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ivfs\所属用ファイルサーバ\01050\※施設班\02 施設・電気\07 電力入札、電力申込・光熱水費算出\R6\R6年12月_公告\"/>
    </mc:Choice>
  </mc:AlternateContent>
  <xr:revisionPtr revIDLastSave="0" documentId="13_ncr:1_{4FE09437-32C2-4D75-A699-8025E5A12FED}" xr6:coauthVersionLast="47" xr6:coauthVersionMax="47" xr10:uidLastSave="{00000000-0000-0000-0000-000000000000}"/>
  <bookViews>
    <workbookView xWindow="-120" yWindow="-120" windowWidth="29040" windowHeight="15840" activeTab="2" xr2:uid="{00000000-000D-0000-FFFF-FFFF00000000}"/>
  </bookViews>
  <sheets>
    <sheet name="長崎地区１" sheetId="1" r:id="rId1"/>
    <sheet name="長崎地区２" sheetId="10" r:id="rId2"/>
    <sheet name="県北地区" sheetId="4" r:id="rId3"/>
    <sheet name="県央・島原地区１" sheetId="7" r:id="rId4"/>
    <sheet name="県央・島原地区２" sheetId="11" r:id="rId5"/>
    <sheet name="県庁舎" sheetId="6" r:id="rId6"/>
    <sheet name="五島地区" sheetId="9" r:id="rId7"/>
  </sheets>
  <definedNames>
    <definedName name="_xlnm.Print_Area" localSheetId="3">県央・島原地区１!$A$1:$R$232</definedName>
    <definedName name="_xlnm.Print_Area" localSheetId="4">県央・島原地区２!$A$1:$R$232</definedName>
    <definedName name="_xlnm.Print_Area" localSheetId="5">県庁舎!$A$1:$P$52</definedName>
    <definedName name="_xlnm.Print_Area" localSheetId="2">県北地区!$A$1:$R$208</definedName>
    <definedName name="_xlnm.Print_Area" localSheetId="6">五島地区!$A$1:$R$101</definedName>
    <definedName name="_xlnm.Print_Area" localSheetId="0">長崎地区１!$A$1:$W$255</definedName>
    <definedName name="_xlnm.Print_Area" localSheetId="1">長崎地区２!$A$1:$R$258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2" i="4" l="1"/>
  <c r="L182" i="4" s="1"/>
  <c r="M182" i="4" s="1"/>
  <c r="J182" i="4"/>
  <c r="I182" i="4"/>
  <c r="C182" i="4"/>
  <c r="D182" i="4" s="1"/>
  <c r="B182" i="4"/>
  <c r="J181" i="4"/>
  <c r="I181" i="4"/>
  <c r="C181" i="4"/>
  <c r="D181" i="4" s="1"/>
  <c r="B181" i="4"/>
  <c r="K180" i="4"/>
  <c r="L180" i="4" s="1"/>
  <c r="J180" i="4"/>
  <c r="I180" i="4"/>
  <c r="M180" i="4" s="1"/>
  <c r="E180" i="4"/>
  <c r="C180" i="4"/>
  <c r="D180" i="4" s="1"/>
  <c r="F180" i="4" s="1"/>
  <c r="B180" i="4"/>
  <c r="J179" i="4"/>
  <c r="I179" i="4"/>
  <c r="C179" i="4"/>
  <c r="D179" i="4" s="1"/>
  <c r="B179" i="4"/>
  <c r="K178" i="4"/>
  <c r="L178" i="4" s="1"/>
  <c r="M178" i="4" s="1"/>
  <c r="J178" i="4"/>
  <c r="I178" i="4"/>
  <c r="C178" i="4"/>
  <c r="D178" i="4" s="1"/>
  <c r="B178" i="4"/>
  <c r="J177" i="4"/>
  <c r="I177" i="4"/>
  <c r="C177" i="4"/>
  <c r="D177" i="4" s="1"/>
  <c r="B177" i="4"/>
  <c r="H176" i="4"/>
  <c r="I176" i="4" s="1"/>
  <c r="M176" i="4" s="1"/>
  <c r="G176" i="4"/>
  <c r="D176" i="4"/>
  <c r="C176" i="4"/>
  <c r="B176" i="4"/>
  <c r="G175" i="4"/>
  <c r="E175" i="4"/>
  <c r="C175" i="4"/>
  <c r="D175" i="4" s="1"/>
  <c r="F175" i="4" s="1"/>
  <c r="B175" i="4"/>
  <c r="H174" i="4"/>
  <c r="H175" i="4" s="1"/>
  <c r="I175" i="4" s="1"/>
  <c r="M175" i="4" s="1"/>
  <c r="G174" i="4"/>
  <c r="I174" i="4" s="1"/>
  <c r="M174" i="4" s="1"/>
  <c r="C174" i="4"/>
  <c r="D174" i="4" s="1"/>
  <c r="F174" i="4" s="1"/>
  <c r="B174" i="4"/>
  <c r="K173" i="4"/>
  <c r="J173" i="4"/>
  <c r="L173" i="4" s="1"/>
  <c r="I173" i="4"/>
  <c r="D173" i="4"/>
  <c r="C173" i="4"/>
  <c r="B173" i="4"/>
  <c r="J172" i="4"/>
  <c r="I172" i="4"/>
  <c r="C172" i="4"/>
  <c r="D172" i="4" s="1"/>
  <c r="B172" i="4"/>
  <c r="K171" i="4"/>
  <c r="K172" i="4" s="1"/>
  <c r="L172" i="4" s="1"/>
  <c r="M172" i="4" s="1"/>
  <c r="J171" i="4"/>
  <c r="L171" i="4" s="1"/>
  <c r="M171" i="4" s="1"/>
  <c r="I171" i="4"/>
  <c r="E171" i="4"/>
  <c r="E174" i="4" s="1"/>
  <c r="D171" i="4"/>
  <c r="F171" i="4" s="1"/>
  <c r="C171" i="4"/>
  <c r="B171" i="4"/>
  <c r="D135" i="4"/>
  <c r="C134" i="4"/>
  <c r="B133" i="4"/>
  <c r="C115" i="4"/>
  <c r="C108" i="4"/>
  <c r="B107" i="4"/>
  <c r="B106" i="4"/>
  <c r="J97" i="9"/>
  <c r="I97" i="9"/>
  <c r="C97" i="9"/>
  <c r="D97" i="9" s="1"/>
  <c r="B97" i="9"/>
  <c r="J96" i="9"/>
  <c r="I96" i="9"/>
  <c r="C96" i="9"/>
  <c r="D96" i="9" s="1"/>
  <c r="B96" i="9"/>
  <c r="J95" i="9"/>
  <c r="I95" i="9"/>
  <c r="C95" i="9"/>
  <c r="D95" i="9" s="1"/>
  <c r="B95" i="9"/>
  <c r="J94" i="9"/>
  <c r="I94" i="9"/>
  <c r="C94" i="9"/>
  <c r="D94" i="9" s="1"/>
  <c r="B94" i="9"/>
  <c r="J93" i="9"/>
  <c r="I93" i="9"/>
  <c r="E93" i="9"/>
  <c r="D93" i="9"/>
  <c r="C93" i="9"/>
  <c r="B93" i="9"/>
  <c r="J92" i="9"/>
  <c r="I92" i="9"/>
  <c r="C92" i="9"/>
  <c r="D92" i="9" s="1"/>
  <c r="B92" i="9"/>
  <c r="H91" i="9"/>
  <c r="G91" i="9"/>
  <c r="C91" i="9"/>
  <c r="D91" i="9" s="1"/>
  <c r="B91" i="9"/>
  <c r="G90" i="9"/>
  <c r="C90" i="9"/>
  <c r="D90" i="9" s="1"/>
  <c r="B90" i="9"/>
  <c r="I89" i="9"/>
  <c r="M89" i="9" s="1"/>
  <c r="H89" i="9"/>
  <c r="H90" i="9" s="1"/>
  <c r="I90" i="9" s="1"/>
  <c r="M90" i="9" s="1"/>
  <c r="G89" i="9"/>
  <c r="C89" i="9"/>
  <c r="D89" i="9" s="1"/>
  <c r="B89" i="9"/>
  <c r="J88" i="9"/>
  <c r="I88" i="9"/>
  <c r="E88" i="9"/>
  <c r="C88" i="9"/>
  <c r="D88" i="9" s="1"/>
  <c r="B88" i="9"/>
  <c r="J87" i="9"/>
  <c r="I87" i="9"/>
  <c r="C87" i="9"/>
  <c r="D87" i="9" s="1"/>
  <c r="B87" i="9"/>
  <c r="K86" i="9"/>
  <c r="K94" i="9" s="1"/>
  <c r="L94" i="9" s="1"/>
  <c r="M94" i="9" s="1"/>
  <c r="J86" i="9"/>
  <c r="I86" i="9"/>
  <c r="E86" i="9"/>
  <c r="E96" i="9" s="1"/>
  <c r="C86" i="9"/>
  <c r="D86" i="9" s="1"/>
  <c r="B86" i="9"/>
  <c r="F86" i="9" s="1"/>
  <c r="J75" i="9"/>
  <c r="I75" i="9"/>
  <c r="C75" i="9"/>
  <c r="D75" i="9" s="1"/>
  <c r="B75" i="9"/>
  <c r="J74" i="9"/>
  <c r="I74" i="9"/>
  <c r="C74" i="9"/>
  <c r="D74" i="9" s="1"/>
  <c r="B74" i="9"/>
  <c r="J73" i="9"/>
  <c r="I73" i="9"/>
  <c r="C73" i="9"/>
  <c r="D73" i="9" s="1"/>
  <c r="B73" i="9"/>
  <c r="J72" i="9"/>
  <c r="I72" i="9"/>
  <c r="C72" i="9"/>
  <c r="D72" i="9" s="1"/>
  <c r="B72" i="9"/>
  <c r="J71" i="9"/>
  <c r="I71" i="9"/>
  <c r="C71" i="9"/>
  <c r="D71" i="9" s="1"/>
  <c r="B71" i="9"/>
  <c r="J70" i="9"/>
  <c r="I70" i="9"/>
  <c r="C70" i="9"/>
  <c r="D70" i="9" s="1"/>
  <c r="B70" i="9"/>
  <c r="G69" i="9"/>
  <c r="C69" i="9"/>
  <c r="D69" i="9" s="1"/>
  <c r="B69" i="9"/>
  <c r="G68" i="9"/>
  <c r="C68" i="9"/>
  <c r="D68" i="9" s="1"/>
  <c r="B68" i="9"/>
  <c r="H67" i="9"/>
  <c r="H68" i="9" s="1"/>
  <c r="G67" i="9"/>
  <c r="I67" i="9" s="1"/>
  <c r="M67" i="9" s="1"/>
  <c r="C67" i="9"/>
  <c r="D67" i="9" s="1"/>
  <c r="B67" i="9"/>
  <c r="J66" i="9"/>
  <c r="I66" i="9"/>
  <c r="C66" i="9"/>
  <c r="D66" i="9" s="1"/>
  <c r="B66" i="9"/>
  <c r="J65" i="9"/>
  <c r="I65" i="9"/>
  <c r="C65" i="9"/>
  <c r="D65" i="9" s="1"/>
  <c r="B65" i="9"/>
  <c r="K64" i="9"/>
  <c r="K75" i="9" s="1"/>
  <c r="L75" i="9" s="1"/>
  <c r="J64" i="9"/>
  <c r="I64" i="9"/>
  <c r="E64" i="9"/>
  <c r="E73" i="9" s="1"/>
  <c r="D64" i="9"/>
  <c r="C64" i="9"/>
  <c r="B64" i="9"/>
  <c r="D42" i="9"/>
  <c r="C53" i="9"/>
  <c r="C49" i="9"/>
  <c r="C45" i="9"/>
  <c r="C44" i="9"/>
  <c r="C43" i="9"/>
  <c r="C42" i="9"/>
  <c r="B53" i="9"/>
  <c r="B52" i="9"/>
  <c r="B51" i="9"/>
  <c r="B50" i="9"/>
  <c r="B49" i="9"/>
  <c r="B48" i="9"/>
  <c r="B47" i="9"/>
  <c r="B46" i="9"/>
  <c r="B45" i="9"/>
  <c r="B44" i="9"/>
  <c r="B43" i="9"/>
  <c r="B42" i="9"/>
  <c r="M173" i="4" l="1"/>
  <c r="F182" i="4"/>
  <c r="F179" i="4"/>
  <c r="L177" i="4"/>
  <c r="M177" i="4" s="1"/>
  <c r="E176" i="4"/>
  <c r="F176" i="4" s="1"/>
  <c r="E177" i="4"/>
  <c r="F177" i="4" s="1"/>
  <c r="K179" i="4"/>
  <c r="L179" i="4" s="1"/>
  <c r="M179" i="4" s="1"/>
  <c r="E181" i="4"/>
  <c r="F181" i="4" s="1"/>
  <c r="E172" i="4"/>
  <c r="F172" i="4" s="1"/>
  <c r="E178" i="4"/>
  <c r="F178" i="4" s="1"/>
  <c r="E182" i="4"/>
  <c r="K177" i="4"/>
  <c r="E179" i="4"/>
  <c r="K181" i="4"/>
  <c r="L181" i="4" s="1"/>
  <c r="M181" i="4" s="1"/>
  <c r="E173" i="4"/>
  <c r="F173" i="4" s="1"/>
  <c r="K66" i="9"/>
  <c r="L66" i="9" s="1"/>
  <c r="E87" i="9"/>
  <c r="F87" i="9" s="1"/>
  <c r="F89" i="9"/>
  <c r="F94" i="9"/>
  <c r="F96" i="9"/>
  <c r="K95" i="9"/>
  <c r="L95" i="9" s="1"/>
  <c r="M95" i="9" s="1"/>
  <c r="F73" i="9"/>
  <c r="E89" i="9"/>
  <c r="E94" i="9"/>
  <c r="E97" i="9"/>
  <c r="F97" i="9" s="1"/>
  <c r="K73" i="9"/>
  <c r="L73" i="9" s="1"/>
  <c r="M73" i="9" s="1"/>
  <c r="M64" i="9"/>
  <c r="I68" i="9"/>
  <c r="M68" i="9" s="1"/>
  <c r="H69" i="9"/>
  <c r="I69" i="9" s="1"/>
  <c r="M69" i="9" s="1"/>
  <c r="L86" i="9"/>
  <c r="L64" i="9"/>
  <c r="F88" i="9"/>
  <c r="I91" i="9"/>
  <c r="M91" i="9" s="1"/>
  <c r="F93" i="9"/>
  <c r="M86" i="9"/>
  <c r="L87" i="9"/>
  <c r="M87" i="9" s="1"/>
  <c r="F95" i="9"/>
  <c r="L97" i="9"/>
  <c r="M97" i="9" s="1"/>
  <c r="K96" i="9"/>
  <c r="L96" i="9" s="1"/>
  <c r="M96" i="9" s="1"/>
  <c r="E90" i="9"/>
  <c r="F90" i="9" s="1"/>
  <c r="K93" i="9"/>
  <c r="L93" i="9" s="1"/>
  <c r="M93" i="9" s="1"/>
  <c r="E95" i="9"/>
  <c r="K97" i="9"/>
  <c r="K88" i="9"/>
  <c r="L88" i="9" s="1"/>
  <c r="M88" i="9" s="1"/>
  <c r="E91" i="9"/>
  <c r="F91" i="9" s="1"/>
  <c r="K92" i="9"/>
  <c r="L92" i="9" s="1"/>
  <c r="M92" i="9" s="1"/>
  <c r="K87" i="9"/>
  <c r="E92" i="9"/>
  <c r="F92" i="9" s="1"/>
  <c r="F66" i="9"/>
  <c r="F75" i="9"/>
  <c r="M75" i="9"/>
  <c r="L74" i="9"/>
  <c r="M74" i="9" s="1"/>
  <c r="M66" i="9"/>
  <c r="E69" i="9"/>
  <c r="F69" i="9" s="1"/>
  <c r="F64" i="9"/>
  <c r="E70" i="9"/>
  <c r="F70" i="9" s="1"/>
  <c r="K72" i="9"/>
  <c r="L72" i="9" s="1"/>
  <c r="M72" i="9" s="1"/>
  <c r="E74" i="9"/>
  <c r="F74" i="9" s="1"/>
  <c r="E65" i="9"/>
  <c r="F65" i="9" s="1"/>
  <c r="E71" i="9"/>
  <c r="F71" i="9" s="1"/>
  <c r="E75" i="9"/>
  <c r="E66" i="9"/>
  <c r="K70" i="9"/>
  <c r="L70" i="9" s="1"/>
  <c r="M70" i="9" s="1"/>
  <c r="E72" i="9"/>
  <c r="F72" i="9" s="1"/>
  <c r="K74" i="9"/>
  <c r="K65" i="9"/>
  <c r="L65" i="9" s="1"/>
  <c r="M65" i="9" s="1"/>
  <c r="E67" i="9"/>
  <c r="F67" i="9" s="1"/>
  <c r="E68" i="9"/>
  <c r="F68" i="9" s="1"/>
  <c r="K71" i="9"/>
  <c r="L71" i="9" s="1"/>
  <c r="M71" i="9" s="1"/>
  <c r="B193" i="4" l="1"/>
  <c r="C228" i="7"/>
  <c r="C227" i="7"/>
  <c r="C226" i="7"/>
  <c r="C225" i="7"/>
  <c r="C224" i="7"/>
  <c r="D224" i="7" s="1"/>
  <c r="C223" i="7"/>
  <c r="D223" i="7" s="1"/>
  <c r="C222" i="7"/>
  <c r="D222" i="7" s="1"/>
  <c r="C221" i="7"/>
  <c r="D221" i="7" s="1"/>
  <c r="C228" i="11"/>
  <c r="C227" i="11"/>
  <c r="C226" i="11"/>
  <c r="C225" i="11"/>
  <c r="C224" i="11"/>
  <c r="C223" i="11"/>
  <c r="D223" i="11" s="1"/>
  <c r="C222" i="11"/>
  <c r="C221" i="11"/>
  <c r="D221" i="11" s="1"/>
  <c r="C220" i="11"/>
  <c r="C219" i="11"/>
  <c r="C218" i="11"/>
  <c r="C217" i="11"/>
  <c r="C206" i="11"/>
  <c r="C205" i="11"/>
  <c r="D205" i="11" s="1"/>
  <c r="C204" i="11"/>
  <c r="C203" i="11"/>
  <c r="C202" i="11"/>
  <c r="D202" i="11" s="1"/>
  <c r="C201" i="11"/>
  <c r="D201" i="11" s="1"/>
  <c r="C200" i="11"/>
  <c r="C199" i="11"/>
  <c r="D199" i="11" s="1"/>
  <c r="C198" i="11"/>
  <c r="C197" i="11"/>
  <c r="D197" i="11" s="1"/>
  <c r="C196" i="11"/>
  <c r="C195" i="11"/>
  <c r="C184" i="11"/>
  <c r="C183" i="11"/>
  <c r="C182" i="11"/>
  <c r="C181" i="11"/>
  <c r="C180" i="11"/>
  <c r="C179" i="11"/>
  <c r="D179" i="11" s="1"/>
  <c r="C178" i="11"/>
  <c r="C177" i="11"/>
  <c r="D177" i="11" s="1"/>
  <c r="C176" i="11"/>
  <c r="C175" i="11"/>
  <c r="C174" i="11"/>
  <c r="C173" i="11"/>
  <c r="C162" i="11"/>
  <c r="C161" i="11"/>
  <c r="D161" i="11" s="1"/>
  <c r="F161" i="11" s="1"/>
  <c r="C160" i="11"/>
  <c r="C159" i="11"/>
  <c r="C158" i="11"/>
  <c r="C157" i="11"/>
  <c r="D157" i="11" s="1"/>
  <c r="C156" i="11"/>
  <c r="C155" i="11"/>
  <c r="D155" i="11" s="1"/>
  <c r="C154" i="11"/>
  <c r="C153" i="11"/>
  <c r="C152" i="11"/>
  <c r="C151" i="11"/>
  <c r="C140" i="11"/>
  <c r="C139" i="11"/>
  <c r="C138" i="11"/>
  <c r="C137" i="11"/>
  <c r="C136" i="11"/>
  <c r="C135" i="11"/>
  <c r="D135" i="11" s="1"/>
  <c r="C134" i="11"/>
  <c r="C133" i="11"/>
  <c r="D133" i="11" s="1"/>
  <c r="C132" i="11"/>
  <c r="C131" i="11"/>
  <c r="C130" i="11"/>
  <c r="C129" i="11"/>
  <c r="C118" i="11"/>
  <c r="C117" i="11"/>
  <c r="D117" i="11" s="1"/>
  <c r="C116" i="11"/>
  <c r="C115" i="11"/>
  <c r="C114" i="11"/>
  <c r="C113" i="11"/>
  <c r="C112" i="11"/>
  <c r="C111" i="11"/>
  <c r="C110" i="11"/>
  <c r="C109" i="11"/>
  <c r="D109" i="11" s="1"/>
  <c r="C108" i="11"/>
  <c r="C107" i="11"/>
  <c r="C96" i="11"/>
  <c r="D96" i="11" s="1"/>
  <c r="C95" i="11"/>
  <c r="C94" i="11"/>
  <c r="C93" i="11"/>
  <c r="C92" i="11"/>
  <c r="D92" i="11" s="1"/>
  <c r="C91" i="11"/>
  <c r="D91" i="11" s="1"/>
  <c r="C90" i="11"/>
  <c r="C89" i="11"/>
  <c r="D89" i="11" s="1"/>
  <c r="C88" i="11"/>
  <c r="D88" i="11" s="1"/>
  <c r="C87" i="11"/>
  <c r="C86" i="11"/>
  <c r="C85" i="11"/>
  <c r="C74" i="11"/>
  <c r="C73" i="11"/>
  <c r="D73" i="11" s="1"/>
  <c r="C72" i="11"/>
  <c r="C71" i="11"/>
  <c r="C70" i="11"/>
  <c r="C69" i="11"/>
  <c r="C68" i="11"/>
  <c r="C67" i="11"/>
  <c r="D67" i="11" s="1"/>
  <c r="C66" i="11"/>
  <c r="C65" i="11"/>
  <c r="C64" i="11"/>
  <c r="C63" i="11"/>
  <c r="C52" i="11"/>
  <c r="C42" i="11"/>
  <c r="C41" i="11"/>
  <c r="C220" i="7"/>
  <c r="C219" i="7"/>
  <c r="D219" i="7" s="1"/>
  <c r="C218" i="7"/>
  <c r="D218" i="7" s="1"/>
  <c r="C217" i="7"/>
  <c r="D217" i="7" s="1"/>
  <c r="C206" i="7"/>
  <c r="C205" i="7"/>
  <c r="C204" i="7"/>
  <c r="C203" i="7"/>
  <c r="C202" i="7"/>
  <c r="D202" i="7" s="1"/>
  <c r="C201" i="7"/>
  <c r="D201" i="7" s="1"/>
  <c r="C200" i="7"/>
  <c r="D200" i="7" s="1"/>
  <c r="C199" i="7"/>
  <c r="D199" i="7" s="1"/>
  <c r="C198" i="7"/>
  <c r="C197" i="7"/>
  <c r="C196" i="7"/>
  <c r="C195" i="7"/>
  <c r="C184" i="7"/>
  <c r="D184" i="7" s="1"/>
  <c r="C183" i="7"/>
  <c r="D183" i="7" s="1"/>
  <c r="C182" i="7"/>
  <c r="D182" i="7" s="1"/>
  <c r="C181" i="7"/>
  <c r="D181" i="7" s="1"/>
  <c r="C180" i="7"/>
  <c r="C179" i="7"/>
  <c r="C178" i="7"/>
  <c r="C177" i="7"/>
  <c r="C176" i="7"/>
  <c r="D176" i="7" s="1"/>
  <c r="C175" i="7"/>
  <c r="D175" i="7" s="1"/>
  <c r="C174" i="7"/>
  <c r="D174" i="7" s="1"/>
  <c r="C173" i="7"/>
  <c r="D173" i="7" s="1"/>
  <c r="C155" i="7"/>
  <c r="C162" i="7"/>
  <c r="D162" i="7" s="1"/>
  <c r="C161" i="7"/>
  <c r="C160" i="7"/>
  <c r="C159" i="7"/>
  <c r="D159" i="7" s="1"/>
  <c r="C158" i="7"/>
  <c r="D158" i="7" s="1"/>
  <c r="C157" i="7"/>
  <c r="D157" i="7" s="1"/>
  <c r="C156" i="7"/>
  <c r="D156" i="7" s="1"/>
  <c r="D155" i="7"/>
  <c r="C154" i="7"/>
  <c r="D154" i="7" s="1"/>
  <c r="C153" i="7"/>
  <c r="C152" i="7"/>
  <c r="C151" i="7"/>
  <c r="C140" i="7"/>
  <c r="D140" i="7" s="1"/>
  <c r="C139" i="7"/>
  <c r="D139" i="7" s="1"/>
  <c r="C138" i="7"/>
  <c r="D138" i="7" s="1"/>
  <c r="C137" i="7"/>
  <c r="C136" i="7"/>
  <c r="C135" i="7"/>
  <c r="C134" i="7"/>
  <c r="C133" i="7"/>
  <c r="D133" i="7" s="1"/>
  <c r="C132" i="7"/>
  <c r="D132" i="7" s="1"/>
  <c r="C131" i="7"/>
  <c r="D131" i="7" s="1"/>
  <c r="C130" i="7"/>
  <c r="D130" i="7" s="1"/>
  <c r="C129" i="7"/>
  <c r="C118" i="7"/>
  <c r="C117" i="7"/>
  <c r="C116" i="7"/>
  <c r="C115" i="7"/>
  <c r="D115" i="7" s="1"/>
  <c r="C114" i="7"/>
  <c r="D114" i="7" s="1"/>
  <c r="C113" i="7"/>
  <c r="D113" i="7" s="1"/>
  <c r="C112" i="7"/>
  <c r="D112" i="7" s="1"/>
  <c r="C111" i="7"/>
  <c r="D111" i="7" s="1"/>
  <c r="C110" i="7"/>
  <c r="C109" i="7"/>
  <c r="C108" i="7"/>
  <c r="C107" i="7"/>
  <c r="C96" i="7"/>
  <c r="D96" i="7" s="1"/>
  <c r="C95" i="7"/>
  <c r="D95" i="7" s="1"/>
  <c r="C94" i="7"/>
  <c r="D94" i="7" s="1"/>
  <c r="C93" i="7"/>
  <c r="C92" i="7"/>
  <c r="C91" i="7"/>
  <c r="C90" i="7"/>
  <c r="C89" i="7"/>
  <c r="D89" i="7" s="1"/>
  <c r="C88" i="7"/>
  <c r="D88" i="7" s="1"/>
  <c r="C87" i="7"/>
  <c r="D87" i="7" s="1"/>
  <c r="C86" i="7"/>
  <c r="D86" i="7" s="1"/>
  <c r="C85" i="7"/>
  <c r="C67" i="7"/>
  <c r="C66" i="7"/>
  <c r="C65" i="7"/>
  <c r="C64" i="7"/>
  <c r="C63" i="7"/>
  <c r="D63" i="7" s="1"/>
  <c r="C74" i="7"/>
  <c r="D74" i="7" s="1"/>
  <c r="C73" i="7"/>
  <c r="D73" i="7" s="1"/>
  <c r="C72" i="7"/>
  <c r="C71" i="7"/>
  <c r="C70" i="7"/>
  <c r="C69" i="7"/>
  <c r="C68" i="7"/>
  <c r="C52" i="7"/>
  <c r="C47" i="7"/>
  <c r="C41" i="7"/>
  <c r="C69" i="4"/>
  <c r="C48" i="4"/>
  <c r="C39" i="4"/>
  <c r="C254" i="10"/>
  <c r="C253" i="10"/>
  <c r="C252" i="10"/>
  <c r="C251" i="10"/>
  <c r="C250" i="10"/>
  <c r="C249" i="10"/>
  <c r="C248" i="10"/>
  <c r="C247" i="10"/>
  <c r="D247" i="10" s="1"/>
  <c r="C246" i="10"/>
  <c r="C245" i="10"/>
  <c r="C244" i="10"/>
  <c r="C243" i="10"/>
  <c r="C232" i="10"/>
  <c r="C231" i="10"/>
  <c r="C230" i="10"/>
  <c r="C229" i="10"/>
  <c r="C228" i="10"/>
  <c r="C227" i="10"/>
  <c r="C226" i="10"/>
  <c r="C225" i="10"/>
  <c r="D225" i="10" s="1"/>
  <c r="C224" i="10"/>
  <c r="C223" i="10"/>
  <c r="C222" i="10"/>
  <c r="C221" i="10"/>
  <c r="C210" i="10"/>
  <c r="C209" i="10"/>
  <c r="C208" i="10"/>
  <c r="C207" i="10"/>
  <c r="C206" i="10"/>
  <c r="C205" i="10"/>
  <c r="C204" i="10"/>
  <c r="C203" i="10"/>
  <c r="D203" i="10" s="1"/>
  <c r="C202" i="10"/>
  <c r="C201" i="10"/>
  <c r="C200" i="10"/>
  <c r="C199" i="10"/>
  <c r="C188" i="10"/>
  <c r="C187" i="10"/>
  <c r="C186" i="10"/>
  <c r="C185" i="10"/>
  <c r="C184" i="10"/>
  <c r="C183" i="10"/>
  <c r="C182" i="10"/>
  <c r="D182" i="10" s="1"/>
  <c r="C181" i="10"/>
  <c r="D181" i="10" s="1"/>
  <c r="C180" i="10"/>
  <c r="C179" i="10"/>
  <c r="C178" i="10"/>
  <c r="C177" i="10"/>
  <c r="C166" i="10"/>
  <c r="D166" i="10" s="1"/>
  <c r="C165" i="10"/>
  <c r="C164" i="10"/>
  <c r="D164" i="10" s="1"/>
  <c r="C163" i="10"/>
  <c r="C162" i="10"/>
  <c r="C161" i="10"/>
  <c r="C160" i="10"/>
  <c r="C159" i="10"/>
  <c r="D159" i="10" s="1"/>
  <c r="C158" i="10"/>
  <c r="C157" i="10"/>
  <c r="C156" i="10"/>
  <c r="D156" i="10" s="1"/>
  <c r="C155" i="10"/>
  <c r="C144" i="10"/>
  <c r="C143" i="10"/>
  <c r="C142" i="10"/>
  <c r="C141" i="10"/>
  <c r="C140" i="10"/>
  <c r="D140" i="10" s="1"/>
  <c r="C139" i="10"/>
  <c r="C138" i="10"/>
  <c r="C137" i="10"/>
  <c r="D137" i="10" s="1"/>
  <c r="C136" i="10"/>
  <c r="C135" i="10"/>
  <c r="C134" i="10"/>
  <c r="C133" i="10"/>
  <c r="C122" i="10"/>
  <c r="C121" i="10"/>
  <c r="C120" i="10"/>
  <c r="C119" i="10"/>
  <c r="C118" i="10"/>
  <c r="C117" i="10"/>
  <c r="C116" i="10"/>
  <c r="C115" i="10"/>
  <c r="D115" i="10" s="1"/>
  <c r="C114" i="10"/>
  <c r="C113" i="10"/>
  <c r="C112" i="10"/>
  <c r="C111" i="10"/>
  <c r="C100" i="10"/>
  <c r="D100" i="10" s="1"/>
  <c r="C99" i="10"/>
  <c r="C98" i="10"/>
  <c r="C97" i="10"/>
  <c r="C96" i="10"/>
  <c r="C95" i="10"/>
  <c r="C94" i="10"/>
  <c r="C93" i="10"/>
  <c r="C92" i="10"/>
  <c r="D92" i="10" s="1"/>
  <c r="C91" i="10"/>
  <c r="C90" i="10"/>
  <c r="C89" i="10"/>
  <c r="C78" i="10"/>
  <c r="C77" i="10"/>
  <c r="C76" i="10"/>
  <c r="C75" i="10"/>
  <c r="C74" i="10"/>
  <c r="C73" i="10"/>
  <c r="C72" i="10"/>
  <c r="C71" i="10"/>
  <c r="C70" i="10"/>
  <c r="C69" i="10"/>
  <c r="C68" i="10"/>
  <c r="C67" i="10"/>
  <c r="B56" i="10"/>
  <c r="D56" i="10"/>
  <c r="C56" i="10"/>
  <c r="C55" i="10"/>
  <c r="C54" i="10"/>
  <c r="C53" i="10"/>
  <c r="C52" i="10"/>
  <c r="C51" i="10"/>
  <c r="C50" i="10"/>
  <c r="C49" i="10"/>
  <c r="C48" i="10"/>
  <c r="C47" i="10"/>
  <c r="C46" i="10"/>
  <c r="C45" i="10"/>
  <c r="P207" i="1"/>
  <c r="P206" i="1"/>
  <c r="P205" i="1"/>
  <c r="P204" i="1"/>
  <c r="P203" i="1"/>
  <c r="P202" i="1"/>
  <c r="P198" i="1"/>
  <c r="P197" i="1"/>
  <c r="P196" i="1"/>
  <c r="M207" i="1"/>
  <c r="M206" i="1"/>
  <c r="M205" i="1"/>
  <c r="M204" i="1"/>
  <c r="M203" i="1"/>
  <c r="M202" i="1"/>
  <c r="M198" i="1"/>
  <c r="M197" i="1"/>
  <c r="M196" i="1"/>
  <c r="J201" i="1"/>
  <c r="J200" i="1"/>
  <c r="J199" i="1"/>
  <c r="G201" i="1"/>
  <c r="G200" i="1"/>
  <c r="G199" i="1"/>
  <c r="D197" i="1"/>
  <c r="C207" i="1"/>
  <c r="C206" i="1"/>
  <c r="C205" i="1"/>
  <c r="C204" i="1"/>
  <c r="C203" i="1"/>
  <c r="C202" i="1"/>
  <c r="C201" i="1"/>
  <c r="C200" i="1"/>
  <c r="D200" i="1" s="1"/>
  <c r="C199" i="1"/>
  <c r="C198" i="1"/>
  <c r="C197" i="1"/>
  <c r="C196" i="1"/>
  <c r="B207" i="1"/>
  <c r="B206" i="1"/>
  <c r="B205" i="1"/>
  <c r="B204" i="1"/>
  <c r="B203" i="1"/>
  <c r="B202" i="1"/>
  <c r="B201" i="1"/>
  <c r="B200" i="1"/>
  <c r="B199" i="1"/>
  <c r="B198" i="1"/>
  <c r="B197" i="1"/>
  <c r="B196" i="1"/>
  <c r="J251" i="1"/>
  <c r="I251" i="1"/>
  <c r="D251" i="1"/>
  <c r="C251" i="1"/>
  <c r="B251" i="1"/>
  <c r="K250" i="1"/>
  <c r="J250" i="1"/>
  <c r="L250" i="1" s="1"/>
  <c r="I250" i="1"/>
  <c r="M250" i="1" s="1"/>
  <c r="D250" i="1"/>
  <c r="C250" i="1"/>
  <c r="B250" i="1"/>
  <c r="J249" i="1"/>
  <c r="I249" i="1"/>
  <c r="C249" i="1"/>
  <c r="D249" i="1" s="1"/>
  <c r="B249" i="1"/>
  <c r="J248" i="1"/>
  <c r="I248" i="1"/>
  <c r="E248" i="1"/>
  <c r="D248" i="1"/>
  <c r="C248" i="1"/>
  <c r="B248" i="1"/>
  <c r="F248" i="1" s="1"/>
  <c r="J247" i="1"/>
  <c r="I247" i="1"/>
  <c r="D247" i="1"/>
  <c r="C247" i="1"/>
  <c r="B247" i="1"/>
  <c r="K246" i="1"/>
  <c r="J246" i="1"/>
  <c r="L246" i="1" s="1"/>
  <c r="I246" i="1"/>
  <c r="M246" i="1" s="1"/>
  <c r="D246" i="1"/>
  <c r="C246" i="1"/>
  <c r="B246" i="1"/>
  <c r="L245" i="1"/>
  <c r="H245" i="1"/>
  <c r="G245" i="1"/>
  <c r="I245" i="1" s="1"/>
  <c r="M245" i="1" s="1"/>
  <c r="C245" i="1"/>
  <c r="D245" i="1" s="1"/>
  <c r="B245" i="1"/>
  <c r="G244" i="1"/>
  <c r="C244" i="1"/>
  <c r="D244" i="1" s="1"/>
  <c r="B244" i="1"/>
  <c r="H243" i="1"/>
  <c r="H244" i="1" s="1"/>
  <c r="I244" i="1" s="1"/>
  <c r="M244" i="1" s="1"/>
  <c r="G243" i="1"/>
  <c r="E243" i="1"/>
  <c r="D243" i="1"/>
  <c r="C243" i="1"/>
  <c r="B243" i="1"/>
  <c r="F243" i="1" s="1"/>
  <c r="J242" i="1"/>
  <c r="I242" i="1"/>
  <c r="D242" i="1"/>
  <c r="C242" i="1"/>
  <c r="B242" i="1"/>
  <c r="K241" i="1"/>
  <c r="J241" i="1"/>
  <c r="L241" i="1" s="1"/>
  <c r="I241" i="1"/>
  <c r="M241" i="1" s="1"/>
  <c r="D241" i="1"/>
  <c r="C241" i="1"/>
  <c r="B241" i="1"/>
  <c r="L240" i="1"/>
  <c r="M240" i="1" s="1"/>
  <c r="K240" i="1"/>
  <c r="K248" i="1" s="1"/>
  <c r="L248" i="1" s="1"/>
  <c r="M248" i="1" s="1"/>
  <c r="J240" i="1"/>
  <c r="I240" i="1"/>
  <c r="E240" i="1"/>
  <c r="E250" i="1" s="1"/>
  <c r="F250" i="1" s="1"/>
  <c r="C240" i="1"/>
  <c r="D240" i="1" s="1"/>
  <c r="B240" i="1"/>
  <c r="F240" i="1" s="1"/>
  <c r="J229" i="1"/>
  <c r="I229" i="1"/>
  <c r="D229" i="1"/>
  <c r="C229" i="1"/>
  <c r="B229" i="1"/>
  <c r="J228" i="1"/>
  <c r="I228" i="1"/>
  <c r="D228" i="1"/>
  <c r="C228" i="1"/>
  <c r="B228" i="1"/>
  <c r="J227" i="1"/>
  <c r="I227" i="1"/>
  <c r="D227" i="1"/>
  <c r="C227" i="1"/>
  <c r="B227" i="1"/>
  <c r="J226" i="1"/>
  <c r="I226" i="1"/>
  <c r="D226" i="1"/>
  <c r="C226" i="1"/>
  <c r="B226" i="1"/>
  <c r="J225" i="1"/>
  <c r="I225" i="1"/>
  <c r="D225" i="1"/>
  <c r="C225" i="1"/>
  <c r="B225" i="1"/>
  <c r="J224" i="1"/>
  <c r="I224" i="1"/>
  <c r="D224" i="1"/>
  <c r="C224" i="1"/>
  <c r="B224" i="1"/>
  <c r="L223" i="1"/>
  <c r="H223" i="1"/>
  <c r="G223" i="1"/>
  <c r="I223" i="1" s="1"/>
  <c r="M223" i="1" s="1"/>
  <c r="D223" i="1"/>
  <c r="C223" i="1"/>
  <c r="B223" i="1"/>
  <c r="G222" i="1"/>
  <c r="E222" i="1"/>
  <c r="C222" i="1"/>
  <c r="D222" i="1" s="1"/>
  <c r="F222" i="1" s="1"/>
  <c r="B222" i="1"/>
  <c r="H221" i="1"/>
  <c r="H222" i="1" s="1"/>
  <c r="I222" i="1" s="1"/>
  <c r="M222" i="1" s="1"/>
  <c r="G221" i="1"/>
  <c r="I221" i="1" s="1"/>
  <c r="M221" i="1" s="1"/>
  <c r="D221" i="1"/>
  <c r="C221" i="1"/>
  <c r="B221" i="1"/>
  <c r="J220" i="1"/>
  <c r="I220" i="1"/>
  <c r="D220" i="1"/>
  <c r="C220" i="1"/>
  <c r="B220" i="1"/>
  <c r="J219" i="1"/>
  <c r="I219" i="1"/>
  <c r="D219" i="1"/>
  <c r="C219" i="1"/>
  <c r="B219" i="1"/>
  <c r="K218" i="1"/>
  <c r="K226" i="1" s="1"/>
  <c r="L226" i="1" s="1"/>
  <c r="J218" i="1"/>
  <c r="L218" i="1" s="1"/>
  <c r="I218" i="1"/>
  <c r="E218" i="1"/>
  <c r="E228" i="1" s="1"/>
  <c r="F228" i="1" s="1"/>
  <c r="D218" i="1"/>
  <c r="C218" i="1"/>
  <c r="B218" i="1"/>
  <c r="F218" i="1" s="1"/>
  <c r="J185" i="1"/>
  <c r="I185" i="1"/>
  <c r="D185" i="1"/>
  <c r="C185" i="1"/>
  <c r="B185" i="1"/>
  <c r="J184" i="1"/>
  <c r="I184" i="1"/>
  <c r="D184" i="1"/>
  <c r="C184" i="1"/>
  <c r="B184" i="1"/>
  <c r="J183" i="1"/>
  <c r="I183" i="1"/>
  <c r="C183" i="1"/>
  <c r="D183" i="1" s="1"/>
  <c r="B183" i="1"/>
  <c r="J182" i="1"/>
  <c r="I182" i="1"/>
  <c r="M182" i="1" s="1"/>
  <c r="C182" i="1"/>
  <c r="D182" i="1" s="1"/>
  <c r="B182" i="1"/>
  <c r="J181" i="1"/>
  <c r="I181" i="1"/>
  <c r="D181" i="1"/>
  <c r="C181" i="1"/>
  <c r="B181" i="1"/>
  <c r="J180" i="1"/>
  <c r="I180" i="1"/>
  <c r="D180" i="1"/>
  <c r="C180" i="1"/>
  <c r="B180" i="1"/>
  <c r="L179" i="1"/>
  <c r="H179" i="1"/>
  <c r="G179" i="1"/>
  <c r="I179" i="1" s="1"/>
  <c r="M179" i="1" s="1"/>
  <c r="C179" i="1"/>
  <c r="D179" i="1" s="1"/>
  <c r="B179" i="1"/>
  <c r="G178" i="1"/>
  <c r="D178" i="1"/>
  <c r="C178" i="1"/>
  <c r="B178" i="1"/>
  <c r="H177" i="1"/>
  <c r="H178" i="1" s="1"/>
  <c r="I178" i="1" s="1"/>
  <c r="M178" i="1" s="1"/>
  <c r="G177" i="1"/>
  <c r="C177" i="1"/>
  <c r="D177" i="1" s="1"/>
  <c r="B177" i="1"/>
  <c r="J176" i="1"/>
  <c r="I176" i="1"/>
  <c r="D176" i="1"/>
  <c r="C176" i="1"/>
  <c r="B176" i="1"/>
  <c r="J175" i="1"/>
  <c r="I175" i="1"/>
  <c r="C175" i="1"/>
  <c r="D175" i="1" s="1"/>
  <c r="B175" i="1"/>
  <c r="K174" i="1"/>
  <c r="K182" i="1" s="1"/>
  <c r="L182" i="1" s="1"/>
  <c r="J174" i="1"/>
  <c r="L174" i="1" s="1"/>
  <c r="I174" i="1"/>
  <c r="M174" i="1" s="1"/>
  <c r="E174" i="1"/>
  <c r="E184" i="1" s="1"/>
  <c r="F184" i="1" s="1"/>
  <c r="C174" i="1"/>
  <c r="D174" i="1" s="1"/>
  <c r="B174" i="1"/>
  <c r="F174" i="1" s="1"/>
  <c r="J163" i="1"/>
  <c r="I163" i="1"/>
  <c r="D163" i="1"/>
  <c r="C163" i="1"/>
  <c r="B163" i="1"/>
  <c r="J162" i="1"/>
  <c r="I162" i="1"/>
  <c r="C162" i="1"/>
  <c r="D162" i="1" s="1"/>
  <c r="F162" i="1" s="1"/>
  <c r="B162" i="1"/>
  <c r="J161" i="1"/>
  <c r="I161" i="1"/>
  <c r="C161" i="1"/>
  <c r="D161" i="1" s="1"/>
  <c r="B161" i="1"/>
  <c r="J160" i="1"/>
  <c r="I160" i="1"/>
  <c r="D160" i="1"/>
  <c r="C160" i="1"/>
  <c r="B160" i="1"/>
  <c r="J159" i="1"/>
  <c r="I159" i="1"/>
  <c r="D159" i="1"/>
  <c r="C159" i="1"/>
  <c r="B159" i="1"/>
  <c r="J158" i="1"/>
  <c r="I158" i="1"/>
  <c r="D158" i="1"/>
  <c r="C158" i="1"/>
  <c r="B158" i="1"/>
  <c r="L157" i="1"/>
  <c r="H157" i="1"/>
  <c r="G157" i="1"/>
  <c r="I157" i="1" s="1"/>
  <c r="M157" i="1" s="1"/>
  <c r="C157" i="1"/>
  <c r="D157" i="1" s="1"/>
  <c r="B157" i="1"/>
  <c r="G156" i="1"/>
  <c r="C156" i="1"/>
  <c r="D156" i="1" s="1"/>
  <c r="B156" i="1"/>
  <c r="H155" i="1"/>
  <c r="H156" i="1" s="1"/>
  <c r="I156" i="1" s="1"/>
  <c r="M156" i="1" s="1"/>
  <c r="G155" i="1"/>
  <c r="I155" i="1" s="1"/>
  <c r="M155" i="1" s="1"/>
  <c r="D155" i="1"/>
  <c r="C155" i="1"/>
  <c r="B155" i="1"/>
  <c r="J154" i="1"/>
  <c r="I154" i="1"/>
  <c r="D154" i="1"/>
  <c r="C154" i="1"/>
  <c r="B154" i="1"/>
  <c r="J153" i="1"/>
  <c r="I153" i="1"/>
  <c r="C153" i="1"/>
  <c r="D153" i="1" s="1"/>
  <c r="B153" i="1"/>
  <c r="K152" i="1"/>
  <c r="K160" i="1" s="1"/>
  <c r="L160" i="1" s="1"/>
  <c r="J152" i="1"/>
  <c r="L152" i="1" s="1"/>
  <c r="I152" i="1"/>
  <c r="M152" i="1" s="1"/>
  <c r="E152" i="1"/>
  <c r="E162" i="1" s="1"/>
  <c r="D152" i="1"/>
  <c r="C152" i="1"/>
  <c r="B152" i="1"/>
  <c r="F152" i="1" s="1"/>
  <c r="J141" i="1"/>
  <c r="I141" i="1"/>
  <c r="D141" i="1"/>
  <c r="C141" i="1"/>
  <c r="B141" i="1"/>
  <c r="J140" i="1"/>
  <c r="I140" i="1"/>
  <c r="D140" i="1"/>
  <c r="C140" i="1"/>
  <c r="B140" i="1"/>
  <c r="J139" i="1"/>
  <c r="I139" i="1"/>
  <c r="C139" i="1"/>
  <c r="D139" i="1" s="1"/>
  <c r="B139" i="1"/>
  <c r="J138" i="1"/>
  <c r="I138" i="1"/>
  <c r="E138" i="1"/>
  <c r="C138" i="1"/>
  <c r="D138" i="1" s="1"/>
  <c r="B138" i="1"/>
  <c r="J137" i="1"/>
  <c r="I137" i="1"/>
  <c r="E137" i="1"/>
  <c r="D137" i="1"/>
  <c r="C137" i="1"/>
  <c r="B137" i="1"/>
  <c r="F137" i="1" s="1"/>
  <c r="J136" i="1"/>
  <c r="I136" i="1"/>
  <c r="D136" i="1"/>
  <c r="C136" i="1"/>
  <c r="B136" i="1"/>
  <c r="L135" i="1"/>
  <c r="H135" i="1"/>
  <c r="I135" i="1" s="1"/>
  <c r="M135" i="1" s="1"/>
  <c r="G135" i="1"/>
  <c r="C135" i="1"/>
  <c r="D135" i="1" s="1"/>
  <c r="B135" i="1"/>
  <c r="G134" i="1"/>
  <c r="D134" i="1"/>
  <c r="C134" i="1"/>
  <c r="B134" i="1"/>
  <c r="H133" i="1"/>
  <c r="H134" i="1" s="1"/>
  <c r="I134" i="1" s="1"/>
  <c r="M134" i="1" s="1"/>
  <c r="G133" i="1"/>
  <c r="I133" i="1" s="1"/>
  <c r="M133" i="1" s="1"/>
  <c r="E133" i="1"/>
  <c r="C133" i="1"/>
  <c r="D133" i="1" s="1"/>
  <c r="B133" i="1"/>
  <c r="J132" i="1"/>
  <c r="I132" i="1"/>
  <c r="E132" i="1"/>
  <c r="D132" i="1"/>
  <c r="C132" i="1"/>
  <c r="B132" i="1"/>
  <c r="F132" i="1" s="1"/>
  <c r="K131" i="1"/>
  <c r="J131" i="1"/>
  <c r="L131" i="1" s="1"/>
  <c r="I131" i="1"/>
  <c r="M131" i="1" s="1"/>
  <c r="D131" i="1"/>
  <c r="C131" i="1"/>
  <c r="B131" i="1"/>
  <c r="K130" i="1"/>
  <c r="K138" i="1" s="1"/>
  <c r="L138" i="1" s="1"/>
  <c r="M138" i="1" s="1"/>
  <c r="J130" i="1"/>
  <c r="L130" i="1" s="1"/>
  <c r="M130" i="1" s="1"/>
  <c r="I130" i="1"/>
  <c r="E130" i="1"/>
  <c r="E140" i="1" s="1"/>
  <c r="F140" i="1" s="1"/>
  <c r="C130" i="1"/>
  <c r="D130" i="1" s="1"/>
  <c r="F130" i="1" s="1"/>
  <c r="B130" i="1"/>
  <c r="J119" i="1"/>
  <c r="I119" i="1"/>
  <c r="C119" i="1"/>
  <c r="D119" i="1" s="1"/>
  <c r="B119" i="1"/>
  <c r="K118" i="1"/>
  <c r="J118" i="1"/>
  <c r="L118" i="1" s="1"/>
  <c r="I118" i="1"/>
  <c r="E118" i="1"/>
  <c r="D118" i="1"/>
  <c r="F118" i="1" s="1"/>
  <c r="C118" i="1"/>
  <c r="B118" i="1"/>
  <c r="J117" i="1"/>
  <c r="I117" i="1"/>
  <c r="C117" i="1"/>
  <c r="D117" i="1" s="1"/>
  <c r="B117" i="1"/>
  <c r="K116" i="1"/>
  <c r="J116" i="1"/>
  <c r="L116" i="1" s="1"/>
  <c r="M116" i="1" s="1"/>
  <c r="I116" i="1"/>
  <c r="E116" i="1"/>
  <c r="D116" i="1"/>
  <c r="C116" i="1"/>
  <c r="B116" i="1"/>
  <c r="F116" i="1" s="1"/>
  <c r="J115" i="1"/>
  <c r="I115" i="1"/>
  <c r="C115" i="1"/>
  <c r="D115" i="1" s="1"/>
  <c r="B115" i="1"/>
  <c r="K114" i="1"/>
  <c r="J114" i="1"/>
  <c r="L114" i="1" s="1"/>
  <c r="I114" i="1"/>
  <c r="E114" i="1"/>
  <c r="D114" i="1"/>
  <c r="F114" i="1" s="1"/>
  <c r="C114" i="1"/>
  <c r="B114" i="1"/>
  <c r="L113" i="1"/>
  <c r="G113" i="1"/>
  <c r="C113" i="1"/>
  <c r="D113" i="1" s="1"/>
  <c r="B113" i="1"/>
  <c r="G112" i="1"/>
  <c r="C112" i="1"/>
  <c r="D112" i="1" s="1"/>
  <c r="B112" i="1"/>
  <c r="H111" i="1"/>
  <c r="H113" i="1" s="1"/>
  <c r="G111" i="1"/>
  <c r="E111" i="1"/>
  <c r="D111" i="1"/>
  <c r="C111" i="1"/>
  <c r="B111" i="1"/>
  <c r="F111" i="1" s="1"/>
  <c r="J110" i="1"/>
  <c r="I110" i="1"/>
  <c r="C110" i="1"/>
  <c r="D110" i="1" s="1"/>
  <c r="B110" i="1"/>
  <c r="K109" i="1"/>
  <c r="J109" i="1"/>
  <c r="L109" i="1" s="1"/>
  <c r="I109" i="1"/>
  <c r="E109" i="1"/>
  <c r="D109" i="1"/>
  <c r="F109" i="1" s="1"/>
  <c r="C109" i="1"/>
  <c r="B109" i="1"/>
  <c r="L108" i="1"/>
  <c r="K108" i="1"/>
  <c r="K119" i="1" s="1"/>
  <c r="L119" i="1" s="1"/>
  <c r="M119" i="1" s="1"/>
  <c r="J108" i="1"/>
  <c r="I108" i="1"/>
  <c r="M108" i="1" s="1"/>
  <c r="E108" i="1"/>
  <c r="E117" i="1" s="1"/>
  <c r="C108" i="1"/>
  <c r="D108" i="1" s="1"/>
  <c r="F108" i="1" s="1"/>
  <c r="B108" i="1"/>
  <c r="J97" i="1"/>
  <c r="I97" i="1"/>
  <c r="D97" i="1"/>
  <c r="C97" i="1"/>
  <c r="B97" i="1"/>
  <c r="K96" i="1"/>
  <c r="J96" i="1"/>
  <c r="L96" i="1" s="1"/>
  <c r="I96" i="1"/>
  <c r="M96" i="1" s="1"/>
  <c r="D96" i="1"/>
  <c r="C96" i="1"/>
  <c r="B96" i="1"/>
  <c r="J95" i="1"/>
  <c r="I95" i="1"/>
  <c r="C95" i="1"/>
  <c r="D95" i="1" s="1"/>
  <c r="B95" i="1"/>
  <c r="J94" i="1"/>
  <c r="I94" i="1"/>
  <c r="E94" i="1"/>
  <c r="D94" i="1"/>
  <c r="C94" i="1"/>
  <c r="B94" i="1"/>
  <c r="F94" i="1" s="1"/>
  <c r="J93" i="1"/>
  <c r="I93" i="1"/>
  <c r="D93" i="1"/>
  <c r="C93" i="1"/>
  <c r="B93" i="1"/>
  <c r="K92" i="1"/>
  <c r="J92" i="1"/>
  <c r="L92" i="1" s="1"/>
  <c r="I92" i="1"/>
  <c r="M92" i="1" s="1"/>
  <c r="D92" i="1"/>
  <c r="C92" i="1"/>
  <c r="B92" i="1"/>
  <c r="L91" i="1"/>
  <c r="H91" i="1"/>
  <c r="G91" i="1"/>
  <c r="I91" i="1" s="1"/>
  <c r="M91" i="1" s="1"/>
  <c r="C91" i="1"/>
  <c r="D91" i="1" s="1"/>
  <c r="B91" i="1"/>
  <c r="G90" i="1"/>
  <c r="C90" i="1"/>
  <c r="D90" i="1" s="1"/>
  <c r="B90" i="1"/>
  <c r="H89" i="1"/>
  <c r="H90" i="1" s="1"/>
  <c r="I90" i="1" s="1"/>
  <c r="M90" i="1" s="1"/>
  <c r="G89" i="1"/>
  <c r="E89" i="1"/>
  <c r="D89" i="1"/>
  <c r="C89" i="1"/>
  <c r="B89" i="1"/>
  <c r="F89" i="1" s="1"/>
  <c r="J88" i="1"/>
  <c r="I88" i="1"/>
  <c r="D88" i="1"/>
  <c r="C88" i="1"/>
  <c r="B88" i="1"/>
  <c r="K87" i="1"/>
  <c r="J87" i="1"/>
  <c r="L87" i="1" s="1"/>
  <c r="I87" i="1"/>
  <c r="D87" i="1"/>
  <c r="C87" i="1"/>
  <c r="B87" i="1"/>
  <c r="L86" i="1"/>
  <c r="M86" i="1" s="1"/>
  <c r="K86" i="1"/>
  <c r="K94" i="1" s="1"/>
  <c r="L94" i="1" s="1"/>
  <c r="M94" i="1" s="1"/>
  <c r="J86" i="1"/>
  <c r="I86" i="1"/>
  <c r="E86" i="1"/>
  <c r="E96" i="1" s="1"/>
  <c r="F96" i="1" s="1"/>
  <c r="C86" i="1"/>
  <c r="D86" i="1" s="1"/>
  <c r="B86" i="1"/>
  <c r="F86" i="1" s="1"/>
  <c r="J75" i="1"/>
  <c r="I75" i="1"/>
  <c r="C75" i="1"/>
  <c r="D75" i="1" s="1"/>
  <c r="B75" i="1"/>
  <c r="K74" i="1"/>
  <c r="J74" i="1"/>
  <c r="L74" i="1" s="1"/>
  <c r="I74" i="1"/>
  <c r="M74" i="1" s="1"/>
  <c r="E74" i="1"/>
  <c r="D74" i="1"/>
  <c r="C74" i="1"/>
  <c r="B74" i="1"/>
  <c r="F74" i="1" s="1"/>
  <c r="J73" i="1"/>
  <c r="I73" i="1"/>
  <c r="C73" i="1"/>
  <c r="D73" i="1" s="1"/>
  <c r="B73" i="1"/>
  <c r="F73" i="1" s="1"/>
  <c r="K72" i="1"/>
  <c r="J72" i="1"/>
  <c r="L72" i="1" s="1"/>
  <c r="M72" i="1" s="1"/>
  <c r="I72" i="1"/>
  <c r="E72" i="1"/>
  <c r="D72" i="1"/>
  <c r="C72" i="1"/>
  <c r="B72" i="1"/>
  <c r="F72" i="1" s="1"/>
  <c r="J71" i="1"/>
  <c r="I71" i="1"/>
  <c r="C71" i="1"/>
  <c r="D71" i="1" s="1"/>
  <c r="B71" i="1"/>
  <c r="K70" i="1"/>
  <c r="J70" i="1"/>
  <c r="L70" i="1" s="1"/>
  <c r="I70" i="1"/>
  <c r="M70" i="1" s="1"/>
  <c r="E70" i="1"/>
  <c r="D70" i="1"/>
  <c r="C70" i="1"/>
  <c r="B70" i="1"/>
  <c r="F70" i="1" s="1"/>
  <c r="L69" i="1"/>
  <c r="G69" i="1"/>
  <c r="C69" i="1"/>
  <c r="D69" i="1" s="1"/>
  <c r="B69" i="1"/>
  <c r="G68" i="1"/>
  <c r="I68" i="1" s="1"/>
  <c r="M68" i="1" s="1"/>
  <c r="C68" i="1"/>
  <c r="D68" i="1" s="1"/>
  <c r="B68" i="1"/>
  <c r="H67" i="1"/>
  <c r="H68" i="1" s="1"/>
  <c r="G67" i="1"/>
  <c r="E67" i="1"/>
  <c r="D67" i="1"/>
  <c r="C67" i="1"/>
  <c r="B67" i="1"/>
  <c r="F67" i="1" s="1"/>
  <c r="J66" i="1"/>
  <c r="I66" i="1"/>
  <c r="C66" i="1"/>
  <c r="D66" i="1" s="1"/>
  <c r="B66" i="1"/>
  <c r="K65" i="1"/>
  <c r="J65" i="1"/>
  <c r="L65" i="1" s="1"/>
  <c r="I65" i="1"/>
  <c r="M65" i="1" s="1"/>
  <c r="E65" i="1"/>
  <c r="D65" i="1"/>
  <c r="C65" i="1"/>
  <c r="B65" i="1"/>
  <c r="F65" i="1" s="1"/>
  <c r="L64" i="1"/>
  <c r="M64" i="1" s="1"/>
  <c r="K64" i="1"/>
  <c r="K75" i="1" s="1"/>
  <c r="L75" i="1" s="1"/>
  <c r="J64" i="1"/>
  <c r="I64" i="1"/>
  <c r="E64" i="1"/>
  <c r="E73" i="1" s="1"/>
  <c r="C64" i="1"/>
  <c r="D64" i="1" s="1"/>
  <c r="B64" i="1"/>
  <c r="F64" i="1" s="1"/>
  <c r="D53" i="1"/>
  <c r="C53" i="1"/>
  <c r="C52" i="1"/>
  <c r="C51" i="1"/>
  <c r="C50" i="1"/>
  <c r="C49" i="1"/>
  <c r="C48" i="1"/>
  <c r="C47" i="1"/>
  <c r="C46" i="1"/>
  <c r="C45" i="1"/>
  <c r="C44" i="1"/>
  <c r="C43" i="1"/>
  <c r="C42" i="1"/>
  <c r="B53" i="1"/>
  <c r="B52" i="1"/>
  <c r="B51" i="1"/>
  <c r="B50" i="1"/>
  <c r="B49" i="1"/>
  <c r="B48" i="1"/>
  <c r="B47" i="1"/>
  <c r="B46" i="1"/>
  <c r="B45" i="1"/>
  <c r="B44" i="1"/>
  <c r="B43" i="1"/>
  <c r="B42" i="1"/>
  <c r="J48" i="1"/>
  <c r="G47" i="1"/>
  <c r="G46" i="1"/>
  <c r="G45" i="1"/>
  <c r="J53" i="1"/>
  <c r="J52" i="1"/>
  <c r="J51" i="1"/>
  <c r="J50" i="1"/>
  <c r="J49" i="1"/>
  <c r="J44" i="1"/>
  <c r="J43" i="1"/>
  <c r="J42" i="1"/>
  <c r="P200" i="1"/>
  <c r="P199" i="1"/>
  <c r="D206" i="1"/>
  <c r="D204" i="1"/>
  <c r="D203" i="1"/>
  <c r="D202" i="1"/>
  <c r="D198" i="1"/>
  <c r="L207" i="1"/>
  <c r="I207" i="1"/>
  <c r="D207" i="1"/>
  <c r="L206" i="1"/>
  <c r="I206" i="1"/>
  <c r="L205" i="1"/>
  <c r="I205" i="1"/>
  <c r="D205" i="1"/>
  <c r="L204" i="1"/>
  <c r="I204" i="1"/>
  <c r="L203" i="1"/>
  <c r="I203" i="1"/>
  <c r="L202" i="1"/>
  <c r="I202" i="1"/>
  <c r="P201" i="1"/>
  <c r="O201" i="1"/>
  <c r="D201" i="1"/>
  <c r="O200" i="1"/>
  <c r="O199" i="1"/>
  <c r="K199" i="1"/>
  <c r="K201" i="1" s="1"/>
  <c r="H199" i="1"/>
  <c r="H201" i="1" s="1"/>
  <c r="D199" i="1"/>
  <c r="L198" i="1"/>
  <c r="I198" i="1"/>
  <c r="L197" i="1"/>
  <c r="I197" i="1"/>
  <c r="Q196" i="1"/>
  <c r="Q205" i="1" s="1"/>
  <c r="R196" i="1"/>
  <c r="N196" i="1"/>
  <c r="N202" i="1" s="1"/>
  <c r="L196" i="1"/>
  <c r="I196" i="1"/>
  <c r="E196" i="1"/>
  <c r="E205" i="1" s="1"/>
  <c r="D196" i="1"/>
  <c r="J254" i="10"/>
  <c r="I254" i="10"/>
  <c r="D254" i="10"/>
  <c r="B254" i="10"/>
  <c r="J253" i="10"/>
  <c r="I253" i="10"/>
  <c r="D253" i="10"/>
  <c r="B253" i="10"/>
  <c r="K252" i="10"/>
  <c r="J252" i="10"/>
  <c r="L252" i="10" s="1"/>
  <c r="I252" i="10"/>
  <c r="M252" i="10" s="1"/>
  <c r="D252" i="10"/>
  <c r="B252" i="10"/>
  <c r="K251" i="10"/>
  <c r="J251" i="10"/>
  <c r="L251" i="10" s="1"/>
  <c r="I251" i="10"/>
  <c r="M251" i="10" s="1"/>
  <c r="D251" i="10"/>
  <c r="B251" i="10"/>
  <c r="K250" i="10"/>
  <c r="J250" i="10"/>
  <c r="L250" i="10" s="1"/>
  <c r="M250" i="10" s="1"/>
  <c r="I250" i="10"/>
  <c r="D250" i="10"/>
  <c r="B250" i="10"/>
  <c r="K249" i="10"/>
  <c r="L249" i="10" s="1"/>
  <c r="M249" i="10" s="1"/>
  <c r="J249" i="10"/>
  <c r="I249" i="10"/>
  <c r="D249" i="10"/>
  <c r="B249" i="10"/>
  <c r="L248" i="10"/>
  <c r="G248" i="10"/>
  <c r="D248" i="10"/>
  <c r="B248" i="10"/>
  <c r="G247" i="10"/>
  <c r="B247" i="10"/>
  <c r="H246" i="10"/>
  <c r="I246" i="10" s="1"/>
  <c r="M246" i="10" s="1"/>
  <c r="G246" i="10"/>
  <c r="D246" i="10"/>
  <c r="B246" i="10"/>
  <c r="J245" i="10"/>
  <c r="I245" i="10"/>
  <c r="D245" i="10"/>
  <c r="B245" i="10"/>
  <c r="J244" i="10"/>
  <c r="I244" i="10"/>
  <c r="D244" i="10"/>
  <c r="B244" i="10"/>
  <c r="K243" i="10"/>
  <c r="K245" i="10" s="1"/>
  <c r="L245" i="10" s="1"/>
  <c r="M245" i="10" s="1"/>
  <c r="J243" i="10"/>
  <c r="L243" i="10" s="1"/>
  <c r="I243" i="10"/>
  <c r="M243" i="10" s="1"/>
  <c r="E243" i="10"/>
  <c r="E252" i="10" s="1"/>
  <c r="F252" i="10" s="1"/>
  <c r="D243" i="10"/>
  <c r="B243" i="10"/>
  <c r="J232" i="10"/>
  <c r="I232" i="10"/>
  <c r="D232" i="10"/>
  <c r="B232" i="10"/>
  <c r="J231" i="10"/>
  <c r="I231" i="10"/>
  <c r="D231" i="10"/>
  <c r="B231" i="10"/>
  <c r="J230" i="10"/>
  <c r="I230" i="10"/>
  <c r="D230" i="10"/>
  <c r="B230" i="10"/>
  <c r="K229" i="10"/>
  <c r="L229" i="10" s="1"/>
  <c r="J229" i="10"/>
  <c r="I229" i="10"/>
  <c r="M229" i="10" s="1"/>
  <c r="D229" i="10"/>
  <c r="B229" i="10"/>
  <c r="J228" i="10"/>
  <c r="I228" i="10"/>
  <c r="D228" i="10"/>
  <c r="B228" i="10"/>
  <c r="K227" i="10"/>
  <c r="J227" i="10"/>
  <c r="L227" i="10" s="1"/>
  <c r="M227" i="10" s="1"/>
  <c r="I227" i="10"/>
  <c r="D227" i="10"/>
  <c r="B227" i="10"/>
  <c r="L226" i="10"/>
  <c r="G226" i="10"/>
  <c r="D226" i="10"/>
  <c r="B226" i="10"/>
  <c r="G225" i="10"/>
  <c r="B225" i="10"/>
  <c r="H224" i="10"/>
  <c r="I224" i="10" s="1"/>
  <c r="M224" i="10" s="1"/>
  <c r="G224" i="10"/>
  <c r="D224" i="10"/>
  <c r="B224" i="10"/>
  <c r="J223" i="10"/>
  <c r="I223" i="10"/>
  <c r="D223" i="10"/>
  <c r="B223" i="10"/>
  <c r="J222" i="10"/>
  <c r="I222" i="10"/>
  <c r="D222" i="10"/>
  <c r="B222" i="10"/>
  <c r="K221" i="10"/>
  <c r="K223" i="10" s="1"/>
  <c r="L223" i="10" s="1"/>
  <c r="M223" i="10" s="1"/>
  <c r="J221" i="10"/>
  <c r="L221" i="10" s="1"/>
  <c r="I221" i="10"/>
  <c r="M221" i="10" s="1"/>
  <c r="E221" i="10"/>
  <c r="E230" i="10" s="1"/>
  <c r="F230" i="10" s="1"/>
  <c r="D221" i="10"/>
  <c r="B221" i="10"/>
  <c r="J210" i="10"/>
  <c r="I210" i="10"/>
  <c r="D210" i="10"/>
  <c r="B210" i="10"/>
  <c r="J209" i="10"/>
  <c r="I209" i="10"/>
  <c r="D209" i="10"/>
  <c r="B209" i="10"/>
  <c r="K208" i="10"/>
  <c r="J208" i="10"/>
  <c r="L208" i="10" s="1"/>
  <c r="I208" i="10"/>
  <c r="D208" i="10"/>
  <c r="B208" i="10"/>
  <c r="K207" i="10"/>
  <c r="L207" i="10" s="1"/>
  <c r="J207" i="10"/>
  <c r="I207" i="10"/>
  <c r="M207" i="10" s="1"/>
  <c r="D207" i="10"/>
  <c r="B207" i="10"/>
  <c r="J206" i="10"/>
  <c r="I206" i="10"/>
  <c r="D206" i="10"/>
  <c r="B206" i="10"/>
  <c r="K205" i="10"/>
  <c r="J205" i="10"/>
  <c r="L205" i="10" s="1"/>
  <c r="M205" i="10" s="1"/>
  <c r="I205" i="10"/>
  <c r="D205" i="10"/>
  <c r="B205" i="10"/>
  <c r="L204" i="10"/>
  <c r="G204" i="10"/>
  <c r="I204" i="10" s="1"/>
  <c r="M204" i="10" s="1"/>
  <c r="D204" i="10"/>
  <c r="B204" i="10"/>
  <c r="G203" i="10"/>
  <c r="B203" i="10"/>
  <c r="H202" i="10"/>
  <c r="H204" i="10" s="1"/>
  <c r="G202" i="10"/>
  <c r="I202" i="10" s="1"/>
  <c r="M202" i="10" s="1"/>
  <c r="D202" i="10"/>
  <c r="B202" i="10"/>
  <c r="K201" i="10"/>
  <c r="J201" i="10"/>
  <c r="L201" i="10" s="1"/>
  <c r="M201" i="10" s="1"/>
  <c r="I201" i="10"/>
  <c r="E201" i="10"/>
  <c r="D201" i="10"/>
  <c r="B201" i="10"/>
  <c r="J200" i="10"/>
  <c r="I200" i="10"/>
  <c r="D200" i="10"/>
  <c r="B200" i="10"/>
  <c r="K199" i="10"/>
  <c r="K210" i="10" s="1"/>
  <c r="L210" i="10" s="1"/>
  <c r="J199" i="10"/>
  <c r="L199" i="10" s="1"/>
  <c r="I199" i="10"/>
  <c r="E199" i="10"/>
  <c r="E208" i="10" s="1"/>
  <c r="F208" i="10" s="1"/>
  <c r="D199" i="10"/>
  <c r="B199" i="10"/>
  <c r="J188" i="10"/>
  <c r="I188" i="10"/>
  <c r="D188" i="10"/>
  <c r="B188" i="10"/>
  <c r="J187" i="10"/>
  <c r="I187" i="10"/>
  <c r="D187" i="10"/>
  <c r="B187" i="10"/>
  <c r="J186" i="10"/>
  <c r="I186" i="10"/>
  <c r="D186" i="10"/>
  <c r="B186" i="10"/>
  <c r="K185" i="10"/>
  <c r="L185" i="10" s="1"/>
  <c r="J185" i="10"/>
  <c r="I185" i="10"/>
  <c r="D185" i="10"/>
  <c r="B185" i="10"/>
  <c r="J184" i="10"/>
  <c r="I184" i="10"/>
  <c r="D184" i="10"/>
  <c r="B184" i="10"/>
  <c r="K183" i="10"/>
  <c r="J183" i="10"/>
  <c r="L183" i="10" s="1"/>
  <c r="M183" i="10" s="1"/>
  <c r="I183" i="10"/>
  <c r="D183" i="10"/>
  <c r="B183" i="10"/>
  <c r="L182" i="10"/>
  <c r="G182" i="10"/>
  <c r="B182" i="10"/>
  <c r="G181" i="10"/>
  <c r="B181" i="10"/>
  <c r="H180" i="10"/>
  <c r="H182" i="10" s="1"/>
  <c r="I182" i="10" s="1"/>
  <c r="M182" i="10" s="1"/>
  <c r="G180" i="10"/>
  <c r="I180" i="10" s="1"/>
  <c r="M180" i="10" s="1"/>
  <c r="D180" i="10"/>
  <c r="B180" i="10"/>
  <c r="K179" i="10"/>
  <c r="L179" i="10" s="1"/>
  <c r="M179" i="10" s="1"/>
  <c r="J179" i="10"/>
  <c r="I179" i="10"/>
  <c r="D179" i="10"/>
  <c r="B179" i="10"/>
  <c r="J178" i="10"/>
  <c r="I178" i="10"/>
  <c r="D178" i="10"/>
  <c r="B178" i="10"/>
  <c r="K177" i="10"/>
  <c r="K188" i="10" s="1"/>
  <c r="L188" i="10" s="1"/>
  <c r="J177" i="10"/>
  <c r="L177" i="10" s="1"/>
  <c r="I177" i="10"/>
  <c r="E177" i="10"/>
  <c r="E186" i="10" s="1"/>
  <c r="D177" i="10"/>
  <c r="B177" i="10"/>
  <c r="J166" i="10"/>
  <c r="I166" i="10"/>
  <c r="B166" i="10"/>
  <c r="J165" i="10"/>
  <c r="I165" i="10"/>
  <c r="D165" i="10"/>
  <c r="B165" i="10"/>
  <c r="J164" i="10"/>
  <c r="I164" i="10"/>
  <c r="B164" i="10"/>
  <c r="K163" i="10"/>
  <c r="J163" i="10"/>
  <c r="L163" i="10" s="1"/>
  <c r="I163" i="10"/>
  <c r="M163" i="10" s="1"/>
  <c r="D163" i="10"/>
  <c r="B163" i="10"/>
  <c r="J162" i="10"/>
  <c r="I162" i="10"/>
  <c r="D162" i="10"/>
  <c r="B162" i="10"/>
  <c r="K161" i="10"/>
  <c r="J161" i="10"/>
  <c r="L161" i="10" s="1"/>
  <c r="M161" i="10" s="1"/>
  <c r="I161" i="10"/>
  <c r="D161" i="10"/>
  <c r="B161" i="10"/>
  <c r="L160" i="10"/>
  <c r="G160" i="10"/>
  <c r="D160" i="10"/>
  <c r="B160" i="10"/>
  <c r="G159" i="10"/>
  <c r="B159" i="10"/>
  <c r="H158" i="10"/>
  <c r="H160" i="10" s="1"/>
  <c r="I160" i="10" s="1"/>
  <c r="M160" i="10" s="1"/>
  <c r="G158" i="10"/>
  <c r="I158" i="10" s="1"/>
  <c r="M158" i="10" s="1"/>
  <c r="D158" i="10"/>
  <c r="B158" i="10"/>
  <c r="K157" i="10"/>
  <c r="L157" i="10" s="1"/>
  <c r="M157" i="10" s="1"/>
  <c r="J157" i="10"/>
  <c r="I157" i="10"/>
  <c r="D157" i="10"/>
  <c r="B157" i="10"/>
  <c r="L156" i="10"/>
  <c r="M156" i="10" s="1"/>
  <c r="K156" i="10"/>
  <c r="J156" i="10"/>
  <c r="I156" i="10"/>
  <c r="B156" i="10"/>
  <c r="L155" i="10"/>
  <c r="K155" i="10"/>
  <c r="K166" i="10" s="1"/>
  <c r="L166" i="10" s="1"/>
  <c r="M166" i="10" s="1"/>
  <c r="J155" i="10"/>
  <c r="I155" i="10"/>
  <c r="M155" i="10" s="1"/>
  <c r="E155" i="10"/>
  <c r="E164" i="10" s="1"/>
  <c r="D155" i="10"/>
  <c r="B155" i="10"/>
  <c r="J144" i="10"/>
  <c r="I144" i="10"/>
  <c r="D144" i="10"/>
  <c r="B144" i="10"/>
  <c r="J143" i="10"/>
  <c r="I143" i="10"/>
  <c r="D143" i="10"/>
  <c r="B143" i="10"/>
  <c r="J142" i="10"/>
  <c r="I142" i="10"/>
  <c r="D142" i="10"/>
  <c r="B142" i="10"/>
  <c r="K141" i="10"/>
  <c r="J141" i="10"/>
  <c r="L141" i="10" s="1"/>
  <c r="I141" i="10"/>
  <c r="D141" i="10"/>
  <c r="B141" i="10"/>
  <c r="J140" i="10"/>
  <c r="I140" i="10"/>
  <c r="B140" i="10"/>
  <c r="K139" i="10"/>
  <c r="J139" i="10"/>
  <c r="L139" i="10" s="1"/>
  <c r="M139" i="10" s="1"/>
  <c r="I139" i="10"/>
  <c r="D139" i="10"/>
  <c r="B139" i="10"/>
  <c r="L138" i="10"/>
  <c r="G138" i="10"/>
  <c r="D138" i="10"/>
  <c r="B138" i="10"/>
  <c r="G137" i="10"/>
  <c r="B137" i="10"/>
  <c r="M136" i="10"/>
  <c r="I136" i="10"/>
  <c r="H136" i="10"/>
  <c r="H138" i="10" s="1"/>
  <c r="I138" i="10" s="1"/>
  <c r="M138" i="10" s="1"/>
  <c r="G136" i="10"/>
  <c r="D136" i="10"/>
  <c r="B136" i="10"/>
  <c r="J135" i="10"/>
  <c r="I135" i="10"/>
  <c r="D135" i="10"/>
  <c r="B135" i="10"/>
  <c r="K134" i="10"/>
  <c r="L134" i="10" s="1"/>
  <c r="M134" i="10" s="1"/>
  <c r="J134" i="10"/>
  <c r="I134" i="10"/>
  <c r="D134" i="10"/>
  <c r="B134" i="10"/>
  <c r="L133" i="10"/>
  <c r="K133" i="10"/>
  <c r="K135" i="10" s="1"/>
  <c r="L135" i="10" s="1"/>
  <c r="M135" i="10" s="1"/>
  <c r="J133" i="10"/>
  <c r="I133" i="10"/>
  <c r="M133" i="10" s="1"/>
  <c r="E133" i="10"/>
  <c r="E142" i="10" s="1"/>
  <c r="D133" i="10"/>
  <c r="B133" i="10"/>
  <c r="J122" i="10"/>
  <c r="I122" i="10"/>
  <c r="D122" i="10"/>
  <c r="B122" i="10"/>
  <c r="J121" i="10"/>
  <c r="I121" i="10"/>
  <c r="D121" i="10"/>
  <c r="B121" i="10"/>
  <c r="K120" i="10"/>
  <c r="J120" i="10"/>
  <c r="L120" i="10" s="1"/>
  <c r="I120" i="10"/>
  <c r="E120" i="10"/>
  <c r="D120" i="10"/>
  <c r="B120" i="10"/>
  <c r="J119" i="10"/>
  <c r="I119" i="10"/>
  <c r="D119" i="10"/>
  <c r="B119" i="10"/>
  <c r="J118" i="10"/>
  <c r="I118" i="10"/>
  <c r="D118" i="10"/>
  <c r="B118" i="10"/>
  <c r="K117" i="10"/>
  <c r="J117" i="10"/>
  <c r="L117" i="10" s="1"/>
  <c r="I117" i="10"/>
  <c r="D117" i="10"/>
  <c r="B117" i="10"/>
  <c r="L116" i="10"/>
  <c r="G116" i="10"/>
  <c r="D116" i="10"/>
  <c r="B116" i="10"/>
  <c r="G115" i="10"/>
  <c r="B115" i="10"/>
  <c r="I114" i="10"/>
  <c r="M114" i="10" s="1"/>
  <c r="H114" i="10"/>
  <c r="H116" i="10" s="1"/>
  <c r="I116" i="10" s="1"/>
  <c r="M116" i="10" s="1"/>
  <c r="G114" i="10"/>
  <c r="D114" i="10"/>
  <c r="B114" i="10"/>
  <c r="J113" i="10"/>
  <c r="I113" i="10"/>
  <c r="D113" i="10"/>
  <c r="B113" i="10"/>
  <c r="J112" i="10"/>
  <c r="I112" i="10"/>
  <c r="D112" i="10"/>
  <c r="B112" i="10"/>
  <c r="K111" i="10"/>
  <c r="K113" i="10" s="1"/>
  <c r="L113" i="10" s="1"/>
  <c r="M113" i="10" s="1"/>
  <c r="J111" i="10"/>
  <c r="L111" i="10" s="1"/>
  <c r="I111" i="10"/>
  <c r="E111" i="10"/>
  <c r="E119" i="10" s="1"/>
  <c r="F119" i="10" s="1"/>
  <c r="D111" i="10"/>
  <c r="B111" i="10"/>
  <c r="K100" i="10"/>
  <c r="J100" i="10"/>
  <c r="L100" i="10" s="1"/>
  <c r="I100" i="10"/>
  <c r="B100" i="10"/>
  <c r="J99" i="10"/>
  <c r="I99" i="10"/>
  <c r="D99" i="10"/>
  <c r="B99" i="10"/>
  <c r="K98" i="10"/>
  <c r="J98" i="10"/>
  <c r="L98" i="10" s="1"/>
  <c r="M98" i="10" s="1"/>
  <c r="I98" i="10"/>
  <c r="D98" i="10"/>
  <c r="B98" i="10"/>
  <c r="K97" i="10"/>
  <c r="L97" i="10" s="1"/>
  <c r="J97" i="10"/>
  <c r="I97" i="10"/>
  <c r="D97" i="10"/>
  <c r="B97" i="10"/>
  <c r="J96" i="10"/>
  <c r="I96" i="10"/>
  <c r="D96" i="10"/>
  <c r="B96" i="10"/>
  <c r="K95" i="10"/>
  <c r="J95" i="10"/>
  <c r="L95" i="10" s="1"/>
  <c r="M95" i="10" s="1"/>
  <c r="I95" i="10"/>
  <c r="D95" i="10"/>
  <c r="B95" i="10"/>
  <c r="L94" i="10"/>
  <c r="G94" i="10"/>
  <c r="I94" i="10" s="1"/>
  <c r="M94" i="10" s="1"/>
  <c r="D94" i="10"/>
  <c r="B94" i="10"/>
  <c r="G93" i="10"/>
  <c r="D93" i="10"/>
  <c r="B93" i="10"/>
  <c r="H92" i="10"/>
  <c r="H94" i="10" s="1"/>
  <c r="G92" i="10"/>
  <c r="I92" i="10" s="1"/>
  <c r="M92" i="10" s="1"/>
  <c r="B92" i="10"/>
  <c r="J91" i="10"/>
  <c r="L91" i="10" s="1"/>
  <c r="M91" i="10" s="1"/>
  <c r="I91" i="10"/>
  <c r="E91" i="10"/>
  <c r="D91" i="10"/>
  <c r="B91" i="10"/>
  <c r="K90" i="10"/>
  <c r="L90" i="10" s="1"/>
  <c r="J90" i="10"/>
  <c r="I90" i="10"/>
  <c r="D90" i="10"/>
  <c r="B90" i="10"/>
  <c r="K89" i="10"/>
  <c r="K91" i="10" s="1"/>
  <c r="J89" i="10"/>
  <c r="L89" i="10" s="1"/>
  <c r="I89" i="10"/>
  <c r="E89" i="10"/>
  <c r="E98" i="10" s="1"/>
  <c r="F98" i="10" s="1"/>
  <c r="D89" i="10"/>
  <c r="B89" i="10"/>
  <c r="J78" i="10"/>
  <c r="I78" i="10"/>
  <c r="D78" i="10"/>
  <c r="B78" i="10"/>
  <c r="J77" i="10"/>
  <c r="I77" i="10"/>
  <c r="D77" i="10"/>
  <c r="B77" i="10"/>
  <c r="J76" i="10"/>
  <c r="I76" i="10"/>
  <c r="D76" i="10"/>
  <c r="B76" i="10"/>
  <c r="K75" i="10"/>
  <c r="J75" i="10"/>
  <c r="L75" i="10" s="1"/>
  <c r="I75" i="10"/>
  <c r="D75" i="10"/>
  <c r="B75" i="10"/>
  <c r="J74" i="10"/>
  <c r="I74" i="10"/>
  <c r="D74" i="10"/>
  <c r="B74" i="10"/>
  <c r="J73" i="10"/>
  <c r="I73" i="10"/>
  <c r="D73" i="10"/>
  <c r="B73" i="10"/>
  <c r="L72" i="10"/>
  <c r="G72" i="10"/>
  <c r="D72" i="10"/>
  <c r="B72" i="10"/>
  <c r="G71" i="10"/>
  <c r="D71" i="10"/>
  <c r="B71" i="10"/>
  <c r="H70" i="10"/>
  <c r="H72" i="10" s="1"/>
  <c r="G70" i="10"/>
  <c r="I70" i="10" s="1"/>
  <c r="M70" i="10" s="1"/>
  <c r="D70" i="10"/>
  <c r="B70" i="10"/>
  <c r="J69" i="10"/>
  <c r="I69" i="10"/>
  <c r="E69" i="10"/>
  <c r="D69" i="10"/>
  <c r="B69" i="10"/>
  <c r="J68" i="10"/>
  <c r="I68" i="10"/>
  <c r="D68" i="10"/>
  <c r="B68" i="10"/>
  <c r="K67" i="10"/>
  <c r="K69" i="10" s="1"/>
  <c r="L69" i="10" s="1"/>
  <c r="J67" i="10"/>
  <c r="L67" i="10" s="1"/>
  <c r="I67" i="10"/>
  <c r="M67" i="10" s="1"/>
  <c r="E67" i="10"/>
  <c r="E76" i="10" s="1"/>
  <c r="F76" i="10" s="1"/>
  <c r="D67" i="10"/>
  <c r="B67" i="10"/>
  <c r="F67" i="10" s="1"/>
  <c r="J47" i="10"/>
  <c r="J46" i="10"/>
  <c r="J45" i="10"/>
  <c r="J55" i="10"/>
  <c r="J54" i="10"/>
  <c r="J53" i="10"/>
  <c r="J52" i="10"/>
  <c r="J51" i="10"/>
  <c r="G50" i="10"/>
  <c r="G49" i="10"/>
  <c r="G48" i="10"/>
  <c r="C238" i="10"/>
  <c r="C216" i="10"/>
  <c r="C194" i="10"/>
  <c r="C172" i="10"/>
  <c r="C150" i="10"/>
  <c r="C128" i="10"/>
  <c r="C106" i="10"/>
  <c r="C84" i="10"/>
  <c r="C62" i="10"/>
  <c r="C40" i="10"/>
  <c r="J228" i="11"/>
  <c r="I228" i="11"/>
  <c r="D228" i="11"/>
  <c r="B228" i="11"/>
  <c r="J227" i="11"/>
  <c r="I227" i="11"/>
  <c r="D227" i="11"/>
  <c r="B227" i="11"/>
  <c r="J226" i="11"/>
  <c r="I226" i="11"/>
  <c r="D226" i="11"/>
  <c r="B226" i="11"/>
  <c r="J225" i="11"/>
  <c r="I225" i="11"/>
  <c r="E225" i="11"/>
  <c r="D225" i="11"/>
  <c r="B225" i="11"/>
  <c r="J224" i="11"/>
  <c r="I224" i="11"/>
  <c r="D224" i="11"/>
  <c r="B224" i="11"/>
  <c r="J223" i="11"/>
  <c r="I223" i="11"/>
  <c r="B223" i="11"/>
  <c r="G222" i="11"/>
  <c r="D222" i="11"/>
  <c r="B222" i="11"/>
  <c r="H221" i="11"/>
  <c r="I221" i="11" s="1"/>
  <c r="M221" i="11" s="1"/>
  <c r="G221" i="11"/>
  <c r="B221" i="11"/>
  <c r="H220" i="11"/>
  <c r="H222" i="11" s="1"/>
  <c r="G220" i="11"/>
  <c r="I220" i="11" s="1"/>
  <c r="M220" i="11" s="1"/>
  <c r="D220" i="11"/>
  <c r="B220" i="11"/>
  <c r="J219" i="11"/>
  <c r="I219" i="11"/>
  <c r="D219" i="11"/>
  <c r="B219" i="11"/>
  <c r="J218" i="11"/>
  <c r="I218" i="11"/>
  <c r="E218" i="11"/>
  <c r="D218" i="11"/>
  <c r="B218" i="11"/>
  <c r="K217" i="11"/>
  <c r="K225" i="11" s="1"/>
  <c r="L225" i="11" s="1"/>
  <c r="M225" i="11" s="1"/>
  <c r="J217" i="11"/>
  <c r="L217" i="11" s="1"/>
  <c r="I217" i="11"/>
  <c r="M217" i="11" s="1"/>
  <c r="E217" i="11"/>
  <c r="E227" i="11" s="1"/>
  <c r="D217" i="11"/>
  <c r="B217" i="11"/>
  <c r="F217" i="11" s="1"/>
  <c r="J206" i="11"/>
  <c r="I206" i="11"/>
  <c r="D206" i="11"/>
  <c r="B206" i="11"/>
  <c r="J205" i="11"/>
  <c r="I205" i="11"/>
  <c r="E205" i="11"/>
  <c r="B205" i="11"/>
  <c r="F205" i="11" s="1"/>
  <c r="J204" i="11"/>
  <c r="I204" i="11"/>
  <c r="D204" i="11"/>
  <c r="B204" i="11"/>
  <c r="J203" i="11"/>
  <c r="I203" i="11"/>
  <c r="D203" i="11"/>
  <c r="B203" i="11"/>
  <c r="J202" i="11"/>
  <c r="I202" i="11"/>
  <c r="B202" i="11"/>
  <c r="J201" i="11"/>
  <c r="I201" i="11"/>
  <c r="B201" i="11"/>
  <c r="G200" i="11"/>
  <c r="D200" i="11"/>
  <c r="B200" i="11"/>
  <c r="G199" i="11"/>
  <c r="B199" i="11"/>
  <c r="H198" i="11"/>
  <c r="H200" i="11" s="1"/>
  <c r="G198" i="11"/>
  <c r="D198" i="11"/>
  <c r="B198" i="11"/>
  <c r="J197" i="11"/>
  <c r="I197" i="11"/>
  <c r="E197" i="11"/>
  <c r="B197" i="11"/>
  <c r="J196" i="11"/>
  <c r="I196" i="11"/>
  <c r="D196" i="11"/>
  <c r="B196" i="11"/>
  <c r="K195" i="11"/>
  <c r="K203" i="11" s="1"/>
  <c r="L203" i="11" s="1"/>
  <c r="J195" i="11"/>
  <c r="I195" i="11"/>
  <c r="E195" i="11"/>
  <c r="E200" i="11" s="1"/>
  <c r="D195" i="11"/>
  <c r="F195" i="11" s="1"/>
  <c r="B195" i="11"/>
  <c r="J184" i="11"/>
  <c r="I184" i="11"/>
  <c r="D184" i="11"/>
  <c r="B184" i="11"/>
  <c r="J183" i="11"/>
  <c r="I183" i="11"/>
  <c r="D183" i="11"/>
  <c r="B183" i="11"/>
  <c r="J182" i="11"/>
  <c r="I182" i="11"/>
  <c r="D182" i="11"/>
  <c r="B182" i="11"/>
  <c r="J181" i="11"/>
  <c r="I181" i="11"/>
  <c r="D181" i="11"/>
  <c r="B181" i="11"/>
  <c r="J180" i="11"/>
  <c r="I180" i="11"/>
  <c r="D180" i="11"/>
  <c r="B180" i="11"/>
  <c r="J179" i="11"/>
  <c r="I179" i="11"/>
  <c r="B179" i="11"/>
  <c r="G178" i="11"/>
  <c r="D178" i="11"/>
  <c r="B178" i="11"/>
  <c r="G177" i="11"/>
  <c r="B177" i="11"/>
  <c r="H176" i="11"/>
  <c r="H178" i="11" s="1"/>
  <c r="G176" i="11"/>
  <c r="I176" i="11" s="1"/>
  <c r="M176" i="11" s="1"/>
  <c r="D176" i="11"/>
  <c r="B176" i="11"/>
  <c r="J175" i="11"/>
  <c r="I175" i="11"/>
  <c r="D175" i="11"/>
  <c r="B175" i="11"/>
  <c r="J174" i="11"/>
  <c r="I174" i="11"/>
  <c r="D174" i="11"/>
  <c r="B174" i="11"/>
  <c r="K173" i="11"/>
  <c r="K181" i="11" s="1"/>
  <c r="L181" i="11" s="1"/>
  <c r="J173" i="11"/>
  <c r="L173" i="11" s="1"/>
  <c r="I173" i="11"/>
  <c r="E173" i="11"/>
  <c r="E183" i="11" s="1"/>
  <c r="F183" i="11" s="1"/>
  <c r="D173" i="11"/>
  <c r="F173" i="11" s="1"/>
  <c r="B173" i="11"/>
  <c r="J162" i="11"/>
  <c r="I162" i="11"/>
  <c r="D162" i="11"/>
  <c r="B162" i="11"/>
  <c r="J161" i="11"/>
  <c r="I161" i="11"/>
  <c r="B161" i="11"/>
  <c r="J160" i="11"/>
  <c r="I160" i="11"/>
  <c r="D160" i="11"/>
  <c r="B160" i="11"/>
  <c r="J159" i="11"/>
  <c r="I159" i="11"/>
  <c r="D159" i="11"/>
  <c r="B159" i="11"/>
  <c r="J158" i="11"/>
  <c r="I158" i="11"/>
  <c r="D158" i="11"/>
  <c r="B158" i="11"/>
  <c r="J157" i="11"/>
  <c r="I157" i="11"/>
  <c r="B157" i="11"/>
  <c r="G156" i="11"/>
  <c r="D156" i="11"/>
  <c r="B156" i="11"/>
  <c r="G155" i="11"/>
  <c r="B155" i="11"/>
  <c r="I154" i="11"/>
  <c r="M154" i="11" s="1"/>
  <c r="H154" i="11"/>
  <c r="H156" i="11" s="1"/>
  <c r="I156" i="11" s="1"/>
  <c r="M156" i="11" s="1"/>
  <c r="G154" i="11"/>
  <c r="D154" i="11"/>
  <c r="B154" i="11"/>
  <c r="J153" i="11"/>
  <c r="I153" i="11"/>
  <c r="D153" i="11"/>
  <c r="B153" i="11"/>
  <c r="J152" i="11"/>
  <c r="I152" i="11"/>
  <c r="D152" i="11"/>
  <c r="B152" i="11"/>
  <c r="K151" i="11"/>
  <c r="K159" i="11" s="1"/>
  <c r="L159" i="11" s="1"/>
  <c r="J151" i="11"/>
  <c r="I151" i="11"/>
  <c r="E151" i="11"/>
  <c r="E161" i="11" s="1"/>
  <c r="D151" i="11"/>
  <c r="B151" i="11"/>
  <c r="J140" i="11"/>
  <c r="I140" i="11"/>
  <c r="D140" i="11"/>
  <c r="B140" i="11"/>
  <c r="J139" i="11"/>
  <c r="I139" i="11"/>
  <c r="D139" i="11"/>
  <c r="B139" i="11"/>
  <c r="J138" i="11"/>
  <c r="I138" i="11"/>
  <c r="D138" i="11"/>
  <c r="B138" i="11"/>
  <c r="J137" i="11"/>
  <c r="I137" i="11"/>
  <c r="D137" i="11"/>
  <c r="B137" i="11"/>
  <c r="J136" i="11"/>
  <c r="I136" i="11"/>
  <c r="D136" i="11"/>
  <c r="B136" i="11"/>
  <c r="J135" i="11"/>
  <c r="I135" i="11"/>
  <c r="B135" i="11"/>
  <c r="G134" i="11"/>
  <c r="D134" i="11"/>
  <c r="B134" i="11"/>
  <c r="G133" i="11"/>
  <c r="B133" i="11"/>
  <c r="H132" i="11"/>
  <c r="H133" i="11" s="1"/>
  <c r="I133" i="11" s="1"/>
  <c r="M133" i="11" s="1"/>
  <c r="G132" i="11"/>
  <c r="I132" i="11" s="1"/>
  <c r="M132" i="11" s="1"/>
  <c r="D132" i="11"/>
  <c r="B132" i="11"/>
  <c r="J131" i="11"/>
  <c r="I131" i="11"/>
  <c r="D131" i="11"/>
  <c r="B131" i="11"/>
  <c r="J130" i="11"/>
  <c r="I130" i="11"/>
  <c r="D130" i="11"/>
  <c r="B130" i="11"/>
  <c r="K129" i="11"/>
  <c r="K137" i="11" s="1"/>
  <c r="L137" i="11" s="1"/>
  <c r="M137" i="11" s="1"/>
  <c r="J129" i="11"/>
  <c r="L129" i="11" s="1"/>
  <c r="I129" i="11"/>
  <c r="E129" i="11"/>
  <c r="E139" i="11" s="1"/>
  <c r="D129" i="11"/>
  <c r="F129" i="11" s="1"/>
  <c r="B129" i="11"/>
  <c r="J118" i="11"/>
  <c r="I118" i="11"/>
  <c r="D118" i="11"/>
  <c r="B118" i="11"/>
  <c r="J117" i="11"/>
  <c r="I117" i="11"/>
  <c r="B117" i="11"/>
  <c r="J116" i="11"/>
  <c r="I116" i="11"/>
  <c r="D116" i="11"/>
  <c r="B116" i="11"/>
  <c r="J115" i="11"/>
  <c r="I115" i="11"/>
  <c r="D115" i="11"/>
  <c r="B115" i="11"/>
  <c r="J114" i="11"/>
  <c r="I114" i="11"/>
  <c r="D114" i="11"/>
  <c r="B114" i="11"/>
  <c r="J113" i="11"/>
  <c r="I113" i="11"/>
  <c r="D113" i="11"/>
  <c r="B113" i="11"/>
  <c r="G112" i="11"/>
  <c r="D112" i="11"/>
  <c r="B112" i="11"/>
  <c r="G111" i="11"/>
  <c r="D111" i="11"/>
  <c r="B111" i="11"/>
  <c r="H110" i="11"/>
  <c r="H111" i="11" s="1"/>
  <c r="I111" i="11" s="1"/>
  <c r="M111" i="11" s="1"/>
  <c r="G110" i="11"/>
  <c r="D110" i="11"/>
  <c r="B110" i="11"/>
  <c r="J109" i="11"/>
  <c r="I109" i="11"/>
  <c r="B109" i="11"/>
  <c r="J108" i="11"/>
  <c r="I108" i="11"/>
  <c r="D108" i="11"/>
  <c r="B108" i="11"/>
  <c r="K107" i="11"/>
  <c r="K115" i="11" s="1"/>
  <c r="L115" i="11" s="1"/>
  <c r="M115" i="11" s="1"/>
  <c r="J107" i="11"/>
  <c r="I107" i="11"/>
  <c r="E107" i="11"/>
  <c r="E117" i="11" s="1"/>
  <c r="D107" i="11"/>
  <c r="B107" i="11"/>
  <c r="J96" i="11"/>
  <c r="I96" i="11"/>
  <c r="B96" i="11"/>
  <c r="J95" i="11"/>
  <c r="I95" i="11"/>
  <c r="D95" i="11"/>
  <c r="B95" i="11"/>
  <c r="J94" i="11"/>
  <c r="I94" i="11"/>
  <c r="D94" i="11"/>
  <c r="B94" i="11"/>
  <c r="K93" i="11"/>
  <c r="L93" i="11" s="1"/>
  <c r="J93" i="11"/>
  <c r="I93" i="11"/>
  <c r="D93" i="11"/>
  <c r="B93" i="11"/>
  <c r="J92" i="11"/>
  <c r="I92" i="11"/>
  <c r="B92" i="11"/>
  <c r="J91" i="11"/>
  <c r="I91" i="11"/>
  <c r="B91" i="11"/>
  <c r="G90" i="11"/>
  <c r="D90" i="11"/>
  <c r="B90" i="11"/>
  <c r="G89" i="11"/>
  <c r="B89" i="11"/>
  <c r="H88" i="11"/>
  <c r="G88" i="11"/>
  <c r="B88" i="11"/>
  <c r="J87" i="11"/>
  <c r="I87" i="11"/>
  <c r="D87" i="11"/>
  <c r="B87" i="11"/>
  <c r="J86" i="11"/>
  <c r="I86" i="11"/>
  <c r="E86" i="11"/>
  <c r="D86" i="11"/>
  <c r="B86" i="11"/>
  <c r="L85" i="11"/>
  <c r="K85" i="11"/>
  <c r="K87" i="11" s="1"/>
  <c r="L87" i="11" s="1"/>
  <c r="J85" i="11"/>
  <c r="I85" i="11"/>
  <c r="E85" i="11"/>
  <c r="E90" i="11" s="1"/>
  <c r="D85" i="11"/>
  <c r="F85" i="11" s="1"/>
  <c r="B85" i="11"/>
  <c r="J74" i="11"/>
  <c r="I74" i="11"/>
  <c r="D74" i="11"/>
  <c r="B74" i="11"/>
  <c r="J73" i="11"/>
  <c r="I73" i="11"/>
  <c r="B73" i="11"/>
  <c r="K72" i="11"/>
  <c r="J72" i="11"/>
  <c r="I72" i="11"/>
  <c r="D72" i="11"/>
  <c r="B72" i="11"/>
  <c r="J71" i="11"/>
  <c r="I71" i="11"/>
  <c r="D71" i="11"/>
  <c r="B71" i="11"/>
  <c r="J70" i="11"/>
  <c r="I70" i="11"/>
  <c r="D70" i="11"/>
  <c r="B70" i="11"/>
  <c r="J69" i="11"/>
  <c r="I69" i="11"/>
  <c r="D69" i="11"/>
  <c r="B69" i="11"/>
  <c r="G68" i="11"/>
  <c r="D68" i="11"/>
  <c r="B68" i="11"/>
  <c r="G67" i="11"/>
  <c r="B67" i="11"/>
  <c r="H66" i="11"/>
  <c r="H67" i="11" s="1"/>
  <c r="I67" i="11" s="1"/>
  <c r="M67" i="11" s="1"/>
  <c r="G66" i="11"/>
  <c r="D66" i="11"/>
  <c r="B66" i="11"/>
  <c r="J65" i="11"/>
  <c r="I65" i="11"/>
  <c r="D65" i="11"/>
  <c r="B65" i="11"/>
  <c r="J64" i="11"/>
  <c r="I64" i="11"/>
  <c r="D64" i="11"/>
  <c r="B64" i="11"/>
  <c r="K63" i="11"/>
  <c r="K71" i="11" s="1"/>
  <c r="J63" i="11"/>
  <c r="L63" i="11" s="1"/>
  <c r="I63" i="11"/>
  <c r="E63" i="11"/>
  <c r="E73" i="11" s="1"/>
  <c r="D63" i="11"/>
  <c r="B63" i="11"/>
  <c r="J52" i="11"/>
  <c r="J51" i="11"/>
  <c r="J50" i="11"/>
  <c r="J49" i="11"/>
  <c r="J48" i="11"/>
  <c r="J47" i="11"/>
  <c r="G46" i="11"/>
  <c r="G45" i="11"/>
  <c r="G44" i="11"/>
  <c r="J43" i="11"/>
  <c r="J42" i="11"/>
  <c r="J41" i="11"/>
  <c r="C212" i="11"/>
  <c r="C190" i="11"/>
  <c r="C168" i="11"/>
  <c r="C146" i="11"/>
  <c r="C124" i="11"/>
  <c r="C80" i="11"/>
  <c r="C102" i="11"/>
  <c r="C58" i="11"/>
  <c r="J228" i="7"/>
  <c r="I228" i="7"/>
  <c r="D228" i="7"/>
  <c r="B228" i="7"/>
  <c r="J227" i="7"/>
  <c r="I227" i="7"/>
  <c r="D227" i="7"/>
  <c r="B227" i="7"/>
  <c r="J226" i="7"/>
  <c r="I226" i="7"/>
  <c r="D226" i="7"/>
  <c r="B226" i="7"/>
  <c r="J225" i="7"/>
  <c r="I225" i="7"/>
  <c r="D225" i="7"/>
  <c r="B225" i="7"/>
  <c r="J224" i="7"/>
  <c r="I224" i="7"/>
  <c r="B224" i="7"/>
  <c r="J223" i="7"/>
  <c r="I223" i="7"/>
  <c r="B223" i="7"/>
  <c r="G222" i="7"/>
  <c r="B222" i="7"/>
  <c r="G221" i="7"/>
  <c r="B221" i="7"/>
  <c r="H220" i="7"/>
  <c r="H222" i="7" s="1"/>
  <c r="G220" i="7"/>
  <c r="I220" i="7" s="1"/>
  <c r="M220" i="7" s="1"/>
  <c r="D220" i="7"/>
  <c r="B220" i="7"/>
  <c r="J219" i="7"/>
  <c r="I219" i="7"/>
  <c r="B219" i="7"/>
  <c r="J218" i="7"/>
  <c r="I218" i="7"/>
  <c r="B218" i="7"/>
  <c r="K217" i="7"/>
  <c r="K225" i="7" s="1"/>
  <c r="L225" i="7" s="1"/>
  <c r="M225" i="7" s="1"/>
  <c r="J217" i="7"/>
  <c r="I217" i="7"/>
  <c r="E217" i="7"/>
  <c r="E227" i="7" s="1"/>
  <c r="B217" i="7"/>
  <c r="J206" i="7"/>
  <c r="I206" i="7"/>
  <c r="D206" i="7"/>
  <c r="B206" i="7"/>
  <c r="J205" i="7"/>
  <c r="I205" i="7"/>
  <c r="D205" i="7"/>
  <c r="B205" i="7"/>
  <c r="J204" i="7"/>
  <c r="I204" i="7"/>
  <c r="D204" i="7"/>
  <c r="B204" i="7"/>
  <c r="J203" i="7"/>
  <c r="I203" i="7"/>
  <c r="D203" i="7"/>
  <c r="B203" i="7"/>
  <c r="J202" i="7"/>
  <c r="I202" i="7"/>
  <c r="B202" i="7"/>
  <c r="J201" i="7"/>
  <c r="I201" i="7"/>
  <c r="B201" i="7"/>
  <c r="G200" i="7"/>
  <c r="B200" i="7"/>
  <c r="G199" i="7"/>
  <c r="B199" i="7"/>
  <c r="H198" i="7"/>
  <c r="H200" i="7" s="1"/>
  <c r="G198" i="7"/>
  <c r="D198" i="7"/>
  <c r="B198" i="7"/>
  <c r="J197" i="7"/>
  <c r="I197" i="7"/>
  <c r="D197" i="7"/>
  <c r="B197" i="7"/>
  <c r="J196" i="7"/>
  <c r="I196" i="7"/>
  <c r="D196" i="7"/>
  <c r="B196" i="7"/>
  <c r="K195" i="7"/>
  <c r="K197" i="7" s="1"/>
  <c r="J195" i="7"/>
  <c r="I195" i="7"/>
  <c r="E195" i="7"/>
  <c r="E200" i="7" s="1"/>
  <c r="D195" i="7"/>
  <c r="B195" i="7"/>
  <c r="J184" i="7"/>
  <c r="I184" i="7"/>
  <c r="B184" i="7"/>
  <c r="J183" i="7"/>
  <c r="I183" i="7"/>
  <c r="B183" i="7"/>
  <c r="J182" i="7"/>
  <c r="I182" i="7"/>
  <c r="B182" i="7"/>
  <c r="K181" i="7"/>
  <c r="J181" i="7"/>
  <c r="I181" i="7"/>
  <c r="B181" i="7"/>
  <c r="J180" i="7"/>
  <c r="I180" i="7"/>
  <c r="D180" i="7"/>
  <c r="B180" i="7"/>
  <c r="J179" i="7"/>
  <c r="I179" i="7"/>
  <c r="D179" i="7"/>
  <c r="B179" i="7"/>
  <c r="G178" i="7"/>
  <c r="D178" i="7"/>
  <c r="B178" i="7"/>
  <c r="G177" i="7"/>
  <c r="D177" i="7"/>
  <c r="B177" i="7"/>
  <c r="H176" i="7"/>
  <c r="H178" i="7" s="1"/>
  <c r="G176" i="7"/>
  <c r="B176" i="7"/>
  <c r="J175" i="7"/>
  <c r="I175" i="7"/>
  <c r="B175" i="7"/>
  <c r="J174" i="7"/>
  <c r="I174" i="7"/>
  <c r="B174" i="7"/>
  <c r="K173" i="7"/>
  <c r="K175" i="7" s="1"/>
  <c r="J173" i="7"/>
  <c r="I173" i="7"/>
  <c r="E173" i="7"/>
  <c r="E178" i="7" s="1"/>
  <c r="B173" i="7"/>
  <c r="J162" i="7"/>
  <c r="I162" i="7"/>
  <c r="B162" i="7"/>
  <c r="J161" i="7"/>
  <c r="I161" i="7"/>
  <c r="D161" i="7"/>
  <c r="B161" i="7"/>
  <c r="J160" i="7"/>
  <c r="I160" i="7"/>
  <c r="D160" i="7"/>
  <c r="B160" i="7"/>
  <c r="J159" i="7"/>
  <c r="I159" i="7"/>
  <c r="B159" i="7"/>
  <c r="J158" i="7"/>
  <c r="I158" i="7"/>
  <c r="B158" i="7"/>
  <c r="J157" i="7"/>
  <c r="I157" i="7"/>
  <c r="B157" i="7"/>
  <c r="G156" i="7"/>
  <c r="B156" i="7"/>
  <c r="G155" i="7"/>
  <c r="B155" i="7"/>
  <c r="H154" i="7"/>
  <c r="H156" i="7" s="1"/>
  <c r="G154" i="7"/>
  <c r="I154" i="7" s="1"/>
  <c r="M154" i="7" s="1"/>
  <c r="B154" i="7"/>
  <c r="J153" i="7"/>
  <c r="I153" i="7"/>
  <c r="D153" i="7"/>
  <c r="B153" i="7"/>
  <c r="J152" i="7"/>
  <c r="I152" i="7"/>
  <c r="D152" i="7"/>
  <c r="B152" i="7"/>
  <c r="K151" i="7"/>
  <c r="K159" i="7" s="1"/>
  <c r="J151" i="7"/>
  <c r="I151" i="7"/>
  <c r="E151" i="7"/>
  <c r="E161" i="7" s="1"/>
  <c r="D151" i="7"/>
  <c r="B151" i="7"/>
  <c r="J140" i="7"/>
  <c r="I140" i="7"/>
  <c r="B140" i="7"/>
  <c r="J139" i="7"/>
  <c r="I139" i="7"/>
  <c r="B139" i="7"/>
  <c r="J138" i="7"/>
  <c r="I138" i="7"/>
  <c r="B138" i="7"/>
  <c r="J137" i="7"/>
  <c r="I137" i="7"/>
  <c r="D137" i="7"/>
  <c r="B137" i="7"/>
  <c r="J136" i="7"/>
  <c r="I136" i="7"/>
  <c r="D136" i="7"/>
  <c r="B136" i="7"/>
  <c r="J135" i="7"/>
  <c r="I135" i="7"/>
  <c r="D135" i="7"/>
  <c r="B135" i="7"/>
  <c r="G134" i="7"/>
  <c r="D134" i="7"/>
  <c r="B134" i="7"/>
  <c r="G133" i="7"/>
  <c r="B133" i="7"/>
  <c r="H132" i="7"/>
  <c r="H133" i="7" s="1"/>
  <c r="G132" i="7"/>
  <c r="B132" i="7"/>
  <c r="J131" i="7"/>
  <c r="I131" i="7"/>
  <c r="B131" i="7"/>
  <c r="J130" i="7"/>
  <c r="I130" i="7"/>
  <c r="B130" i="7"/>
  <c r="K129" i="7"/>
  <c r="K131" i="7" s="1"/>
  <c r="J129" i="7"/>
  <c r="L129" i="7" s="1"/>
  <c r="I129" i="7"/>
  <c r="E129" i="7"/>
  <c r="E134" i="7" s="1"/>
  <c r="D129" i="7"/>
  <c r="B129" i="7"/>
  <c r="J118" i="7"/>
  <c r="I118" i="7"/>
  <c r="D118" i="7"/>
  <c r="B118" i="7"/>
  <c r="J117" i="7"/>
  <c r="I117" i="7"/>
  <c r="D117" i="7"/>
  <c r="B117" i="7"/>
  <c r="J116" i="7"/>
  <c r="I116" i="7"/>
  <c r="D116" i="7"/>
  <c r="B116" i="7"/>
  <c r="J115" i="7"/>
  <c r="I115" i="7"/>
  <c r="B115" i="7"/>
  <c r="J114" i="7"/>
  <c r="I114" i="7"/>
  <c r="B114" i="7"/>
  <c r="J113" i="7"/>
  <c r="I113" i="7"/>
  <c r="B113" i="7"/>
  <c r="G112" i="7"/>
  <c r="B112" i="7"/>
  <c r="G111" i="7"/>
  <c r="B111" i="7"/>
  <c r="H110" i="7"/>
  <c r="H112" i="7" s="1"/>
  <c r="G110" i="7"/>
  <c r="I110" i="7" s="1"/>
  <c r="M110" i="7" s="1"/>
  <c r="D110" i="7"/>
  <c r="B110" i="7"/>
  <c r="J109" i="7"/>
  <c r="I109" i="7"/>
  <c r="D109" i="7"/>
  <c r="B109" i="7"/>
  <c r="J108" i="7"/>
  <c r="I108" i="7"/>
  <c r="D108" i="7"/>
  <c r="B108" i="7"/>
  <c r="K107" i="7"/>
  <c r="K109" i="7" s="1"/>
  <c r="L109" i="7" s="1"/>
  <c r="M109" i="7" s="1"/>
  <c r="J107" i="7"/>
  <c r="I107" i="7"/>
  <c r="E107" i="7"/>
  <c r="E112" i="7" s="1"/>
  <c r="D107" i="7"/>
  <c r="B107" i="7"/>
  <c r="J96" i="7"/>
  <c r="I96" i="7"/>
  <c r="B96" i="7"/>
  <c r="J95" i="7"/>
  <c r="I95" i="7"/>
  <c r="B95" i="7"/>
  <c r="J94" i="7"/>
  <c r="I94" i="7"/>
  <c r="B94" i="7"/>
  <c r="J93" i="7"/>
  <c r="I93" i="7"/>
  <c r="D93" i="7"/>
  <c r="B93" i="7"/>
  <c r="J92" i="7"/>
  <c r="I92" i="7"/>
  <c r="D92" i="7"/>
  <c r="B92" i="7"/>
  <c r="J91" i="7"/>
  <c r="I91" i="7"/>
  <c r="D91" i="7"/>
  <c r="B91" i="7"/>
  <c r="G90" i="7"/>
  <c r="D90" i="7"/>
  <c r="B90" i="7"/>
  <c r="G89" i="7"/>
  <c r="B89" i="7"/>
  <c r="H88" i="7"/>
  <c r="H90" i="7" s="1"/>
  <c r="G88" i="7"/>
  <c r="B88" i="7"/>
  <c r="J87" i="7"/>
  <c r="I87" i="7"/>
  <c r="B87" i="7"/>
  <c r="J86" i="7"/>
  <c r="I86" i="7"/>
  <c r="B86" i="7"/>
  <c r="K85" i="7"/>
  <c r="K93" i="7" s="1"/>
  <c r="L93" i="7" s="1"/>
  <c r="J85" i="7"/>
  <c r="I85" i="7"/>
  <c r="E85" i="7"/>
  <c r="E95" i="7" s="1"/>
  <c r="D85" i="7"/>
  <c r="B85" i="7"/>
  <c r="G68" i="7"/>
  <c r="G67" i="7"/>
  <c r="G66" i="7"/>
  <c r="J65" i="7"/>
  <c r="J64" i="7"/>
  <c r="J63" i="7"/>
  <c r="J74" i="7"/>
  <c r="I74" i="7"/>
  <c r="B74" i="7"/>
  <c r="J73" i="7"/>
  <c r="I73" i="7"/>
  <c r="B73" i="7"/>
  <c r="J72" i="7"/>
  <c r="I72" i="7"/>
  <c r="D72" i="7"/>
  <c r="B72" i="7"/>
  <c r="J71" i="7"/>
  <c r="I71" i="7"/>
  <c r="D71" i="7"/>
  <c r="B71" i="7"/>
  <c r="J70" i="7"/>
  <c r="I70" i="7"/>
  <c r="D70" i="7"/>
  <c r="B70" i="7"/>
  <c r="J69" i="7"/>
  <c r="I69" i="7"/>
  <c r="D69" i="7"/>
  <c r="B69" i="7"/>
  <c r="D68" i="7"/>
  <c r="B68" i="7"/>
  <c r="D67" i="7"/>
  <c r="B67" i="7"/>
  <c r="H66" i="7"/>
  <c r="H68" i="7" s="1"/>
  <c r="D66" i="7"/>
  <c r="B66" i="7"/>
  <c r="I65" i="7"/>
  <c r="D65" i="7"/>
  <c r="B65" i="7"/>
  <c r="I64" i="7"/>
  <c r="D64" i="7"/>
  <c r="B64" i="7"/>
  <c r="K63" i="7"/>
  <c r="K72" i="7" s="1"/>
  <c r="I63" i="7"/>
  <c r="E63" i="7"/>
  <c r="E70" i="7" s="1"/>
  <c r="B63" i="7"/>
  <c r="H44" i="7"/>
  <c r="B42" i="7"/>
  <c r="B41" i="7"/>
  <c r="J52" i="7"/>
  <c r="J51" i="7"/>
  <c r="J50" i="7"/>
  <c r="J49" i="7"/>
  <c r="J48" i="7"/>
  <c r="J47" i="7"/>
  <c r="G46" i="7"/>
  <c r="G45" i="7"/>
  <c r="G44" i="7"/>
  <c r="J43" i="7"/>
  <c r="J42" i="7"/>
  <c r="J41" i="7"/>
  <c r="B52" i="7"/>
  <c r="C212" i="7"/>
  <c r="C190" i="7"/>
  <c r="C168" i="7"/>
  <c r="C146" i="7"/>
  <c r="C124" i="7"/>
  <c r="C102" i="7"/>
  <c r="C80" i="7"/>
  <c r="C166" i="4"/>
  <c r="G5" i="6"/>
  <c r="F73" i="11" l="1"/>
  <c r="H68" i="11"/>
  <c r="E108" i="11"/>
  <c r="F108" i="11" s="1"/>
  <c r="F136" i="11"/>
  <c r="E160" i="11"/>
  <c r="F160" i="11" s="1"/>
  <c r="E221" i="11"/>
  <c r="F225" i="11"/>
  <c r="E228" i="11"/>
  <c r="F117" i="11"/>
  <c r="M138" i="11"/>
  <c r="M63" i="11"/>
  <c r="I66" i="11"/>
  <c r="M66" i="11" s="1"/>
  <c r="L72" i="11"/>
  <c r="M72" i="11" s="1"/>
  <c r="E74" i="11"/>
  <c r="M87" i="11"/>
  <c r="K91" i="11"/>
  <c r="L91" i="11" s="1"/>
  <c r="E95" i="11"/>
  <c r="F107" i="11"/>
  <c r="E132" i="11"/>
  <c r="F132" i="11" s="1"/>
  <c r="Q132" i="11" s="1"/>
  <c r="E136" i="11"/>
  <c r="H177" i="11"/>
  <c r="I177" i="11" s="1"/>
  <c r="M177" i="11" s="1"/>
  <c r="I198" i="11"/>
  <c r="M198" i="11" s="1"/>
  <c r="E201" i="11"/>
  <c r="E203" i="11"/>
  <c r="K226" i="11"/>
  <c r="L226" i="11" s="1"/>
  <c r="M226" i="11" s="1"/>
  <c r="I112" i="11"/>
  <c r="M112" i="11" s="1"/>
  <c r="L71" i="11"/>
  <c r="M71" i="11" s="1"/>
  <c r="I110" i="11"/>
  <c r="M110" i="11" s="1"/>
  <c r="H112" i="11"/>
  <c r="H134" i="11"/>
  <c r="L138" i="11"/>
  <c r="E140" i="11"/>
  <c r="F140" i="11" s="1"/>
  <c r="E153" i="11"/>
  <c r="F153" i="11" s="1"/>
  <c r="E159" i="11"/>
  <c r="E174" i="11"/>
  <c r="K95" i="11"/>
  <c r="L95" i="11" s="1"/>
  <c r="M95" i="11" s="1"/>
  <c r="L107" i="11"/>
  <c r="M107" i="11" s="1"/>
  <c r="L116" i="11"/>
  <c r="M116" i="11" s="1"/>
  <c r="E118" i="11"/>
  <c r="E131" i="11"/>
  <c r="K138" i="11"/>
  <c r="E155" i="11"/>
  <c r="I178" i="11"/>
  <c r="M178" i="11" s="1"/>
  <c r="H199" i="11"/>
  <c r="I199" i="11" s="1"/>
  <c r="M199" i="11" s="1"/>
  <c r="F227" i="11"/>
  <c r="F224" i="11"/>
  <c r="F64" i="11"/>
  <c r="K116" i="11"/>
  <c r="E196" i="11"/>
  <c r="F196" i="11" s="1"/>
  <c r="I222" i="11"/>
  <c r="M222" i="11" s="1"/>
  <c r="E224" i="11"/>
  <c r="E114" i="11"/>
  <c r="F114" i="11" s="1"/>
  <c r="I134" i="11"/>
  <c r="M134" i="11" s="1"/>
  <c r="E64" i="11"/>
  <c r="I88" i="11"/>
  <c r="M88" i="11" s="1"/>
  <c r="E91" i="11"/>
  <c r="E152" i="11"/>
  <c r="H155" i="11"/>
  <c r="I155" i="11" s="1"/>
  <c r="M155" i="11" s="1"/>
  <c r="M173" i="11"/>
  <c r="F219" i="11"/>
  <c r="F201" i="11"/>
  <c r="I68" i="11"/>
  <c r="M68" i="11" s="1"/>
  <c r="E70" i="11"/>
  <c r="F74" i="11"/>
  <c r="M85" i="11"/>
  <c r="M91" i="11"/>
  <c r="E93" i="11"/>
  <c r="E130" i="11"/>
  <c r="F130" i="11" s="1"/>
  <c r="M181" i="11"/>
  <c r="F203" i="11"/>
  <c r="E219" i="11"/>
  <c r="F228" i="11"/>
  <c r="L151" i="7"/>
  <c r="F227" i="7"/>
  <c r="L85" i="7"/>
  <c r="K203" i="7"/>
  <c r="I88" i="7"/>
  <c r="M88" i="7" s="1"/>
  <c r="E152" i="7"/>
  <c r="E74" i="7"/>
  <c r="I68" i="7"/>
  <c r="M68" i="7" s="1"/>
  <c r="K115" i="7"/>
  <c r="L115" i="7" s="1"/>
  <c r="M115" i="7" s="1"/>
  <c r="F195" i="7"/>
  <c r="L203" i="7"/>
  <c r="L181" i="7"/>
  <c r="E139" i="7"/>
  <c r="E137" i="7"/>
  <c r="F137" i="7" s="1"/>
  <c r="E159" i="7"/>
  <c r="F159" i="7" s="1"/>
  <c r="E65" i="7"/>
  <c r="L107" i="7"/>
  <c r="K161" i="7"/>
  <c r="I66" i="7"/>
  <c r="M66" i="7" s="1"/>
  <c r="E131" i="7"/>
  <c r="L72" i="7"/>
  <c r="M72" i="7" s="1"/>
  <c r="L173" i="7"/>
  <c r="M173" i="7" s="1"/>
  <c r="K137" i="7"/>
  <c r="E130" i="7"/>
  <c r="F130" i="7" s="1"/>
  <c r="K153" i="7"/>
  <c r="I176" i="7"/>
  <c r="M176" i="7" s="1"/>
  <c r="K184" i="7"/>
  <c r="L184" i="7" s="1"/>
  <c r="M184" i="7" s="1"/>
  <c r="F129" i="7"/>
  <c r="L161" i="7"/>
  <c r="M161" i="7" s="1"/>
  <c r="E67" i="7"/>
  <c r="F67" i="7" s="1"/>
  <c r="K70" i="7"/>
  <c r="L70" i="7" s="1"/>
  <c r="M70" i="7" s="1"/>
  <c r="H89" i="7"/>
  <c r="I89" i="7" s="1"/>
  <c r="M89" i="7" s="1"/>
  <c r="K108" i="7"/>
  <c r="L139" i="7"/>
  <c r="I178" i="7"/>
  <c r="M178" i="7" s="1"/>
  <c r="E183" i="7"/>
  <c r="F183" i="7" s="1"/>
  <c r="E196" i="7"/>
  <c r="F196" i="7" s="1"/>
  <c r="M129" i="7"/>
  <c r="K139" i="7"/>
  <c r="M151" i="7"/>
  <c r="E219" i="7"/>
  <c r="F219" i="7" s="1"/>
  <c r="M107" i="7"/>
  <c r="E110" i="7"/>
  <c r="F110" i="7" s="1"/>
  <c r="H67" i="7"/>
  <c r="I67" i="7" s="1"/>
  <c r="M67" i="7" s="1"/>
  <c r="E86" i="7"/>
  <c r="F86" i="7" s="1"/>
  <c r="E135" i="7"/>
  <c r="F135" i="7" s="1"/>
  <c r="K158" i="7"/>
  <c r="L158" i="7" s="1"/>
  <c r="M158" i="7" s="1"/>
  <c r="K180" i="7"/>
  <c r="L180" i="7" s="1"/>
  <c r="M180" i="7" s="1"/>
  <c r="F200" i="7"/>
  <c r="L137" i="7"/>
  <c r="M137" i="7" s="1"/>
  <c r="E64" i="7"/>
  <c r="K69" i="7"/>
  <c r="L69" i="7" s="1"/>
  <c r="M69" i="7" s="1"/>
  <c r="E71" i="7"/>
  <c r="F71" i="7" s="1"/>
  <c r="E113" i="7"/>
  <c r="F113" i="7" s="1"/>
  <c r="L131" i="7"/>
  <c r="M131" i="7" s="1"/>
  <c r="L159" i="7"/>
  <c r="K162" i="7"/>
  <c r="L162" i="7" s="1"/>
  <c r="E177" i="7"/>
  <c r="E179" i="7"/>
  <c r="F179" i="7" s="1"/>
  <c r="E182" i="7"/>
  <c r="F182" i="7" s="1"/>
  <c r="E201" i="7"/>
  <c r="F201" i="7" s="1"/>
  <c r="H221" i="7"/>
  <c r="I221" i="7" s="1"/>
  <c r="M221" i="7" s="1"/>
  <c r="F74" i="7"/>
  <c r="L108" i="7"/>
  <c r="M108" i="7" s="1"/>
  <c r="E73" i="7"/>
  <c r="M203" i="7"/>
  <c r="E218" i="7"/>
  <c r="F218" i="7" s="1"/>
  <c r="L63" i="7"/>
  <c r="M63" i="7" s="1"/>
  <c r="F112" i="7"/>
  <c r="E117" i="7"/>
  <c r="F117" i="7" s="1"/>
  <c r="F65" i="7"/>
  <c r="E68" i="7"/>
  <c r="F68" i="7" s="1"/>
  <c r="F70" i="7"/>
  <c r="M85" i="7"/>
  <c r="F107" i="7"/>
  <c r="E108" i="7"/>
  <c r="H111" i="7"/>
  <c r="I111" i="7" s="1"/>
  <c r="M111" i="7" s="1"/>
  <c r="K135" i="7"/>
  <c r="L135" i="7" s="1"/>
  <c r="M135" i="7" s="1"/>
  <c r="L153" i="7"/>
  <c r="M153" i="7" s="1"/>
  <c r="H155" i="7"/>
  <c r="I155" i="7" s="1"/>
  <c r="M155" i="7" s="1"/>
  <c r="K157" i="7"/>
  <c r="L157" i="7" s="1"/>
  <c r="M157" i="7" s="1"/>
  <c r="F173" i="7"/>
  <c r="E174" i="7"/>
  <c r="F174" i="7" s="1"/>
  <c r="H177" i="7"/>
  <c r="I177" i="7" s="1"/>
  <c r="M177" i="7" s="1"/>
  <c r="M181" i="7"/>
  <c r="L197" i="7"/>
  <c r="M197" i="7" s="1"/>
  <c r="E197" i="7"/>
  <c r="F197" i="7" s="1"/>
  <c r="E205" i="7"/>
  <c r="Q178" i="4"/>
  <c r="F218" i="11"/>
  <c r="F174" i="11"/>
  <c r="F151" i="11"/>
  <c r="F155" i="11"/>
  <c r="F159" i="11"/>
  <c r="F152" i="11"/>
  <c r="F139" i="11"/>
  <c r="F118" i="11"/>
  <c r="F91" i="11"/>
  <c r="F93" i="11"/>
  <c r="F86" i="11"/>
  <c r="F95" i="11"/>
  <c r="F70" i="11"/>
  <c r="F205" i="7"/>
  <c r="F177" i="7"/>
  <c r="F152" i="7"/>
  <c r="F151" i="7"/>
  <c r="F139" i="7"/>
  <c r="F108" i="7"/>
  <c r="F95" i="7"/>
  <c r="F85" i="7"/>
  <c r="F221" i="10"/>
  <c r="F199" i="10"/>
  <c r="F201" i="10"/>
  <c r="F177" i="10"/>
  <c r="F186" i="10"/>
  <c r="F155" i="10"/>
  <c r="F164" i="10"/>
  <c r="F142" i="10"/>
  <c r="F133" i="10"/>
  <c r="F111" i="10"/>
  <c r="F120" i="10"/>
  <c r="F91" i="10"/>
  <c r="F69" i="10"/>
  <c r="M247" i="1"/>
  <c r="E242" i="1"/>
  <c r="F242" i="1" s="1"/>
  <c r="E247" i="1"/>
  <c r="F247" i="1" s="1"/>
  <c r="K249" i="1"/>
  <c r="L249" i="1" s="1"/>
  <c r="M249" i="1" s="1"/>
  <c r="E251" i="1"/>
  <c r="F251" i="1" s="1"/>
  <c r="E244" i="1"/>
  <c r="F244" i="1" s="1"/>
  <c r="K242" i="1"/>
  <c r="L242" i="1" s="1"/>
  <c r="M242" i="1" s="1"/>
  <c r="E245" i="1"/>
  <c r="F245" i="1" s="1"/>
  <c r="K247" i="1"/>
  <c r="L247" i="1" s="1"/>
  <c r="E249" i="1"/>
  <c r="F249" i="1" s="1"/>
  <c r="K251" i="1"/>
  <c r="L251" i="1" s="1"/>
  <c r="M251" i="1" s="1"/>
  <c r="E241" i="1"/>
  <c r="F241" i="1" s="1"/>
  <c r="I243" i="1"/>
  <c r="M243" i="1" s="1"/>
  <c r="E246" i="1"/>
  <c r="F246" i="1" s="1"/>
  <c r="F221" i="1"/>
  <c r="L228" i="1"/>
  <c r="M228" i="1" s="1"/>
  <c r="M219" i="1"/>
  <c r="L219" i="1"/>
  <c r="F229" i="1"/>
  <c r="M218" i="1"/>
  <c r="M226" i="1"/>
  <c r="L229" i="1"/>
  <c r="M229" i="1" s="1"/>
  <c r="E220" i="1"/>
  <c r="F220" i="1" s="1"/>
  <c r="E225" i="1"/>
  <c r="F225" i="1" s="1"/>
  <c r="K227" i="1"/>
  <c r="L227" i="1" s="1"/>
  <c r="M227" i="1" s="1"/>
  <c r="E229" i="1"/>
  <c r="K219" i="1"/>
  <c r="E221" i="1"/>
  <c r="K224" i="1"/>
  <c r="L224" i="1" s="1"/>
  <c r="M224" i="1" s="1"/>
  <c r="E226" i="1"/>
  <c r="F226" i="1" s="1"/>
  <c r="K228" i="1"/>
  <c r="K220" i="1"/>
  <c r="L220" i="1" s="1"/>
  <c r="M220" i="1" s="1"/>
  <c r="E223" i="1"/>
  <c r="F223" i="1" s="1"/>
  <c r="K225" i="1"/>
  <c r="L225" i="1" s="1"/>
  <c r="M225" i="1" s="1"/>
  <c r="E227" i="1"/>
  <c r="F227" i="1" s="1"/>
  <c r="K229" i="1"/>
  <c r="E219" i="1"/>
  <c r="F219" i="1" s="1"/>
  <c r="E224" i="1"/>
  <c r="F224" i="1" s="1"/>
  <c r="L175" i="1"/>
  <c r="M175" i="1" s="1"/>
  <c r="F183" i="1"/>
  <c r="F182" i="1"/>
  <c r="M185" i="1"/>
  <c r="F175" i="1"/>
  <c r="L185" i="1"/>
  <c r="E176" i="1"/>
  <c r="F176" i="1" s="1"/>
  <c r="E181" i="1"/>
  <c r="F181" i="1" s="1"/>
  <c r="K183" i="1"/>
  <c r="L183" i="1" s="1"/>
  <c r="M183" i="1" s="1"/>
  <c r="E185" i="1"/>
  <c r="F185" i="1" s="1"/>
  <c r="K175" i="1"/>
  <c r="E177" i="1"/>
  <c r="F177" i="1" s="1"/>
  <c r="K180" i="1"/>
  <c r="L180" i="1" s="1"/>
  <c r="M180" i="1" s="1"/>
  <c r="E182" i="1"/>
  <c r="K184" i="1"/>
  <c r="L184" i="1" s="1"/>
  <c r="M184" i="1" s="1"/>
  <c r="E178" i="1"/>
  <c r="F178" i="1" s="1"/>
  <c r="K176" i="1"/>
  <c r="L176" i="1" s="1"/>
  <c r="M176" i="1" s="1"/>
  <c r="E179" i="1"/>
  <c r="F179" i="1" s="1"/>
  <c r="K181" i="1"/>
  <c r="L181" i="1" s="1"/>
  <c r="M181" i="1" s="1"/>
  <c r="E183" i="1"/>
  <c r="K185" i="1"/>
  <c r="E175" i="1"/>
  <c r="I177" i="1"/>
  <c r="M177" i="1" s="1"/>
  <c r="E180" i="1"/>
  <c r="F180" i="1" s="1"/>
  <c r="M160" i="1"/>
  <c r="F161" i="1"/>
  <c r="L159" i="1"/>
  <c r="M159" i="1" s="1"/>
  <c r="F160" i="1"/>
  <c r="E154" i="1"/>
  <c r="F154" i="1" s="1"/>
  <c r="E159" i="1"/>
  <c r="F159" i="1" s="1"/>
  <c r="K161" i="1"/>
  <c r="L161" i="1" s="1"/>
  <c r="M161" i="1" s="1"/>
  <c r="E163" i="1"/>
  <c r="F163" i="1" s="1"/>
  <c r="K153" i="1"/>
  <c r="L153" i="1" s="1"/>
  <c r="M153" i="1" s="1"/>
  <c r="E155" i="1"/>
  <c r="F155" i="1" s="1"/>
  <c r="K158" i="1"/>
  <c r="L158" i="1" s="1"/>
  <c r="M158" i="1" s="1"/>
  <c r="E160" i="1"/>
  <c r="K162" i="1"/>
  <c r="L162" i="1" s="1"/>
  <c r="M162" i="1" s="1"/>
  <c r="E156" i="1"/>
  <c r="F156" i="1" s="1"/>
  <c r="K154" i="1"/>
  <c r="L154" i="1" s="1"/>
  <c r="M154" i="1" s="1"/>
  <c r="E157" i="1"/>
  <c r="F157" i="1" s="1"/>
  <c r="K159" i="1"/>
  <c r="E161" i="1"/>
  <c r="K163" i="1"/>
  <c r="L163" i="1" s="1"/>
  <c r="M163" i="1" s="1"/>
  <c r="E153" i="1"/>
  <c r="F153" i="1" s="1"/>
  <c r="E158" i="1"/>
  <c r="F158" i="1" s="1"/>
  <c r="M140" i="1"/>
  <c r="F141" i="1"/>
  <c r="F133" i="1"/>
  <c r="F138" i="1"/>
  <c r="L141" i="1"/>
  <c r="M141" i="1" s="1"/>
  <c r="K139" i="1"/>
  <c r="L139" i="1" s="1"/>
  <c r="M139" i="1" s="1"/>
  <c r="E141" i="1"/>
  <c r="K136" i="1"/>
  <c r="L136" i="1" s="1"/>
  <c r="M136" i="1" s="1"/>
  <c r="K140" i="1"/>
  <c r="L140" i="1" s="1"/>
  <c r="E134" i="1"/>
  <c r="F134" i="1" s="1"/>
  <c r="K132" i="1"/>
  <c r="L132" i="1" s="1"/>
  <c r="M132" i="1" s="1"/>
  <c r="E135" i="1"/>
  <c r="F135" i="1" s="1"/>
  <c r="K137" i="1"/>
  <c r="L137" i="1" s="1"/>
  <c r="M137" i="1" s="1"/>
  <c r="E139" i="1"/>
  <c r="F139" i="1" s="1"/>
  <c r="K141" i="1"/>
  <c r="E131" i="1"/>
  <c r="F131" i="1" s="1"/>
  <c r="E136" i="1"/>
  <c r="F136" i="1" s="1"/>
  <c r="M118" i="1"/>
  <c r="M109" i="1"/>
  <c r="M114" i="1"/>
  <c r="M117" i="1"/>
  <c r="F117" i="1"/>
  <c r="F113" i="1"/>
  <c r="F119" i="1"/>
  <c r="I113" i="1"/>
  <c r="M113" i="1" s="1"/>
  <c r="I111" i="1"/>
  <c r="M111" i="1" s="1"/>
  <c r="H112" i="1"/>
  <c r="I112" i="1" s="1"/>
  <c r="M112" i="1" s="1"/>
  <c r="E110" i="1"/>
  <c r="F110" i="1" s="1"/>
  <c r="E115" i="1"/>
  <c r="F115" i="1" s="1"/>
  <c r="K117" i="1"/>
  <c r="L117" i="1" s="1"/>
  <c r="E119" i="1"/>
  <c r="E112" i="1"/>
  <c r="F112" i="1" s="1"/>
  <c r="K110" i="1"/>
  <c r="L110" i="1" s="1"/>
  <c r="M110" i="1" s="1"/>
  <c r="E113" i="1"/>
  <c r="K115" i="1"/>
  <c r="L115" i="1" s="1"/>
  <c r="M115" i="1" s="1"/>
  <c r="M87" i="1"/>
  <c r="M97" i="1"/>
  <c r="E88" i="1"/>
  <c r="F88" i="1" s="1"/>
  <c r="E93" i="1"/>
  <c r="F93" i="1" s="1"/>
  <c r="K95" i="1"/>
  <c r="L95" i="1" s="1"/>
  <c r="M95" i="1" s="1"/>
  <c r="E97" i="1"/>
  <c r="F97" i="1" s="1"/>
  <c r="E90" i="1"/>
  <c r="F90" i="1" s="1"/>
  <c r="K88" i="1"/>
  <c r="L88" i="1" s="1"/>
  <c r="M88" i="1" s="1"/>
  <c r="E91" i="1"/>
  <c r="F91" i="1" s="1"/>
  <c r="K93" i="1"/>
  <c r="L93" i="1" s="1"/>
  <c r="M93" i="1" s="1"/>
  <c r="E95" i="1"/>
  <c r="F95" i="1" s="1"/>
  <c r="K97" i="1"/>
  <c r="L97" i="1" s="1"/>
  <c r="E87" i="1"/>
  <c r="F87" i="1" s="1"/>
  <c r="I89" i="1"/>
  <c r="M89" i="1" s="1"/>
  <c r="E92" i="1"/>
  <c r="F92" i="1" s="1"/>
  <c r="F75" i="1"/>
  <c r="M75" i="1"/>
  <c r="M71" i="1"/>
  <c r="F66" i="1"/>
  <c r="H69" i="1"/>
  <c r="I69" i="1" s="1"/>
  <c r="M69" i="1" s="1"/>
  <c r="E66" i="1"/>
  <c r="E71" i="1"/>
  <c r="F71" i="1" s="1"/>
  <c r="K73" i="1"/>
  <c r="L73" i="1" s="1"/>
  <c r="M73" i="1" s="1"/>
  <c r="E75" i="1"/>
  <c r="E68" i="1"/>
  <c r="F68" i="1" s="1"/>
  <c r="K66" i="1"/>
  <c r="L66" i="1" s="1"/>
  <c r="M66" i="1" s="1"/>
  <c r="E69" i="1"/>
  <c r="F69" i="1" s="1"/>
  <c r="K71" i="1"/>
  <c r="L71" i="1" s="1"/>
  <c r="I67" i="1"/>
  <c r="M67" i="1" s="1"/>
  <c r="L199" i="1"/>
  <c r="Q197" i="1"/>
  <c r="I199" i="1"/>
  <c r="O202" i="1"/>
  <c r="E201" i="1"/>
  <c r="F201" i="1" s="1"/>
  <c r="E200" i="1"/>
  <c r="F200" i="1" s="1"/>
  <c r="R205" i="1"/>
  <c r="N207" i="1"/>
  <c r="O207" i="1" s="1"/>
  <c r="O196" i="1"/>
  <c r="S196" i="1" s="1"/>
  <c r="N205" i="1"/>
  <c r="O205" i="1" s="1"/>
  <c r="R197" i="1"/>
  <c r="L201" i="1"/>
  <c r="Q198" i="1"/>
  <c r="R198" i="1" s="1"/>
  <c r="Q203" i="1"/>
  <c r="R203" i="1" s="1"/>
  <c r="Q199" i="1"/>
  <c r="R199" i="1" s="1"/>
  <c r="Q204" i="1"/>
  <c r="R204" i="1" s="1"/>
  <c r="E197" i="1"/>
  <c r="F197" i="1" s="1"/>
  <c r="E198" i="1"/>
  <c r="F198" i="1" s="1"/>
  <c r="E203" i="1"/>
  <c r="E204" i="1"/>
  <c r="F196" i="1"/>
  <c r="I201" i="1"/>
  <c r="Q200" i="1"/>
  <c r="R200" i="1" s="1"/>
  <c r="E202" i="1"/>
  <c r="Q202" i="1"/>
  <c r="R202" i="1" s="1"/>
  <c r="H200" i="1"/>
  <c r="I200" i="1" s="1"/>
  <c r="Q201" i="1"/>
  <c r="R201" i="1" s="1"/>
  <c r="N206" i="1"/>
  <c r="O206" i="1" s="1"/>
  <c r="N198" i="1"/>
  <c r="O198" i="1" s="1"/>
  <c r="S198" i="1" s="1"/>
  <c r="N204" i="1"/>
  <c r="O204" i="1" s="1"/>
  <c r="E207" i="1"/>
  <c r="Q207" i="1"/>
  <c r="R207" i="1" s="1"/>
  <c r="N197" i="1"/>
  <c r="O197" i="1" s="1"/>
  <c r="K200" i="1"/>
  <c r="L200" i="1" s="1"/>
  <c r="N203" i="1"/>
  <c r="O203" i="1" s="1"/>
  <c r="E206" i="1"/>
  <c r="F206" i="1" s="1"/>
  <c r="Q206" i="1"/>
  <c r="R206" i="1" s="1"/>
  <c r="E199" i="1"/>
  <c r="F199" i="1" s="1"/>
  <c r="L253" i="10"/>
  <c r="M253" i="10" s="1"/>
  <c r="F249" i="10"/>
  <c r="F247" i="10"/>
  <c r="F243" i="10"/>
  <c r="E246" i="10"/>
  <c r="F246" i="10" s="1"/>
  <c r="Q246" i="10" s="1"/>
  <c r="E248" i="10"/>
  <c r="F248" i="10" s="1"/>
  <c r="Q248" i="10" s="1"/>
  <c r="E249" i="10"/>
  <c r="K253" i="10"/>
  <c r="K244" i="10"/>
  <c r="L244" i="10" s="1"/>
  <c r="M244" i="10" s="1"/>
  <c r="E250" i="10"/>
  <c r="F250" i="10" s="1"/>
  <c r="K254" i="10"/>
  <c r="L254" i="10" s="1"/>
  <c r="M254" i="10" s="1"/>
  <c r="E253" i="10"/>
  <c r="F253" i="10" s="1"/>
  <c r="E244" i="10"/>
  <c r="F244" i="10" s="1"/>
  <c r="E254" i="10"/>
  <c r="F254" i="10" s="1"/>
  <c r="H247" i="10"/>
  <c r="I247" i="10" s="1"/>
  <c r="M247" i="10" s="1"/>
  <c r="H248" i="10"/>
  <c r="I248" i="10" s="1"/>
  <c r="M248" i="10" s="1"/>
  <c r="E251" i="10"/>
  <c r="F251" i="10" s="1"/>
  <c r="E245" i="10"/>
  <c r="F245" i="10" s="1"/>
  <c r="E247" i="10"/>
  <c r="L231" i="10"/>
  <c r="M231" i="10" s="1"/>
  <c r="F222" i="10"/>
  <c r="F228" i="10"/>
  <c r="L230" i="10"/>
  <c r="M230" i="10" s="1"/>
  <c r="E231" i="10"/>
  <c r="F231" i="10" s="1"/>
  <c r="E222" i="10"/>
  <c r="K228" i="10"/>
  <c r="L228" i="10" s="1"/>
  <c r="M228" i="10" s="1"/>
  <c r="E232" i="10"/>
  <c r="F232" i="10" s="1"/>
  <c r="E224" i="10"/>
  <c r="F224" i="10" s="1"/>
  <c r="E225" i="10"/>
  <c r="F225" i="10" s="1"/>
  <c r="E226" i="10"/>
  <c r="F226" i="10" s="1"/>
  <c r="Q226" i="10" s="1"/>
  <c r="K230" i="10"/>
  <c r="E227" i="10"/>
  <c r="F227" i="10" s="1"/>
  <c r="K231" i="10"/>
  <c r="K222" i="10"/>
  <c r="L222" i="10" s="1"/>
  <c r="M222" i="10" s="1"/>
  <c r="E228" i="10"/>
  <c r="K232" i="10"/>
  <c r="L232" i="10" s="1"/>
  <c r="M232" i="10" s="1"/>
  <c r="E223" i="10"/>
  <c r="F223" i="10" s="1"/>
  <c r="H225" i="10"/>
  <c r="I225" i="10" s="1"/>
  <c r="M225" i="10" s="1"/>
  <c r="H226" i="10"/>
  <c r="I226" i="10" s="1"/>
  <c r="M226" i="10" s="1"/>
  <c r="E229" i="10"/>
  <c r="F229" i="10" s="1"/>
  <c r="Q229" i="10" s="1"/>
  <c r="F202" i="10"/>
  <c r="M199" i="10"/>
  <c r="F205" i="10"/>
  <c r="M208" i="10"/>
  <c r="M210" i="10"/>
  <c r="F203" i="10"/>
  <c r="E209" i="10"/>
  <c r="F209" i="10" s="1"/>
  <c r="E200" i="10"/>
  <c r="F200" i="10" s="1"/>
  <c r="K206" i="10"/>
  <c r="L206" i="10" s="1"/>
  <c r="M206" i="10" s="1"/>
  <c r="E210" i="10"/>
  <c r="F210" i="10" s="1"/>
  <c r="E202" i="10"/>
  <c r="E204" i="10"/>
  <c r="F204" i="10" s="1"/>
  <c r="E205" i="10"/>
  <c r="K209" i="10"/>
  <c r="L209" i="10" s="1"/>
  <c r="M209" i="10" s="1"/>
  <c r="K200" i="10"/>
  <c r="L200" i="10" s="1"/>
  <c r="M200" i="10" s="1"/>
  <c r="E206" i="10"/>
  <c r="F206" i="10" s="1"/>
  <c r="E203" i="10"/>
  <c r="H203" i="10"/>
  <c r="I203" i="10" s="1"/>
  <c r="M203" i="10" s="1"/>
  <c r="E207" i="10"/>
  <c r="F207" i="10" s="1"/>
  <c r="M185" i="10"/>
  <c r="M178" i="10"/>
  <c r="F188" i="10"/>
  <c r="Q188" i="10" s="1"/>
  <c r="M188" i="10"/>
  <c r="F182" i="10"/>
  <c r="M177" i="10"/>
  <c r="F181" i="10"/>
  <c r="Q181" i="10" s="1"/>
  <c r="E187" i="10"/>
  <c r="F187" i="10" s="1"/>
  <c r="E178" i="10"/>
  <c r="F178" i="10" s="1"/>
  <c r="K184" i="10"/>
  <c r="L184" i="10" s="1"/>
  <c r="M184" i="10" s="1"/>
  <c r="E188" i="10"/>
  <c r="E179" i="10"/>
  <c r="F179" i="10" s="1"/>
  <c r="E180" i="10"/>
  <c r="F180" i="10" s="1"/>
  <c r="Q180" i="10" s="1"/>
  <c r="E181" i="10"/>
  <c r="E182" i="10"/>
  <c r="K186" i="10"/>
  <c r="L186" i="10" s="1"/>
  <c r="M186" i="10" s="1"/>
  <c r="Q186" i="10" s="1"/>
  <c r="E183" i="10"/>
  <c r="F183" i="10" s="1"/>
  <c r="K187" i="10"/>
  <c r="L187" i="10" s="1"/>
  <c r="M187" i="10" s="1"/>
  <c r="K178" i="10"/>
  <c r="L178" i="10" s="1"/>
  <c r="E184" i="10"/>
  <c r="F184" i="10" s="1"/>
  <c r="H181" i="10"/>
  <c r="I181" i="10" s="1"/>
  <c r="M181" i="10" s="1"/>
  <c r="E185" i="10"/>
  <c r="F185" i="10" s="1"/>
  <c r="F158" i="10"/>
  <c r="F160" i="10"/>
  <c r="F161" i="10"/>
  <c r="F159" i="10"/>
  <c r="Q159" i="10" s="1"/>
  <c r="E165" i="10"/>
  <c r="F165" i="10" s="1"/>
  <c r="E156" i="10"/>
  <c r="F156" i="10" s="1"/>
  <c r="K162" i="10"/>
  <c r="L162" i="10" s="1"/>
  <c r="M162" i="10" s="1"/>
  <c r="E166" i="10"/>
  <c r="F166" i="10" s="1"/>
  <c r="E158" i="10"/>
  <c r="E159" i="10"/>
  <c r="E160" i="10"/>
  <c r="K164" i="10"/>
  <c r="L164" i="10" s="1"/>
  <c r="M164" i="10" s="1"/>
  <c r="E161" i="10"/>
  <c r="K165" i="10"/>
  <c r="L165" i="10" s="1"/>
  <c r="M165" i="10" s="1"/>
  <c r="E157" i="10"/>
  <c r="F157" i="10" s="1"/>
  <c r="E162" i="10"/>
  <c r="F162" i="10" s="1"/>
  <c r="Q162" i="10" s="1"/>
  <c r="H159" i="10"/>
  <c r="I159" i="10" s="1"/>
  <c r="M159" i="10" s="1"/>
  <c r="E163" i="10"/>
  <c r="F163" i="10" s="1"/>
  <c r="M141" i="10"/>
  <c r="F135" i="10"/>
  <c r="F139" i="10"/>
  <c r="L142" i="10"/>
  <c r="M142" i="10" s="1"/>
  <c r="E143" i="10"/>
  <c r="F143" i="10" s="1"/>
  <c r="E134" i="10"/>
  <c r="F134" i="10" s="1"/>
  <c r="Q134" i="10" s="1"/>
  <c r="K140" i="10"/>
  <c r="L140" i="10" s="1"/>
  <c r="M140" i="10" s="1"/>
  <c r="E144" i="10"/>
  <c r="F144" i="10" s="1"/>
  <c r="Q144" i="10" s="1"/>
  <c r="E136" i="10"/>
  <c r="F136" i="10" s="1"/>
  <c r="Q136" i="10" s="1"/>
  <c r="E137" i="10"/>
  <c r="F137" i="10" s="1"/>
  <c r="Q137" i="10" s="1"/>
  <c r="E138" i="10"/>
  <c r="F138" i="10" s="1"/>
  <c r="Q138" i="10" s="1"/>
  <c r="K142" i="10"/>
  <c r="E139" i="10"/>
  <c r="K143" i="10"/>
  <c r="L143" i="10" s="1"/>
  <c r="M143" i="10" s="1"/>
  <c r="E140" i="10"/>
  <c r="F140" i="10" s="1"/>
  <c r="K144" i="10"/>
  <c r="L144" i="10" s="1"/>
  <c r="M144" i="10" s="1"/>
  <c r="E135" i="10"/>
  <c r="H137" i="10"/>
  <c r="I137" i="10" s="1"/>
  <c r="M137" i="10" s="1"/>
  <c r="E141" i="10"/>
  <c r="F141" i="10" s="1"/>
  <c r="F116" i="10"/>
  <c r="L121" i="10"/>
  <c r="M121" i="10"/>
  <c r="M118" i="10"/>
  <c r="L118" i="10"/>
  <c r="M120" i="10"/>
  <c r="Q120" i="10" s="1"/>
  <c r="M111" i="10"/>
  <c r="M117" i="10"/>
  <c r="E112" i="10"/>
  <c r="F112" i="10" s="1"/>
  <c r="K118" i="10"/>
  <c r="E122" i="10"/>
  <c r="F122" i="10" s="1"/>
  <c r="Q122" i="10" s="1"/>
  <c r="E121" i="10"/>
  <c r="F121" i="10" s="1"/>
  <c r="E113" i="10"/>
  <c r="F113" i="10" s="1"/>
  <c r="K119" i="10"/>
  <c r="L119" i="10" s="1"/>
  <c r="M119" i="10" s="1"/>
  <c r="E115" i="10"/>
  <c r="F115" i="10" s="1"/>
  <c r="E117" i="10"/>
  <c r="F117" i="10" s="1"/>
  <c r="K121" i="10"/>
  <c r="E116" i="10"/>
  <c r="K112" i="10"/>
  <c r="L112" i="10" s="1"/>
  <c r="M112" i="10" s="1"/>
  <c r="E118" i="10"/>
  <c r="F118" i="10" s="1"/>
  <c r="K122" i="10"/>
  <c r="L122" i="10" s="1"/>
  <c r="M122" i="10" s="1"/>
  <c r="E114" i="10"/>
  <c r="F114" i="10" s="1"/>
  <c r="Q114" i="10" s="1"/>
  <c r="H115" i="10"/>
  <c r="I115" i="10" s="1"/>
  <c r="M115" i="10" s="1"/>
  <c r="M90" i="10"/>
  <c r="M89" i="10"/>
  <c r="F95" i="10"/>
  <c r="M100" i="10"/>
  <c r="M97" i="10"/>
  <c r="E99" i="10"/>
  <c r="F99" i="10" s="1"/>
  <c r="F89" i="10"/>
  <c r="Q89" i="10" s="1"/>
  <c r="E90" i="10"/>
  <c r="F90" i="10" s="1"/>
  <c r="Q90" i="10" s="1"/>
  <c r="K96" i="10"/>
  <c r="L96" i="10" s="1"/>
  <c r="M96" i="10" s="1"/>
  <c r="E100" i="10"/>
  <c r="F100" i="10" s="1"/>
  <c r="E92" i="10"/>
  <c r="F92" i="10" s="1"/>
  <c r="E95" i="10"/>
  <c r="K99" i="10"/>
  <c r="L99" i="10" s="1"/>
  <c r="M99" i="10" s="1"/>
  <c r="E96" i="10"/>
  <c r="F96" i="10" s="1"/>
  <c r="H93" i="10"/>
  <c r="I93" i="10" s="1"/>
  <c r="M93" i="10" s="1"/>
  <c r="E97" i="10"/>
  <c r="F97" i="10" s="1"/>
  <c r="E93" i="10"/>
  <c r="F93" i="10" s="1"/>
  <c r="E94" i="10"/>
  <c r="F94" i="10" s="1"/>
  <c r="Q94" i="10" s="1"/>
  <c r="M75" i="10"/>
  <c r="F70" i="10"/>
  <c r="M68" i="10"/>
  <c r="I72" i="10"/>
  <c r="M72" i="10" s="1"/>
  <c r="M74" i="10"/>
  <c r="M69" i="10"/>
  <c r="L68" i="10"/>
  <c r="M78" i="10"/>
  <c r="I71" i="10"/>
  <c r="M71" i="10" s="1"/>
  <c r="L78" i="10"/>
  <c r="K73" i="10"/>
  <c r="L73" i="10" s="1"/>
  <c r="M73" i="10" s="1"/>
  <c r="E77" i="10"/>
  <c r="F77" i="10" s="1"/>
  <c r="E68" i="10"/>
  <c r="F68" i="10" s="1"/>
  <c r="K74" i="10"/>
  <c r="L74" i="10" s="1"/>
  <c r="E78" i="10"/>
  <c r="F78" i="10" s="1"/>
  <c r="E70" i="10"/>
  <c r="E71" i="10"/>
  <c r="F71" i="10" s="1"/>
  <c r="Q71" i="10" s="1"/>
  <c r="E72" i="10"/>
  <c r="F72" i="10" s="1"/>
  <c r="K76" i="10"/>
  <c r="L76" i="10" s="1"/>
  <c r="M76" i="10" s="1"/>
  <c r="E73" i="10"/>
  <c r="F73" i="10" s="1"/>
  <c r="K77" i="10"/>
  <c r="L77" i="10" s="1"/>
  <c r="M77" i="10" s="1"/>
  <c r="K68" i="10"/>
  <c r="E74" i="10"/>
  <c r="F74" i="10" s="1"/>
  <c r="K78" i="10"/>
  <c r="H71" i="10"/>
  <c r="E75" i="10"/>
  <c r="F75" i="10" s="1"/>
  <c r="Q75" i="10" s="1"/>
  <c r="Q69" i="10"/>
  <c r="Q111" i="10"/>
  <c r="Q221" i="10"/>
  <c r="Q160" i="10"/>
  <c r="Q133" i="10"/>
  <c r="Q91" i="10"/>
  <c r="F221" i="11"/>
  <c r="Q221" i="11" s="1"/>
  <c r="K223" i="11"/>
  <c r="L223" i="11" s="1"/>
  <c r="M223" i="11" s="1"/>
  <c r="K227" i="11"/>
  <c r="L227" i="11" s="1"/>
  <c r="M227" i="11" s="1"/>
  <c r="K218" i="11"/>
  <c r="L218" i="11" s="1"/>
  <c r="M218" i="11" s="1"/>
  <c r="E220" i="11"/>
  <c r="F220" i="11" s="1"/>
  <c r="Q220" i="11" s="1"/>
  <c r="K224" i="11"/>
  <c r="L224" i="11" s="1"/>
  <c r="M224" i="11" s="1"/>
  <c r="Q224" i="11" s="1"/>
  <c r="E226" i="11"/>
  <c r="F226" i="11" s="1"/>
  <c r="K228" i="11"/>
  <c r="L228" i="11" s="1"/>
  <c r="M228" i="11" s="1"/>
  <c r="K219" i="11"/>
  <c r="L219" i="11" s="1"/>
  <c r="M219" i="11" s="1"/>
  <c r="E222" i="11"/>
  <c r="F222" i="11" s="1"/>
  <c r="E223" i="11"/>
  <c r="F223" i="11" s="1"/>
  <c r="F200" i="11"/>
  <c r="F197" i="11"/>
  <c r="I200" i="11"/>
  <c r="M200" i="11" s="1"/>
  <c r="F206" i="11"/>
  <c r="M203" i="11"/>
  <c r="E202" i="11"/>
  <c r="F202" i="11" s="1"/>
  <c r="K204" i="11"/>
  <c r="L204" i="11" s="1"/>
  <c r="M204" i="11" s="1"/>
  <c r="E206" i="11"/>
  <c r="L195" i="11"/>
  <c r="M195" i="11" s="1"/>
  <c r="Q195" i="11" s="1"/>
  <c r="K201" i="11"/>
  <c r="L201" i="11" s="1"/>
  <c r="M201" i="11" s="1"/>
  <c r="K205" i="11"/>
  <c r="L205" i="11" s="1"/>
  <c r="M205" i="11" s="1"/>
  <c r="K196" i="11"/>
  <c r="L196" i="11" s="1"/>
  <c r="M196" i="11" s="1"/>
  <c r="E198" i="11"/>
  <c r="F198" i="11" s="1"/>
  <c r="Q198" i="11" s="1"/>
  <c r="E199" i="11"/>
  <c r="F199" i="11" s="1"/>
  <c r="K202" i="11"/>
  <c r="L202" i="11" s="1"/>
  <c r="M202" i="11" s="1"/>
  <c r="E204" i="11"/>
  <c r="F204" i="11" s="1"/>
  <c r="K206" i="11"/>
  <c r="L206" i="11" s="1"/>
  <c r="M206" i="11" s="1"/>
  <c r="K197" i="11"/>
  <c r="L197" i="11" s="1"/>
  <c r="M197" i="11" s="1"/>
  <c r="M174" i="11"/>
  <c r="L174" i="11"/>
  <c r="E180" i="11"/>
  <c r="F180" i="11" s="1"/>
  <c r="K182" i="11"/>
  <c r="L182" i="11" s="1"/>
  <c r="M182" i="11" s="1"/>
  <c r="E184" i="11"/>
  <c r="F184" i="11" s="1"/>
  <c r="E175" i="11"/>
  <c r="F175" i="11" s="1"/>
  <c r="K179" i="11"/>
  <c r="L179" i="11" s="1"/>
  <c r="M179" i="11" s="1"/>
  <c r="E181" i="11"/>
  <c r="F181" i="11" s="1"/>
  <c r="K183" i="11"/>
  <c r="L183" i="11" s="1"/>
  <c r="M183" i="11" s="1"/>
  <c r="K174" i="11"/>
  <c r="E176" i="11"/>
  <c r="F176" i="11" s="1"/>
  <c r="Q176" i="11" s="1"/>
  <c r="E177" i="11"/>
  <c r="F177" i="11" s="1"/>
  <c r="K180" i="11"/>
  <c r="L180" i="11" s="1"/>
  <c r="M180" i="11" s="1"/>
  <c r="E182" i="11"/>
  <c r="F182" i="11" s="1"/>
  <c r="K184" i="11"/>
  <c r="L184" i="11" s="1"/>
  <c r="M184" i="11" s="1"/>
  <c r="K175" i="11"/>
  <c r="L175" i="11" s="1"/>
  <c r="M175" i="11" s="1"/>
  <c r="E178" i="11"/>
  <c r="F178" i="11" s="1"/>
  <c r="E179" i="11"/>
  <c r="F179" i="11" s="1"/>
  <c r="M159" i="11"/>
  <c r="L161" i="11"/>
  <c r="M161" i="11" s="1"/>
  <c r="Q161" i="11" s="1"/>
  <c r="E158" i="11"/>
  <c r="F158" i="11" s="1"/>
  <c r="K160" i="11"/>
  <c r="L160" i="11" s="1"/>
  <c r="M160" i="11" s="1"/>
  <c r="E162" i="11"/>
  <c r="F162" i="11" s="1"/>
  <c r="K152" i="11"/>
  <c r="L152" i="11" s="1"/>
  <c r="M152" i="11" s="1"/>
  <c r="E154" i="11"/>
  <c r="F154" i="11" s="1"/>
  <c r="Q154" i="11" s="1"/>
  <c r="K161" i="11"/>
  <c r="K158" i="11"/>
  <c r="L158" i="11" s="1"/>
  <c r="M158" i="11" s="1"/>
  <c r="K162" i="11"/>
  <c r="L162" i="11" s="1"/>
  <c r="M162" i="11" s="1"/>
  <c r="K153" i="11"/>
  <c r="L153" i="11" s="1"/>
  <c r="M153" i="11" s="1"/>
  <c r="E156" i="11"/>
  <c r="F156" i="11" s="1"/>
  <c r="L151" i="11"/>
  <c r="M151" i="11" s="1"/>
  <c r="Q151" i="11" s="1"/>
  <c r="K157" i="11"/>
  <c r="L157" i="11" s="1"/>
  <c r="M157" i="11" s="1"/>
  <c r="E157" i="11"/>
  <c r="F157" i="11" s="1"/>
  <c r="M129" i="11"/>
  <c r="Q129" i="11" s="1"/>
  <c r="F131" i="11"/>
  <c r="F134" i="11"/>
  <c r="F133" i="11"/>
  <c r="Q133" i="11" s="1"/>
  <c r="K135" i="11"/>
  <c r="L135" i="11" s="1"/>
  <c r="M135" i="11" s="1"/>
  <c r="E137" i="11"/>
  <c r="F137" i="11" s="1"/>
  <c r="K139" i="11"/>
  <c r="L139" i="11" s="1"/>
  <c r="M139" i="11" s="1"/>
  <c r="Q139" i="11" s="1"/>
  <c r="K130" i="11"/>
  <c r="L130" i="11" s="1"/>
  <c r="M130" i="11" s="1"/>
  <c r="E133" i="11"/>
  <c r="K136" i="11"/>
  <c r="L136" i="11" s="1"/>
  <c r="M136" i="11" s="1"/>
  <c r="E138" i="11"/>
  <c r="F138" i="11" s="1"/>
  <c r="K140" i="11"/>
  <c r="L140" i="11" s="1"/>
  <c r="M140" i="11" s="1"/>
  <c r="K131" i="11"/>
  <c r="L131" i="11" s="1"/>
  <c r="M131" i="11" s="1"/>
  <c r="E134" i="11"/>
  <c r="E135" i="11"/>
  <c r="F135" i="11" s="1"/>
  <c r="L113" i="11"/>
  <c r="M113" i="11" s="1"/>
  <c r="M108" i="11"/>
  <c r="E109" i="11"/>
  <c r="F109" i="11" s="1"/>
  <c r="K113" i="11"/>
  <c r="E115" i="11"/>
  <c r="F115" i="11" s="1"/>
  <c r="K117" i="11"/>
  <c r="L117" i="11" s="1"/>
  <c r="M117" i="11" s="1"/>
  <c r="K108" i="11"/>
  <c r="L108" i="11" s="1"/>
  <c r="E110" i="11"/>
  <c r="F110" i="11" s="1"/>
  <c r="E111" i="11"/>
  <c r="F111" i="11" s="1"/>
  <c r="K114" i="11"/>
  <c r="L114" i="11" s="1"/>
  <c r="M114" i="11" s="1"/>
  <c r="E116" i="11"/>
  <c r="F116" i="11" s="1"/>
  <c r="K118" i="11"/>
  <c r="L118" i="11" s="1"/>
  <c r="M118" i="11" s="1"/>
  <c r="K109" i="11"/>
  <c r="L109" i="11" s="1"/>
  <c r="M109" i="11" s="1"/>
  <c r="E112" i="11"/>
  <c r="F112" i="11" s="1"/>
  <c r="E113" i="11"/>
  <c r="F113" i="11" s="1"/>
  <c r="F90" i="11"/>
  <c r="M93" i="11"/>
  <c r="I90" i="11"/>
  <c r="M90" i="11" s="1"/>
  <c r="F92" i="11"/>
  <c r="L96" i="11"/>
  <c r="M96" i="11" s="1"/>
  <c r="H89" i="11"/>
  <c r="I89" i="11" s="1"/>
  <c r="M89" i="11" s="1"/>
  <c r="H90" i="11"/>
  <c r="E92" i="11"/>
  <c r="K94" i="11"/>
  <c r="L94" i="11" s="1"/>
  <c r="M94" i="11" s="1"/>
  <c r="E96" i="11"/>
  <c r="F96" i="11" s="1"/>
  <c r="E87" i="11"/>
  <c r="F87" i="11" s="1"/>
  <c r="K86" i="11"/>
  <c r="L86" i="11" s="1"/>
  <c r="M86" i="11" s="1"/>
  <c r="E88" i="11"/>
  <c r="F88" i="11" s="1"/>
  <c r="E89" i="11"/>
  <c r="F89" i="11" s="1"/>
  <c r="K92" i="11"/>
  <c r="L92" i="11" s="1"/>
  <c r="M92" i="11" s="1"/>
  <c r="E94" i="11"/>
  <c r="F94" i="11" s="1"/>
  <c r="K96" i="11"/>
  <c r="F63" i="11"/>
  <c r="M69" i="11"/>
  <c r="E65" i="11"/>
  <c r="F65" i="11" s="1"/>
  <c r="K69" i="11"/>
  <c r="L69" i="11" s="1"/>
  <c r="E71" i="11"/>
  <c r="F71" i="11" s="1"/>
  <c r="K73" i="11"/>
  <c r="L73" i="11" s="1"/>
  <c r="M73" i="11" s="1"/>
  <c r="K64" i="11"/>
  <c r="L64" i="11" s="1"/>
  <c r="M64" i="11" s="1"/>
  <c r="E66" i="11"/>
  <c r="F66" i="11" s="1"/>
  <c r="Q66" i="11" s="1"/>
  <c r="E67" i="11"/>
  <c r="F67" i="11" s="1"/>
  <c r="Q67" i="11" s="1"/>
  <c r="K70" i="11"/>
  <c r="L70" i="11" s="1"/>
  <c r="M70" i="11" s="1"/>
  <c r="E72" i="11"/>
  <c r="F72" i="11" s="1"/>
  <c r="K74" i="11"/>
  <c r="L74" i="11" s="1"/>
  <c r="M74" i="11" s="1"/>
  <c r="K65" i="11"/>
  <c r="L65" i="11" s="1"/>
  <c r="M65" i="11" s="1"/>
  <c r="E68" i="11"/>
  <c r="F68" i="11" s="1"/>
  <c r="Q68" i="11" s="1"/>
  <c r="E69" i="11"/>
  <c r="F69" i="11" s="1"/>
  <c r="Q217" i="11"/>
  <c r="Q85" i="11"/>
  <c r="I222" i="7"/>
  <c r="M222" i="7" s="1"/>
  <c r="F217" i="7"/>
  <c r="L228" i="7"/>
  <c r="M228" i="7" s="1"/>
  <c r="E224" i="7"/>
  <c r="F224" i="7" s="1"/>
  <c r="K226" i="7"/>
  <c r="L226" i="7" s="1"/>
  <c r="M226" i="7" s="1"/>
  <c r="E228" i="7"/>
  <c r="F228" i="7" s="1"/>
  <c r="L217" i="7"/>
  <c r="M217" i="7" s="1"/>
  <c r="K223" i="7"/>
  <c r="L223" i="7" s="1"/>
  <c r="M223" i="7" s="1"/>
  <c r="E225" i="7"/>
  <c r="F225" i="7" s="1"/>
  <c r="K227" i="7"/>
  <c r="L227" i="7" s="1"/>
  <c r="M227" i="7" s="1"/>
  <c r="K218" i="7"/>
  <c r="L218" i="7" s="1"/>
  <c r="M218" i="7" s="1"/>
  <c r="E220" i="7"/>
  <c r="F220" i="7" s="1"/>
  <c r="E221" i="7"/>
  <c r="F221" i="7" s="1"/>
  <c r="K224" i="7"/>
  <c r="L224" i="7" s="1"/>
  <c r="M224" i="7" s="1"/>
  <c r="E226" i="7"/>
  <c r="F226" i="7" s="1"/>
  <c r="K228" i="7"/>
  <c r="K219" i="7"/>
  <c r="L219" i="7" s="1"/>
  <c r="M219" i="7" s="1"/>
  <c r="E222" i="7"/>
  <c r="F222" i="7" s="1"/>
  <c r="E223" i="7"/>
  <c r="F223" i="7" s="1"/>
  <c r="I200" i="7"/>
  <c r="M200" i="7" s="1"/>
  <c r="I198" i="7"/>
  <c r="M198" i="7" s="1"/>
  <c r="H199" i="7"/>
  <c r="I199" i="7" s="1"/>
  <c r="M199" i="7" s="1"/>
  <c r="E202" i="7"/>
  <c r="F202" i="7" s="1"/>
  <c r="K204" i="7"/>
  <c r="L204" i="7" s="1"/>
  <c r="M204" i="7" s="1"/>
  <c r="E206" i="7"/>
  <c r="F206" i="7" s="1"/>
  <c r="L195" i="7"/>
  <c r="M195" i="7" s="1"/>
  <c r="K201" i="7"/>
  <c r="L201" i="7" s="1"/>
  <c r="M201" i="7" s="1"/>
  <c r="E203" i="7"/>
  <c r="F203" i="7" s="1"/>
  <c r="K205" i="7"/>
  <c r="L205" i="7" s="1"/>
  <c r="M205" i="7" s="1"/>
  <c r="K196" i="7"/>
  <c r="L196" i="7" s="1"/>
  <c r="M196" i="7" s="1"/>
  <c r="E198" i="7"/>
  <c r="F198" i="7" s="1"/>
  <c r="E199" i="7"/>
  <c r="F199" i="7" s="1"/>
  <c r="K202" i="7"/>
  <c r="L202" i="7" s="1"/>
  <c r="M202" i="7" s="1"/>
  <c r="E204" i="7"/>
  <c r="F204" i="7" s="1"/>
  <c r="K206" i="7"/>
  <c r="L206" i="7" s="1"/>
  <c r="M206" i="7" s="1"/>
  <c r="F178" i="7"/>
  <c r="L175" i="7"/>
  <c r="M175" i="7" s="1"/>
  <c r="E180" i="7"/>
  <c r="F180" i="7" s="1"/>
  <c r="K182" i="7"/>
  <c r="L182" i="7" s="1"/>
  <c r="M182" i="7" s="1"/>
  <c r="E184" i="7"/>
  <c r="F184" i="7" s="1"/>
  <c r="E175" i="7"/>
  <c r="F175" i="7" s="1"/>
  <c r="K179" i="7"/>
  <c r="L179" i="7" s="1"/>
  <c r="M179" i="7" s="1"/>
  <c r="E181" i="7"/>
  <c r="F181" i="7" s="1"/>
  <c r="K183" i="7"/>
  <c r="L183" i="7" s="1"/>
  <c r="M183" i="7" s="1"/>
  <c r="K174" i="7"/>
  <c r="L174" i="7" s="1"/>
  <c r="M174" i="7" s="1"/>
  <c r="E176" i="7"/>
  <c r="F176" i="7" s="1"/>
  <c r="M162" i="7"/>
  <c r="F161" i="7"/>
  <c r="I156" i="7"/>
  <c r="M156" i="7" s="1"/>
  <c r="M159" i="7"/>
  <c r="E158" i="7"/>
  <c r="F158" i="7" s="1"/>
  <c r="K160" i="7"/>
  <c r="L160" i="7" s="1"/>
  <c r="M160" i="7" s="1"/>
  <c r="E162" i="7"/>
  <c r="F162" i="7" s="1"/>
  <c r="E153" i="7"/>
  <c r="F153" i="7" s="1"/>
  <c r="K152" i="7"/>
  <c r="L152" i="7" s="1"/>
  <c r="M152" i="7" s="1"/>
  <c r="E154" i="7"/>
  <c r="F154" i="7" s="1"/>
  <c r="E155" i="7"/>
  <c r="F155" i="7" s="1"/>
  <c r="E160" i="7"/>
  <c r="F160" i="7" s="1"/>
  <c r="E156" i="7"/>
  <c r="F156" i="7" s="1"/>
  <c r="E157" i="7"/>
  <c r="F157" i="7" s="1"/>
  <c r="M139" i="7"/>
  <c r="I133" i="7"/>
  <c r="M133" i="7" s="1"/>
  <c r="F134" i="7"/>
  <c r="F131" i="7"/>
  <c r="I132" i="7"/>
  <c r="M132" i="7" s="1"/>
  <c r="H134" i="7"/>
  <c r="I134" i="7" s="1"/>
  <c r="M134" i="7" s="1"/>
  <c r="E136" i="7"/>
  <c r="F136" i="7" s="1"/>
  <c r="K138" i="7"/>
  <c r="L138" i="7" s="1"/>
  <c r="M138" i="7" s="1"/>
  <c r="E140" i="7"/>
  <c r="F140" i="7" s="1"/>
  <c r="K130" i="7"/>
  <c r="L130" i="7" s="1"/>
  <c r="M130" i="7" s="1"/>
  <c r="E132" i="7"/>
  <c r="F132" i="7" s="1"/>
  <c r="E133" i="7"/>
  <c r="F133" i="7" s="1"/>
  <c r="K136" i="7"/>
  <c r="L136" i="7" s="1"/>
  <c r="M136" i="7" s="1"/>
  <c r="E138" i="7"/>
  <c r="F138" i="7" s="1"/>
  <c r="K140" i="7"/>
  <c r="L140" i="7" s="1"/>
  <c r="M140" i="7" s="1"/>
  <c r="I112" i="7"/>
  <c r="M112" i="7" s="1"/>
  <c r="E114" i="7"/>
  <c r="F114" i="7" s="1"/>
  <c r="K116" i="7"/>
  <c r="L116" i="7" s="1"/>
  <c r="M116" i="7" s="1"/>
  <c r="E118" i="7"/>
  <c r="F118" i="7" s="1"/>
  <c r="E109" i="7"/>
  <c r="F109" i="7" s="1"/>
  <c r="K113" i="7"/>
  <c r="L113" i="7" s="1"/>
  <c r="M113" i="7" s="1"/>
  <c r="E115" i="7"/>
  <c r="F115" i="7" s="1"/>
  <c r="K117" i="7"/>
  <c r="L117" i="7" s="1"/>
  <c r="M117" i="7" s="1"/>
  <c r="E111" i="7"/>
  <c r="F111" i="7" s="1"/>
  <c r="K114" i="7"/>
  <c r="L114" i="7" s="1"/>
  <c r="M114" i="7" s="1"/>
  <c r="E116" i="7"/>
  <c r="F116" i="7" s="1"/>
  <c r="K118" i="7"/>
  <c r="L118" i="7" s="1"/>
  <c r="M118" i="7" s="1"/>
  <c r="I90" i="7"/>
  <c r="M90" i="7" s="1"/>
  <c r="M93" i="7"/>
  <c r="E92" i="7"/>
  <c r="F92" i="7" s="1"/>
  <c r="K94" i="7"/>
  <c r="L94" i="7" s="1"/>
  <c r="M94" i="7" s="1"/>
  <c r="E96" i="7"/>
  <c r="F96" i="7" s="1"/>
  <c r="E87" i="7"/>
  <c r="F87" i="7" s="1"/>
  <c r="K91" i="7"/>
  <c r="L91" i="7" s="1"/>
  <c r="M91" i="7" s="1"/>
  <c r="E93" i="7"/>
  <c r="F93" i="7" s="1"/>
  <c r="K95" i="7"/>
  <c r="L95" i="7" s="1"/>
  <c r="M95" i="7" s="1"/>
  <c r="K86" i="7"/>
  <c r="L86" i="7" s="1"/>
  <c r="M86" i="7" s="1"/>
  <c r="E88" i="7"/>
  <c r="F88" i="7" s="1"/>
  <c r="E89" i="7"/>
  <c r="F89" i="7" s="1"/>
  <c r="K92" i="7"/>
  <c r="L92" i="7" s="1"/>
  <c r="M92" i="7" s="1"/>
  <c r="E94" i="7"/>
  <c r="F94" i="7" s="1"/>
  <c r="K96" i="7"/>
  <c r="L96" i="7" s="1"/>
  <c r="M96" i="7" s="1"/>
  <c r="K87" i="7"/>
  <c r="L87" i="7" s="1"/>
  <c r="M87" i="7" s="1"/>
  <c r="E90" i="7"/>
  <c r="F90" i="7" s="1"/>
  <c r="E91" i="7"/>
  <c r="F91" i="7" s="1"/>
  <c r="F73" i="7"/>
  <c r="F63" i="7"/>
  <c r="F64" i="7"/>
  <c r="K64" i="7"/>
  <c r="L64" i="7" s="1"/>
  <c r="M64" i="7" s="1"/>
  <c r="E69" i="7"/>
  <c r="F69" i="7" s="1"/>
  <c r="Q69" i="7" s="1"/>
  <c r="K73" i="7"/>
  <c r="L73" i="7" s="1"/>
  <c r="M73" i="7" s="1"/>
  <c r="E72" i="7"/>
  <c r="F72" i="7" s="1"/>
  <c r="E66" i="7"/>
  <c r="F66" i="7" s="1"/>
  <c r="Q66" i="7" s="1"/>
  <c r="K71" i="7"/>
  <c r="L71" i="7" s="1"/>
  <c r="M71" i="7" s="1"/>
  <c r="K65" i="7"/>
  <c r="L65" i="7" s="1"/>
  <c r="M65" i="7" s="1"/>
  <c r="Q65" i="7" s="1"/>
  <c r="K74" i="7"/>
  <c r="L74" i="7" s="1"/>
  <c r="M74" i="7" s="1"/>
  <c r="Q74" i="7" s="1"/>
  <c r="Q72" i="9"/>
  <c r="Q64" i="9"/>
  <c r="Q67" i="9"/>
  <c r="Q71" i="9"/>
  <c r="Q74" i="9"/>
  <c r="Q69" i="9"/>
  <c r="Q66" i="9" l="1"/>
  <c r="Q68" i="9"/>
  <c r="Q70" i="9"/>
  <c r="Q75" i="9"/>
  <c r="Q196" i="11"/>
  <c r="Q180" i="11"/>
  <c r="Q130" i="11"/>
  <c r="Q199" i="11"/>
  <c r="Q140" i="11"/>
  <c r="Q70" i="11"/>
  <c r="Q68" i="7"/>
  <c r="Q72" i="7"/>
  <c r="Q71" i="7"/>
  <c r="Q63" i="7"/>
  <c r="Q70" i="7"/>
  <c r="Q67" i="7"/>
  <c r="Q179" i="4"/>
  <c r="Q174" i="4"/>
  <c r="Q182" i="4"/>
  <c r="Q175" i="4"/>
  <c r="Q180" i="4"/>
  <c r="Q181" i="4"/>
  <c r="Q177" i="4"/>
  <c r="Q158" i="11"/>
  <c r="Q91" i="1"/>
  <c r="S204" i="1"/>
  <c r="Q117" i="1"/>
  <c r="S202" i="1"/>
  <c r="F207" i="1"/>
  <c r="Q96" i="1"/>
  <c r="Q109" i="1"/>
  <c r="W198" i="1"/>
  <c r="W196" i="1"/>
  <c r="Q138" i="1"/>
  <c r="S197" i="1"/>
  <c r="W197" i="1" s="1"/>
  <c r="Q108" i="1"/>
  <c r="Q223" i="1"/>
  <c r="S199" i="1"/>
  <c r="W199" i="1" s="1"/>
  <c r="Q95" i="1"/>
  <c r="Q111" i="1"/>
  <c r="F203" i="1"/>
  <c r="Q93" i="1"/>
  <c r="Q131" i="1"/>
  <c r="Q140" i="1"/>
  <c r="Q113" i="1"/>
  <c r="F202" i="1"/>
  <c r="Q248" i="1"/>
  <c r="Q247" i="1"/>
  <c r="Q224" i="1"/>
  <c r="S205" i="1"/>
  <c r="Q219" i="1"/>
  <c r="Q130" i="1"/>
  <c r="Q243" i="1"/>
  <c r="Q242" i="1"/>
  <c r="Q245" i="1"/>
  <c r="S203" i="1"/>
  <c r="Q240" i="1"/>
  <c r="Q139" i="1"/>
  <c r="S206" i="1"/>
  <c r="W206" i="1" s="1"/>
  <c r="Q241" i="1"/>
  <c r="S207" i="1"/>
  <c r="Q218" i="1"/>
  <c r="Q90" i="1"/>
  <c r="Q119" i="1"/>
  <c r="Q89" i="1"/>
  <c r="Q92" i="1"/>
  <c r="Q246" i="1"/>
  <c r="Q222" i="1"/>
  <c r="Q244" i="1"/>
  <c r="Q87" i="1"/>
  <c r="Q112" i="1"/>
  <c r="Q116" i="1"/>
  <c r="Q86" i="1"/>
  <c r="Q97" i="1"/>
  <c r="S201" i="1"/>
  <c r="W201" i="1" s="1"/>
  <c r="S200" i="1"/>
  <c r="W200" i="1" s="1"/>
  <c r="Q114" i="1"/>
  <c r="Q115" i="1"/>
  <c r="Q110" i="1"/>
  <c r="Q118" i="1"/>
  <c r="Q94" i="1"/>
  <c r="Q88" i="1"/>
  <c r="Q77" i="10"/>
  <c r="Q68" i="10"/>
  <c r="Q67" i="10"/>
  <c r="Q70" i="10"/>
  <c r="Q98" i="10"/>
  <c r="Q184" i="10"/>
  <c r="Q177" i="10"/>
  <c r="Q178" i="10"/>
  <c r="Q231" i="10"/>
  <c r="Q183" i="10"/>
  <c r="Q155" i="10"/>
  <c r="Q119" i="10"/>
  <c r="Q251" i="10"/>
  <c r="Q78" i="10"/>
  <c r="Q157" i="10"/>
  <c r="Q228" i="10"/>
  <c r="Q224" i="10"/>
  <c r="Q232" i="10"/>
  <c r="Q185" i="10"/>
  <c r="Q142" i="10"/>
  <c r="Q225" i="10"/>
  <c r="Q93" i="10"/>
  <c r="Q250" i="10"/>
  <c r="Q96" i="10"/>
  <c r="Q112" i="10"/>
  <c r="Q222" i="10"/>
  <c r="Q245" i="10"/>
  <c r="Q254" i="10"/>
  <c r="Q247" i="10"/>
  <c r="Q99" i="10"/>
  <c r="Q223" i="10"/>
  <c r="Q73" i="10"/>
  <c r="Q97" i="10"/>
  <c r="Q116" i="10"/>
  <c r="Q161" i="10"/>
  <c r="Q92" i="10"/>
  <c r="Q158" i="10"/>
  <c r="Q74" i="10"/>
  <c r="Q76" i="10"/>
  <c r="Q187" i="10"/>
  <c r="Q100" i="10"/>
  <c r="Q117" i="10"/>
  <c r="Q135" i="10"/>
  <c r="Q156" i="10"/>
  <c r="Q243" i="10"/>
  <c r="Q252" i="10"/>
  <c r="Q253" i="10"/>
  <c r="Q249" i="10"/>
  <c r="Q244" i="10"/>
  <c r="Q227" i="10"/>
  <c r="Q230" i="10"/>
  <c r="Q179" i="10"/>
  <c r="Q182" i="10"/>
  <c r="Q166" i="10"/>
  <c r="Q165" i="10"/>
  <c r="Q163" i="10"/>
  <c r="Q164" i="10"/>
  <c r="Q141" i="10"/>
  <c r="Q143" i="10"/>
  <c r="Q139" i="10"/>
  <c r="Q140" i="10"/>
  <c r="Q113" i="10"/>
  <c r="Q115" i="10"/>
  <c r="Q118" i="10"/>
  <c r="Q121" i="10"/>
  <c r="Q95" i="10"/>
  <c r="Q72" i="10"/>
  <c r="Q63" i="11"/>
  <c r="Q65" i="11"/>
  <c r="Q183" i="11"/>
  <c r="Q205" i="11"/>
  <c r="Q86" i="11"/>
  <c r="Q135" i="11"/>
  <c r="Q159" i="11"/>
  <c r="Q152" i="11"/>
  <c r="Q177" i="11"/>
  <c r="Q173" i="11"/>
  <c r="Q92" i="11"/>
  <c r="Q134" i="11"/>
  <c r="Q64" i="11"/>
  <c r="Q218" i="11"/>
  <c r="Q88" i="11"/>
  <c r="Q155" i="11"/>
  <c r="Q219" i="11"/>
  <c r="Q197" i="11"/>
  <c r="Q200" i="11"/>
  <c r="Q157" i="11"/>
  <c r="Q202" i="11"/>
  <c r="Q223" i="11"/>
  <c r="Q225" i="11"/>
  <c r="Q136" i="11"/>
  <c r="Q153" i="11"/>
  <c r="Q179" i="11"/>
  <c r="Q203" i="11"/>
  <c r="Q228" i="11"/>
  <c r="Q160" i="11"/>
  <c r="Q174" i="11"/>
  <c r="Q87" i="11"/>
  <c r="Q89" i="11"/>
  <c r="Q131" i="11"/>
  <c r="Q227" i="11"/>
  <c r="Q93" i="11"/>
  <c r="Q178" i="11"/>
  <c r="Q222" i="11"/>
  <c r="Q69" i="11"/>
  <c r="Q73" i="11"/>
  <c r="Q90" i="11"/>
  <c r="Q201" i="11"/>
  <c r="Q204" i="11"/>
  <c r="Q72" i="11"/>
  <c r="Q91" i="11"/>
  <c r="Q137" i="11"/>
  <c r="Q182" i="11"/>
  <c r="Q226" i="11"/>
  <c r="Q206" i="11"/>
  <c r="Q181" i="11"/>
  <c r="Q184" i="11"/>
  <c r="Q175" i="11"/>
  <c r="Q156" i="11"/>
  <c r="Q162" i="11"/>
  <c r="Q138" i="11"/>
  <c r="Q96" i="11"/>
  <c r="Q95" i="11"/>
  <c r="Q94" i="11"/>
  <c r="Q71" i="11"/>
  <c r="Q74" i="11"/>
  <c r="Q73" i="7"/>
  <c r="Q64" i="7"/>
  <c r="Q180" i="7"/>
  <c r="Q217" i="7"/>
  <c r="Q129" i="7"/>
  <c r="Q140" i="7"/>
  <c r="Q133" i="7"/>
  <c r="Q152" i="7"/>
  <c r="Q153" i="7"/>
  <c r="Q205" i="7"/>
  <c r="Q132" i="7"/>
  <c r="Q178" i="7"/>
  <c r="Q161" i="7"/>
  <c r="Q136" i="7"/>
  <c r="Q85" i="7"/>
  <c r="Q139" i="7"/>
  <c r="Q173" i="7"/>
  <c r="Q131" i="7"/>
  <c r="Q228" i="7"/>
  <c r="Q134" i="7"/>
  <c r="Q177" i="7"/>
  <c r="Q135" i="7"/>
  <c r="Q195" i="7"/>
  <c r="Q151" i="7"/>
  <c r="Q130" i="7"/>
  <c r="Q218" i="7"/>
  <c r="Q95" i="7"/>
  <c r="Q138" i="7"/>
  <c r="Q176" i="7"/>
  <c r="Q174" i="7"/>
  <c r="Q158" i="7"/>
  <c r="Q196" i="7"/>
  <c r="Q86" i="7"/>
  <c r="Q157" i="7"/>
  <c r="Q155" i="7"/>
  <c r="Q175" i="7"/>
  <c r="Q179" i="7"/>
  <c r="Q203" i="7"/>
  <c r="Q183" i="7"/>
  <c r="Q159" i="7"/>
  <c r="Q181" i="7"/>
  <c r="Q204" i="7"/>
  <c r="Q206" i="7"/>
  <c r="Q184" i="7"/>
  <c r="Q182" i="7"/>
  <c r="Q156" i="7"/>
  <c r="Q154" i="7"/>
  <c r="Q160" i="7"/>
  <c r="Q162" i="7"/>
  <c r="Q137" i="7"/>
  <c r="Q96" i="7"/>
  <c r="Q171" i="4"/>
  <c r="Q172" i="4"/>
  <c r="Q176" i="4"/>
  <c r="Q173" i="4"/>
  <c r="Q73" i="9"/>
  <c r="Q65" i="9"/>
  <c r="Q77" i="9" l="1"/>
  <c r="H6" i="9" s="1"/>
  <c r="Q184" i="4"/>
  <c r="H11" i="4" s="1"/>
  <c r="W202" i="1"/>
  <c r="W207" i="1"/>
  <c r="W203" i="1"/>
  <c r="Q132" i="1"/>
  <c r="Q225" i="1"/>
  <c r="Q141" i="1"/>
  <c r="F205" i="1"/>
  <c r="W205" i="1" s="1"/>
  <c r="F204" i="1"/>
  <c r="W204" i="1" s="1"/>
  <c r="Q221" i="1"/>
  <c r="Q220" i="1"/>
  <c r="Q249" i="1"/>
  <c r="Q121" i="1"/>
  <c r="H8" i="1" s="1"/>
  <c r="Q99" i="1"/>
  <c r="H7" i="1" s="1"/>
  <c r="Q234" i="10"/>
  <c r="H13" i="10" s="1"/>
  <c r="Q80" i="10"/>
  <c r="H6" i="10" s="1"/>
  <c r="Q102" i="10"/>
  <c r="H7" i="10" s="1"/>
  <c r="Q190" i="10"/>
  <c r="H11" i="10" s="1"/>
  <c r="Q146" i="10"/>
  <c r="H9" i="10" s="1"/>
  <c r="Q256" i="10"/>
  <c r="H14" i="10" s="1"/>
  <c r="Q168" i="10"/>
  <c r="H10" i="10" s="1"/>
  <c r="Q124" i="10"/>
  <c r="H8" i="10" s="1"/>
  <c r="Q164" i="11"/>
  <c r="H10" i="11" s="1"/>
  <c r="Q208" i="11"/>
  <c r="H12" i="11" s="1"/>
  <c r="Q186" i="11"/>
  <c r="H11" i="11" s="1"/>
  <c r="Q76" i="11"/>
  <c r="H6" i="11" s="1"/>
  <c r="Q98" i="11"/>
  <c r="H7" i="11" s="1"/>
  <c r="Q230" i="11"/>
  <c r="H13" i="11" s="1"/>
  <c r="Q142" i="11"/>
  <c r="H9" i="11" s="1"/>
  <c r="Q227" i="7"/>
  <c r="Q219" i="7"/>
  <c r="Q142" i="7"/>
  <c r="H9" i="7" s="1"/>
  <c r="Q164" i="7"/>
  <c r="H10" i="7" s="1"/>
  <c r="Q197" i="7"/>
  <c r="Q186" i="7"/>
  <c r="H11" i="7" s="1"/>
  <c r="Q87" i="7"/>
  <c r="W209" i="1" l="1"/>
  <c r="H12" i="1" s="1"/>
  <c r="Q226" i="1"/>
  <c r="Q250" i="1"/>
  <c r="Q133" i="1"/>
  <c r="Q220" i="7"/>
  <c r="Q198" i="7"/>
  <c r="Q88" i="7"/>
  <c r="Q134" i="1" l="1"/>
  <c r="Q251" i="1"/>
  <c r="Q253" i="1" s="1"/>
  <c r="H14" i="1" s="1"/>
  <c r="Q227" i="1"/>
  <c r="Q221" i="7"/>
  <c r="Q89" i="7"/>
  <c r="Q199" i="7"/>
  <c r="Q228" i="1" l="1"/>
  <c r="Q135" i="1"/>
  <c r="Q222" i="7"/>
  <c r="Q200" i="7"/>
  <c r="Q90" i="7"/>
  <c r="Q137" i="1" l="1"/>
  <c r="Q136" i="1"/>
  <c r="Q229" i="1"/>
  <c r="Q231" i="1" s="1"/>
  <c r="H13" i="1" s="1"/>
  <c r="Q223" i="7"/>
  <c r="Q91" i="7"/>
  <c r="Q201" i="7"/>
  <c r="Q202" i="7"/>
  <c r="Q208" i="7" s="1"/>
  <c r="H12" i="7" s="1"/>
  <c r="Q143" i="1" l="1"/>
  <c r="H9" i="1" s="1"/>
  <c r="Q224" i="7"/>
  <c r="Q92" i="7"/>
  <c r="Q226" i="7" l="1"/>
  <c r="Q225" i="7"/>
  <c r="Q94" i="7"/>
  <c r="Q93" i="7"/>
  <c r="Q98" i="7" l="1"/>
  <c r="H7" i="7" s="1"/>
  <c r="Q230" i="7"/>
  <c r="H13" i="7" s="1"/>
  <c r="AM228" i="11" l="1"/>
  <c r="AL228" i="11"/>
  <c r="AM206" i="11"/>
  <c r="AL206" i="11"/>
  <c r="AM184" i="11"/>
  <c r="AL184" i="11"/>
  <c r="AM162" i="11"/>
  <c r="AL162" i="11"/>
  <c r="AM140" i="11"/>
  <c r="AL140" i="11"/>
  <c r="I52" i="11"/>
  <c r="D52" i="11"/>
  <c r="B52" i="11"/>
  <c r="I51" i="11"/>
  <c r="C51" i="11"/>
  <c r="D51" i="11" s="1"/>
  <c r="B51" i="11"/>
  <c r="I50" i="11"/>
  <c r="C50" i="11"/>
  <c r="D50" i="11" s="1"/>
  <c r="B50" i="11"/>
  <c r="I49" i="11"/>
  <c r="C49" i="11"/>
  <c r="D49" i="11" s="1"/>
  <c r="B49" i="11"/>
  <c r="I48" i="11"/>
  <c r="C48" i="11"/>
  <c r="D48" i="11" s="1"/>
  <c r="B48" i="11"/>
  <c r="AM118" i="11"/>
  <c r="AL118" i="11"/>
  <c r="I47" i="11"/>
  <c r="C47" i="11"/>
  <c r="D47" i="11" s="1"/>
  <c r="B47" i="11"/>
  <c r="C46" i="11"/>
  <c r="D46" i="11" s="1"/>
  <c r="B46" i="11"/>
  <c r="C45" i="11"/>
  <c r="D45" i="11" s="1"/>
  <c r="B45" i="11"/>
  <c r="H44" i="11"/>
  <c r="H45" i="11" s="1"/>
  <c r="C44" i="11"/>
  <c r="D44" i="11" s="1"/>
  <c r="B44" i="11"/>
  <c r="I43" i="11"/>
  <c r="C43" i="11"/>
  <c r="D43" i="11" s="1"/>
  <c r="B43" i="11"/>
  <c r="I42" i="11"/>
  <c r="D42" i="11"/>
  <c r="B42" i="11"/>
  <c r="K41" i="11"/>
  <c r="K50" i="11" s="1"/>
  <c r="I41" i="11"/>
  <c r="E41" i="11"/>
  <c r="E43" i="11" s="1"/>
  <c r="D41" i="11"/>
  <c r="B41" i="11"/>
  <c r="C36" i="11"/>
  <c r="AM96" i="11"/>
  <c r="AL96" i="11"/>
  <c r="AM74" i="11"/>
  <c r="AL74" i="11"/>
  <c r="AM52" i="11"/>
  <c r="AL52" i="11"/>
  <c r="AL254" i="10"/>
  <c r="AK254" i="10"/>
  <c r="AL232" i="10"/>
  <c r="AK232" i="10"/>
  <c r="AL210" i="10"/>
  <c r="AK210" i="10"/>
  <c r="AL188" i="10"/>
  <c r="AK188" i="10"/>
  <c r="AL166" i="10"/>
  <c r="AK166" i="10"/>
  <c r="AL144" i="10"/>
  <c r="AK144" i="10"/>
  <c r="J56" i="10"/>
  <c r="I56" i="10"/>
  <c r="I55" i="10"/>
  <c r="D55" i="10"/>
  <c r="B55" i="10"/>
  <c r="I54" i="10"/>
  <c r="D54" i="10"/>
  <c r="B54" i="10"/>
  <c r="I53" i="10"/>
  <c r="D53" i="10"/>
  <c r="B53" i="10"/>
  <c r="I52" i="10"/>
  <c r="D52" i="10"/>
  <c r="B52" i="10"/>
  <c r="I51" i="10"/>
  <c r="D51" i="10"/>
  <c r="B51" i="10"/>
  <c r="L50" i="10"/>
  <c r="D50" i="10"/>
  <c r="B50" i="10"/>
  <c r="D49" i="10"/>
  <c r="B49" i="10"/>
  <c r="AL122" i="10"/>
  <c r="AK122" i="10"/>
  <c r="H48" i="10"/>
  <c r="H50" i="10" s="1"/>
  <c r="D48" i="10"/>
  <c r="B48" i="10"/>
  <c r="I47" i="10"/>
  <c r="D47" i="10"/>
  <c r="B47" i="10"/>
  <c r="I46" i="10"/>
  <c r="D46" i="10"/>
  <c r="B46" i="10"/>
  <c r="K45" i="10"/>
  <c r="K53" i="10" s="1"/>
  <c r="I45" i="10"/>
  <c r="E45" i="10"/>
  <c r="E55" i="10" s="1"/>
  <c r="D45" i="10"/>
  <c r="B45" i="10"/>
  <c r="AL100" i="10"/>
  <c r="AK100" i="10"/>
  <c r="AL78" i="10"/>
  <c r="AK78" i="10"/>
  <c r="AL56" i="10"/>
  <c r="AK56" i="10"/>
  <c r="I48" i="10" l="1"/>
  <c r="M48" i="10" s="1"/>
  <c r="F45" i="10"/>
  <c r="L45" i="10"/>
  <c r="M45" i="10" s="1"/>
  <c r="K52" i="10"/>
  <c r="L52" i="10" s="1"/>
  <c r="M52" i="10" s="1"/>
  <c r="K47" i="10"/>
  <c r="L47" i="10" s="1"/>
  <c r="M47" i="10" s="1"/>
  <c r="F55" i="10"/>
  <c r="K56" i="10"/>
  <c r="K51" i="10"/>
  <c r="L51" i="10" s="1"/>
  <c r="M51" i="10" s="1"/>
  <c r="L53" i="10"/>
  <c r="L41" i="11"/>
  <c r="E50" i="11"/>
  <c r="F43" i="11"/>
  <c r="E47" i="11"/>
  <c r="F47" i="11" s="1"/>
  <c r="I45" i="11"/>
  <c r="M45" i="11" s="1"/>
  <c r="K43" i="11"/>
  <c r="L43" i="11" s="1"/>
  <c r="M43" i="11" s="1"/>
  <c r="Q43" i="11" s="1"/>
  <c r="I44" i="11"/>
  <c r="M44" i="11" s="1"/>
  <c r="K51" i="11"/>
  <c r="L51" i="11" s="1"/>
  <c r="M51" i="11" s="1"/>
  <c r="L50" i="11"/>
  <c r="E49" i="11"/>
  <c r="F49" i="11" s="1"/>
  <c r="K42" i="11"/>
  <c r="L42" i="11" s="1"/>
  <c r="M42" i="11" s="1"/>
  <c r="E44" i="11"/>
  <c r="F44" i="11" s="1"/>
  <c r="E46" i="11"/>
  <c r="F46" i="11" s="1"/>
  <c r="E51" i="11"/>
  <c r="F51" i="11" s="1"/>
  <c r="F41" i="11"/>
  <c r="M41" i="11"/>
  <c r="M50" i="11"/>
  <c r="F50" i="11"/>
  <c r="H46" i="11"/>
  <c r="I46" i="11" s="1"/>
  <c r="M46" i="11" s="1"/>
  <c r="K48" i="11"/>
  <c r="L48" i="11" s="1"/>
  <c r="M48" i="11" s="1"/>
  <c r="E52" i="11"/>
  <c r="F52" i="11" s="1"/>
  <c r="Q114" i="11"/>
  <c r="E42" i="11"/>
  <c r="F42" i="11" s="1"/>
  <c r="E45" i="11"/>
  <c r="F45" i="11" s="1"/>
  <c r="K47" i="11"/>
  <c r="L47" i="11" s="1"/>
  <c r="M47" i="11" s="1"/>
  <c r="K49" i="11"/>
  <c r="L49" i="11" s="1"/>
  <c r="M49" i="11" s="1"/>
  <c r="E48" i="11"/>
  <c r="F48" i="11" s="1"/>
  <c r="K52" i="11"/>
  <c r="L52" i="11" s="1"/>
  <c r="M52" i="11" s="1"/>
  <c r="M53" i="10"/>
  <c r="I50" i="10"/>
  <c r="M50" i="10" s="1"/>
  <c r="E49" i="10"/>
  <c r="F49" i="10" s="1"/>
  <c r="E54" i="10"/>
  <c r="F54" i="10" s="1"/>
  <c r="E47" i="10"/>
  <c r="F47" i="10" s="1"/>
  <c r="H49" i="10"/>
  <c r="I49" i="10" s="1"/>
  <c r="M49" i="10" s="1"/>
  <c r="E51" i="10"/>
  <c r="F51" i="10" s="1"/>
  <c r="E56" i="10"/>
  <c r="F56" i="10" s="1"/>
  <c r="E46" i="10"/>
  <c r="F46" i="10" s="1"/>
  <c r="E50" i="10"/>
  <c r="F50" i="10" s="1"/>
  <c r="K54" i="10"/>
  <c r="L54" i="10" s="1"/>
  <c r="M54" i="10" s="1"/>
  <c r="E53" i="10"/>
  <c r="F53" i="10" s="1"/>
  <c r="K46" i="10"/>
  <c r="L46" i="10" s="1"/>
  <c r="M46" i="10" s="1"/>
  <c r="E48" i="10"/>
  <c r="F48" i="10" s="1"/>
  <c r="E52" i="10"/>
  <c r="F52" i="10" s="1"/>
  <c r="K55" i="10"/>
  <c r="L55" i="10" s="1"/>
  <c r="M55" i="10" s="1"/>
  <c r="Q55" i="10" s="1"/>
  <c r="L56" i="10"/>
  <c r="M56" i="10" s="1"/>
  <c r="Q201" i="10"/>
  <c r="Q207" i="10"/>
  <c r="Q45" i="10" l="1"/>
  <c r="Q48" i="10"/>
  <c r="Q199" i="10"/>
  <c r="Q51" i="10"/>
  <c r="Q206" i="10"/>
  <c r="Q46" i="10"/>
  <c r="Q47" i="10"/>
  <c r="Q202" i="10"/>
  <c r="Q52" i="10"/>
  <c r="Q203" i="10"/>
  <c r="Q204" i="10"/>
  <c r="Q200" i="10"/>
  <c r="Q210" i="10"/>
  <c r="Q49" i="10"/>
  <c r="Q50" i="10"/>
  <c r="Q54" i="10"/>
  <c r="Q53" i="10"/>
  <c r="Q110" i="11"/>
  <c r="Q44" i="11"/>
  <c r="Q117" i="11"/>
  <c r="Q47" i="11"/>
  <c r="Q45" i="11"/>
  <c r="Q116" i="11"/>
  <c r="Q51" i="11"/>
  <c r="Q50" i="11"/>
  <c r="Q108" i="11"/>
  <c r="Q107" i="11"/>
  <c r="Q111" i="11"/>
  <c r="Q112" i="11"/>
  <c r="Q113" i="11"/>
  <c r="Q42" i="11"/>
  <c r="Q48" i="11"/>
  <c r="Q41" i="11"/>
  <c r="Q52" i="11"/>
  <c r="Q118" i="11"/>
  <c r="Q46" i="11"/>
  <c r="Q115" i="11"/>
  <c r="Q109" i="11"/>
  <c r="Q49" i="11"/>
  <c r="Q56" i="10"/>
  <c r="Q205" i="10"/>
  <c r="Q208" i="10"/>
  <c r="Q209" i="10"/>
  <c r="Q58" i="10" l="1"/>
  <c r="H5" i="10" s="1"/>
  <c r="Q212" i="10"/>
  <c r="H12" i="10" s="1"/>
  <c r="Q120" i="11"/>
  <c r="H8" i="11" s="1"/>
  <c r="Q54" i="11"/>
  <c r="H5" i="11" s="1"/>
  <c r="H26" i="10" l="1"/>
  <c r="H28" i="10" s="1"/>
  <c r="H22" i="11"/>
  <c r="H23" i="11" s="1"/>
  <c r="H27" i="10" l="1"/>
  <c r="H24" i="11"/>
  <c r="C213" i="1" l="1"/>
  <c r="AQ53" i="1" l="1"/>
  <c r="AL75" i="9" l="1"/>
  <c r="AM75" i="9"/>
  <c r="AL97" i="9"/>
  <c r="AM97" i="9"/>
  <c r="AM53" i="9"/>
  <c r="AL53" i="9"/>
  <c r="AM228" i="7" l="1"/>
  <c r="AL228" i="7"/>
  <c r="AM206" i="7"/>
  <c r="AL206" i="7"/>
  <c r="AM184" i="7"/>
  <c r="AL184" i="7"/>
  <c r="AM162" i="7"/>
  <c r="AL162" i="7"/>
  <c r="AM140" i="7"/>
  <c r="AL140" i="7"/>
  <c r="AM118" i="7"/>
  <c r="AL118" i="7"/>
  <c r="AM96" i="7"/>
  <c r="AL96" i="7"/>
  <c r="AM74" i="7"/>
  <c r="AL74" i="7"/>
  <c r="AM52" i="7"/>
  <c r="AL52" i="7"/>
  <c r="AM204" i="4"/>
  <c r="AL204" i="4"/>
  <c r="AM182" i="4"/>
  <c r="AL182" i="4"/>
  <c r="AM160" i="4"/>
  <c r="AL160" i="4"/>
  <c r="AM138" i="4"/>
  <c r="AL138" i="4"/>
  <c r="AM116" i="4"/>
  <c r="AL116" i="4"/>
  <c r="AM94" i="4"/>
  <c r="AL94" i="4"/>
  <c r="AM72" i="4"/>
  <c r="AL72" i="4"/>
  <c r="AM50" i="4"/>
  <c r="AL50" i="4"/>
  <c r="AQ251" i="1"/>
  <c r="AP251" i="1"/>
  <c r="AQ229" i="1"/>
  <c r="AP229" i="1"/>
  <c r="AQ207" i="1"/>
  <c r="AP207" i="1"/>
  <c r="AQ185" i="1"/>
  <c r="AP185" i="1"/>
  <c r="AQ163" i="1"/>
  <c r="AP163" i="1"/>
  <c r="AQ141" i="1"/>
  <c r="AP141" i="1"/>
  <c r="AQ119" i="1"/>
  <c r="AP119" i="1"/>
  <c r="AQ97" i="1"/>
  <c r="AP97" i="1"/>
  <c r="AQ75" i="1"/>
  <c r="AP75" i="1"/>
  <c r="AP53" i="1"/>
  <c r="B7" i="9" l="1"/>
  <c r="C81" i="9" s="1"/>
  <c r="B6" i="9"/>
  <c r="C59" i="9" s="1"/>
  <c r="B5" i="9"/>
  <c r="C37" i="9" s="1"/>
  <c r="J53" i="9" l="1"/>
  <c r="I53" i="9"/>
  <c r="D53" i="9"/>
  <c r="J52" i="9"/>
  <c r="I52" i="9"/>
  <c r="C52" i="9"/>
  <c r="D52" i="9" s="1"/>
  <c r="J51" i="9"/>
  <c r="I51" i="9"/>
  <c r="C51" i="9"/>
  <c r="D51" i="9" s="1"/>
  <c r="J50" i="9"/>
  <c r="I50" i="9"/>
  <c r="C50" i="9"/>
  <c r="D50" i="9" s="1"/>
  <c r="J49" i="9"/>
  <c r="I49" i="9"/>
  <c r="D49" i="9"/>
  <c r="J48" i="9"/>
  <c r="I48" i="9"/>
  <c r="C48" i="9"/>
  <c r="D48" i="9" s="1"/>
  <c r="G47" i="9"/>
  <c r="C47" i="9"/>
  <c r="D47" i="9" s="1"/>
  <c r="G46" i="9"/>
  <c r="C46" i="9"/>
  <c r="D46" i="9" s="1"/>
  <c r="H45" i="9"/>
  <c r="H47" i="9" s="1"/>
  <c r="G45" i="9"/>
  <c r="D45" i="9"/>
  <c r="J44" i="9"/>
  <c r="I44" i="9"/>
  <c r="D44" i="9"/>
  <c r="J43" i="9"/>
  <c r="I43" i="9"/>
  <c r="D43" i="9"/>
  <c r="K42" i="9"/>
  <c r="K48" i="9" s="1"/>
  <c r="J42" i="9"/>
  <c r="I42" i="9"/>
  <c r="E42" i="9"/>
  <c r="E44" i="9" s="1"/>
  <c r="L48" i="9" l="1"/>
  <c r="M48" i="9" s="1"/>
  <c r="H46" i="9"/>
  <c r="I46" i="9" s="1"/>
  <c r="M46" i="9" s="1"/>
  <c r="E52" i="9"/>
  <c r="F52" i="9" s="1"/>
  <c r="E51" i="9"/>
  <c r="F51" i="9" s="1"/>
  <c r="E49" i="9"/>
  <c r="F49" i="9" s="1"/>
  <c r="E43" i="9"/>
  <c r="F43" i="9" s="1"/>
  <c r="E53" i="9"/>
  <c r="F53" i="9" s="1"/>
  <c r="E48" i="9"/>
  <c r="F48" i="9" s="1"/>
  <c r="F42" i="9"/>
  <c r="F44" i="9"/>
  <c r="I45" i="9"/>
  <c r="M45" i="9" s="1"/>
  <c r="K50" i="9"/>
  <c r="L50" i="9" s="1"/>
  <c r="M50" i="9" s="1"/>
  <c r="K51" i="9"/>
  <c r="L51" i="9" s="1"/>
  <c r="M51" i="9" s="1"/>
  <c r="K52" i="9"/>
  <c r="L52" i="9" s="1"/>
  <c r="M52" i="9" s="1"/>
  <c r="K49" i="9"/>
  <c r="L49" i="9" s="1"/>
  <c r="M49" i="9" s="1"/>
  <c r="K44" i="9"/>
  <c r="L44" i="9" s="1"/>
  <c r="M44" i="9" s="1"/>
  <c r="K43" i="9"/>
  <c r="L43" i="9" s="1"/>
  <c r="M43" i="9" s="1"/>
  <c r="K53" i="9"/>
  <c r="L53" i="9" s="1"/>
  <c r="M53" i="9" s="1"/>
  <c r="L42" i="9"/>
  <c r="M42" i="9" s="1"/>
  <c r="I47" i="9"/>
  <c r="M47" i="9" s="1"/>
  <c r="E50" i="9"/>
  <c r="F50" i="9" s="1"/>
  <c r="E47" i="9"/>
  <c r="F47" i="9" s="1"/>
  <c r="E45" i="9"/>
  <c r="F45" i="9" s="1"/>
  <c r="E46" i="9"/>
  <c r="F46" i="9" s="1"/>
  <c r="Q45" i="9" l="1"/>
  <c r="Q91" i="9"/>
  <c r="Q89" i="9"/>
  <c r="Q52" i="9"/>
  <c r="Q86" i="9"/>
  <c r="Q49" i="9"/>
  <c r="Q95" i="9"/>
  <c r="Q94" i="9"/>
  <c r="Q88" i="9"/>
  <c r="Q53" i="9"/>
  <c r="Q44" i="9"/>
  <c r="Q50" i="9"/>
  <c r="Q42" i="9"/>
  <c r="Q43" i="9"/>
  <c r="Q47" i="9"/>
  <c r="Q51" i="9"/>
  <c r="Q46" i="9"/>
  <c r="Q96" i="9"/>
  <c r="Q92" i="9"/>
  <c r="Q48" i="9"/>
  <c r="Q93" i="9"/>
  <c r="Q90" i="9"/>
  <c r="Q97" i="9"/>
  <c r="Q87" i="9"/>
  <c r="K41" i="7"/>
  <c r="E41" i="7"/>
  <c r="Q99" i="9" l="1"/>
  <c r="H7" i="9" s="1"/>
  <c r="Q55" i="9"/>
  <c r="H5" i="9" s="1"/>
  <c r="C42" i="7"/>
  <c r="D42" i="7" s="1"/>
  <c r="B43" i="7"/>
  <c r="C43" i="7"/>
  <c r="D43" i="7" s="1"/>
  <c r="B44" i="7"/>
  <c r="C44" i="7"/>
  <c r="D44" i="7" s="1"/>
  <c r="B45" i="7"/>
  <c r="C45" i="7"/>
  <c r="D45" i="7" s="1"/>
  <c r="B46" i="7"/>
  <c r="C46" i="7"/>
  <c r="D46" i="7" s="1"/>
  <c r="B47" i="7"/>
  <c r="D47" i="7"/>
  <c r="B48" i="7"/>
  <c r="C48" i="7"/>
  <c r="D48" i="7" s="1"/>
  <c r="B49" i="7"/>
  <c r="C49" i="7"/>
  <c r="D49" i="7" s="1"/>
  <c r="B50" i="7"/>
  <c r="C50" i="7"/>
  <c r="D50" i="7" s="1"/>
  <c r="B51" i="7"/>
  <c r="C51" i="7"/>
  <c r="D51" i="7" s="1"/>
  <c r="D52" i="7"/>
  <c r="D41" i="7"/>
  <c r="H22" i="9" l="1"/>
  <c r="H24" i="9" s="1"/>
  <c r="H23" i="9" l="1"/>
  <c r="K193" i="4" l="1"/>
  <c r="H196" i="4"/>
  <c r="E193" i="4"/>
  <c r="K149" i="4"/>
  <c r="H152" i="4"/>
  <c r="E149" i="4"/>
  <c r="K127" i="4"/>
  <c r="H130" i="4"/>
  <c r="E127" i="4"/>
  <c r="K105" i="4"/>
  <c r="H108" i="4"/>
  <c r="E105" i="4"/>
  <c r="K83" i="4"/>
  <c r="H86" i="4"/>
  <c r="E83" i="4"/>
  <c r="K61" i="4"/>
  <c r="H64" i="4"/>
  <c r="E61" i="4"/>
  <c r="K39" i="4"/>
  <c r="H42" i="4"/>
  <c r="E39" i="4"/>
  <c r="J194" i="4"/>
  <c r="J195" i="4"/>
  <c r="J199" i="4"/>
  <c r="J200" i="4"/>
  <c r="J201" i="4"/>
  <c r="J202" i="4"/>
  <c r="J203" i="4"/>
  <c r="J204" i="4"/>
  <c r="J193" i="4"/>
  <c r="G197" i="4"/>
  <c r="G198" i="4"/>
  <c r="G196" i="4"/>
  <c r="B194" i="4"/>
  <c r="C194" i="4"/>
  <c r="D194" i="4" s="1"/>
  <c r="B195" i="4"/>
  <c r="C195" i="4"/>
  <c r="D195" i="4" s="1"/>
  <c r="B196" i="4"/>
  <c r="C196" i="4"/>
  <c r="D196" i="4" s="1"/>
  <c r="B197" i="4"/>
  <c r="C197" i="4"/>
  <c r="B198" i="4"/>
  <c r="C198" i="4"/>
  <c r="D198" i="4" s="1"/>
  <c r="B199" i="4"/>
  <c r="C199" i="4"/>
  <c r="D199" i="4" s="1"/>
  <c r="B200" i="4"/>
  <c r="C200" i="4"/>
  <c r="D200" i="4" s="1"/>
  <c r="B201" i="4"/>
  <c r="C201" i="4"/>
  <c r="B202" i="4"/>
  <c r="C202" i="4"/>
  <c r="D202" i="4" s="1"/>
  <c r="B203" i="4"/>
  <c r="C203" i="4"/>
  <c r="D203" i="4" s="1"/>
  <c r="B204" i="4"/>
  <c r="C204" i="4"/>
  <c r="D204" i="4" s="1"/>
  <c r="C193" i="4"/>
  <c r="D193" i="4" s="1"/>
  <c r="J150" i="4"/>
  <c r="J151" i="4"/>
  <c r="J155" i="4"/>
  <c r="J156" i="4"/>
  <c r="J157" i="4"/>
  <c r="J158" i="4"/>
  <c r="J159" i="4"/>
  <c r="J160" i="4"/>
  <c r="J149" i="4"/>
  <c r="G153" i="4"/>
  <c r="G154" i="4"/>
  <c r="G152" i="4"/>
  <c r="B150" i="4"/>
  <c r="C150" i="4"/>
  <c r="D150" i="4" s="1"/>
  <c r="B151" i="4"/>
  <c r="C151" i="4"/>
  <c r="D151" i="4" s="1"/>
  <c r="B152" i="4"/>
  <c r="C152" i="4"/>
  <c r="D152" i="4" s="1"/>
  <c r="B153" i="4"/>
  <c r="C153" i="4"/>
  <c r="D153" i="4" s="1"/>
  <c r="B154" i="4"/>
  <c r="C154" i="4"/>
  <c r="D154" i="4" s="1"/>
  <c r="B155" i="4"/>
  <c r="C155" i="4"/>
  <c r="D155" i="4" s="1"/>
  <c r="B156" i="4"/>
  <c r="C156" i="4"/>
  <c r="D156" i="4" s="1"/>
  <c r="B157" i="4"/>
  <c r="C157" i="4"/>
  <c r="D157" i="4" s="1"/>
  <c r="B158" i="4"/>
  <c r="C158" i="4"/>
  <c r="D158" i="4" s="1"/>
  <c r="B159" i="4"/>
  <c r="C159" i="4"/>
  <c r="D159" i="4" s="1"/>
  <c r="B160" i="4"/>
  <c r="C160" i="4"/>
  <c r="D160" i="4" s="1"/>
  <c r="C149" i="4"/>
  <c r="D149" i="4" s="1"/>
  <c r="B149" i="4"/>
  <c r="J128" i="4"/>
  <c r="J129" i="4"/>
  <c r="J133" i="4"/>
  <c r="J134" i="4"/>
  <c r="J135" i="4"/>
  <c r="J136" i="4"/>
  <c r="J137" i="4"/>
  <c r="J138" i="4"/>
  <c r="J127" i="4"/>
  <c r="G131" i="4"/>
  <c r="G132" i="4"/>
  <c r="G130" i="4"/>
  <c r="B128" i="4"/>
  <c r="C128" i="4"/>
  <c r="D128" i="4" s="1"/>
  <c r="B129" i="4"/>
  <c r="C129" i="4"/>
  <c r="D129" i="4" s="1"/>
  <c r="B130" i="4"/>
  <c r="C130" i="4"/>
  <c r="D130" i="4" s="1"/>
  <c r="B131" i="4"/>
  <c r="C131" i="4"/>
  <c r="D131" i="4" s="1"/>
  <c r="B132" i="4"/>
  <c r="C132" i="4"/>
  <c r="D132" i="4" s="1"/>
  <c r="C133" i="4"/>
  <c r="D133" i="4" s="1"/>
  <c r="B134" i="4"/>
  <c r="D134" i="4"/>
  <c r="B135" i="4"/>
  <c r="C135" i="4"/>
  <c r="B136" i="4"/>
  <c r="C136" i="4"/>
  <c r="D136" i="4" s="1"/>
  <c r="B137" i="4"/>
  <c r="C137" i="4"/>
  <c r="D137" i="4" s="1"/>
  <c r="B138" i="4"/>
  <c r="C138" i="4"/>
  <c r="D138" i="4" s="1"/>
  <c r="C127" i="4"/>
  <c r="D127" i="4" s="1"/>
  <c r="B127" i="4"/>
  <c r="J106" i="4"/>
  <c r="J107" i="4"/>
  <c r="J111" i="4"/>
  <c r="J112" i="4"/>
  <c r="J113" i="4"/>
  <c r="J114" i="4"/>
  <c r="J115" i="4"/>
  <c r="J116" i="4"/>
  <c r="J105" i="4"/>
  <c r="G109" i="4"/>
  <c r="G110" i="4"/>
  <c r="G108" i="4"/>
  <c r="C106" i="4"/>
  <c r="D106" i="4" s="1"/>
  <c r="C107" i="4"/>
  <c r="D107" i="4" s="1"/>
  <c r="B108" i="4"/>
  <c r="D108" i="4"/>
  <c r="B109" i="4"/>
  <c r="C109" i="4"/>
  <c r="D109" i="4" s="1"/>
  <c r="B110" i="4"/>
  <c r="C110" i="4"/>
  <c r="D110" i="4" s="1"/>
  <c r="B111" i="4"/>
  <c r="C111" i="4"/>
  <c r="D111" i="4" s="1"/>
  <c r="B112" i="4"/>
  <c r="C112" i="4"/>
  <c r="D112" i="4" s="1"/>
  <c r="B113" i="4"/>
  <c r="C113" i="4"/>
  <c r="D113" i="4" s="1"/>
  <c r="B114" i="4"/>
  <c r="C114" i="4"/>
  <c r="D114" i="4" s="1"/>
  <c r="B115" i="4"/>
  <c r="D115" i="4"/>
  <c r="B116" i="4"/>
  <c r="C116" i="4"/>
  <c r="D116" i="4" s="1"/>
  <c r="C105" i="4"/>
  <c r="D105" i="4" s="1"/>
  <c r="B105" i="4"/>
  <c r="J84" i="4"/>
  <c r="J85" i="4"/>
  <c r="J89" i="4"/>
  <c r="J90" i="4"/>
  <c r="J91" i="4"/>
  <c r="J92" i="4"/>
  <c r="J93" i="4"/>
  <c r="J94" i="4"/>
  <c r="J83" i="4"/>
  <c r="G87" i="4"/>
  <c r="G88" i="4"/>
  <c r="G86" i="4"/>
  <c r="B84" i="4"/>
  <c r="C84" i="4"/>
  <c r="D84" i="4" s="1"/>
  <c r="B85" i="4"/>
  <c r="C85" i="4"/>
  <c r="D85" i="4" s="1"/>
  <c r="B86" i="4"/>
  <c r="C86" i="4"/>
  <c r="D86" i="4" s="1"/>
  <c r="B87" i="4"/>
  <c r="C87" i="4"/>
  <c r="D87" i="4" s="1"/>
  <c r="B88" i="4"/>
  <c r="C88" i="4"/>
  <c r="D88" i="4" s="1"/>
  <c r="B89" i="4"/>
  <c r="C89" i="4"/>
  <c r="D89" i="4" s="1"/>
  <c r="B90" i="4"/>
  <c r="C90" i="4"/>
  <c r="D90" i="4" s="1"/>
  <c r="B91" i="4"/>
  <c r="C91" i="4"/>
  <c r="D91" i="4" s="1"/>
  <c r="B92" i="4"/>
  <c r="C92" i="4"/>
  <c r="D92" i="4" s="1"/>
  <c r="B93" i="4"/>
  <c r="C93" i="4"/>
  <c r="D93" i="4" s="1"/>
  <c r="B94" i="4"/>
  <c r="C94" i="4"/>
  <c r="D94" i="4" s="1"/>
  <c r="C83" i="4"/>
  <c r="D83" i="4" s="1"/>
  <c r="B83" i="4"/>
  <c r="B62" i="4"/>
  <c r="C62" i="4"/>
  <c r="D62" i="4" s="1"/>
  <c r="B63" i="4"/>
  <c r="C63" i="4"/>
  <c r="D63" i="4" s="1"/>
  <c r="B64" i="4"/>
  <c r="C64" i="4"/>
  <c r="D64" i="4" s="1"/>
  <c r="B65" i="4"/>
  <c r="C65" i="4"/>
  <c r="D65" i="4" s="1"/>
  <c r="B66" i="4"/>
  <c r="C66" i="4"/>
  <c r="D66" i="4" s="1"/>
  <c r="B67" i="4"/>
  <c r="C67" i="4"/>
  <c r="D67" i="4" s="1"/>
  <c r="B68" i="4"/>
  <c r="C68" i="4"/>
  <c r="D68" i="4" s="1"/>
  <c r="B69" i="4"/>
  <c r="D69" i="4"/>
  <c r="B70" i="4"/>
  <c r="C70" i="4"/>
  <c r="D70" i="4" s="1"/>
  <c r="B71" i="4"/>
  <c r="C71" i="4"/>
  <c r="D71" i="4" s="1"/>
  <c r="B72" i="4"/>
  <c r="C72" i="4"/>
  <c r="D72" i="4" s="1"/>
  <c r="C61" i="4"/>
  <c r="D61" i="4" s="1"/>
  <c r="B61" i="4"/>
  <c r="D201" i="4"/>
  <c r="D197" i="4"/>
  <c r="C40" i="4"/>
  <c r="D40" i="4" s="1"/>
  <c r="C41" i="4"/>
  <c r="D41" i="4" s="1"/>
  <c r="C42" i="4"/>
  <c r="D42" i="4" s="1"/>
  <c r="C43" i="4"/>
  <c r="D43" i="4" s="1"/>
  <c r="C44" i="4"/>
  <c r="D44" i="4" s="1"/>
  <c r="C45" i="4"/>
  <c r="D45" i="4" s="1"/>
  <c r="C46" i="4"/>
  <c r="D46" i="4" s="1"/>
  <c r="C47" i="4"/>
  <c r="D47" i="4" s="1"/>
  <c r="D48" i="4"/>
  <c r="C49" i="4"/>
  <c r="D49" i="4" s="1"/>
  <c r="C50" i="4"/>
  <c r="D50" i="4" s="1"/>
  <c r="D39" i="4"/>
  <c r="C188" i="4"/>
  <c r="C144" i="4"/>
  <c r="C122" i="4"/>
  <c r="C100" i="4"/>
  <c r="C78" i="4"/>
  <c r="C56" i="4"/>
  <c r="C34" i="4"/>
  <c r="J62" i="4"/>
  <c r="J63" i="4"/>
  <c r="J67" i="4"/>
  <c r="J68" i="4"/>
  <c r="J69" i="4"/>
  <c r="J70" i="4"/>
  <c r="J71" i="4"/>
  <c r="J72" i="4"/>
  <c r="J61" i="4"/>
  <c r="G65" i="4"/>
  <c r="G66" i="4"/>
  <c r="G64" i="4"/>
  <c r="J40" i="4"/>
  <c r="J41" i="4"/>
  <c r="J45" i="4"/>
  <c r="J46" i="4"/>
  <c r="J47" i="4"/>
  <c r="J48" i="4"/>
  <c r="J49" i="4"/>
  <c r="J50" i="4"/>
  <c r="J39" i="4"/>
  <c r="G43" i="4"/>
  <c r="G44" i="4"/>
  <c r="G42" i="4"/>
  <c r="B40" i="4"/>
  <c r="B41" i="4"/>
  <c r="B42" i="4"/>
  <c r="B43" i="4"/>
  <c r="B44" i="4"/>
  <c r="B45" i="4"/>
  <c r="B46" i="4"/>
  <c r="B47" i="4"/>
  <c r="B48" i="4"/>
  <c r="B49" i="4"/>
  <c r="B50" i="4"/>
  <c r="B39" i="4"/>
  <c r="K42" i="1" l="1"/>
  <c r="H45" i="1"/>
  <c r="E42" i="1"/>
  <c r="D43" i="1" l="1"/>
  <c r="D44" i="1"/>
  <c r="D45" i="1"/>
  <c r="D46" i="1"/>
  <c r="D47" i="1"/>
  <c r="D48" i="1"/>
  <c r="D49" i="1"/>
  <c r="D50" i="1"/>
  <c r="D51" i="1"/>
  <c r="D52" i="1"/>
  <c r="D42" i="1"/>
  <c r="C235" i="1"/>
  <c r="C191" i="1"/>
  <c r="C169" i="1"/>
  <c r="C147" i="1"/>
  <c r="C125" i="1"/>
  <c r="C103" i="1"/>
  <c r="C81" i="1"/>
  <c r="C59" i="1"/>
  <c r="C37" i="1"/>
  <c r="Q163" i="1" l="1"/>
  <c r="Q152" i="1"/>
  <c r="Q155" i="1"/>
  <c r="Q157" i="1"/>
  <c r="Q153" i="1"/>
  <c r="Q162" i="1"/>
  <c r="Q160" i="1"/>
  <c r="Q154" i="1"/>
  <c r="Q161" i="1"/>
  <c r="Q158" i="1"/>
  <c r="Q156" i="1"/>
  <c r="Q159" i="1"/>
  <c r="Q165" i="1" l="1"/>
  <c r="H10" i="1" s="1"/>
  <c r="Q177" i="1"/>
  <c r="Q182" i="1" l="1"/>
  <c r="Q178" i="1"/>
  <c r="Q175" i="1"/>
  <c r="Q183" i="1"/>
  <c r="Q180" i="1"/>
  <c r="Q181" i="1"/>
  <c r="Q179" i="1"/>
  <c r="Q185" i="1"/>
  <c r="Q176" i="1"/>
  <c r="Q174" i="1"/>
  <c r="Q184" i="1"/>
  <c r="Q187" i="1" l="1"/>
  <c r="H11" i="1" s="1"/>
  <c r="E53" i="1" l="1"/>
  <c r="K52" i="1"/>
  <c r="H47" i="1"/>
  <c r="E46" i="1" l="1"/>
  <c r="E50" i="1"/>
  <c r="E43" i="1"/>
  <c r="E47" i="1"/>
  <c r="E51" i="1"/>
  <c r="E44" i="1"/>
  <c r="E48" i="1"/>
  <c r="E52" i="1"/>
  <c r="E45" i="1"/>
  <c r="E49" i="1"/>
  <c r="K49" i="1"/>
  <c r="K53" i="1"/>
  <c r="K43" i="1"/>
  <c r="K50" i="1"/>
  <c r="K44" i="1"/>
  <c r="K51" i="1"/>
  <c r="K48" i="1"/>
  <c r="H46" i="1"/>
  <c r="I40" i="6"/>
  <c r="I41" i="6" s="1"/>
  <c r="I37" i="6"/>
  <c r="I46" i="6" s="1"/>
  <c r="E37" i="6"/>
  <c r="E48" i="6" s="1"/>
  <c r="F48" i="6"/>
  <c r="F47" i="6"/>
  <c r="F46" i="6"/>
  <c r="F45" i="6"/>
  <c r="F44" i="6"/>
  <c r="F43" i="6"/>
  <c r="F42" i="6"/>
  <c r="F41" i="6"/>
  <c r="F40" i="6"/>
  <c r="F39" i="6"/>
  <c r="F38" i="6"/>
  <c r="F37" i="6"/>
  <c r="I47" i="6" l="1"/>
  <c r="I42" i="6"/>
  <c r="I43" i="6"/>
  <c r="J46" i="6"/>
  <c r="J47" i="6"/>
  <c r="I44" i="6"/>
  <c r="I48" i="6"/>
  <c r="J48" i="6" s="1"/>
  <c r="I38" i="6"/>
  <c r="J38" i="6" s="1"/>
  <c r="I45" i="6"/>
  <c r="J45" i="6" s="1"/>
  <c r="I39" i="6"/>
  <c r="J39" i="6" s="1"/>
  <c r="J43" i="6"/>
  <c r="J41" i="6"/>
  <c r="D49" i="6"/>
  <c r="J37" i="6"/>
  <c r="J40" i="6"/>
  <c r="J44" i="6"/>
  <c r="G48" i="6"/>
  <c r="J42" i="6"/>
  <c r="G37" i="6"/>
  <c r="E43" i="6"/>
  <c r="G43" i="6" s="1"/>
  <c r="N43" i="6" s="1"/>
  <c r="E45" i="6"/>
  <c r="G45" i="6" s="1"/>
  <c r="N45" i="6" s="1"/>
  <c r="E47" i="6"/>
  <c r="G47" i="6" s="1"/>
  <c r="N47" i="6" s="1"/>
  <c r="E39" i="6"/>
  <c r="G39" i="6" s="1"/>
  <c r="N39" i="6" s="1"/>
  <c r="E41" i="6"/>
  <c r="G41" i="6" s="1"/>
  <c r="N41" i="6" s="1"/>
  <c r="E38" i="6"/>
  <c r="G38" i="6" s="1"/>
  <c r="E40" i="6"/>
  <c r="G40" i="6" s="1"/>
  <c r="E42" i="6"/>
  <c r="G42" i="6" s="1"/>
  <c r="E44" i="6"/>
  <c r="G44" i="6" s="1"/>
  <c r="E46" i="6"/>
  <c r="G46" i="6" s="1"/>
  <c r="N46" i="6" s="1"/>
  <c r="N42" i="6" l="1"/>
  <c r="N40" i="6"/>
  <c r="N37" i="6"/>
  <c r="N44" i="6"/>
  <c r="N38" i="6"/>
  <c r="N48" i="6"/>
  <c r="N49" i="6" l="1"/>
  <c r="C58" i="7"/>
  <c r="C36" i="7"/>
  <c r="I52" i="7"/>
  <c r="I51" i="7"/>
  <c r="I50" i="7"/>
  <c r="I49" i="7"/>
  <c r="I48" i="7"/>
  <c r="I47" i="7"/>
  <c r="H45" i="7"/>
  <c r="I43" i="7"/>
  <c r="I42" i="7"/>
  <c r="K43" i="7"/>
  <c r="I41" i="7"/>
  <c r="E47" i="7"/>
  <c r="I160" i="4"/>
  <c r="I159" i="4"/>
  <c r="I158" i="4"/>
  <c r="I157" i="4"/>
  <c r="I156" i="4"/>
  <c r="I155" i="4"/>
  <c r="H154" i="4"/>
  <c r="I154" i="4" s="1"/>
  <c r="I151" i="4"/>
  <c r="I150" i="4"/>
  <c r="K159" i="4"/>
  <c r="I149" i="4"/>
  <c r="E159" i="4"/>
  <c r="I138" i="4"/>
  <c r="I137" i="4"/>
  <c r="I136" i="4"/>
  <c r="I135" i="4"/>
  <c r="I134" i="4"/>
  <c r="I133" i="4"/>
  <c r="H132" i="4"/>
  <c r="I129" i="4"/>
  <c r="I128" i="4"/>
  <c r="K129" i="4"/>
  <c r="I127" i="4"/>
  <c r="E131" i="4"/>
  <c r="I116" i="4"/>
  <c r="I115" i="4"/>
  <c r="I114" i="4"/>
  <c r="I113" i="4"/>
  <c r="I112" i="4"/>
  <c r="I111" i="4"/>
  <c r="H110" i="4"/>
  <c r="I107" i="4"/>
  <c r="I106" i="4"/>
  <c r="K116" i="4"/>
  <c r="I105" i="4"/>
  <c r="E116" i="4"/>
  <c r="I94" i="4"/>
  <c r="I93" i="4"/>
  <c r="I92" i="4"/>
  <c r="I91" i="4"/>
  <c r="I90" i="4"/>
  <c r="I89" i="4"/>
  <c r="H87" i="4"/>
  <c r="I87" i="4" s="1"/>
  <c r="I85" i="4"/>
  <c r="I84" i="4"/>
  <c r="K91" i="4"/>
  <c r="I83" i="4"/>
  <c r="E87" i="4"/>
  <c r="I72" i="4"/>
  <c r="I71" i="4"/>
  <c r="I70" i="4"/>
  <c r="I69" i="4"/>
  <c r="I68" i="4"/>
  <c r="I67" i="4"/>
  <c r="H65" i="4"/>
  <c r="I63" i="4"/>
  <c r="I62" i="4"/>
  <c r="K71" i="4"/>
  <c r="I61" i="4"/>
  <c r="E71" i="4"/>
  <c r="F71" i="4" s="1"/>
  <c r="O50" i="6" l="1"/>
  <c r="O51" i="6" s="1"/>
  <c r="L127" i="4"/>
  <c r="M127" i="4" s="1"/>
  <c r="K70" i="4"/>
  <c r="E160" i="4"/>
  <c r="F160" i="4" s="1"/>
  <c r="L149" i="4"/>
  <c r="M149" i="4" s="1"/>
  <c r="E150" i="4"/>
  <c r="F150" i="4" s="1"/>
  <c r="M154" i="4"/>
  <c r="E154" i="4"/>
  <c r="F154" i="4" s="1"/>
  <c r="K158" i="4"/>
  <c r="L158" i="4" s="1"/>
  <c r="M158" i="4" s="1"/>
  <c r="L71" i="4"/>
  <c r="M71" i="4" s="1"/>
  <c r="Q71" i="4" s="1"/>
  <c r="M87" i="4"/>
  <c r="E158" i="4"/>
  <c r="F158" i="4" s="1"/>
  <c r="K62" i="4"/>
  <c r="L62" i="4" s="1"/>
  <c r="M62" i="4" s="1"/>
  <c r="E72" i="4"/>
  <c r="F72" i="4" s="1"/>
  <c r="I86" i="4"/>
  <c r="M86" i="4" s="1"/>
  <c r="H109" i="4"/>
  <c r="I109" i="4" s="1"/>
  <c r="M109" i="4" s="1"/>
  <c r="L116" i="4"/>
  <c r="M116" i="4" s="1"/>
  <c r="I110" i="4"/>
  <c r="M110" i="4" s="1"/>
  <c r="F105" i="4"/>
  <c r="L105" i="4"/>
  <c r="M105" i="4" s="1"/>
  <c r="I108" i="4"/>
  <c r="M108" i="4" s="1"/>
  <c r="F116" i="4"/>
  <c r="H131" i="4"/>
  <c r="I131" i="4" s="1"/>
  <c r="M131" i="4" s="1"/>
  <c r="I130" i="4"/>
  <c r="M130" i="4" s="1"/>
  <c r="E152" i="4"/>
  <c r="F152" i="4" s="1"/>
  <c r="K160" i="4"/>
  <c r="L160" i="4" s="1"/>
  <c r="M160" i="4" s="1"/>
  <c r="K150" i="4"/>
  <c r="L150" i="4" s="1"/>
  <c r="M150" i="4" s="1"/>
  <c r="E43" i="7"/>
  <c r="F43" i="7" s="1"/>
  <c r="L43" i="7"/>
  <c r="M43" i="7" s="1"/>
  <c r="I44" i="7"/>
  <c r="M44" i="7" s="1"/>
  <c r="E45" i="7"/>
  <c r="F45" i="7" s="1"/>
  <c r="F47" i="7"/>
  <c r="I45" i="7"/>
  <c r="M45" i="7" s="1"/>
  <c r="K51" i="7"/>
  <c r="L51" i="7" s="1"/>
  <c r="M51" i="7" s="1"/>
  <c r="K49" i="7"/>
  <c r="L49" i="7" s="1"/>
  <c r="M49" i="7" s="1"/>
  <c r="K52" i="7"/>
  <c r="L52" i="7" s="1"/>
  <c r="M52" i="7" s="1"/>
  <c r="K50" i="7"/>
  <c r="L50" i="7" s="1"/>
  <c r="M50" i="7" s="1"/>
  <c r="K48" i="7"/>
  <c r="L48" i="7" s="1"/>
  <c r="M48" i="7" s="1"/>
  <c r="K42" i="7"/>
  <c r="L42" i="7" s="1"/>
  <c r="M42" i="7" s="1"/>
  <c r="L41" i="7"/>
  <c r="M41" i="7" s="1"/>
  <c r="E52" i="7"/>
  <c r="F52" i="7" s="1"/>
  <c r="E50" i="7"/>
  <c r="F50" i="7" s="1"/>
  <c r="E48" i="7"/>
  <c r="F48" i="7" s="1"/>
  <c r="E46" i="7"/>
  <c r="F46" i="7" s="1"/>
  <c r="E44" i="7"/>
  <c r="F44" i="7" s="1"/>
  <c r="E42" i="7"/>
  <c r="F42" i="7" s="1"/>
  <c r="F41" i="7"/>
  <c r="E51" i="7"/>
  <c r="F51" i="7" s="1"/>
  <c r="K47" i="7"/>
  <c r="L47" i="7" s="1"/>
  <c r="M47" i="7" s="1"/>
  <c r="E49" i="7"/>
  <c r="F49" i="7" s="1"/>
  <c r="H46" i="7"/>
  <c r="I46" i="7" s="1"/>
  <c r="M46" i="7" s="1"/>
  <c r="I152" i="4"/>
  <c r="M152" i="4" s="1"/>
  <c r="Q152" i="4" s="1"/>
  <c r="H153" i="4"/>
  <c r="I153" i="4" s="1"/>
  <c r="M153" i="4" s="1"/>
  <c r="K156" i="4"/>
  <c r="L156" i="4" s="1"/>
  <c r="M156" i="4" s="1"/>
  <c r="L159" i="4"/>
  <c r="M159" i="4" s="1"/>
  <c r="E156" i="4"/>
  <c r="F156" i="4" s="1"/>
  <c r="F159" i="4"/>
  <c r="F131" i="4"/>
  <c r="E133" i="4"/>
  <c r="F133" i="4" s="1"/>
  <c r="E129" i="4"/>
  <c r="F129" i="4" s="1"/>
  <c r="K85" i="4"/>
  <c r="L85" i="4" s="1"/>
  <c r="M85" i="4" s="1"/>
  <c r="K89" i="4"/>
  <c r="L89" i="4" s="1"/>
  <c r="M89" i="4" s="1"/>
  <c r="E62" i="4"/>
  <c r="F62" i="4" s="1"/>
  <c r="I65" i="4"/>
  <c r="M65" i="4" s="1"/>
  <c r="E66" i="4"/>
  <c r="F66" i="4" s="1"/>
  <c r="E70" i="4"/>
  <c r="F70" i="4" s="1"/>
  <c r="F61" i="4"/>
  <c r="L61" i="4"/>
  <c r="M61" i="4" s="1"/>
  <c r="K68" i="4"/>
  <c r="L68" i="4" s="1"/>
  <c r="M68" i="4" s="1"/>
  <c r="E64" i="4"/>
  <c r="F64" i="4" s="1"/>
  <c r="H66" i="4"/>
  <c r="I66" i="4" s="1"/>
  <c r="M66" i="4" s="1"/>
  <c r="E68" i="4"/>
  <c r="F68" i="4" s="1"/>
  <c r="L70" i="4"/>
  <c r="M70" i="4" s="1"/>
  <c r="K72" i="4"/>
  <c r="L72" i="4" s="1"/>
  <c r="M72" i="4" s="1"/>
  <c r="F149" i="4"/>
  <c r="F127" i="4"/>
  <c r="F87" i="4"/>
  <c r="L91" i="4"/>
  <c r="M91" i="4" s="1"/>
  <c r="I132" i="4"/>
  <c r="M132" i="4" s="1"/>
  <c r="K138" i="4"/>
  <c r="L138" i="4" s="1"/>
  <c r="M138" i="4" s="1"/>
  <c r="K136" i="4"/>
  <c r="L136" i="4" s="1"/>
  <c r="M136" i="4" s="1"/>
  <c r="K134" i="4"/>
  <c r="L134" i="4" s="1"/>
  <c r="M134" i="4" s="1"/>
  <c r="K128" i="4"/>
  <c r="L128" i="4" s="1"/>
  <c r="M128" i="4" s="1"/>
  <c r="K137" i="4"/>
  <c r="L137" i="4" s="1"/>
  <c r="M137" i="4" s="1"/>
  <c r="K135" i="4"/>
  <c r="L135" i="4" s="1"/>
  <c r="M135" i="4" s="1"/>
  <c r="K133" i="4"/>
  <c r="L133" i="4" s="1"/>
  <c r="M133" i="4" s="1"/>
  <c r="E138" i="4"/>
  <c r="F138" i="4" s="1"/>
  <c r="E136" i="4"/>
  <c r="F136" i="4" s="1"/>
  <c r="E134" i="4"/>
  <c r="F134" i="4" s="1"/>
  <c r="E132" i="4"/>
  <c r="F132" i="4" s="1"/>
  <c r="E130" i="4"/>
  <c r="F130" i="4" s="1"/>
  <c r="E128" i="4"/>
  <c r="F128" i="4" s="1"/>
  <c r="E137" i="4"/>
  <c r="F137" i="4" s="1"/>
  <c r="E135" i="4"/>
  <c r="F135" i="4" s="1"/>
  <c r="L129" i="4"/>
  <c r="M129" i="4" s="1"/>
  <c r="E151" i="4"/>
  <c r="F151" i="4" s="1"/>
  <c r="K151" i="4"/>
  <c r="L151" i="4" s="1"/>
  <c r="M151" i="4" s="1"/>
  <c r="E153" i="4"/>
  <c r="F153" i="4" s="1"/>
  <c r="E155" i="4"/>
  <c r="F155" i="4" s="1"/>
  <c r="K155" i="4"/>
  <c r="L155" i="4" s="1"/>
  <c r="M155" i="4" s="1"/>
  <c r="E157" i="4"/>
  <c r="F157" i="4" s="1"/>
  <c r="K157" i="4"/>
  <c r="L157" i="4" s="1"/>
  <c r="M157" i="4" s="1"/>
  <c r="E93" i="4"/>
  <c r="F93" i="4" s="1"/>
  <c r="E91" i="4"/>
  <c r="F91" i="4" s="1"/>
  <c r="E89" i="4"/>
  <c r="F89" i="4" s="1"/>
  <c r="I64" i="4"/>
  <c r="M64" i="4" s="1"/>
  <c r="K94" i="4"/>
  <c r="L94" i="4" s="1"/>
  <c r="M94" i="4" s="1"/>
  <c r="K92" i="4"/>
  <c r="L92" i="4" s="1"/>
  <c r="M92" i="4" s="1"/>
  <c r="K90" i="4"/>
  <c r="L90" i="4" s="1"/>
  <c r="M90" i="4" s="1"/>
  <c r="K84" i="4"/>
  <c r="L84" i="4" s="1"/>
  <c r="M84" i="4" s="1"/>
  <c r="L83" i="4"/>
  <c r="M83" i="4" s="1"/>
  <c r="E85" i="4"/>
  <c r="F85" i="4" s="1"/>
  <c r="K93" i="4"/>
  <c r="L93" i="4" s="1"/>
  <c r="M93" i="4" s="1"/>
  <c r="F83" i="4"/>
  <c r="E94" i="4"/>
  <c r="F94" i="4" s="1"/>
  <c r="E92" i="4"/>
  <c r="F92" i="4" s="1"/>
  <c r="E90" i="4"/>
  <c r="F90" i="4" s="1"/>
  <c r="E88" i="4"/>
  <c r="F88" i="4" s="1"/>
  <c r="E86" i="4"/>
  <c r="F86" i="4" s="1"/>
  <c r="E84" i="4"/>
  <c r="F84" i="4" s="1"/>
  <c r="H88" i="4"/>
  <c r="I88" i="4" s="1"/>
  <c r="M88" i="4" s="1"/>
  <c r="E107" i="4"/>
  <c r="F107" i="4" s="1"/>
  <c r="K107" i="4"/>
  <c r="L107" i="4" s="1"/>
  <c r="M107" i="4" s="1"/>
  <c r="E109" i="4"/>
  <c r="F109" i="4" s="1"/>
  <c r="E111" i="4"/>
  <c r="F111" i="4" s="1"/>
  <c r="K111" i="4"/>
  <c r="L111" i="4" s="1"/>
  <c r="M111" i="4" s="1"/>
  <c r="E113" i="4"/>
  <c r="F113" i="4" s="1"/>
  <c r="K113" i="4"/>
  <c r="L113" i="4" s="1"/>
  <c r="M113" i="4" s="1"/>
  <c r="E115" i="4"/>
  <c r="F115" i="4" s="1"/>
  <c r="K115" i="4"/>
  <c r="L115" i="4" s="1"/>
  <c r="M115" i="4" s="1"/>
  <c r="E63" i="4"/>
  <c r="F63" i="4" s="1"/>
  <c r="K63" i="4"/>
  <c r="L63" i="4" s="1"/>
  <c r="M63" i="4" s="1"/>
  <c r="E65" i="4"/>
  <c r="F65" i="4" s="1"/>
  <c r="E67" i="4"/>
  <c r="F67" i="4" s="1"/>
  <c r="K67" i="4"/>
  <c r="L67" i="4" s="1"/>
  <c r="M67" i="4" s="1"/>
  <c r="E69" i="4"/>
  <c r="F69" i="4" s="1"/>
  <c r="K69" i="4"/>
  <c r="L69" i="4" s="1"/>
  <c r="M69" i="4" s="1"/>
  <c r="E106" i="4"/>
  <c r="F106" i="4" s="1"/>
  <c r="K106" i="4"/>
  <c r="L106" i="4" s="1"/>
  <c r="M106" i="4" s="1"/>
  <c r="E108" i="4"/>
  <c r="F108" i="4" s="1"/>
  <c r="E110" i="4"/>
  <c r="F110" i="4" s="1"/>
  <c r="E112" i="4"/>
  <c r="F112" i="4" s="1"/>
  <c r="K112" i="4"/>
  <c r="L112" i="4" s="1"/>
  <c r="M112" i="4" s="1"/>
  <c r="E114" i="4"/>
  <c r="F114" i="4" s="1"/>
  <c r="K114" i="4"/>
  <c r="L114" i="4" s="1"/>
  <c r="M114" i="4" s="1"/>
  <c r="Q87" i="4" l="1"/>
  <c r="Q150" i="4"/>
  <c r="Q130" i="4"/>
  <c r="Q116" i="4"/>
  <c r="Q111" i="7"/>
  <c r="Q131" i="4"/>
  <c r="Q86" i="4"/>
  <c r="Q137" i="4"/>
  <c r="Q68" i="4"/>
  <c r="Q154" i="4"/>
  <c r="Q158" i="4"/>
  <c r="Q110" i="4"/>
  <c r="Q65" i="4"/>
  <c r="Q133" i="4"/>
  <c r="Q160" i="4"/>
  <c r="Q105" i="4"/>
  <c r="Q62" i="4"/>
  <c r="Q66" i="4"/>
  <c r="Q61" i="4"/>
  <c r="Q109" i="4"/>
  <c r="Q107" i="4"/>
  <c r="Q134" i="4"/>
  <c r="Q132" i="4"/>
  <c r="Q156" i="4"/>
  <c r="Q159" i="4"/>
  <c r="Q109" i="7"/>
  <c r="Q44" i="7"/>
  <c r="Q45" i="7"/>
  <c r="Q43" i="7"/>
  <c r="Q47" i="7"/>
  <c r="Q42" i="7"/>
  <c r="Q112" i="7"/>
  <c r="Q110" i="7"/>
  <c r="Q108" i="7"/>
  <c r="Q52" i="7"/>
  <c r="Q118" i="7"/>
  <c r="Q49" i="7"/>
  <c r="Q51" i="7"/>
  <c r="Q46" i="7"/>
  <c r="Q107" i="7"/>
  <c r="Q115" i="7"/>
  <c r="Q116" i="7"/>
  <c r="Q50" i="7"/>
  <c r="Q114" i="7"/>
  <c r="Q117" i="7"/>
  <c r="Q113" i="7"/>
  <c r="Q48" i="7"/>
  <c r="Q41" i="7"/>
  <c r="Q153" i="4"/>
  <c r="Q157" i="4"/>
  <c r="Q129" i="4"/>
  <c r="Q127" i="4"/>
  <c r="Q85" i="4"/>
  <c r="Q70" i="4"/>
  <c r="Q72" i="4"/>
  <c r="Q149" i="4"/>
  <c r="Q128" i="4"/>
  <c r="Q136" i="4"/>
  <c r="Q138" i="4"/>
  <c r="Q112" i="4"/>
  <c r="Q115" i="4"/>
  <c r="Q111" i="4"/>
  <c r="Q108" i="4"/>
  <c r="Q91" i="4"/>
  <c r="Q84" i="4"/>
  <c r="Q94" i="4"/>
  <c r="Q151" i="4"/>
  <c r="Q155" i="4"/>
  <c r="Q135" i="4"/>
  <c r="Q88" i="4"/>
  <c r="Q113" i="4"/>
  <c r="Q90" i="4"/>
  <c r="Q93" i="4"/>
  <c r="Q114" i="4"/>
  <c r="Q69" i="4"/>
  <c r="Q89" i="4"/>
  <c r="Q63" i="4"/>
  <c r="Q83" i="4"/>
  <c r="Q106" i="4"/>
  <c r="Q67" i="4"/>
  <c r="Q64" i="4"/>
  <c r="Q92" i="4"/>
  <c r="Q76" i="7" l="1"/>
  <c r="H6" i="7" s="1"/>
  <c r="Q54" i="7"/>
  <c r="H5" i="7" s="1"/>
  <c r="Q120" i="7"/>
  <c r="H8" i="7" s="1"/>
  <c r="Q162" i="4"/>
  <c r="H10" i="4" s="1"/>
  <c r="Q140" i="4"/>
  <c r="H9" i="4" s="1"/>
  <c r="Q96" i="4"/>
  <c r="H7" i="4" s="1"/>
  <c r="Q74" i="4"/>
  <c r="H6" i="4" s="1"/>
  <c r="Q118" i="4"/>
  <c r="H8" i="4" s="1"/>
  <c r="H22" i="7" l="1"/>
  <c r="H23" i="7" s="1"/>
  <c r="H24" i="7" l="1"/>
  <c r="I204" i="4" l="1"/>
  <c r="I203" i="4"/>
  <c r="I202" i="4"/>
  <c r="I201" i="4"/>
  <c r="I200" i="4"/>
  <c r="I199" i="4"/>
  <c r="L198" i="4"/>
  <c r="L197" i="4"/>
  <c r="L196" i="4"/>
  <c r="H198" i="4"/>
  <c r="I195" i="4"/>
  <c r="I194" i="4"/>
  <c r="K199" i="4"/>
  <c r="I193" i="4"/>
  <c r="E197" i="4"/>
  <c r="I50" i="4"/>
  <c r="I49" i="4"/>
  <c r="I48" i="4"/>
  <c r="I47" i="4"/>
  <c r="I46" i="4"/>
  <c r="I45" i="4"/>
  <c r="H44" i="4"/>
  <c r="I41" i="4"/>
  <c r="I40" i="4"/>
  <c r="I39" i="4"/>
  <c r="E45" i="4"/>
  <c r="K203" i="4" l="1"/>
  <c r="L203" i="4" s="1"/>
  <c r="M203" i="4" s="1"/>
  <c r="L193" i="4"/>
  <c r="M193" i="4" s="1"/>
  <c r="K195" i="4"/>
  <c r="L195" i="4" s="1"/>
  <c r="M195" i="4" s="1"/>
  <c r="H197" i="4"/>
  <c r="I197" i="4" s="1"/>
  <c r="M197" i="4" s="1"/>
  <c r="F39" i="4"/>
  <c r="I196" i="4"/>
  <c r="M196" i="4" s="1"/>
  <c r="F197" i="4"/>
  <c r="L199" i="4"/>
  <c r="M199" i="4" s="1"/>
  <c r="H43" i="4"/>
  <c r="I43" i="4" s="1"/>
  <c r="M43" i="4" s="1"/>
  <c r="E203" i="4"/>
  <c r="F203" i="4" s="1"/>
  <c r="E195" i="4"/>
  <c r="F195" i="4" s="1"/>
  <c r="E199" i="4"/>
  <c r="F199" i="4" s="1"/>
  <c r="L39" i="4"/>
  <c r="M39" i="4" s="1"/>
  <c r="F193" i="4"/>
  <c r="K50" i="4"/>
  <c r="L50" i="4" s="1"/>
  <c r="M50" i="4" s="1"/>
  <c r="K48" i="4"/>
  <c r="L48" i="4" s="1"/>
  <c r="M48" i="4" s="1"/>
  <c r="K46" i="4"/>
  <c r="L46" i="4" s="1"/>
  <c r="M46" i="4" s="1"/>
  <c r="K47" i="4"/>
  <c r="L47" i="4" s="1"/>
  <c r="M47" i="4" s="1"/>
  <c r="K41" i="4"/>
  <c r="L41" i="4" s="1"/>
  <c r="M41" i="4" s="1"/>
  <c r="E43" i="4"/>
  <c r="F43" i="4" s="1"/>
  <c r="F45" i="4"/>
  <c r="K45" i="4"/>
  <c r="L45" i="4" s="1"/>
  <c r="M45" i="4" s="1"/>
  <c r="E49" i="4"/>
  <c r="F49" i="4" s="1"/>
  <c r="K49" i="4"/>
  <c r="L49" i="4" s="1"/>
  <c r="M49" i="4" s="1"/>
  <c r="E40" i="4"/>
  <c r="F40" i="4" s="1"/>
  <c r="K40" i="4"/>
  <c r="L40" i="4" s="1"/>
  <c r="M40" i="4" s="1"/>
  <c r="I42" i="4"/>
  <c r="M42" i="4" s="1"/>
  <c r="E50" i="4"/>
  <c r="F50" i="4" s="1"/>
  <c r="E48" i="4"/>
  <c r="F48" i="4" s="1"/>
  <c r="E46" i="4"/>
  <c r="F46" i="4" s="1"/>
  <c r="E44" i="4"/>
  <c r="F44" i="4" s="1"/>
  <c r="E42" i="4"/>
  <c r="F42" i="4" s="1"/>
  <c r="E47" i="4"/>
  <c r="F47" i="4" s="1"/>
  <c r="E41" i="4"/>
  <c r="F41" i="4" s="1"/>
  <c r="I44" i="4"/>
  <c r="M44" i="4" s="1"/>
  <c r="E204" i="4"/>
  <c r="F204" i="4" s="1"/>
  <c r="E202" i="4"/>
  <c r="F202" i="4" s="1"/>
  <c r="E200" i="4"/>
  <c r="F200" i="4" s="1"/>
  <c r="E198" i="4"/>
  <c r="F198" i="4" s="1"/>
  <c r="E196" i="4"/>
  <c r="F196" i="4" s="1"/>
  <c r="E194" i="4"/>
  <c r="F194" i="4" s="1"/>
  <c r="K204" i="4"/>
  <c r="L204" i="4" s="1"/>
  <c r="M204" i="4" s="1"/>
  <c r="K202" i="4"/>
  <c r="L202" i="4" s="1"/>
  <c r="M202" i="4" s="1"/>
  <c r="K200" i="4"/>
  <c r="L200" i="4" s="1"/>
  <c r="M200" i="4" s="1"/>
  <c r="K194" i="4"/>
  <c r="L194" i="4" s="1"/>
  <c r="M194" i="4" s="1"/>
  <c r="I198" i="4"/>
  <c r="M198" i="4" s="1"/>
  <c r="E201" i="4"/>
  <c r="F201" i="4" s="1"/>
  <c r="K201" i="4"/>
  <c r="L201" i="4" s="1"/>
  <c r="M201" i="4" s="1"/>
  <c r="Q196" i="4" l="1"/>
  <c r="Q46" i="4"/>
  <c r="Q39" i="4"/>
  <c r="Q43" i="4"/>
  <c r="Q203" i="4"/>
  <c r="Q197" i="4"/>
  <c r="Q201" i="4"/>
  <c r="Q48" i="4"/>
  <c r="Q195" i="4"/>
  <c r="Q199" i="4"/>
  <c r="Q200" i="4"/>
  <c r="Q193" i="4"/>
  <c r="Q44" i="4"/>
  <c r="Q40" i="4"/>
  <c r="Q41" i="4"/>
  <c r="Q194" i="4"/>
  <c r="Q42" i="4"/>
  <c r="Q204" i="4"/>
  <c r="Q47" i="4"/>
  <c r="Q49" i="4"/>
  <c r="Q202" i="4"/>
  <c r="Q50" i="4"/>
  <c r="Q45" i="4"/>
  <c r="Q198" i="4"/>
  <c r="L43" i="1"/>
  <c r="L44" i="1"/>
  <c r="L47" i="1"/>
  <c r="L48" i="1"/>
  <c r="L49" i="1"/>
  <c r="L50" i="1"/>
  <c r="L51" i="1"/>
  <c r="L52" i="1"/>
  <c r="L53" i="1"/>
  <c r="L42" i="1"/>
  <c r="I43" i="1"/>
  <c r="I44" i="1"/>
  <c r="I45" i="1"/>
  <c r="I46" i="1"/>
  <c r="I47" i="1"/>
  <c r="I48" i="1"/>
  <c r="I49" i="1"/>
  <c r="I50" i="1"/>
  <c r="I51" i="1"/>
  <c r="I52" i="1"/>
  <c r="I53" i="1"/>
  <c r="I42" i="1"/>
  <c r="F43" i="1"/>
  <c r="F44" i="1"/>
  <c r="F45" i="1"/>
  <c r="F46" i="1"/>
  <c r="F47" i="1"/>
  <c r="F48" i="1"/>
  <c r="F49" i="1"/>
  <c r="F50" i="1"/>
  <c r="F51" i="1"/>
  <c r="F52" i="1"/>
  <c r="F53" i="1"/>
  <c r="F42" i="1"/>
  <c r="M47" i="1" l="1"/>
  <c r="Q47" i="1" s="1"/>
  <c r="M42" i="1"/>
  <c r="Q42" i="1" s="1"/>
  <c r="M50" i="1"/>
  <c r="Q50" i="1" s="1"/>
  <c r="M46" i="1"/>
  <c r="Q46" i="1" s="1"/>
  <c r="M43" i="1"/>
  <c r="Q43" i="1" s="1"/>
  <c r="Q74" i="1"/>
  <c r="Q70" i="1"/>
  <c r="M49" i="1"/>
  <c r="Q49" i="1" s="1"/>
  <c r="Q67" i="1"/>
  <c r="Q71" i="1"/>
  <c r="Q65" i="1"/>
  <c r="Q75" i="1"/>
  <c r="Q72" i="1"/>
  <c r="Q66" i="1"/>
  <c r="G19" i="6"/>
  <c r="Q206" i="4"/>
  <c r="H12" i="4" s="1"/>
  <c r="Q52" i="4"/>
  <c r="H5" i="4" s="1"/>
  <c r="Q69" i="1"/>
  <c r="Q73" i="1"/>
  <c r="Q68" i="1"/>
  <c r="Q64" i="1"/>
  <c r="M51" i="1"/>
  <c r="Q51" i="1" s="1"/>
  <c r="M53" i="1"/>
  <c r="Q53" i="1" s="1"/>
  <c r="M52" i="1"/>
  <c r="Q52" i="1" s="1"/>
  <c r="M44" i="1"/>
  <c r="Q44" i="1" s="1"/>
  <c r="M45" i="1"/>
  <c r="Q45" i="1" s="1"/>
  <c r="M48" i="1"/>
  <c r="Q48" i="1" s="1"/>
  <c r="H20" i="4" l="1"/>
  <c r="H21" i="4" s="1"/>
  <c r="G21" i="6"/>
  <c r="G20" i="6"/>
  <c r="Q77" i="1"/>
  <c r="H6" i="1" s="1"/>
  <c r="Q55" i="1"/>
  <c r="H5" i="1" s="1"/>
  <c r="H23" i="1" l="1"/>
  <c r="H22" i="4"/>
  <c r="H24" i="1" l="1"/>
  <c r="H25" i="1"/>
</calcChain>
</file>

<file path=xl/sharedStrings.xml><?xml version="1.0" encoding="utf-8"?>
<sst xmlns="http://schemas.openxmlformats.org/spreadsheetml/2006/main" count="4059" uniqueCount="237">
  <si>
    <t>基本料金</t>
    <rPh sb="0" eb="2">
      <t>キホン</t>
    </rPh>
    <rPh sb="2" eb="4">
      <t>リョウキン</t>
    </rPh>
    <phoneticPr fontId="1"/>
  </si>
  <si>
    <t>予定契約電力</t>
    <rPh sb="0" eb="2">
      <t>ヨテイ</t>
    </rPh>
    <rPh sb="2" eb="4">
      <t>ケイヤク</t>
    </rPh>
    <rPh sb="4" eb="6">
      <t>デンリョク</t>
    </rPh>
    <phoneticPr fontId="1"/>
  </si>
  <si>
    <t>単価</t>
    <rPh sb="0" eb="2">
      <t>タンカ</t>
    </rPh>
    <phoneticPr fontId="1"/>
  </si>
  <si>
    <t>計</t>
    <rPh sb="0" eb="1">
      <t>ケイ</t>
    </rPh>
    <phoneticPr fontId="1"/>
  </si>
  <si>
    <t>（kW)</t>
    <phoneticPr fontId="1"/>
  </si>
  <si>
    <t>（円／kW)</t>
    <rPh sb="1" eb="2">
      <t>エン</t>
    </rPh>
    <phoneticPr fontId="1"/>
  </si>
  <si>
    <t>（円）</t>
    <rPh sb="1" eb="2">
      <t>エン</t>
    </rPh>
    <phoneticPr fontId="1"/>
  </si>
  <si>
    <t>電力量料金</t>
    <rPh sb="0" eb="2">
      <t>デンリョク</t>
    </rPh>
    <rPh sb="2" eb="3">
      <t>リョウ</t>
    </rPh>
    <rPh sb="3" eb="5">
      <t>リョウキン</t>
    </rPh>
    <phoneticPr fontId="1"/>
  </si>
  <si>
    <t>夏季</t>
    <rPh sb="0" eb="2">
      <t>カキ</t>
    </rPh>
    <phoneticPr fontId="1"/>
  </si>
  <si>
    <t>予定使用電力量</t>
    <rPh sb="0" eb="2">
      <t>ヨテイ</t>
    </rPh>
    <rPh sb="2" eb="4">
      <t>シヨウ</t>
    </rPh>
    <rPh sb="4" eb="6">
      <t>デンリョク</t>
    </rPh>
    <rPh sb="6" eb="7">
      <t>リョウ</t>
    </rPh>
    <phoneticPr fontId="1"/>
  </si>
  <si>
    <t>（kWh）</t>
    <phoneticPr fontId="1"/>
  </si>
  <si>
    <t>（円／kWh）</t>
    <rPh sb="1" eb="2">
      <t>エン</t>
    </rPh>
    <phoneticPr fontId="1"/>
  </si>
  <si>
    <t>その他季</t>
    <rPh sb="2" eb="3">
      <t>タ</t>
    </rPh>
    <rPh sb="3" eb="4">
      <t>キ</t>
    </rPh>
    <phoneticPr fontId="1"/>
  </si>
  <si>
    <t>電力量料金計</t>
    <rPh sb="0" eb="2">
      <t>デンリョク</t>
    </rPh>
    <rPh sb="2" eb="3">
      <t>リョウ</t>
    </rPh>
    <rPh sb="3" eb="5">
      <t>リョウキン</t>
    </rPh>
    <rPh sb="5" eb="6">
      <t>ケイ</t>
    </rPh>
    <phoneticPr fontId="1"/>
  </si>
  <si>
    <t>割引対象額</t>
    <rPh sb="0" eb="2">
      <t>ワリビ</t>
    </rPh>
    <rPh sb="2" eb="4">
      <t>タイショウ</t>
    </rPh>
    <rPh sb="4" eb="5">
      <t>ガク</t>
    </rPh>
    <phoneticPr fontId="1"/>
  </si>
  <si>
    <t>割引率</t>
    <rPh sb="0" eb="2">
      <t>ワリビキ</t>
    </rPh>
    <rPh sb="2" eb="3">
      <t>リツ</t>
    </rPh>
    <phoneticPr fontId="1"/>
  </si>
  <si>
    <t>（％）</t>
    <phoneticPr fontId="1"/>
  </si>
  <si>
    <t>割引額</t>
    <rPh sb="0" eb="3">
      <t>ワリビキガク</t>
    </rPh>
    <phoneticPr fontId="1"/>
  </si>
  <si>
    <t>合計</t>
    <rPh sb="0" eb="2">
      <t>ゴウケイ</t>
    </rPh>
    <phoneticPr fontId="1"/>
  </si>
  <si>
    <t>-</t>
    <phoneticPr fontId="1"/>
  </si>
  <si>
    <r>
      <t>電気料金総額内訳書</t>
    </r>
    <r>
      <rPr>
        <b/>
        <sz val="16"/>
        <color rgb="FFFF0000"/>
        <rFont val="ＭＳ Ｐゴシック"/>
        <family val="3"/>
        <charset val="128"/>
        <scheme val="minor"/>
      </rPr>
      <t>【参考様式】</t>
    </r>
    <rPh sb="0" eb="2">
      <t>デンキ</t>
    </rPh>
    <rPh sb="2" eb="4">
      <t>リョウキン</t>
    </rPh>
    <rPh sb="4" eb="6">
      <t>ソウガク</t>
    </rPh>
    <rPh sb="6" eb="9">
      <t>ウチワケショ</t>
    </rPh>
    <rPh sb="10" eb="12">
      <t>サンコウ</t>
    </rPh>
    <rPh sb="12" eb="14">
      <t>ヨウシキ</t>
    </rPh>
    <phoneticPr fontId="1"/>
  </si>
  <si>
    <t>施設名</t>
    <rPh sb="0" eb="2">
      <t>シセツ</t>
    </rPh>
    <rPh sb="2" eb="3">
      <t>メイ</t>
    </rPh>
    <phoneticPr fontId="1"/>
  </si>
  <si>
    <t>←各々の内訳書より転記</t>
    <rPh sb="1" eb="3">
      <t>オノオノ</t>
    </rPh>
    <rPh sb="4" eb="7">
      <t>ウチワケショ</t>
    </rPh>
    <rPh sb="9" eb="11">
      <t>テンキ</t>
    </rPh>
    <phoneticPr fontId="1"/>
  </si>
  <si>
    <t>番号</t>
    <rPh sb="0" eb="2">
      <t>バンゴウ</t>
    </rPh>
    <phoneticPr fontId="1"/>
  </si>
  <si>
    <t>←施設の数だけ追記。</t>
    <rPh sb="1" eb="3">
      <t>シセツ</t>
    </rPh>
    <rPh sb="4" eb="5">
      <t>カズ</t>
    </rPh>
    <rPh sb="7" eb="9">
      <t>ツイキ</t>
    </rPh>
    <phoneticPr fontId="1"/>
  </si>
  <si>
    <r>
      <t>電気料金合計</t>
    </r>
    <r>
      <rPr>
        <sz val="11"/>
        <color rgb="FFFF0000"/>
        <rFont val="ＭＳ Ｐゴシック"/>
        <family val="3"/>
        <charset val="128"/>
        <scheme val="minor"/>
      </rPr>
      <t>(円未満の端数切捨)</t>
    </r>
    <rPh sb="0" eb="2">
      <t>デンキ</t>
    </rPh>
    <rPh sb="2" eb="4">
      <t>リョウキン</t>
    </rPh>
    <rPh sb="4" eb="6">
      <t>ゴウケイ</t>
    </rPh>
    <phoneticPr fontId="1"/>
  </si>
  <si>
    <t>←入札書記載額と一致</t>
    <rPh sb="1" eb="3">
      <t>ニュウサツ</t>
    </rPh>
    <rPh sb="3" eb="4">
      <t>ショ</t>
    </rPh>
    <rPh sb="4" eb="6">
      <t>キサイ</t>
    </rPh>
    <rPh sb="6" eb="7">
      <t>ガク</t>
    </rPh>
    <rPh sb="8" eb="10">
      <t>イッチ</t>
    </rPh>
    <phoneticPr fontId="1"/>
  </si>
  <si>
    <t>※税込の総額を税抜価格に割り戻す場合は、小数点以下を切り上げること。</t>
    <rPh sb="1" eb="3">
      <t>ゼイコミ</t>
    </rPh>
    <rPh sb="4" eb="6">
      <t>ソウガク</t>
    </rPh>
    <rPh sb="7" eb="8">
      <t>ゼイ</t>
    </rPh>
    <rPh sb="8" eb="9">
      <t>ヌ</t>
    </rPh>
    <rPh sb="9" eb="11">
      <t>カカク</t>
    </rPh>
    <rPh sb="12" eb="13">
      <t>ワ</t>
    </rPh>
    <rPh sb="14" eb="15">
      <t>モド</t>
    </rPh>
    <rPh sb="16" eb="18">
      <t>バアイ</t>
    </rPh>
    <rPh sb="20" eb="23">
      <t>ショウスウテン</t>
    </rPh>
    <rPh sb="23" eb="25">
      <t>イカ</t>
    </rPh>
    <rPh sb="26" eb="27">
      <t>キ</t>
    </rPh>
    <rPh sb="28" eb="29">
      <t>ア</t>
    </rPh>
    <phoneticPr fontId="1"/>
  </si>
  <si>
    <t>力率係数</t>
    <rPh sb="0" eb="1">
      <t>リキ</t>
    </rPh>
    <rPh sb="1" eb="2">
      <t>リツ</t>
    </rPh>
    <rPh sb="2" eb="4">
      <t>ケイスウ</t>
    </rPh>
    <phoneticPr fontId="1"/>
  </si>
  <si>
    <r>
      <t>　適用条件
　・各単価は全て税込単価
　・基本料金＝予定契約電力×基本料金単価×（185-力率）／100　※力率係数＝（185－力率）／100
　</t>
    </r>
    <r>
      <rPr>
        <sz val="11"/>
        <color rgb="FF00B050"/>
        <rFont val="ＭＳ Ｐゴシック"/>
        <family val="3"/>
        <charset val="128"/>
        <scheme val="minor"/>
      </rPr>
      <t>※追加割引等あれば追加すること。</t>
    </r>
    <rPh sb="1" eb="3">
      <t>テキヨウ</t>
    </rPh>
    <rPh sb="3" eb="5">
      <t>ジョウケン</t>
    </rPh>
    <rPh sb="8" eb="9">
      <t>カク</t>
    </rPh>
    <rPh sb="9" eb="11">
      <t>タンカ</t>
    </rPh>
    <rPh sb="12" eb="13">
      <t>スベ</t>
    </rPh>
    <rPh sb="14" eb="16">
      <t>ゼイコ</t>
    </rPh>
    <rPh sb="16" eb="18">
      <t>タンカ</t>
    </rPh>
    <rPh sb="21" eb="23">
      <t>キホン</t>
    </rPh>
    <rPh sb="23" eb="25">
      <t>リョウキン</t>
    </rPh>
    <rPh sb="26" eb="28">
      <t>ヨテイ</t>
    </rPh>
    <rPh sb="28" eb="30">
      <t>ケイヤク</t>
    </rPh>
    <rPh sb="30" eb="32">
      <t>デンリョク</t>
    </rPh>
    <rPh sb="33" eb="35">
      <t>キホン</t>
    </rPh>
    <rPh sb="35" eb="37">
      <t>リョウキン</t>
    </rPh>
    <rPh sb="37" eb="39">
      <t>タンカ</t>
    </rPh>
    <rPh sb="45" eb="46">
      <t>リキ</t>
    </rPh>
    <rPh sb="46" eb="47">
      <t>リツ</t>
    </rPh>
    <rPh sb="54" eb="55">
      <t>リキ</t>
    </rPh>
    <rPh sb="55" eb="56">
      <t>リツ</t>
    </rPh>
    <rPh sb="56" eb="58">
      <t>ケイスウ</t>
    </rPh>
    <rPh sb="64" eb="65">
      <t>リキ</t>
    </rPh>
    <rPh sb="65" eb="66">
      <t>リツ</t>
    </rPh>
    <rPh sb="74" eb="76">
      <t>ツイカ</t>
    </rPh>
    <rPh sb="76" eb="79">
      <t>ワリビキトウ</t>
    </rPh>
    <rPh sb="82" eb="84">
      <t>ツイカ</t>
    </rPh>
    <phoneticPr fontId="1"/>
  </si>
  <si>
    <t>※電気料金総額内訳書の様式は任意ですが、参考として下記様式を提示します。　適宜修正のうえご利用ください。</t>
    <rPh sb="1" eb="3">
      <t>デンキ</t>
    </rPh>
    <rPh sb="3" eb="5">
      <t>リョウキン</t>
    </rPh>
    <rPh sb="5" eb="7">
      <t>ソウガク</t>
    </rPh>
    <rPh sb="7" eb="10">
      <t>ウチワケショ</t>
    </rPh>
    <rPh sb="11" eb="13">
      <t>ヨウシキ</t>
    </rPh>
    <rPh sb="14" eb="16">
      <t>ニンイ</t>
    </rPh>
    <rPh sb="20" eb="22">
      <t>サンコウ</t>
    </rPh>
    <rPh sb="25" eb="27">
      <t>カキ</t>
    </rPh>
    <rPh sb="27" eb="29">
      <t>ヨウシキ</t>
    </rPh>
    <rPh sb="30" eb="32">
      <t>テイジ</t>
    </rPh>
    <rPh sb="37" eb="39">
      <t>テキギ</t>
    </rPh>
    <rPh sb="39" eb="41">
      <t>シュウセイ</t>
    </rPh>
    <rPh sb="45" eb="47">
      <t>リヨウ</t>
    </rPh>
    <phoneticPr fontId="1"/>
  </si>
  <si>
    <t>4月</t>
    <rPh sb="1" eb="2">
      <t>ガツ</t>
    </rPh>
    <phoneticPr fontId="1"/>
  </si>
  <si>
    <t>5月</t>
  </si>
  <si>
    <t>6月</t>
  </si>
  <si>
    <t>7月</t>
  </si>
  <si>
    <t>8月</t>
  </si>
  <si>
    <t>9月</t>
  </si>
  <si>
    <t>10月</t>
  </si>
  <si>
    <t>11月</t>
  </si>
  <si>
    <t>12月</t>
  </si>
  <si>
    <t>1月</t>
    <rPh sb="1" eb="2">
      <t>ガツ</t>
    </rPh>
    <phoneticPr fontId="1"/>
  </si>
  <si>
    <t>2月</t>
    <rPh sb="1" eb="2">
      <t>ガツ</t>
    </rPh>
    <phoneticPr fontId="1"/>
  </si>
  <si>
    <t>3月</t>
    <rPh sb="1" eb="2">
      <t>ガツ</t>
    </rPh>
    <phoneticPr fontId="1"/>
  </si>
  <si>
    <t>月</t>
    <rPh sb="0" eb="1">
      <t>ツキ</t>
    </rPh>
    <phoneticPr fontId="1"/>
  </si>
  <si>
    <t>特殊割引（任意）</t>
    <rPh sb="0" eb="2">
      <t>トクシュ</t>
    </rPh>
    <rPh sb="2" eb="4">
      <t>ワリビキ</t>
    </rPh>
    <rPh sb="5" eb="7">
      <t>ニンイ</t>
    </rPh>
    <phoneticPr fontId="1"/>
  </si>
  <si>
    <t>【記載に関する注意事項】</t>
    <rPh sb="1" eb="3">
      <t>キサイ</t>
    </rPh>
    <rPh sb="4" eb="5">
      <t>カン</t>
    </rPh>
    <rPh sb="7" eb="9">
      <t>チュウイ</t>
    </rPh>
    <rPh sb="9" eb="11">
      <t>ジコウ</t>
    </rPh>
    <phoneticPr fontId="3"/>
  </si>
  <si>
    <t>　※２　燃料調整費及び電気事業者による再生可能エネルギー電気の調達に関する特別措置法に基づく賦課金は含まないものとする。</t>
    <rPh sb="4" eb="6">
      <t>ネンリョウ</t>
    </rPh>
    <rPh sb="6" eb="8">
      <t>チョウセイ</t>
    </rPh>
    <rPh sb="8" eb="9">
      <t>ヒ</t>
    </rPh>
    <rPh sb="9" eb="10">
      <t>オヨ</t>
    </rPh>
    <rPh sb="11" eb="13">
      <t>デンキ</t>
    </rPh>
    <rPh sb="13" eb="16">
      <t>ジギョウシャ</t>
    </rPh>
    <rPh sb="19" eb="21">
      <t>サイセイ</t>
    </rPh>
    <rPh sb="21" eb="23">
      <t>カノウ</t>
    </rPh>
    <rPh sb="28" eb="30">
      <t>デンキ</t>
    </rPh>
    <rPh sb="31" eb="33">
      <t>チョウタツ</t>
    </rPh>
    <rPh sb="34" eb="35">
      <t>カン</t>
    </rPh>
    <rPh sb="37" eb="39">
      <t>トクベツ</t>
    </rPh>
    <rPh sb="39" eb="42">
      <t>ソチホウ</t>
    </rPh>
    <rPh sb="43" eb="44">
      <t>モト</t>
    </rPh>
    <rPh sb="46" eb="49">
      <t>フカキン</t>
    </rPh>
    <rPh sb="50" eb="51">
      <t>フク</t>
    </rPh>
    <phoneticPr fontId="1"/>
  </si>
  <si>
    <t>　※３　各単価に円未満の端数がある場合は、小数点第２位までとする。（小数点第２位未満切り捨て）</t>
    <rPh sb="4" eb="5">
      <t>カク</t>
    </rPh>
    <rPh sb="5" eb="7">
      <t>タンカ</t>
    </rPh>
    <rPh sb="8" eb="9">
      <t>エン</t>
    </rPh>
    <rPh sb="9" eb="11">
      <t>ミマン</t>
    </rPh>
    <rPh sb="12" eb="14">
      <t>ハスウ</t>
    </rPh>
    <rPh sb="17" eb="19">
      <t>バアイ</t>
    </rPh>
    <rPh sb="21" eb="24">
      <t>ショウスウテン</t>
    </rPh>
    <rPh sb="24" eb="25">
      <t>ダイ</t>
    </rPh>
    <rPh sb="26" eb="27">
      <t>イ</t>
    </rPh>
    <rPh sb="34" eb="37">
      <t>ショウスウテン</t>
    </rPh>
    <rPh sb="37" eb="38">
      <t>ダイ</t>
    </rPh>
    <rPh sb="39" eb="40">
      <t>クライ</t>
    </rPh>
    <rPh sb="40" eb="42">
      <t>ミマン</t>
    </rPh>
    <rPh sb="42" eb="43">
      <t>キ</t>
    </rPh>
    <rPh sb="44" eb="45">
      <t>ス</t>
    </rPh>
    <phoneticPr fontId="1"/>
  </si>
  <si>
    <t xml:space="preserve">各施設電気料金(税込) </t>
    <rPh sb="0" eb="3">
      <t>カクシセツ</t>
    </rPh>
    <rPh sb="3" eb="5">
      <t>デンキ</t>
    </rPh>
    <rPh sb="5" eb="7">
      <t>リョウキン</t>
    </rPh>
    <rPh sb="7" eb="11">
      <t>ゼイコミ</t>
    </rPh>
    <rPh sb="8" eb="10">
      <t>ゼイコミ</t>
    </rPh>
    <phoneticPr fontId="6"/>
  </si>
  <si>
    <t>電気料金総額（税抜価格）</t>
    <rPh sb="0" eb="2">
      <t>デンキ</t>
    </rPh>
    <rPh sb="2" eb="4">
      <t>リョウキン</t>
    </rPh>
    <rPh sb="4" eb="6">
      <t>ソウガク</t>
    </rPh>
    <rPh sb="7" eb="8">
      <t>ゼイ</t>
    </rPh>
    <rPh sb="8" eb="9">
      <t>ヌ</t>
    </rPh>
    <rPh sb="9" eb="11">
      <t>カカク</t>
    </rPh>
    <phoneticPr fontId="1"/>
  </si>
  <si>
    <r>
      <t>各施設電気料金</t>
    </r>
    <r>
      <rPr>
        <b/>
        <sz val="14"/>
        <color rgb="FFFF0000"/>
        <rFont val="ＭＳ Ｐゴシック"/>
        <family val="3"/>
        <charset val="128"/>
        <scheme val="minor"/>
      </rPr>
      <t>（税込）</t>
    </r>
    <rPh sb="0" eb="3">
      <t>カクシセツ</t>
    </rPh>
    <rPh sb="3" eb="5">
      <t>デンキ</t>
    </rPh>
    <rPh sb="5" eb="7">
      <t>リョウキン</t>
    </rPh>
    <rPh sb="8" eb="10">
      <t>ゼイコミ</t>
    </rPh>
    <phoneticPr fontId="1"/>
  </si>
  <si>
    <t>消費税及び地方消費税(10％)</t>
    <rPh sb="0" eb="3">
      <t>ショウヒゼイ</t>
    </rPh>
    <rPh sb="3" eb="4">
      <t>オヨ</t>
    </rPh>
    <rPh sb="5" eb="7">
      <t>チホウ</t>
    </rPh>
    <rPh sb="7" eb="10">
      <t>ショウヒゼイ</t>
    </rPh>
    <phoneticPr fontId="1"/>
  </si>
  <si>
    <t>　※４　電気料金合計(円)は、基本料金計(円)と電力量料金計(円)の合算額の１円未満の端数を切り捨てた額とする。</t>
    <rPh sb="4" eb="6">
      <t>デンキ</t>
    </rPh>
    <rPh sb="6" eb="8">
      <t>リョウキン</t>
    </rPh>
    <rPh sb="8" eb="10">
      <t>ゴウケイ</t>
    </rPh>
    <rPh sb="11" eb="12">
      <t>エン</t>
    </rPh>
    <rPh sb="15" eb="17">
      <t>キホン</t>
    </rPh>
    <rPh sb="17" eb="19">
      <t>リョウキン</t>
    </rPh>
    <rPh sb="19" eb="20">
      <t>ケイ</t>
    </rPh>
    <rPh sb="24" eb="26">
      <t>デンリョク</t>
    </rPh>
    <rPh sb="26" eb="27">
      <t>リョウ</t>
    </rPh>
    <rPh sb="27" eb="29">
      <t>リョウキン</t>
    </rPh>
    <rPh sb="29" eb="30">
      <t>ケイ</t>
    </rPh>
    <rPh sb="34" eb="36">
      <t>ガッサン</t>
    </rPh>
    <rPh sb="36" eb="37">
      <t>ガク</t>
    </rPh>
    <rPh sb="39" eb="40">
      <t>エン</t>
    </rPh>
    <rPh sb="40" eb="42">
      <t>ミマン</t>
    </rPh>
    <rPh sb="43" eb="45">
      <t>ハスウ</t>
    </rPh>
    <rPh sb="46" eb="47">
      <t>キ</t>
    </rPh>
    <rPh sb="48" eb="49">
      <t>ス</t>
    </rPh>
    <rPh sb="51" eb="52">
      <t>ガク</t>
    </rPh>
    <phoneticPr fontId="1"/>
  </si>
  <si>
    <t>電気料金総額（税込価格）</t>
    <rPh sb="0" eb="2">
      <t>デンキ</t>
    </rPh>
    <rPh sb="2" eb="4">
      <t>リョウキン</t>
    </rPh>
    <rPh sb="4" eb="6">
      <t>ソウガク</t>
    </rPh>
    <rPh sb="7" eb="9">
      <t>ゼイコミ</t>
    </rPh>
    <phoneticPr fontId="1"/>
  </si>
  <si>
    <t>　※６　電気料金総額(税込価格)は、各施設電気料金計(円)(税込)の合計を記入する。</t>
    <rPh sb="4" eb="6">
      <t>デンキ</t>
    </rPh>
    <rPh sb="6" eb="8">
      <t>リョウキン</t>
    </rPh>
    <rPh sb="8" eb="10">
      <t>ソウガク</t>
    </rPh>
    <rPh sb="11" eb="13">
      <t>ゼイコミ</t>
    </rPh>
    <rPh sb="13" eb="15">
      <t>カカク</t>
    </rPh>
    <rPh sb="18" eb="21">
      <t>カクシセツ</t>
    </rPh>
    <rPh sb="21" eb="23">
      <t>デンキ</t>
    </rPh>
    <rPh sb="23" eb="25">
      <t>リョウキン</t>
    </rPh>
    <rPh sb="25" eb="26">
      <t>ケイ</t>
    </rPh>
    <rPh sb="27" eb="28">
      <t>エン</t>
    </rPh>
    <rPh sb="30" eb="32">
      <t>ゼイコミ</t>
    </rPh>
    <rPh sb="34" eb="36">
      <t>ゴウケイ</t>
    </rPh>
    <rPh sb="37" eb="39">
      <t>キニュウ</t>
    </rPh>
    <phoneticPr fontId="1"/>
  </si>
  <si>
    <t>　※９　電気料金総額(税抜価格）は、税込価格から消費税及び地方消費税(10％)を引いた額を記入し、入札書記載額と合致させること。</t>
    <phoneticPr fontId="1"/>
  </si>
  <si>
    <t>肉用牛改良センター</t>
    <rPh sb="0" eb="9">
      <t>ニク</t>
    </rPh>
    <phoneticPr fontId="1"/>
  </si>
  <si>
    <t>対象施設１：</t>
    <rPh sb="0" eb="2">
      <t>タイショウ</t>
    </rPh>
    <rPh sb="2" eb="4">
      <t>シセツ</t>
    </rPh>
    <phoneticPr fontId="1"/>
  </si>
  <si>
    <t>対象施設2：</t>
    <rPh sb="0" eb="2">
      <t>タイショウ</t>
    </rPh>
    <rPh sb="2" eb="4">
      <t>シセツ</t>
    </rPh>
    <phoneticPr fontId="1"/>
  </si>
  <si>
    <t>対象施設3：</t>
    <rPh sb="0" eb="2">
      <t>タイショウ</t>
    </rPh>
    <rPh sb="2" eb="4">
      <t>シセツ</t>
    </rPh>
    <phoneticPr fontId="1"/>
  </si>
  <si>
    <t>対象施設4：</t>
    <rPh sb="0" eb="2">
      <t>タイショウ</t>
    </rPh>
    <rPh sb="2" eb="4">
      <t>シセツ</t>
    </rPh>
    <phoneticPr fontId="1"/>
  </si>
  <si>
    <t>対象施設5：</t>
    <rPh sb="0" eb="2">
      <t>タイショウ</t>
    </rPh>
    <rPh sb="2" eb="4">
      <t>シセツ</t>
    </rPh>
    <phoneticPr fontId="1"/>
  </si>
  <si>
    <t>対象施設6：</t>
    <rPh sb="0" eb="2">
      <t>タイショウ</t>
    </rPh>
    <rPh sb="2" eb="4">
      <t>シセツ</t>
    </rPh>
    <phoneticPr fontId="1"/>
  </si>
  <si>
    <t>対象施設7：</t>
    <rPh sb="0" eb="2">
      <t>タイショウ</t>
    </rPh>
    <rPh sb="2" eb="4">
      <t>シセツ</t>
    </rPh>
    <phoneticPr fontId="1"/>
  </si>
  <si>
    <t>対象施設8：</t>
    <rPh sb="0" eb="2">
      <t>タイショウ</t>
    </rPh>
    <rPh sb="2" eb="4">
      <t>シセツ</t>
    </rPh>
    <phoneticPr fontId="1"/>
  </si>
  <si>
    <t>対象施設9：</t>
    <rPh sb="0" eb="2">
      <t>タイショウ</t>
    </rPh>
    <rPh sb="2" eb="4">
      <t>シセツ</t>
    </rPh>
    <phoneticPr fontId="1"/>
  </si>
  <si>
    <t>対象施設10：</t>
    <rPh sb="0" eb="2">
      <t>タイショウ</t>
    </rPh>
    <rPh sb="2" eb="4">
      <t>シセツ</t>
    </rPh>
    <phoneticPr fontId="1"/>
  </si>
  <si>
    <t>長崎県庁舎</t>
    <rPh sb="0" eb="2">
      <t>ナガサキ</t>
    </rPh>
    <rPh sb="2" eb="3">
      <t>ケン</t>
    </rPh>
    <rPh sb="3" eb="4">
      <t>チョウ</t>
    </rPh>
    <rPh sb="4" eb="5">
      <t>シャ</t>
    </rPh>
    <phoneticPr fontId="1"/>
  </si>
  <si>
    <t>契約電力</t>
    <rPh sb="0" eb="2">
      <t>ケイヤク</t>
    </rPh>
    <rPh sb="2" eb="4">
      <t>デンリョク</t>
    </rPh>
    <phoneticPr fontId="47"/>
  </si>
  <si>
    <t>力率</t>
    <rPh sb="0" eb="1">
      <t>リキ</t>
    </rPh>
    <rPh sb="1" eb="2">
      <t>リツ</t>
    </rPh>
    <phoneticPr fontId="20"/>
  </si>
  <si>
    <t>使用電力量</t>
    <rPh sb="0" eb="2">
      <t>シヨウ</t>
    </rPh>
    <rPh sb="2" eb="5">
      <t>デンリョクリョウ</t>
    </rPh>
    <phoneticPr fontId="47"/>
  </si>
  <si>
    <t>基本料金単価</t>
    <rPh sb="0" eb="2">
      <t>キホン</t>
    </rPh>
    <rPh sb="2" eb="4">
      <t>リョウキン</t>
    </rPh>
    <rPh sb="4" eb="6">
      <t>タンカ</t>
    </rPh>
    <phoneticPr fontId="47"/>
  </si>
  <si>
    <t>力率
修正率</t>
    <rPh sb="0" eb="1">
      <t>リキ</t>
    </rPh>
    <rPh sb="1" eb="2">
      <t>リツ</t>
    </rPh>
    <rPh sb="3" eb="6">
      <t>シュウセイリツ</t>
    </rPh>
    <phoneticPr fontId="47"/>
  </si>
  <si>
    <t>基本料金</t>
    <rPh sb="0" eb="2">
      <t>キホン</t>
    </rPh>
    <rPh sb="2" eb="4">
      <t>リョウキン</t>
    </rPh>
    <phoneticPr fontId="47"/>
  </si>
  <si>
    <t>電力量料金 G</t>
    <rPh sb="0" eb="2">
      <t>デンリョク</t>
    </rPh>
    <rPh sb="2" eb="3">
      <t>リョウ</t>
    </rPh>
    <rPh sb="3" eb="5">
      <t>リョウキン</t>
    </rPh>
    <phoneticPr fontId="20"/>
  </si>
  <si>
    <t>(税込み単価)</t>
    <rPh sb="1" eb="3">
      <t>ゼイコ</t>
    </rPh>
    <rPh sb="4" eb="6">
      <t>タンカ</t>
    </rPh>
    <phoneticPr fontId="47"/>
  </si>
  <si>
    <t>(税込金額)</t>
    <rPh sb="1" eb="3">
      <t>ゼイコミ</t>
    </rPh>
    <rPh sb="3" eb="5">
      <t>キンガク</t>
    </rPh>
    <phoneticPr fontId="47"/>
  </si>
  <si>
    <t>（税込み）</t>
    <rPh sb="1" eb="2">
      <t>ゼイ</t>
    </rPh>
    <rPh sb="2" eb="3">
      <t>コ</t>
    </rPh>
    <phoneticPr fontId="20"/>
  </si>
  <si>
    <t>Ａ</t>
    <phoneticPr fontId="20"/>
  </si>
  <si>
    <t>B</t>
    <phoneticPr fontId="20"/>
  </si>
  <si>
    <t>Ｃ</t>
    <phoneticPr fontId="47"/>
  </si>
  <si>
    <t>D</t>
    <phoneticPr fontId="20"/>
  </si>
  <si>
    <t>Ｅ＝Ａ×Ｃ×Ｄ</t>
    <phoneticPr fontId="47"/>
  </si>
  <si>
    <t>電力量</t>
    <rPh sb="0" eb="3">
      <t>デンリョクリョウ</t>
    </rPh>
    <phoneticPr fontId="20"/>
  </si>
  <si>
    <t>単価</t>
    <rPh sb="0" eb="2">
      <t>タンカ</t>
    </rPh>
    <phoneticPr fontId="20"/>
  </si>
  <si>
    <t>金額</t>
    <rPh sb="0" eb="2">
      <t>キンガク</t>
    </rPh>
    <phoneticPr fontId="20"/>
  </si>
  <si>
    <t>Ｊ＝Ｅ＋Ｇ</t>
    <phoneticPr fontId="20"/>
  </si>
  <si>
    <t>（ｋＷ）</t>
    <phoneticPr fontId="47"/>
  </si>
  <si>
    <t>（ｋＷｈ）</t>
    <phoneticPr fontId="47"/>
  </si>
  <si>
    <t>(円/kW)</t>
    <rPh sb="1" eb="2">
      <t>エン</t>
    </rPh>
    <phoneticPr fontId="47"/>
  </si>
  <si>
    <t>(185-B)/100</t>
    <phoneticPr fontId="20"/>
  </si>
  <si>
    <t>(円)</t>
    <rPh sb="1" eb="2">
      <t>エン</t>
    </rPh>
    <phoneticPr fontId="47"/>
  </si>
  <si>
    <t>税込み</t>
    <rPh sb="0" eb="2">
      <t>ゼイコミ</t>
    </rPh>
    <phoneticPr fontId="20"/>
  </si>
  <si>
    <t>4月</t>
    <rPh sb="1" eb="2">
      <t>ガツ</t>
    </rPh>
    <phoneticPr fontId="47"/>
  </si>
  <si>
    <t>5月</t>
    <rPh sb="1" eb="2">
      <t>ガツ</t>
    </rPh>
    <phoneticPr fontId="47"/>
  </si>
  <si>
    <t>6月</t>
    <rPh sb="1" eb="2">
      <t>ガツ</t>
    </rPh>
    <phoneticPr fontId="47"/>
  </si>
  <si>
    <t>7月</t>
    <rPh sb="1" eb="2">
      <t>ガツ</t>
    </rPh>
    <phoneticPr fontId="47"/>
  </si>
  <si>
    <t>8月</t>
    <rPh sb="1" eb="2">
      <t>ガツ</t>
    </rPh>
    <phoneticPr fontId="47"/>
  </si>
  <si>
    <t>9月</t>
    <rPh sb="1" eb="2">
      <t>ガツ</t>
    </rPh>
    <phoneticPr fontId="47"/>
  </si>
  <si>
    <t>10月</t>
    <rPh sb="2" eb="3">
      <t>ガツ</t>
    </rPh>
    <phoneticPr fontId="47"/>
  </si>
  <si>
    <t>11月</t>
    <rPh sb="2" eb="3">
      <t>ガツ</t>
    </rPh>
    <phoneticPr fontId="47"/>
  </si>
  <si>
    <t>12月</t>
    <rPh sb="2" eb="3">
      <t>ガツ</t>
    </rPh>
    <phoneticPr fontId="47"/>
  </si>
  <si>
    <t>1月</t>
    <rPh sb="1" eb="2">
      <t>ガツ</t>
    </rPh>
    <phoneticPr fontId="47"/>
  </si>
  <si>
    <t>2月</t>
    <rPh sb="1" eb="2">
      <t>ガツ</t>
    </rPh>
    <phoneticPr fontId="47"/>
  </si>
  <si>
    <t>3月</t>
    <rPh sb="1" eb="2">
      <t>ガツ</t>
    </rPh>
    <phoneticPr fontId="47"/>
  </si>
  <si>
    <t>合計</t>
    <rPh sb="0" eb="1">
      <t>ゴウ</t>
    </rPh>
    <rPh sb="1" eb="2">
      <t>ケイ</t>
    </rPh>
    <phoneticPr fontId="47"/>
  </si>
  <si>
    <t>消費税及び地方消費税(10％)</t>
    <rPh sb="0" eb="3">
      <t>ショウヒゼイ</t>
    </rPh>
    <rPh sb="3" eb="4">
      <t>オヨ</t>
    </rPh>
    <rPh sb="5" eb="7">
      <t>チホウ</t>
    </rPh>
    <rPh sb="7" eb="10">
      <t>ショウヒゼイ</t>
    </rPh>
    <phoneticPr fontId="20"/>
  </si>
  <si>
    <t>　※７　各施設において割引等は、該当がある場合のみ割引金額等を記入し、内訳及び算定根拠が分かる資料を任意様式により提出すること。</t>
    <rPh sb="4" eb="7">
      <t>カクシセツ</t>
    </rPh>
    <rPh sb="11" eb="13">
      <t>ワリビキ</t>
    </rPh>
    <rPh sb="13" eb="14">
      <t>トウ</t>
    </rPh>
    <rPh sb="16" eb="18">
      <t>ガイトウ</t>
    </rPh>
    <rPh sb="21" eb="23">
      <t>バアイ</t>
    </rPh>
    <rPh sb="25" eb="27">
      <t>ワリビキ</t>
    </rPh>
    <rPh sb="27" eb="29">
      <t>キンガク</t>
    </rPh>
    <rPh sb="29" eb="30">
      <t>トウ</t>
    </rPh>
    <rPh sb="31" eb="33">
      <t>キニュウ</t>
    </rPh>
    <rPh sb="35" eb="37">
      <t>ウチワケ</t>
    </rPh>
    <rPh sb="37" eb="38">
      <t>オヨ</t>
    </rPh>
    <rPh sb="39" eb="41">
      <t>サンテイ</t>
    </rPh>
    <rPh sb="41" eb="43">
      <t>コンキョ</t>
    </rPh>
    <rPh sb="44" eb="45">
      <t>ワ</t>
    </rPh>
    <rPh sb="47" eb="49">
      <t>シリョウ</t>
    </rPh>
    <rPh sb="50" eb="52">
      <t>ニンイ</t>
    </rPh>
    <rPh sb="52" eb="54">
      <t>ヨウシキ</t>
    </rPh>
    <rPh sb="57" eb="59">
      <t>テイシュツ</t>
    </rPh>
    <phoneticPr fontId="1"/>
  </si>
  <si>
    <t>　※８　消費税及び地方消費税は、電気料金総額(税込価格)の110分の10をかけた額の１円未満の端数を切り捨てた額を記入すること。</t>
    <rPh sb="4" eb="7">
      <t>ショウヒゼイ</t>
    </rPh>
    <rPh sb="7" eb="8">
      <t>オヨ</t>
    </rPh>
    <rPh sb="9" eb="11">
      <t>チホウ</t>
    </rPh>
    <rPh sb="11" eb="14">
      <t>ショウヒゼイ</t>
    </rPh>
    <rPh sb="16" eb="18">
      <t>デンキ</t>
    </rPh>
    <rPh sb="18" eb="20">
      <t>リョウキン</t>
    </rPh>
    <rPh sb="20" eb="22">
      <t>ソウガク</t>
    </rPh>
    <rPh sb="22" eb="26">
      <t>ゼイコミ</t>
    </rPh>
    <rPh sb="23" eb="25">
      <t>ゼイコミ</t>
    </rPh>
    <rPh sb="25" eb="27">
      <t>カカク</t>
    </rPh>
    <rPh sb="32" eb="33">
      <t>ブン</t>
    </rPh>
    <rPh sb="40" eb="41">
      <t>ガク</t>
    </rPh>
    <rPh sb="43" eb="44">
      <t>エン</t>
    </rPh>
    <rPh sb="44" eb="46">
      <t>ミマン</t>
    </rPh>
    <rPh sb="47" eb="49">
      <t>ハスウ</t>
    </rPh>
    <rPh sb="50" eb="51">
      <t>キ</t>
    </rPh>
    <rPh sb="52" eb="53">
      <t>ス</t>
    </rPh>
    <rPh sb="55" eb="56">
      <t>ガク</t>
    </rPh>
    <rPh sb="57" eb="59">
      <t>キニュウ</t>
    </rPh>
    <phoneticPr fontId="1"/>
  </si>
  <si>
    <r>
      <t>電気料金</t>
    </r>
    <r>
      <rPr>
        <sz val="11"/>
        <color rgb="FFFF0000"/>
        <rFont val="ＭＳ Ｐゴシック"/>
        <family val="3"/>
        <charset val="128"/>
      </rPr>
      <t>(円未満の端数切捨)</t>
    </r>
    <rPh sb="0" eb="2">
      <t>デンキ</t>
    </rPh>
    <rPh sb="2" eb="4">
      <t>リョウキン</t>
    </rPh>
    <phoneticPr fontId="47"/>
  </si>
  <si>
    <t>電気料金総額
【税抜価格】</t>
    <rPh sb="0" eb="2">
      <t>デンキ</t>
    </rPh>
    <rPh sb="2" eb="4">
      <t>リョウキン</t>
    </rPh>
    <rPh sb="4" eb="6">
      <t>ソウガク</t>
    </rPh>
    <rPh sb="8" eb="9">
      <t>ゼイ</t>
    </rPh>
    <rPh sb="9" eb="10">
      <t>ヌ</t>
    </rPh>
    <rPh sb="10" eb="12">
      <t>カカク</t>
    </rPh>
    <phoneticPr fontId="20"/>
  </si>
  <si>
    <t>対象施設1：長崎県庁舎</t>
    <rPh sb="0" eb="2">
      <t>タイショウ</t>
    </rPh>
    <rPh sb="2" eb="4">
      <t>シセツ</t>
    </rPh>
    <rPh sb="6" eb="8">
      <t>ナガサキ</t>
    </rPh>
    <rPh sb="8" eb="9">
      <t>ケン</t>
    </rPh>
    <rPh sb="9" eb="10">
      <t>チョウ</t>
    </rPh>
    <rPh sb="10" eb="11">
      <t>シャ</t>
    </rPh>
    <phoneticPr fontId="20"/>
  </si>
  <si>
    <t>　※１　落札決定は総額により行い、契約単価は落札者が添付した各内訳書に記載している単価とする。（単価は税込金額を記載すること。）</t>
    <rPh sb="4" eb="6">
      <t>ラクサツ</t>
    </rPh>
    <rPh sb="6" eb="8">
      <t>ケッテイ</t>
    </rPh>
    <rPh sb="9" eb="11">
      <t>ソウガク</t>
    </rPh>
    <rPh sb="14" eb="15">
      <t>オコナ</t>
    </rPh>
    <rPh sb="17" eb="19">
      <t>ケイヤク</t>
    </rPh>
    <rPh sb="19" eb="21">
      <t>タンカ</t>
    </rPh>
    <rPh sb="22" eb="25">
      <t>ラクサツシャ</t>
    </rPh>
    <rPh sb="26" eb="28">
      <t>テンプ</t>
    </rPh>
    <rPh sb="30" eb="31">
      <t>カク</t>
    </rPh>
    <rPh sb="31" eb="34">
      <t>ウチワケショ</t>
    </rPh>
    <rPh sb="35" eb="37">
      <t>キサイ</t>
    </rPh>
    <rPh sb="41" eb="43">
      <t>タンカ</t>
    </rPh>
    <phoneticPr fontId="1"/>
  </si>
  <si>
    <t>力率</t>
    <rPh sb="0" eb="1">
      <t>リキ</t>
    </rPh>
    <rPh sb="1" eb="2">
      <t>リツ</t>
    </rPh>
    <phoneticPr fontId="1"/>
  </si>
  <si>
    <t>施設名</t>
  </si>
  <si>
    <t>月次</t>
  </si>
  <si>
    <t>予定契約 電力[kW]</t>
  </si>
  <si>
    <t>予定使用電力量[kWh]</t>
  </si>
  <si>
    <t>ピーク</t>
  </si>
  <si>
    <t>夏季昼間</t>
  </si>
  <si>
    <t>夜間</t>
  </si>
  <si>
    <t>計</t>
  </si>
  <si>
    <t>1月</t>
  </si>
  <si>
    <t>2月</t>
  </si>
  <si>
    <t>3月</t>
  </si>
  <si>
    <t>4月</t>
  </si>
  <si>
    <t>長崎港小ヶ倉柳ターミナルビル</t>
  </si>
  <si>
    <t>長崎港小ヶ倉柳ＣＦＳ7号上屋</t>
  </si>
  <si>
    <t>長崎港元船可動橋陸電設備</t>
  </si>
  <si>
    <t>長崎港出島岸壁陸電設備</t>
  </si>
  <si>
    <t>長崎港小ヶ倉柳コンテナヤード</t>
  </si>
  <si>
    <t>長崎港元船Ｃ棟上屋</t>
  </si>
  <si>
    <t>長崎港元船Ｂ棟上屋</t>
  </si>
  <si>
    <t>対象施設２：</t>
    <rPh sb="0" eb="2">
      <t>タイショウ</t>
    </rPh>
    <rPh sb="2" eb="4">
      <t>シセツ</t>
    </rPh>
    <phoneticPr fontId="1"/>
  </si>
  <si>
    <t>対象施設７：</t>
    <rPh sb="0" eb="2">
      <t>タイショウ</t>
    </rPh>
    <rPh sb="2" eb="4">
      <t>シセツ</t>
    </rPh>
    <phoneticPr fontId="1"/>
  </si>
  <si>
    <t>夏季
その他季</t>
  </si>
  <si>
    <t>力率</t>
    <rPh sb="0" eb="1">
      <t>リキ</t>
    </rPh>
    <rPh sb="1" eb="2">
      <t>リツ</t>
    </rPh>
    <phoneticPr fontId="1"/>
  </si>
  <si>
    <t>【別表３】入札見積条件（予定契約電力・予定力率・予定使用電力量）</t>
    <rPh sb="19" eb="21">
      <t>ヨテイ</t>
    </rPh>
    <rPh sb="21" eb="22">
      <t>リキ</t>
    </rPh>
    <rPh sb="22" eb="23">
      <t>リツ</t>
    </rPh>
    <phoneticPr fontId="1"/>
  </si>
  <si>
    <t>① 長崎県長崎地区で使用する電力</t>
    <phoneticPr fontId="1"/>
  </si>
  <si>
    <r>
      <t>予定</t>
    </r>
    <r>
      <rPr>
        <sz val="11"/>
        <rFont val="ＭＳ Ｐゴシック"/>
        <family val="3"/>
        <charset val="128"/>
        <scheme val="minor"/>
      </rPr>
      <t>力率
[%]</t>
    </r>
    <rPh sb="0" eb="2">
      <t>ヨテイ</t>
    </rPh>
    <phoneticPr fontId="1"/>
  </si>
  <si>
    <r>
      <rPr>
        <sz val="11"/>
        <rFont val="ＭＳ Ｐゴシック"/>
        <family val="3"/>
        <charset val="128"/>
        <scheme val="minor"/>
      </rPr>
      <t>夏季
その他季</t>
    </r>
  </si>
  <si>
    <r>
      <rPr>
        <sz val="11"/>
        <rFont val="ＭＳ Ｐゴシック"/>
        <family val="3"/>
        <charset val="128"/>
        <scheme val="minor"/>
      </rPr>
      <t>その他季
昼間</t>
    </r>
  </si>
  <si>
    <t>5月</t>
    <rPh sb="1" eb="2">
      <t>ガツ</t>
    </rPh>
    <phoneticPr fontId="1"/>
  </si>
  <si>
    <t>長崎振興局万才町庁舎</t>
    <rPh sb="0" eb="2">
      <t>ナガサキ</t>
    </rPh>
    <rPh sb="2" eb="5">
      <t>シンコウキョク</t>
    </rPh>
    <rPh sb="5" eb="8">
      <t>マンザイマチ</t>
    </rPh>
    <rPh sb="8" eb="10">
      <t>チョウシャ</t>
    </rPh>
    <phoneticPr fontId="1"/>
  </si>
  <si>
    <t>10月</t>
    <rPh sb="2" eb="3">
      <t>ガツ</t>
    </rPh>
    <phoneticPr fontId="1"/>
  </si>
  <si>
    <t>長崎港西琴平岸壁</t>
    <rPh sb="0" eb="2">
      <t>ナガサキ</t>
    </rPh>
    <rPh sb="2" eb="3">
      <t>コウ</t>
    </rPh>
    <phoneticPr fontId="1"/>
  </si>
  <si>
    <t>長崎高等技術専門校</t>
    <rPh sb="0" eb="2">
      <t>ナガサキ</t>
    </rPh>
    <rPh sb="2" eb="4">
      <t>コウトウ</t>
    </rPh>
    <rPh sb="4" eb="6">
      <t>ギジュツ</t>
    </rPh>
    <rPh sb="6" eb="8">
      <t>センモン</t>
    </rPh>
    <rPh sb="8" eb="9">
      <t>コウ</t>
    </rPh>
    <phoneticPr fontId="1"/>
  </si>
  <si>
    <t>長崎こども・女性・障害者支援センター（本館）</t>
    <rPh sb="0" eb="2">
      <t>ナガサキ</t>
    </rPh>
    <rPh sb="6" eb="8">
      <t>ジョセイ</t>
    </rPh>
    <rPh sb="9" eb="12">
      <t>ショウガイシャ</t>
    </rPh>
    <rPh sb="12" eb="14">
      <t>シエン</t>
    </rPh>
    <rPh sb="19" eb="21">
      <t>ホンカン</t>
    </rPh>
    <phoneticPr fontId="1"/>
  </si>
  <si>
    <t>予定力率
[%]</t>
    <rPh sb="0" eb="2">
      <t>ヨテイ</t>
    </rPh>
    <phoneticPr fontId="1"/>
  </si>
  <si>
    <t>鳴鼓トンネル</t>
    <rPh sb="0" eb="1">
      <t>ナ</t>
    </rPh>
    <rPh sb="1" eb="2">
      <t>ツヅミ</t>
    </rPh>
    <phoneticPr fontId="1"/>
  </si>
  <si>
    <t>② 長崎県県北地区で使用する電力</t>
    <phoneticPr fontId="1"/>
  </si>
  <si>
    <t>県北振興局天満庁舎</t>
    <rPh sb="0" eb="2">
      <t>ケンホク</t>
    </rPh>
    <rPh sb="2" eb="5">
      <t>シンコウキョク</t>
    </rPh>
    <rPh sb="5" eb="7">
      <t>テンマ</t>
    </rPh>
    <rPh sb="7" eb="9">
      <t>チョウシャ</t>
    </rPh>
    <phoneticPr fontId="1"/>
  </si>
  <si>
    <t>③ 長崎県県央･島原地区で使用する電力</t>
    <phoneticPr fontId="1"/>
  </si>
  <si>
    <r>
      <t>予定</t>
    </r>
    <r>
      <rPr>
        <sz val="11"/>
        <rFont val="ＭＳ Ｐゴシック"/>
        <family val="3"/>
        <charset val="128"/>
      </rPr>
      <t>力率
[%]</t>
    </r>
    <rPh sb="0" eb="2">
      <t>ヨテイ</t>
    </rPh>
    <phoneticPr fontId="1"/>
  </si>
  <si>
    <r>
      <rPr>
        <sz val="11"/>
        <rFont val="ＭＳ Ｐゴシック"/>
        <family val="3"/>
        <charset val="128"/>
      </rPr>
      <t>夏季
その他季</t>
    </r>
  </si>
  <si>
    <r>
      <rPr>
        <sz val="11"/>
        <rFont val="ＭＳ Ｐゴシック"/>
        <family val="3"/>
        <charset val="128"/>
      </rPr>
      <t>その他季
昼間</t>
    </r>
  </si>
  <si>
    <t>県央振興局総合庁舎</t>
    <rPh sb="5" eb="7">
      <t>ソウゴウ</t>
    </rPh>
    <rPh sb="7" eb="9">
      <t>チョウシャ</t>
    </rPh>
    <phoneticPr fontId="1"/>
  </si>
  <si>
    <t>県央振興局建設部
（立体交差ポンプ所）</t>
    <rPh sb="17" eb="18">
      <t>ショ</t>
    </rPh>
    <phoneticPr fontId="1"/>
  </si>
  <si>
    <t>⑤ 長崎県五島地区で使用する電力</t>
    <phoneticPr fontId="1"/>
  </si>
  <si>
    <t>五島振興局総合庁舎</t>
    <rPh sb="0" eb="2">
      <t>ゴトウ</t>
    </rPh>
    <rPh sb="2" eb="5">
      <t>シンコウキョク</t>
    </rPh>
    <rPh sb="5" eb="7">
      <t>ソウゴウ</t>
    </rPh>
    <rPh sb="7" eb="9">
      <t>チョウシャ</t>
    </rPh>
    <phoneticPr fontId="1"/>
  </si>
  <si>
    <t>五島振興局上五島支所庁舎</t>
    <rPh sb="0" eb="2">
      <t>ゴトウ</t>
    </rPh>
    <rPh sb="2" eb="4">
      <t>シンコウ</t>
    </rPh>
    <rPh sb="4" eb="5">
      <t>キョク</t>
    </rPh>
    <rPh sb="5" eb="8">
      <t>カミゴトウ</t>
    </rPh>
    <rPh sb="8" eb="10">
      <t>シショ</t>
    </rPh>
    <rPh sb="10" eb="12">
      <t>チョウシャ</t>
    </rPh>
    <phoneticPr fontId="1"/>
  </si>
  <si>
    <t>長崎振興局大橋庁舎</t>
  </si>
  <si>
    <t>長崎振興局
西山ダム管理事務所</t>
  </si>
  <si>
    <t>長崎振興局
唐八景トンネル</t>
  </si>
  <si>
    <t>県央振興局保健部庁舎</t>
  </si>
  <si>
    <t>県央振興局建設部
（永昌東ポンプ場）</t>
  </si>
  <si>
    <t>長崎空港内外連絡通路</t>
  </si>
  <si>
    <t>対象施設1：</t>
    <rPh sb="0" eb="2">
      <t>タイショウ</t>
    </rPh>
    <rPh sb="2" eb="4">
      <t>シセツ</t>
    </rPh>
    <phoneticPr fontId="1"/>
  </si>
  <si>
    <t>長崎振興局万才町庁舎</t>
  </si>
  <si>
    <t>長崎港西琴平岸壁</t>
    <rPh sb="0" eb="2">
      <t>ナガサキ</t>
    </rPh>
    <rPh sb="2" eb="3">
      <t>コウ</t>
    </rPh>
    <phoneticPr fontId="2"/>
  </si>
  <si>
    <t>鳴鼓トンネル</t>
  </si>
  <si>
    <t>長崎高等技術専門校</t>
    <rPh sb="0" eb="2">
      <t>ナガサキ</t>
    </rPh>
    <rPh sb="2" eb="4">
      <t>コウトウ</t>
    </rPh>
    <rPh sb="4" eb="6">
      <t>ギジュツ</t>
    </rPh>
    <rPh sb="6" eb="8">
      <t>センモン</t>
    </rPh>
    <rPh sb="8" eb="9">
      <t>コウ</t>
    </rPh>
    <phoneticPr fontId="2"/>
  </si>
  <si>
    <t>出島交流会館</t>
    <rPh sb="0" eb="2">
      <t>デジマ</t>
    </rPh>
    <rPh sb="2" eb="4">
      <t>コウリュウ</t>
    </rPh>
    <rPh sb="4" eb="6">
      <t>カイカン</t>
    </rPh>
    <phoneticPr fontId="2"/>
  </si>
  <si>
    <t>長崎こども・女性・障害者支援センター（本館）</t>
  </si>
  <si>
    <t>漁業取締船船舶電源施設</t>
  </si>
  <si>
    <t>県北振興局総合庁舎</t>
    <rPh sb="0" eb="2">
      <t>ケンホク</t>
    </rPh>
    <rPh sb="2" eb="4">
      <t>シンコウ</t>
    </rPh>
    <rPh sb="4" eb="5">
      <t>キョク</t>
    </rPh>
    <rPh sb="5" eb="7">
      <t>ソウゴウ</t>
    </rPh>
    <rPh sb="7" eb="9">
      <t>チョウシャ</t>
    </rPh>
    <phoneticPr fontId="1"/>
  </si>
  <si>
    <t>県北振興局天満庁舎</t>
    <rPh sb="0" eb="2">
      <t>ケンホク</t>
    </rPh>
    <rPh sb="2" eb="4">
      <t>シンコウ</t>
    </rPh>
    <rPh sb="4" eb="5">
      <t>キョク</t>
    </rPh>
    <rPh sb="5" eb="6">
      <t>テン</t>
    </rPh>
    <rPh sb="6" eb="7">
      <t>マン</t>
    </rPh>
    <rPh sb="7" eb="9">
      <t>チョウシャ</t>
    </rPh>
    <phoneticPr fontId="1"/>
  </si>
  <si>
    <t>県北振興局保健部庁舎</t>
    <rPh sb="0" eb="2">
      <t>ケンホク</t>
    </rPh>
    <rPh sb="2" eb="4">
      <t>シンコウ</t>
    </rPh>
    <rPh sb="4" eb="5">
      <t>キョク</t>
    </rPh>
    <rPh sb="5" eb="7">
      <t>ホケン</t>
    </rPh>
    <rPh sb="7" eb="8">
      <t>ブ</t>
    </rPh>
    <rPh sb="8" eb="10">
      <t>チョウシャ</t>
    </rPh>
    <phoneticPr fontId="1"/>
  </si>
  <si>
    <t>県北振興局田平土木維持管理事務所庁舎</t>
    <rPh sb="0" eb="2">
      <t>ケンホク</t>
    </rPh>
    <rPh sb="2" eb="5">
      <t>シンコウキョク</t>
    </rPh>
    <rPh sb="5" eb="7">
      <t>タヒラ</t>
    </rPh>
    <rPh sb="7" eb="9">
      <t>ドボク</t>
    </rPh>
    <rPh sb="9" eb="11">
      <t>イジ</t>
    </rPh>
    <rPh sb="11" eb="13">
      <t>カンリ</t>
    </rPh>
    <rPh sb="13" eb="15">
      <t>ジム</t>
    </rPh>
    <rPh sb="15" eb="16">
      <t>ショ</t>
    </rPh>
    <rPh sb="16" eb="18">
      <t>チョウシャ</t>
    </rPh>
    <phoneticPr fontId="1"/>
  </si>
  <si>
    <t>県北振興局大瀬戸土木維持管理事務所庁舎</t>
    <rPh sb="0" eb="2">
      <t>ケンホク</t>
    </rPh>
    <rPh sb="2" eb="5">
      <t>シンコウキョク</t>
    </rPh>
    <rPh sb="5" eb="8">
      <t>オオセト</t>
    </rPh>
    <rPh sb="8" eb="10">
      <t>ドボク</t>
    </rPh>
    <rPh sb="10" eb="12">
      <t>イジ</t>
    </rPh>
    <rPh sb="12" eb="14">
      <t>カンリ</t>
    </rPh>
    <rPh sb="14" eb="16">
      <t>ジム</t>
    </rPh>
    <rPh sb="16" eb="17">
      <t>ショ</t>
    </rPh>
    <rPh sb="17" eb="19">
      <t>チョウシャ</t>
    </rPh>
    <phoneticPr fontId="1"/>
  </si>
  <si>
    <t>窯業技術センター</t>
  </si>
  <si>
    <t>佐世保高等技術専門校</t>
    <rPh sb="0" eb="10">
      <t>サ</t>
    </rPh>
    <phoneticPr fontId="1"/>
  </si>
  <si>
    <t>中央家畜保健衛生所</t>
  </si>
  <si>
    <t>県央振興局建設部
（立体交差ポンプ所）</t>
  </si>
  <si>
    <t>農林技術開発センター（本所）</t>
  </si>
  <si>
    <t>農林技術開発センター果樹・茶研究部門　
茶業研究室</t>
  </si>
  <si>
    <t>農林技術開発センター果樹・茶研究部門
（茶業研究室を除く）</t>
  </si>
  <si>
    <t>農林技術開発センター中山間営農研究室</t>
  </si>
  <si>
    <t>農林技術開発センター畜産研究部門（東側エリア）</t>
  </si>
  <si>
    <t>農林技術開発センター畜産研究部門（西側エリア）</t>
  </si>
  <si>
    <t>消防学校</t>
    <rPh sb="0" eb="2">
      <t>ショウボウ</t>
    </rPh>
    <rPh sb="2" eb="4">
      <t>ガッコウ</t>
    </rPh>
    <phoneticPr fontId="1"/>
  </si>
  <si>
    <t>諫早食肉衛生検査所</t>
    <rPh sb="0" eb="9">
      <t>イサハヤショクニクエイセイケンサショ</t>
    </rPh>
    <phoneticPr fontId="1"/>
  </si>
  <si>
    <t>工業技術センター</t>
    <rPh sb="0" eb="2">
      <t>コウギョウ</t>
    </rPh>
    <rPh sb="2" eb="4">
      <t>ギジュツ</t>
    </rPh>
    <phoneticPr fontId="3"/>
  </si>
  <si>
    <t>長崎振興局保健部庁舎</t>
    <phoneticPr fontId="1"/>
  </si>
  <si>
    <t>長崎振興局
大浜・金水トンネル</t>
    <phoneticPr fontId="1"/>
  </si>
  <si>
    <t>出島交流会館</t>
    <rPh sb="0" eb="2">
      <t>デジマ</t>
    </rPh>
    <rPh sb="2" eb="4">
      <t>コウリュウ</t>
    </rPh>
    <rPh sb="4" eb="6">
      <t>カイカン</t>
    </rPh>
    <phoneticPr fontId="1"/>
  </si>
  <si>
    <t>漁業取締船船舶電源施設</t>
    <phoneticPr fontId="1"/>
  </si>
  <si>
    <t>県北振興局総合庁舎</t>
    <phoneticPr fontId="1"/>
  </si>
  <si>
    <t>県北振興局保健部庁舎</t>
    <phoneticPr fontId="1"/>
  </si>
  <si>
    <t>県北振興局田平土木維持管理事務所庁舎</t>
    <phoneticPr fontId="1"/>
  </si>
  <si>
    <t>県北振興局大瀬戸土木維持管理事務所庁舎</t>
    <phoneticPr fontId="1"/>
  </si>
  <si>
    <t>窯業技術センター</t>
    <rPh sb="0" eb="2">
      <t>ヨウギョウ</t>
    </rPh>
    <rPh sb="2" eb="4">
      <t>ギジュツ</t>
    </rPh>
    <phoneticPr fontId="1"/>
  </si>
  <si>
    <t>佐世保高等技術専門校</t>
    <phoneticPr fontId="1"/>
  </si>
  <si>
    <t>県央振興局保健部庁舎</t>
    <phoneticPr fontId="1"/>
  </si>
  <si>
    <t>中央家畜保健衛生所</t>
    <phoneticPr fontId="1"/>
  </si>
  <si>
    <t>農林技術開発センター果樹・茶研究部門（茶業研究室を除く）</t>
    <phoneticPr fontId="1"/>
  </si>
  <si>
    <t>農林技術開発センター中山間営農研究室</t>
    <phoneticPr fontId="1"/>
  </si>
  <si>
    <t>農林技術開発センター畜産研究部門（東側エリア）</t>
    <phoneticPr fontId="1"/>
  </si>
  <si>
    <t>農林技術開発センター畜産研究部門（西側エリア）</t>
    <phoneticPr fontId="1"/>
  </si>
  <si>
    <t>長崎空港内外連絡通路</t>
    <phoneticPr fontId="1"/>
  </si>
  <si>
    <t>諫早食肉衛生検査所</t>
    <rPh sb="0" eb="2">
      <t>イサハヤ</t>
    </rPh>
    <rPh sb="2" eb="4">
      <t>ショクニク</t>
    </rPh>
    <rPh sb="4" eb="6">
      <t>エイセイ</t>
    </rPh>
    <rPh sb="6" eb="8">
      <t>ケンサ</t>
    </rPh>
    <rPh sb="8" eb="9">
      <t>ジョ</t>
    </rPh>
    <phoneticPr fontId="1"/>
  </si>
  <si>
    <t>工業技術センター</t>
    <rPh sb="0" eb="2">
      <t>コウギョウ</t>
    </rPh>
    <rPh sb="2" eb="4">
      <t>ギジュツ</t>
    </rPh>
    <phoneticPr fontId="1"/>
  </si>
  <si>
    <t>福江空港管理事務所</t>
    <phoneticPr fontId="1"/>
  </si>
  <si>
    <t>夏季
休日</t>
    <rPh sb="3" eb="5">
      <t>キュウジツ</t>
    </rPh>
    <phoneticPr fontId="3"/>
  </si>
  <si>
    <t>その他季休日</t>
    <rPh sb="2" eb="4">
      <t>タキ</t>
    </rPh>
    <rPh sb="4" eb="6">
      <t>キュウジツ</t>
    </rPh>
    <phoneticPr fontId="3"/>
  </si>
  <si>
    <t>夏季
平日</t>
    <rPh sb="3" eb="5">
      <t>ヘイジツ</t>
    </rPh>
    <phoneticPr fontId="3"/>
  </si>
  <si>
    <t>その他季
平日</t>
    <rPh sb="5" eb="7">
      <t>ヘイジツ</t>
    </rPh>
    <phoneticPr fontId="3"/>
  </si>
  <si>
    <t>夏季
その他季</t>
    <phoneticPr fontId="1"/>
  </si>
  <si>
    <t>長崎振興局保健部庁舎</t>
    <phoneticPr fontId="1"/>
  </si>
  <si>
    <t>長崎振興局
大浜・金水トンネル</t>
    <phoneticPr fontId="1"/>
  </si>
  <si>
    <t>開成学園</t>
    <rPh sb="0" eb="2">
      <t>カイセイ</t>
    </rPh>
    <rPh sb="2" eb="4">
      <t>ガクエン</t>
    </rPh>
    <phoneticPr fontId="2"/>
  </si>
  <si>
    <t>農業大学校（学生寮）</t>
    <rPh sb="0" eb="2">
      <t>ノウギョウ</t>
    </rPh>
    <rPh sb="2" eb="5">
      <t>ダイガッコウ</t>
    </rPh>
    <rPh sb="6" eb="9">
      <t>ガクセイリョウ</t>
    </rPh>
    <phoneticPr fontId="1"/>
  </si>
  <si>
    <t>農業大学校（畜産学科）</t>
    <rPh sb="0" eb="2">
      <t>ノウギョウ</t>
    </rPh>
    <rPh sb="2" eb="5">
      <t>ダイガッコウ</t>
    </rPh>
    <rPh sb="6" eb="10">
      <t>チ</t>
    </rPh>
    <phoneticPr fontId="1"/>
  </si>
  <si>
    <t>農業大学校（本校）</t>
    <rPh sb="0" eb="2">
      <t>ノウギョウ</t>
    </rPh>
    <rPh sb="2" eb="5">
      <t>ダイガッコウ</t>
    </rPh>
    <rPh sb="6" eb="7">
      <t>ホン</t>
    </rPh>
    <rPh sb="7" eb="8">
      <t>コウ</t>
    </rPh>
    <phoneticPr fontId="1"/>
  </si>
  <si>
    <t>農林技術開発センター（本所）</t>
    <phoneticPr fontId="1"/>
  </si>
  <si>
    <t>農業大学校（本校）</t>
    <rPh sb="0" eb="2">
      <t>ノウギョウ</t>
    </rPh>
    <rPh sb="2" eb="5">
      <t>ダイガッコウ</t>
    </rPh>
    <rPh sb="6" eb="8">
      <t>ホンコウ</t>
    </rPh>
    <phoneticPr fontId="1"/>
  </si>
  <si>
    <t>農林技術開発センター果樹・茶研究部門　茶業研究室</t>
  </si>
  <si>
    <t>開成学園</t>
    <rPh sb="0" eb="2">
      <t>カイセイ</t>
    </rPh>
    <rPh sb="2" eb="4">
      <t>ガクエン</t>
    </rPh>
    <phoneticPr fontId="1"/>
  </si>
  <si>
    <r>
      <rPr>
        <sz val="11"/>
        <rFont val="BIZ UDゴシック"/>
        <family val="3"/>
        <charset val="128"/>
      </rPr>
      <t>夏季
その他季</t>
    </r>
  </si>
  <si>
    <t>夏季
休日</t>
    <rPh sb="3" eb="5">
      <t>キュウジツ</t>
    </rPh>
    <phoneticPr fontId="59"/>
  </si>
  <si>
    <t>その他季休日</t>
    <rPh sb="2" eb="4">
      <t>タキ</t>
    </rPh>
    <rPh sb="4" eb="6">
      <t>キュウジツ</t>
    </rPh>
    <phoneticPr fontId="59"/>
  </si>
  <si>
    <t>夏季
平日</t>
    <rPh sb="3" eb="5">
      <t>ヘイジツ</t>
    </rPh>
    <phoneticPr fontId="59"/>
  </si>
  <si>
    <t>その他季
平日</t>
    <rPh sb="5" eb="7">
      <t>ヘイジツ</t>
    </rPh>
    <phoneticPr fontId="59"/>
  </si>
  <si>
    <t>夏季休日</t>
    <rPh sb="0" eb="2">
      <t>カキ</t>
    </rPh>
    <rPh sb="2" eb="4">
      <t>キュウジツ</t>
    </rPh>
    <phoneticPr fontId="1"/>
  </si>
  <si>
    <t>夏季平日</t>
    <rPh sb="0" eb="2">
      <t>カキ</t>
    </rPh>
    <rPh sb="2" eb="4">
      <t>ヘイジツ</t>
    </rPh>
    <phoneticPr fontId="1"/>
  </si>
  <si>
    <t>その他季休日</t>
    <rPh sb="2" eb="3">
      <t>タ</t>
    </rPh>
    <rPh sb="3" eb="4">
      <t>キ</t>
    </rPh>
    <rPh sb="4" eb="6">
      <t>キュウジツ</t>
    </rPh>
    <phoneticPr fontId="1"/>
  </si>
  <si>
    <t>その他季平日</t>
    <rPh sb="2" eb="4">
      <t>タキ</t>
    </rPh>
    <rPh sb="4" eb="6">
      <t>ヘイジツ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</si>
</sst>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Red]\(#,##0\)"/>
    <numFmt numFmtId="178" formatCode="#,##0_ "/>
    <numFmt numFmtId="179" formatCode="#,##0;#,##0"/>
    <numFmt numFmtId="180" formatCode="0_ "/>
    <numFmt numFmtId="181" formatCode="#,##0.00_ "/>
    <numFmt numFmtId="182" formatCode="#,##0.0"/>
    <numFmt numFmtId="183" formatCode="#,###;[Red]\-#,###"/>
    <numFmt numFmtId="184" formatCode="#,##0.0;[Red]\-#,##0.0"/>
    <numFmt numFmtId="185" formatCode="0.000_ "/>
    <numFmt numFmtId="186" formatCode="0_);[Red]\(0\)"/>
    <numFmt numFmtId="187" formatCode="0.00_);[Red]\(0.00\)"/>
  </numFmts>
  <fonts count="61"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scheme val="minor"/>
    </font>
    <font>
      <sz val="12"/>
      <color theme="1"/>
      <name val="ＭＳ 明朝"/>
      <family val="1"/>
      <charset val="128"/>
    </font>
    <font>
      <sz val="6"/>
      <name val="游ゴシック"/>
      <family val="3"/>
      <charset val="128"/>
    </font>
    <font>
      <sz val="8"/>
      <color theme="1"/>
      <name val="ＭＳ 明朝"/>
      <family val="1"/>
      <charset val="128"/>
    </font>
    <font>
      <sz val="11"/>
      <color rgb="FF00B050"/>
      <name val="ＭＳ Ｐゴシック"/>
      <family val="3"/>
      <charset val="128"/>
      <scheme val="minor"/>
    </font>
    <font>
      <sz val="11"/>
      <color rgb="FFFF0000"/>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sz val="14"/>
      <color rgb="FF00B050"/>
      <name val="ＭＳ Ｐゴシック"/>
      <family val="3"/>
      <charset val="128"/>
      <scheme val="minor"/>
    </font>
    <font>
      <sz val="11"/>
      <color indexed="8"/>
      <name val="ＭＳ 明朝"/>
      <family val="1"/>
      <charset val="128"/>
    </font>
    <font>
      <sz val="11"/>
      <color theme="1"/>
      <name val="ＭＳ Ｐゴシック"/>
      <family val="2"/>
      <scheme val="minor"/>
    </font>
    <font>
      <sz val="11"/>
      <name val="ＭＳ Ｐゴシック"/>
      <family val="3"/>
      <charset val="128"/>
    </font>
    <font>
      <sz val="14"/>
      <name val="ＭＳ Ｐゴシック"/>
      <family val="1"/>
      <charset val="128"/>
    </font>
    <font>
      <sz val="16"/>
      <name val="ＭＳ Ｐゴシック"/>
      <family val="3"/>
      <charset val="128"/>
    </font>
    <font>
      <b/>
      <sz val="11"/>
      <color indexed="8"/>
      <name val="ＭＳ 明朝"/>
      <family val="1"/>
      <charset val="128"/>
    </font>
    <font>
      <b/>
      <sz val="10"/>
      <color indexed="39"/>
      <name val="Arial"/>
      <family val="2"/>
    </font>
    <font>
      <sz val="10"/>
      <color indexed="8"/>
      <name val="Arial"/>
      <family val="2"/>
    </font>
    <font>
      <b/>
      <sz val="12"/>
      <color indexed="8"/>
      <name val="Arial"/>
      <family val="2"/>
    </font>
    <font>
      <sz val="10"/>
      <name val="Arial"/>
      <family val="2"/>
    </font>
    <font>
      <sz val="10"/>
      <color indexed="39"/>
      <name val="Arial"/>
      <family val="2"/>
    </font>
    <font>
      <sz val="19"/>
      <color indexed="48"/>
      <name val="ＭＳ 明朝"/>
      <family val="1"/>
      <charset val="128"/>
    </font>
    <font>
      <sz val="10"/>
      <color indexed="10"/>
      <name val="Arial"/>
      <family val="2"/>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1"/>
      <color indexed="20"/>
      <name val="ＭＳ Ｐゴシック"/>
      <family val="3"/>
      <charset val="128"/>
    </font>
    <font>
      <b/>
      <sz val="11"/>
      <color indexed="53"/>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8"/>
      <name val="ＭＳ Ｐゴシック"/>
      <family val="3"/>
      <charset val="128"/>
    </font>
    <font>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2"/>
      <charset val="128"/>
      <scheme val="minor"/>
    </font>
    <font>
      <sz val="12"/>
      <name val="ＭＳ Ｐゴシック"/>
      <family val="3"/>
      <charset val="128"/>
    </font>
    <font>
      <sz val="8"/>
      <name val="ＭＳ Ｐゴシック"/>
      <family val="3"/>
      <charset val="128"/>
    </font>
    <font>
      <sz val="11"/>
      <name val="BIZ UDゴシック"/>
      <family val="3"/>
      <charset val="128"/>
    </font>
    <font>
      <sz val="11"/>
      <color theme="1"/>
      <name val="BIZ UDゴシック"/>
      <family val="3"/>
      <charset val="128"/>
    </font>
    <font>
      <sz val="9"/>
      <name val="MingLiU_HKSCS"/>
      <family val="1"/>
    </font>
    <font>
      <sz val="10"/>
      <name val="BIZ UDゴシック"/>
      <family val="3"/>
      <charset val="128"/>
    </font>
  </fonts>
  <fills count="37">
    <fill>
      <patternFill patternType="none"/>
    </fill>
    <fill>
      <patternFill patternType="gray125"/>
    </fill>
    <fill>
      <patternFill patternType="solid">
        <fgColor rgb="FFFFFFCC"/>
        <bgColor indexed="64"/>
      </patternFill>
    </fill>
    <fill>
      <patternFill patternType="solid">
        <fgColor indexed="43"/>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6"/>
      </patternFill>
    </fill>
    <fill>
      <patternFill patternType="solid">
        <fgColor indexed="9"/>
      </patternFill>
    </fill>
    <fill>
      <patternFill patternType="solid">
        <fgColor indexed="44"/>
      </patternFill>
    </fill>
    <fill>
      <patternFill patternType="solid">
        <fgColor indexed="54"/>
      </patternFill>
    </fill>
    <fill>
      <patternFill patternType="solid">
        <fgColor indexed="22"/>
      </patternFill>
    </fill>
    <fill>
      <patternFill patternType="solid">
        <fgColor indexed="47"/>
      </patternFill>
    </fill>
    <fill>
      <patternFill patternType="solid">
        <fgColor indexed="49"/>
      </patternFill>
    </fill>
    <fill>
      <patternFill patternType="solid">
        <fgColor indexed="23"/>
      </patternFill>
    </fill>
    <fill>
      <patternFill patternType="solid">
        <fgColor indexed="55"/>
      </patternFill>
    </fill>
    <fill>
      <patternFill patternType="solid">
        <fgColor indexed="46"/>
      </patternFill>
    </fill>
    <fill>
      <patternFill patternType="solid">
        <fgColor indexed="9"/>
        <bgColor indexed="64"/>
      </patternFill>
    </fill>
    <fill>
      <patternFill patternType="solid">
        <fgColor rgb="FFFFFF99"/>
        <bgColor indexed="64"/>
      </patternFill>
    </fill>
    <fill>
      <patternFill patternType="solid">
        <fgColor rgb="FFD9D9D9"/>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3"/>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top style="medium">
        <color indexed="64"/>
      </top>
      <bottom/>
      <diagonal/>
    </border>
    <border>
      <left style="thin">
        <color rgb="FF000000"/>
      </left>
      <right/>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double">
        <color indexed="64"/>
      </bottom>
      <diagonal/>
    </border>
  </borders>
  <cellStyleXfs count="96">
    <xf numFmtId="0" fontId="0" fillId="0" borderId="0">
      <alignment vertical="center"/>
    </xf>
    <xf numFmtId="0" fontId="4" fillId="0" borderId="0">
      <alignment vertical="center"/>
    </xf>
    <xf numFmtId="0" fontId="17" fillId="0" borderId="0"/>
    <xf numFmtId="0" fontId="19" fillId="0" borderId="0"/>
    <xf numFmtId="0" fontId="18" fillId="0" borderId="0"/>
    <xf numFmtId="38" fontId="18" fillId="0" borderId="0" applyFont="0" applyFill="0" applyBorder="0" applyAlignment="0" applyProtection="0">
      <alignment vertical="center"/>
    </xf>
    <xf numFmtId="0" fontId="18" fillId="0" borderId="0">
      <alignment vertical="center"/>
    </xf>
    <xf numFmtId="4" fontId="21" fillId="4" borderId="29" applyNumberFormat="0" applyProtection="0">
      <alignment vertical="center"/>
    </xf>
    <xf numFmtId="4" fontId="22" fillId="3" borderId="29" applyNumberFormat="0" applyProtection="0">
      <alignment vertical="center"/>
    </xf>
    <xf numFmtId="4" fontId="21" fillId="3" borderId="29" applyNumberFormat="0" applyProtection="0">
      <alignment horizontal="left" vertical="center" indent="1"/>
    </xf>
    <xf numFmtId="0" fontId="21" fillId="3" borderId="29" applyNumberFormat="0" applyProtection="0">
      <alignment horizontal="left" vertical="top" indent="1"/>
    </xf>
    <xf numFmtId="4" fontId="21" fillId="5" borderId="0" applyNumberFormat="0" applyProtection="0">
      <alignment horizontal="left" vertical="center" indent="1"/>
    </xf>
    <xf numFmtId="4" fontId="23" fillId="6" borderId="29" applyNumberFormat="0" applyProtection="0">
      <alignment horizontal="right" vertical="center"/>
    </xf>
    <xf numFmtId="4" fontId="23" fillId="7" borderId="29" applyNumberFormat="0" applyProtection="0">
      <alignment horizontal="right" vertical="center"/>
    </xf>
    <xf numFmtId="4" fontId="23" fillId="8" borderId="29" applyNumberFormat="0" applyProtection="0">
      <alignment horizontal="right" vertical="center"/>
    </xf>
    <xf numFmtId="4" fontId="23" fillId="9" borderId="29" applyNumberFormat="0" applyProtection="0">
      <alignment horizontal="right" vertical="center"/>
    </xf>
    <xf numFmtId="4" fontId="23" fillId="10" borderId="29" applyNumberFormat="0" applyProtection="0">
      <alignment horizontal="right" vertical="center"/>
    </xf>
    <xf numFmtId="4" fontId="23" fillId="11" borderId="29" applyNumberFormat="0" applyProtection="0">
      <alignment horizontal="right" vertical="center"/>
    </xf>
    <xf numFmtId="4" fontId="23" fillId="12" borderId="29" applyNumberFormat="0" applyProtection="0">
      <alignment horizontal="right" vertical="center"/>
    </xf>
    <xf numFmtId="4" fontId="23" fillId="13" borderId="29" applyNumberFormat="0" applyProtection="0">
      <alignment horizontal="right" vertical="center"/>
    </xf>
    <xf numFmtId="4" fontId="23" fillId="14" borderId="29" applyNumberFormat="0" applyProtection="0">
      <alignment horizontal="right" vertical="center"/>
    </xf>
    <xf numFmtId="4" fontId="21" fillId="15" borderId="30" applyNumberFormat="0" applyProtection="0">
      <alignment horizontal="left" vertical="center" indent="1"/>
    </xf>
    <xf numFmtId="4" fontId="23" fillId="16" borderId="0" applyNumberFormat="0" applyProtection="0">
      <alignment horizontal="left" vertical="center" indent="1"/>
    </xf>
    <xf numFmtId="4" fontId="24" fillId="17" borderId="0" applyNumberFormat="0" applyProtection="0">
      <alignment horizontal="left" vertical="center" indent="1"/>
    </xf>
    <xf numFmtId="4" fontId="23" fillId="18" borderId="29" applyNumberFormat="0" applyProtection="0">
      <alignment horizontal="right" vertical="center"/>
    </xf>
    <xf numFmtId="4" fontId="16" fillId="16" borderId="0" applyNumberFormat="0" applyProtection="0">
      <alignment horizontal="left" vertical="center" indent="1"/>
    </xf>
    <xf numFmtId="4" fontId="16" fillId="5" borderId="0" applyNumberFormat="0" applyProtection="0">
      <alignment horizontal="left" vertical="center" indent="1"/>
    </xf>
    <xf numFmtId="0" fontId="25" fillId="17" borderId="29" applyNumberFormat="0" applyProtection="0">
      <alignment horizontal="left" vertical="center" indent="1"/>
    </xf>
    <xf numFmtId="0" fontId="25" fillId="17" borderId="29" applyNumberFormat="0" applyProtection="0">
      <alignment horizontal="left" vertical="top" indent="1"/>
    </xf>
    <xf numFmtId="0" fontId="25" fillId="5" borderId="29" applyNumberFormat="0" applyProtection="0">
      <alignment horizontal="left" vertical="center" indent="1"/>
    </xf>
    <xf numFmtId="0" fontId="25" fillId="5" borderId="29" applyNumberFormat="0" applyProtection="0">
      <alignment horizontal="left" vertical="top" indent="1"/>
    </xf>
    <xf numFmtId="0" fontId="25" fillId="19" borderId="29" applyNumberFormat="0" applyProtection="0">
      <alignment horizontal="left" vertical="center" indent="1"/>
    </xf>
    <xf numFmtId="0" fontId="25" fillId="19" borderId="29" applyNumberFormat="0" applyProtection="0">
      <alignment horizontal="left" vertical="top" indent="1"/>
    </xf>
    <xf numFmtId="0" fontId="25" fillId="20" borderId="29" applyNumberFormat="0" applyProtection="0">
      <alignment horizontal="left" vertical="center" indent="1"/>
    </xf>
    <xf numFmtId="0" fontId="25" fillId="20" borderId="29" applyNumberFormat="0" applyProtection="0">
      <alignment horizontal="left" vertical="top" indent="1"/>
    </xf>
    <xf numFmtId="4" fontId="23" fillId="21" borderId="29" applyNumberFormat="0" applyProtection="0">
      <alignment vertical="center"/>
    </xf>
    <xf numFmtId="4" fontId="26" fillId="21" borderId="29" applyNumberFormat="0" applyProtection="0">
      <alignment vertical="center"/>
    </xf>
    <xf numFmtId="4" fontId="23" fillId="21" borderId="29" applyNumberFormat="0" applyProtection="0">
      <alignment horizontal="left" vertical="center" indent="1"/>
    </xf>
    <xf numFmtId="0" fontId="23" fillId="21" borderId="29" applyNumberFormat="0" applyProtection="0">
      <alignment horizontal="left" vertical="top" indent="1"/>
    </xf>
    <xf numFmtId="4" fontId="16" fillId="16" borderId="29" applyNumberFormat="0" applyProtection="0">
      <alignment horizontal="right" vertical="center"/>
    </xf>
    <xf numFmtId="4" fontId="26" fillId="16" borderId="29" applyNumberFormat="0" applyProtection="0">
      <alignment horizontal="right" vertical="center"/>
    </xf>
    <xf numFmtId="4" fontId="16" fillId="18" borderId="29" applyNumberFormat="0" applyProtection="0">
      <alignment horizontal="left" vertical="center" indent="1"/>
    </xf>
    <xf numFmtId="0" fontId="16" fillId="5" borderId="29" applyNumberFormat="0" applyProtection="0">
      <alignment horizontal="left" vertical="top" indent="1"/>
    </xf>
    <xf numFmtId="4" fontId="27" fillId="22" borderId="0" applyNumberFormat="0" applyProtection="0">
      <alignment horizontal="left" vertical="center" indent="1"/>
    </xf>
    <xf numFmtId="4" fontId="28" fillId="16" borderId="29" applyNumberFormat="0" applyProtection="0">
      <alignment horizontal="righ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0">
      <alignment vertical="center"/>
    </xf>
    <xf numFmtId="0" fontId="11" fillId="0" borderId="0">
      <alignment vertical="center"/>
    </xf>
    <xf numFmtId="0" fontId="29" fillId="0" borderId="0"/>
    <xf numFmtId="3" fontId="29" fillId="0" borderId="0" applyFont="0" applyFill="0" applyBorder="0" applyAlignment="0" applyProtection="0"/>
    <xf numFmtId="0" fontId="30" fillId="18" borderId="0" applyNumberFormat="0" applyBorder="0" applyAlignment="0" applyProtection="0">
      <alignment vertical="center"/>
    </xf>
    <xf numFmtId="0" fontId="30" fillId="7"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6" borderId="0" applyNumberFormat="0" applyBorder="0" applyAlignment="0" applyProtection="0">
      <alignment vertical="center"/>
    </xf>
    <xf numFmtId="0" fontId="30" fillId="26"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27" borderId="0" applyNumberFormat="0" applyBorder="0" applyAlignment="0" applyProtection="0">
      <alignment vertical="center"/>
    </xf>
    <xf numFmtId="0" fontId="30" fillId="26" borderId="0" applyNumberFormat="0" applyBorder="0" applyAlignment="0" applyProtection="0">
      <alignment vertical="center"/>
    </xf>
    <xf numFmtId="0" fontId="30" fillId="28" borderId="0" applyNumberFormat="0" applyBorder="0" applyAlignment="0" applyProtection="0">
      <alignment vertical="center"/>
    </xf>
    <xf numFmtId="0" fontId="31" fillId="26"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8" borderId="0" applyNumberFormat="0" applyBorder="0" applyAlignment="0" applyProtection="0">
      <alignment vertical="center"/>
    </xf>
    <xf numFmtId="0" fontId="31" fillId="12" borderId="0" applyNumberFormat="0" applyBorder="0" applyAlignment="0" applyProtection="0">
      <alignment vertical="center"/>
    </xf>
    <xf numFmtId="0" fontId="31" fillId="30" borderId="0" applyNumberFormat="0" applyBorder="0" applyAlignment="0" applyProtection="0">
      <alignment vertical="center"/>
    </xf>
    <xf numFmtId="0" fontId="31" fillId="29" borderId="0" applyNumberFormat="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31" borderId="38" applyNumberFormat="0" applyAlignment="0" applyProtection="0">
      <alignment vertical="center"/>
    </xf>
    <xf numFmtId="0" fontId="34" fillId="28" borderId="0" applyNumberFormat="0" applyBorder="0" applyAlignment="0" applyProtection="0">
      <alignment vertical="center"/>
    </xf>
    <xf numFmtId="0" fontId="18" fillId="23" borderId="39" applyNumberFormat="0" applyFont="0" applyAlignment="0" applyProtection="0">
      <alignment vertical="center"/>
    </xf>
    <xf numFmtId="0" fontId="35" fillId="0" borderId="40" applyNumberFormat="0" applyFill="0" applyAlignment="0" applyProtection="0">
      <alignment vertical="center"/>
    </xf>
    <xf numFmtId="0" fontId="36" fillId="32" borderId="0" applyNumberFormat="0" applyBorder="0" applyAlignment="0" applyProtection="0">
      <alignment vertical="center"/>
    </xf>
    <xf numFmtId="0" fontId="37" fillId="24" borderId="41" applyNumberFormat="0" applyAlignment="0" applyProtection="0">
      <alignment vertical="center"/>
    </xf>
    <xf numFmtId="0" fontId="38" fillId="0" borderId="0" applyNumberFormat="0" applyFill="0" applyBorder="0" applyAlignment="0" applyProtection="0">
      <alignment vertical="center"/>
    </xf>
    <xf numFmtId="38" fontId="18" fillId="0" borderId="0" applyFont="0" applyFill="0" applyBorder="0" applyAlignment="0" applyProtection="0">
      <alignment vertical="center"/>
    </xf>
    <xf numFmtId="0" fontId="39" fillId="0" borderId="42" applyNumberFormat="0" applyFill="0" applyAlignment="0" applyProtection="0">
      <alignment vertical="center"/>
    </xf>
    <xf numFmtId="0" fontId="40" fillId="0" borderId="43" applyNumberFormat="0" applyFill="0" applyAlignment="0" applyProtection="0">
      <alignment vertical="center"/>
    </xf>
    <xf numFmtId="0" fontId="41" fillId="0" borderId="44" applyNumberFormat="0" applyFill="0" applyAlignment="0" applyProtection="0">
      <alignment vertical="center"/>
    </xf>
    <xf numFmtId="0" fontId="41" fillId="0" borderId="0" applyNumberFormat="0" applyFill="0" applyBorder="0" applyAlignment="0" applyProtection="0">
      <alignment vertical="center"/>
    </xf>
    <xf numFmtId="0" fontId="42" fillId="0" borderId="45" applyNumberFormat="0" applyFill="0" applyAlignment="0" applyProtection="0">
      <alignment vertical="center"/>
    </xf>
    <xf numFmtId="0" fontId="43" fillId="24" borderId="46" applyNumberFormat="0" applyAlignment="0" applyProtection="0">
      <alignment vertical="center"/>
    </xf>
    <xf numFmtId="0" fontId="44" fillId="0" borderId="0" applyNumberFormat="0" applyFill="0" applyBorder="0" applyAlignment="0" applyProtection="0">
      <alignment vertical="center"/>
    </xf>
    <xf numFmtId="0" fontId="45" fillId="28" borderId="41" applyNumberFormat="0" applyAlignment="0" applyProtection="0">
      <alignment vertical="center"/>
    </xf>
    <xf numFmtId="0" fontId="46" fillId="13" borderId="0" applyNumberFormat="0" applyBorder="0" applyAlignment="0" applyProtection="0">
      <alignment vertical="center"/>
    </xf>
    <xf numFmtId="0" fontId="18" fillId="0" borderId="0"/>
    <xf numFmtId="0" fontId="11" fillId="0" borderId="0">
      <alignment vertical="center"/>
    </xf>
  </cellStyleXfs>
  <cellXfs count="45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3" xfId="0" applyBorder="1">
      <alignment vertical="center"/>
    </xf>
    <xf numFmtId="0" fontId="0" fillId="0" borderId="2" xfId="0" applyBorder="1" applyAlignment="1">
      <alignment horizontal="left" vertical="center"/>
    </xf>
    <xf numFmtId="0" fontId="0" fillId="0" borderId="2" xfId="0" applyBorder="1">
      <alignment vertical="center"/>
    </xf>
    <xf numFmtId="0" fontId="0" fillId="0" borderId="3" xfId="0" applyBorder="1" applyAlignment="1">
      <alignment horizontal="center" vertical="center"/>
    </xf>
    <xf numFmtId="0" fontId="2" fillId="0" borderId="0" xfId="0" applyFont="1">
      <alignment vertical="center"/>
    </xf>
    <xf numFmtId="3" fontId="5" fillId="0" borderId="1" xfId="1" applyNumberFormat="1" applyFont="1" applyFill="1" applyBorder="1" applyAlignment="1">
      <alignment vertical="center"/>
    </xf>
    <xf numFmtId="0" fontId="5" fillId="0" borderId="0" xfId="1" applyFont="1" applyAlignment="1">
      <alignment horizontal="right" vertical="center"/>
    </xf>
    <xf numFmtId="0" fontId="0" fillId="0" borderId="8" xfId="0" applyBorder="1">
      <alignment vertical="center"/>
    </xf>
    <xf numFmtId="3" fontId="5" fillId="0" borderId="0" xfId="1" applyNumberFormat="1" applyFont="1" applyFill="1" applyBorder="1" applyAlignment="1">
      <alignment vertical="center"/>
    </xf>
    <xf numFmtId="0" fontId="3" fillId="0" borderId="0" xfId="0" applyFont="1">
      <alignment vertical="center"/>
    </xf>
    <xf numFmtId="0" fontId="10" fillId="0" borderId="0" xfId="0" applyFont="1">
      <alignment vertical="center"/>
    </xf>
    <xf numFmtId="3" fontId="5" fillId="0" borderId="4" xfId="1" applyNumberFormat="1" applyFont="1" applyFill="1" applyBorder="1" applyAlignment="1">
      <alignment vertical="center"/>
    </xf>
    <xf numFmtId="0" fontId="7" fillId="0" borderId="4" xfId="1" applyFont="1" applyBorder="1" applyAlignment="1">
      <alignment vertical="center"/>
    </xf>
    <xf numFmtId="0" fontId="5" fillId="0" borderId="0" xfId="1" applyFont="1" applyBorder="1" applyAlignment="1">
      <alignment vertical="center"/>
    </xf>
    <xf numFmtId="0" fontId="0" fillId="0" borderId="6" xfId="0" applyBorder="1">
      <alignment vertical="center"/>
    </xf>
    <xf numFmtId="0" fontId="0" fillId="0" borderId="14" xfId="0" applyBorder="1">
      <alignment vertical="center"/>
    </xf>
    <xf numFmtId="0" fontId="0" fillId="0" borderId="15" xfId="0" applyBorder="1">
      <alignment vertical="center"/>
    </xf>
    <xf numFmtId="0" fontId="0" fillId="0" borderId="13" xfId="0" applyBorder="1">
      <alignment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1"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0" fillId="2" borderId="26" xfId="0" applyFill="1" applyBorder="1">
      <alignment vertical="center"/>
    </xf>
    <xf numFmtId="0" fontId="10" fillId="0" borderId="1" xfId="0" applyFont="1" applyBorder="1" applyAlignment="1">
      <alignment horizontal="center" vertical="center"/>
    </xf>
    <xf numFmtId="0" fontId="13" fillId="0" borderId="0" xfId="0" applyFont="1">
      <alignment vertical="center"/>
    </xf>
    <xf numFmtId="0" fontId="13" fillId="0" borderId="1" xfId="0" applyFont="1" applyBorder="1">
      <alignment vertical="center"/>
    </xf>
    <xf numFmtId="0" fontId="15" fillId="0" borderId="0" xfId="0" applyFont="1">
      <alignment vertical="center"/>
    </xf>
    <xf numFmtId="0" fontId="13" fillId="0" borderId="4" xfId="0" applyFont="1" applyBorder="1">
      <alignment vertical="center"/>
    </xf>
    <xf numFmtId="0" fontId="13" fillId="0" borderId="5" xfId="0" applyFont="1" applyBorder="1" applyAlignment="1">
      <alignment horizontal="right" vertical="center"/>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right" vertical="center"/>
    </xf>
    <xf numFmtId="0" fontId="0" fillId="0" borderId="0" xfId="0" applyFont="1">
      <alignment vertical="center"/>
    </xf>
    <xf numFmtId="0" fontId="7" fillId="0" borderId="0" xfId="1" applyFont="1" applyBorder="1" applyAlignment="1">
      <alignment vertical="center"/>
    </xf>
    <xf numFmtId="176" fontId="0" fillId="0" borderId="1" xfId="0" applyNumberFormat="1" applyBorder="1">
      <alignment vertical="center"/>
    </xf>
    <xf numFmtId="178" fontId="0" fillId="0" borderId="6" xfId="0" applyNumberFormat="1" applyBorder="1">
      <alignment vertical="center"/>
    </xf>
    <xf numFmtId="177" fontId="0" fillId="0" borderId="6" xfId="0" applyNumberFormat="1" applyBorder="1">
      <alignment vertical="center"/>
    </xf>
    <xf numFmtId="177" fontId="0" fillId="0" borderId="14" xfId="0" applyNumberFormat="1" applyBorder="1">
      <alignment vertical="center"/>
    </xf>
    <xf numFmtId="3" fontId="0" fillId="0" borderId="8" xfId="0" applyNumberFormat="1" applyBorder="1">
      <alignment vertical="center"/>
    </xf>
    <xf numFmtId="3" fontId="0" fillId="0" borderId="6" xfId="0" applyNumberFormat="1" applyBorder="1">
      <alignment vertical="center"/>
    </xf>
    <xf numFmtId="3" fontId="0" fillId="0" borderId="15" xfId="0" applyNumberFormat="1" applyBorder="1">
      <alignment vertical="center"/>
    </xf>
    <xf numFmtId="180" fontId="0" fillId="0" borderId="8" xfId="0" applyNumberFormat="1" applyBorder="1">
      <alignment vertical="center"/>
    </xf>
    <xf numFmtId="181" fontId="0" fillId="2" borderId="16" xfId="0" applyNumberFormat="1" applyFill="1" applyBorder="1">
      <alignment vertical="center"/>
    </xf>
    <xf numFmtId="178" fontId="0" fillId="2" borderId="16" xfId="0" applyNumberFormat="1" applyFill="1" applyBorder="1">
      <alignment vertical="center"/>
    </xf>
    <xf numFmtId="178" fontId="0" fillId="2" borderId="17" xfId="0" applyNumberFormat="1" applyFill="1" applyBorder="1">
      <alignment vertical="center"/>
    </xf>
    <xf numFmtId="178" fontId="0" fillId="2" borderId="18" xfId="0" applyNumberFormat="1" applyFill="1" applyBorder="1">
      <alignment vertical="center"/>
    </xf>
    <xf numFmtId="182" fontId="0" fillId="0" borderId="8" xfId="0" applyNumberFormat="1" applyBorder="1">
      <alignment vertical="center"/>
    </xf>
    <xf numFmtId="182" fontId="0" fillId="0" borderId="15" xfId="0" applyNumberFormat="1" applyBorder="1">
      <alignment vertical="center"/>
    </xf>
    <xf numFmtId="3" fontId="0" fillId="2" borderId="16" xfId="0" applyNumberFormat="1" applyFill="1" applyBorder="1">
      <alignment vertical="center"/>
    </xf>
    <xf numFmtId="3" fontId="0" fillId="2" borderId="19" xfId="0" applyNumberFormat="1" applyFill="1" applyBorder="1">
      <alignment vertical="center"/>
    </xf>
    <xf numFmtId="3" fontId="0" fillId="2" borderId="20" xfId="0" applyNumberFormat="1" applyFill="1" applyBorder="1">
      <alignment vertical="center"/>
    </xf>
    <xf numFmtId="3" fontId="0" fillId="2" borderId="21" xfId="0" applyNumberFormat="1" applyFill="1" applyBorder="1">
      <alignment vertical="center"/>
    </xf>
    <xf numFmtId="3" fontId="0" fillId="2" borderId="17" xfId="0" applyNumberFormat="1" applyFill="1" applyBorder="1">
      <alignment vertical="center"/>
    </xf>
    <xf numFmtId="3" fontId="0" fillId="2" borderId="22" xfId="0" applyNumberFormat="1" applyFill="1" applyBorder="1">
      <alignment vertical="center"/>
    </xf>
    <xf numFmtId="3" fontId="0" fillId="2" borderId="1" xfId="0" applyNumberFormat="1" applyFill="1" applyBorder="1">
      <alignment vertical="center"/>
    </xf>
    <xf numFmtId="3" fontId="0" fillId="2" borderId="23" xfId="0" applyNumberFormat="1" applyFill="1" applyBorder="1">
      <alignment vertical="center"/>
    </xf>
    <xf numFmtId="3" fontId="0" fillId="2" borderId="18" xfId="0" applyNumberFormat="1" applyFill="1" applyBorder="1">
      <alignment vertical="center"/>
    </xf>
    <xf numFmtId="3" fontId="0" fillId="0" borderId="14" xfId="0" applyNumberFormat="1" applyBorder="1">
      <alignment vertical="center"/>
    </xf>
    <xf numFmtId="3" fontId="0" fillId="2" borderId="24" xfId="0" applyNumberFormat="1" applyFill="1" applyBorder="1">
      <alignment vertical="center"/>
    </xf>
    <xf numFmtId="3" fontId="0" fillId="2" borderId="25" xfId="0" applyNumberFormat="1" applyFill="1" applyBorder="1">
      <alignment vertical="center"/>
    </xf>
    <xf numFmtId="3" fontId="0" fillId="2" borderId="26" xfId="0" applyNumberFormat="1" applyFill="1" applyBorder="1">
      <alignment vertical="center"/>
    </xf>
    <xf numFmtId="181" fontId="0" fillId="2" borderId="17" xfId="0" applyNumberFormat="1" applyFill="1" applyBorder="1">
      <alignment vertical="center"/>
    </xf>
    <xf numFmtId="181" fontId="0" fillId="2" borderId="18" xfId="0" applyNumberFormat="1" applyFill="1" applyBorder="1">
      <alignment vertical="center"/>
    </xf>
    <xf numFmtId="0" fontId="0" fillId="0" borderId="35" xfId="0" applyBorder="1">
      <alignment vertical="center"/>
    </xf>
    <xf numFmtId="0" fontId="0" fillId="0" borderId="1" xfId="0" applyBorder="1" applyAlignment="1">
      <alignment horizontal="center" vertical="center" wrapText="1"/>
    </xf>
    <xf numFmtId="0" fontId="13" fillId="0" borderId="7"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0" fillId="0" borderId="3" xfId="0" applyBorder="1" applyAlignment="1">
      <alignment horizontal="center" vertical="center"/>
    </xf>
    <xf numFmtId="0" fontId="0" fillId="0" borderId="0" xfId="0">
      <alignment vertical="center"/>
    </xf>
    <xf numFmtId="0" fontId="0" fillId="0" borderId="1" xfId="0" applyBorder="1">
      <alignment vertical="center"/>
    </xf>
    <xf numFmtId="0" fontId="49" fillId="0" borderId="51" xfId="4" applyFont="1" applyBorder="1" applyAlignment="1">
      <alignment horizontal="center" vertical="center"/>
    </xf>
    <xf numFmtId="0" fontId="18" fillId="0" borderId="69" xfId="94" applyBorder="1"/>
    <xf numFmtId="185" fontId="18" fillId="0" borderId="0" xfId="4" applyNumberFormat="1"/>
    <xf numFmtId="0" fontId="18" fillId="0" borderId="0" xfId="94"/>
    <xf numFmtId="0" fontId="0" fillId="0" borderId="0" xfId="4" applyFont="1"/>
    <xf numFmtId="183" fontId="18" fillId="0" borderId="58" xfId="5" applyNumberFormat="1" applyBorder="1" applyAlignment="1"/>
    <xf numFmtId="0" fontId="18" fillId="34" borderId="0" xfId="4" applyFill="1" applyBorder="1"/>
    <xf numFmtId="0" fontId="18" fillId="3" borderId="0" xfId="4" applyFill="1" applyBorder="1"/>
    <xf numFmtId="0" fontId="0" fillId="0" borderId="0" xfId="0" applyBorder="1">
      <alignment vertical="center"/>
    </xf>
    <xf numFmtId="0" fontId="0" fillId="0" borderId="0" xfId="4" applyFont="1" applyFill="1" applyBorder="1" applyAlignment="1">
      <alignment wrapText="1"/>
    </xf>
    <xf numFmtId="0" fontId="18" fillId="0" borderId="0" xfId="4"/>
    <xf numFmtId="0" fontId="18" fillId="0" borderId="0" xfId="4" applyBorder="1"/>
    <xf numFmtId="0" fontId="18" fillId="0" borderId="0" xfId="4" applyFont="1" applyBorder="1" applyAlignment="1">
      <alignment wrapText="1"/>
    </xf>
    <xf numFmtId="0" fontId="18" fillId="0" borderId="0" xfId="4" applyFont="1" applyBorder="1"/>
    <xf numFmtId="183" fontId="18" fillId="0" borderId="0" xfId="4" applyNumberFormat="1"/>
    <xf numFmtId="183" fontId="18" fillId="0" borderId="59" xfId="5" applyNumberFormat="1" applyBorder="1" applyAlignment="1"/>
    <xf numFmtId="183" fontId="18" fillId="0" borderId="52" xfId="5" applyNumberFormat="1" applyBorder="1" applyAlignment="1"/>
    <xf numFmtId="183" fontId="18" fillId="0" borderId="62" xfId="5" applyNumberFormat="1" applyBorder="1" applyAlignment="1"/>
    <xf numFmtId="40" fontId="18" fillId="0" borderId="61" xfId="5" applyNumberFormat="1" applyBorder="1" applyAlignment="1"/>
    <xf numFmtId="38" fontId="18" fillId="0" borderId="60" xfId="5" applyBorder="1" applyAlignment="1"/>
    <xf numFmtId="38" fontId="18" fillId="0" borderId="52" xfId="5" applyBorder="1" applyAlignment="1"/>
    <xf numFmtId="0" fontId="18" fillId="0" borderId="58" xfId="4" applyFont="1" applyBorder="1" applyAlignment="1">
      <alignment horizontal="center"/>
    </xf>
    <xf numFmtId="184" fontId="18" fillId="0" borderId="26" xfId="5" applyNumberFormat="1" applyBorder="1" applyAlignment="1"/>
    <xf numFmtId="38" fontId="18" fillId="0" borderId="7" xfId="5" applyBorder="1" applyAlignment="1"/>
    <xf numFmtId="0" fontId="18" fillId="0" borderId="71" xfId="4" applyBorder="1" applyAlignment="1">
      <alignment horizontal="right"/>
    </xf>
    <xf numFmtId="184" fontId="18" fillId="0" borderId="23" xfId="5" applyNumberFormat="1" applyBorder="1" applyAlignment="1"/>
    <xf numFmtId="0" fontId="18" fillId="0" borderId="72" xfId="4" applyBorder="1" applyAlignment="1">
      <alignment horizontal="right"/>
    </xf>
    <xf numFmtId="184" fontId="18" fillId="0" borderId="23" xfId="5" applyNumberFormat="1" applyFill="1" applyBorder="1" applyAlignment="1"/>
    <xf numFmtId="0" fontId="18" fillId="0" borderId="72" xfId="4" applyFill="1" applyBorder="1" applyAlignment="1">
      <alignment horizontal="right"/>
    </xf>
    <xf numFmtId="0" fontId="49" fillId="0" borderId="57" xfId="4" applyFont="1" applyBorder="1" applyAlignment="1">
      <alignment horizontal="center" vertical="center"/>
    </xf>
    <xf numFmtId="0" fontId="49" fillId="0" borderId="3" xfId="4" applyFont="1" applyBorder="1" applyAlignment="1">
      <alignment horizontal="center" vertical="center"/>
    </xf>
    <xf numFmtId="0" fontId="49" fillId="0" borderId="66" xfId="4" applyFont="1" applyBorder="1" applyAlignment="1">
      <alignment horizontal="center" vertical="center"/>
    </xf>
    <xf numFmtId="0" fontId="49" fillId="0" borderId="56" xfId="4" applyFont="1" applyBorder="1" applyAlignment="1">
      <alignment horizontal="center" vertical="center"/>
    </xf>
    <xf numFmtId="0" fontId="49" fillId="0" borderId="73" xfId="4" applyFont="1" applyBorder="1" applyAlignment="1">
      <alignment horizontal="center" vertical="center"/>
    </xf>
    <xf numFmtId="0" fontId="18" fillId="0" borderId="64" xfId="4" applyBorder="1"/>
    <xf numFmtId="0" fontId="49" fillId="0" borderId="63" xfId="4" applyFont="1" applyBorder="1" applyAlignment="1">
      <alignment horizontal="center" vertical="center"/>
    </xf>
    <xf numFmtId="0" fontId="49" fillId="0" borderId="5" xfId="4" applyFont="1" applyBorder="1" applyAlignment="1">
      <alignment horizontal="center" vertical="center"/>
    </xf>
    <xf numFmtId="0" fontId="49" fillId="0" borderId="54" xfId="4" applyFont="1" applyBorder="1" applyAlignment="1">
      <alignment horizontal="center" vertical="center"/>
    </xf>
    <xf numFmtId="0" fontId="49" fillId="0" borderId="74" xfId="4" applyFont="1" applyBorder="1" applyAlignment="1">
      <alignment horizontal="center" vertical="center"/>
    </xf>
    <xf numFmtId="0" fontId="49" fillId="0" borderId="0" xfId="4" applyFont="1" applyBorder="1" applyAlignment="1">
      <alignment horizontal="center" vertical="center"/>
    </xf>
    <xf numFmtId="0" fontId="49" fillId="0" borderId="54" xfId="4" applyFont="1" applyBorder="1" applyAlignment="1">
      <alignment horizontal="center" vertical="center" wrapText="1"/>
    </xf>
    <xf numFmtId="0" fontId="49" fillId="0" borderId="55" xfId="4" applyFont="1" applyBorder="1" applyAlignment="1">
      <alignment horizontal="center" vertical="center"/>
    </xf>
    <xf numFmtId="0" fontId="49" fillId="0" borderId="50" xfId="4" applyFont="1" applyBorder="1" applyAlignment="1">
      <alignment horizontal="center" vertical="center" wrapText="1"/>
    </xf>
    <xf numFmtId="0" fontId="49" fillId="0" borderId="49" xfId="4" applyFont="1" applyBorder="1" applyAlignment="1">
      <alignment horizontal="center" vertical="center"/>
    </xf>
    <xf numFmtId="0" fontId="49" fillId="0" borderId="68" xfId="4" applyFont="1" applyBorder="1" applyAlignment="1">
      <alignment horizontal="center" vertical="center"/>
    </xf>
    <xf numFmtId="0" fontId="18" fillId="0" borderId="36" xfId="4" applyBorder="1"/>
    <xf numFmtId="0" fontId="18" fillId="0" borderId="0" xfId="4" applyAlignment="1">
      <alignment vertical="center"/>
    </xf>
    <xf numFmtId="0" fontId="50" fillId="0" borderId="0" xfId="4" applyFont="1" applyAlignment="1">
      <alignment vertical="center"/>
    </xf>
    <xf numFmtId="0" fontId="18" fillId="0" borderId="0" xfId="4" applyFill="1" applyBorder="1"/>
    <xf numFmtId="38" fontId="18" fillId="0" borderId="17" xfId="5" applyNumberFormat="1" applyBorder="1" applyAlignment="1"/>
    <xf numFmtId="0" fontId="49" fillId="0" borderId="76" xfId="4" applyFont="1" applyBorder="1" applyAlignment="1">
      <alignment horizontal="center" vertical="center"/>
    </xf>
    <xf numFmtId="0" fontId="49" fillId="0" borderId="48" xfId="4" applyFont="1" applyBorder="1" applyAlignment="1">
      <alignment horizontal="center" vertical="center"/>
    </xf>
    <xf numFmtId="0" fontId="49" fillId="0" borderId="77" xfId="4" applyFont="1" applyBorder="1" applyAlignment="1">
      <alignment horizontal="center" vertical="center"/>
    </xf>
    <xf numFmtId="0" fontId="49" fillId="0" borderId="9" xfId="4" applyFont="1" applyBorder="1" applyAlignment="1">
      <alignment horizontal="center" vertical="center"/>
    </xf>
    <xf numFmtId="38" fontId="18" fillId="0" borderId="73" xfId="5" applyBorder="1" applyAlignment="1"/>
    <xf numFmtId="38" fontId="18" fillId="0" borderId="7" xfId="5" applyFill="1" applyBorder="1" applyAlignment="1"/>
    <xf numFmtId="38" fontId="18" fillId="0" borderId="80" xfId="5" applyBorder="1" applyAlignment="1"/>
    <xf numFmtId="3" fontId="0" fillId="2" borderId="56" xfId="0" applyNumberFormat="1" applyFill="1" applyBorder="1">
      <alignment vertical="center"/>
    </xf>
    <xf numFmtId="3" fontId="0" fillId="2" borderId="3" xfId="0" applyNumberFormat="1" applyFill="1" applyBorder="1">
      <alignment vertical="center"/>
    </xf>
    <xf numFmtId="3" fontId="0" fillId="2" borderId="57" xfId="0" applyNumberFormat="1" applyFill="1" applyBorder="1">
      <alignment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22" xfId="0" applyBorder="1">
      <alignment vertical="center"/>
    </xf>
    <xf numFmtId="0" fontId="0" fillId="0" borderId="23" xfId="0" applyBorder="1">
      <alignment vertical="center"/>
    </xf>
    <xf numFmtId="0" fontId="49" fillId="0" borderId="49" xfId="4" applyFont="1" applyBorder="1" applyAlignment="1">
      <alignment horizontal="center" vertical="center" shrinkToFit="1"/>
    </xf>
    <xf numFmtId="40" fontId="18" fillId="0" borderId="8" xfId="5" applyNumberFormat="1" applyBorder="1" applyAlignment="1"/>
    <xf numFmtId="184" fontId="18" fillId="2" borderId="16" xfId="5" applyNumberFormat="1" applyFill="1" applyBorder="1" applyAlignment="1"/>
    <xf numFmtId="184" fontId="18" fillId="2" borderId="17" xfId="5" applyNumberFormat="1" applyFill="1" applyBorder="1" applyAlignment="1"/>
    <xf numFmtId="184" fontId="18" fillId="2" borderId="18" xfId="5" applyNumberFormat="1" applyFill="1" applyBorder="1" applyAlignment="1"/>
    <xf numFmtId="0" fontId="49" fillId="0" borderId="65" xfId="4" applyFont="1" applyBorder="1" applyAlignment="1">
      <alignment horizontal="center" vertical="center"/>
    </xf>
    <xf numFmtId="40" fontId="18" fillId="2" borderId="16" xfId="5" applyNumberFormat="1" applyFill="1" applyBorder="1" applyAlignment="1"/>
    <xf numFmtId="40" fontId="18" fillId="2" borderId="76" xfId="5" applyNumberFormat="1" applyFill="1" applyBorder="1" applyAlignment="1"/>
    <xf numFmtId="40" fontId="18" fillId="2" borderId="17" xfId="5" applyNumberFormat="1" applyFill="1" applyBorder="1" applyAlignment="1"/>
    <xf numFmtId="40" fontId="18" fillId="2" borderId="79" xfId="5" applyNumberFormat="1" applyFill="1" applyBorder="1" applyAlignment="1"/>
    <xf numFmtId="177" fontId="48" fillId="0" borderId="70" xfId="4" applyNumberFormat="1" applyFont="1" applyBorder="1" applyAlignment="1">
      <alignment shrinkToFit="1"/>
    </xf>
    <xf numFmtId="177" fontId="48" fillId="0" borderId="75" xfId="4" applyNumberFormat="1" applyFont="1" applyBorder="1" applyAlignment="1">
      <alignment shrinkToFit="1"/>
    </xf>
    <xf numFmtId="0" fontId="18" fillId="0" borderId="78" xfId="4" applyBorder="1" applyAlignment="1">
      <alignment horizontal="center" vertical="center" wrapText="1"/>
    </xf>
    <xf numFmtId="181" fontId="18" fillId="3" borderId="0" xfId="4" applyNumberFormat="1" applyFill="1" applyBorder="1"/>
    <xf numFmtId="183" fontId="48" fillId="33" borderId="47" xfId="5" applyNumberFormat="1" applyFont="1" applyFill="1" applyBorder="1" applyAlignment="1">
      <alignment shrinkToFit="1"/>
    </xf>
    <xf numFmtId="183" fontId="18" fillId="0" borderId="59" xfId="5" applyNumberFormat="1" applyBorder="1" applyAlignment="1">
      <alignment shrinkToFit="1"/>
    </xf>
    <xf numFmtId="0" fontId="18" fillId="0" borderId="0" xfId="4" applyBorder="1"/>
    <xf numFmtId="0" fontId="18" fillId="0" borderId="0" xfId="4" applyFont="1" applyBorder="1" applyAlignment="1">
      <alignment wrapText="1"/>
    </xf>
    <xf numFmtId="0" fontId="18" fillId="0" borderId="0" xfId="4" applyFont="1" applyBorder="1"/>
    <xf numFmtId="0" fontId="18" fillId="0" borderId="0" xfId="4" applyFill="1" applyBorder="1"/>
    <xf numFmtId="0" fontId="18" fillId="0" borderId="0" xfId="4" applyFont="1" applyFill="1" applyBorder="1" applyAlignment="1">
      <alignment wrapText="1"/>
    </xf>
    <xf numFmtId="181" fontId="18" fillId="0" borderId="0" xfId="4" applyNumberFormat="1" applyFill="1" applyBorder="1"/>
    <xf numFmtId="0" fontId="0" fillId="0" borderId="1" xfId="0" applyBorder="1" applyAlignment="1">
      <alignment horizontal="center" vertical="center" wrapText="1"/>
    </xf>
    <xf numFmtId="0" fontId="0" fillId="0" borderId="3" xfId="0" applyBorder="1" applyAlignment="1">
      <alignment horizontal="center" vertical="center"/>
    </xf>
    <xf numFmtId="0" fontId="18" fillId="0" borderId="0" xfId="4" applyFont="1"/>
    <xf numFmtId="0" fontId="18" fillId="0" borderId="1" xfId="4" applyFont="1" applyBorder="1"/>
    <xf numFmtId="181" fontId="18" fillId="3" borderId="1" xfId="4" applyNumberFormat="1" applyFill="1" applyBorder="1"/>
    <xf numFmtId="0" fontId="18" fillId="0" borderId="1" xfId="4" applyFont="1" applyBorder="1" applyAlignment="1">
      <alignment wrapText="1"/>
    </xf>
    <xf numFmtId="0" fontId="18" fillId="3" borderId="1" xfId="4" applyFill="1" applyBorder="1"/>
    <xf numFmtId="0" fontId="18" fillId="0" borderId="1" xfId="4" applyFont="1" applyFill="1" applyBorder="1" applyAlignment="1">
      <alignment wrapText="1"/>
    </xf>
    <xf numFmtId="0" fontId="18" fillId="0" borderId="1" xfId="4" applyFill="1" applyBorder="1"/>
    <xf numFmtId="0" fontId="52" fillId="0" borderId="0" xfId="0" applyFont="1">
      <alignment vertical="center"/>
    </xf>
    <xf numFmtId="0" fontId="52" fillId="35" borderId="87" xfId="0" applyFont="1" applyFill="1" applyBorder="1" applyAlignment="1">
      <alignment horizontal="center" vertical="top" wrapText="1"/>
    </xf>
    <xf numFmtId="0" fontId="0" fillId="0" borderId="1" xfId="0" applyBorder="1" applyAlignment="1">
      <alignment horizontal="center" vertical="center" wrapText="1"/>
    </xf>
    <xf numFmtId="0" fontId="0" fillId="0" borderId="3" xfId="0" applyBorder="1" applyAlignment="1">
      <alignment horizontal="center" vertical="center"/>
    </xf>
    <xf numFmtId="3" fontId="0" fillId="0" borderId="35" xfId="0" applyNumberFormat="1" applyBorder="1">
      <alignment vertical="center"/>
    </xf>
    <xf numFmtId="176" fontId="0" fillId="0" borderId="2" xfId="0" applyNumberFormat="1" applyBorder="1">
      <alignment vertical="center"/>
    </xf>
    <xf numFmtId="0" fontId="53" fillId="0" borderId="0" xfId="0" applyFont="1">
      <alignment vertical="center"/>
    </xf>
    <xf numFmtId="0" fontId="53" fillId="35" borderId="87" xfId="0" applyFont="1" applyFill="1" applyBorder="1" applyAlignment="1">
      <alignment horizontal="center" vertical="top" wrapText="1"/>
    </xf>
    <xf numFmtId="0" fontId="18" fillId="35" borderId="87" xfId="0" applyFont="1" applyFill="1" applyBorder="1" applyAlignment="1">
      <alignment horizontal="left" vertical="top" wrapText="1"/>
    </xf>
    <xf numFmtId="0" fontId="18" fillId="35" borderId="87" xfId="0" applyFont="1" applyFill="1" applyBorder="1" applyAlignment="1">
      <alignment horizontal="center" vertical="top" wrapText="1"/>
    </xf>
    <xf numFmtId="0" fontId="18" fillId="35" borderId="88" xfId="0" applyFont="1" applyFill="1" applyBorder="1" applyAlignment="1">
      <alignment horizontal="center" vertical="top" wrapText="1"/>
    </xf>
    <xf numFmtId="0" fontId="17" fillId="0" borderId="0" xfId="2"/>
    <xf numFmtId="0" fontId="18" fillId="0" borderId="0" xfId="4" applyFont="1"/>
    <xf numFmtId="0" fontId="18" fillId="0" borderId="1" xfId="4" applyFill="1" applyBorder="1"/>
    <xf numFmtId="0" fontId="18" fillId="0" borderId="1" xfId="4" applyFont="1" applyBorder="1" applyAlignment="1">
      <alignment wrapText="1"/>
    </xf>
    <xf numFmtId="0" fontId="18" fillId="3" borderId="1" xfId="4" applyFill="1" applyBorder="1"/>
    <xf numFmtId="0" fontId="18" fillId="0" borderId="1" xfId="4" applyFont="1" applyFill="1" applyBorder="1" applyAlignment="1">
      <alignment wrapText="1"/>
    </xf>
    <xf numFmtId="0" fontId="18" fillId="0" borderId="1" xfId="4" applyFont="1" applyBorder="1"/>
    <xf numFmtId="181" fontId="18" fillId="3" borderId="1" xfId="4" applyNumberFormat="1" applyFill="1" applyBorder="1"/>
    <xf numFmtId="0" fontId="17" fillId="0" borderId="0" xfId="2"/>
    <xf numFmtId="0" fontId="18" fillId="0" borderId="0" xfId="4" applyFont="1"/>
    <xf numFmtId="0" fontId="18" fillId="0" borderId="1" xfId="4" applyFont="1" applyBorder="1" applyAlignment="1">
      <alignment wrapText="1"/>
    </xf>
    <xf numFmtId="0" fontId="18" fillId="3" borderId="1" xfId="4" applyFill="1" applyBorder="1"/>
    <xf numFmtId="0" fontId="18" fillId="0" borderId="1" xfId="4" applyFont="1" applyBorder="1"/>
    <xf numFmtId="181" fontId="18" fillId="3" borderId="1" xfId="4" applyNumberFormat="1" applyFill="1" applyBorder="1"/>
    <xf numFmtId="0" fontId="17" fillId="0" borderId="0" xfId="2"/>
    <xf numFmtId="0" fontId="18" fillId="0" borderId="0" xfId="4" applyFont="1"/>
    <xf numFmtId="0" fontId="18" fillId="0" borderId="1" xfId="4" applyFont="1" applyBorder="1" applyAlignment="1">
      <alignment wrapText="1"/>
    </xf>
    <xf numFmtId="0" fontId="18" fillId="3" borderId="1" xfId="4" applyFill="1" applyBorder="1"/>
    <xf numFmtId="0" fontId="18" fillId="0" borderId="1" xfId="4" applyFont="1" applyBorder="1"/>
    <xf numFmtId="181" fontId="18" fillId="3" borderId="1" xfId="4" applyNumberFormat="1" applyFill="1" applyBorder="1"/>
    <xf numFmtId="0" fontId="17" fillId="0" borderId="0" xfId="2"/>
    <xf numFmtId="0" fontId="18" fillId="0" borderId="0" xfId="4"/>
    <xf numFmtId="0" fontId="18" fillId="0" borderId="0" xfId="4" applyFont="1"/>
    <xf numFmtId="0" fontId="18" fillId="0" borderId="1" xfId="4" applyFill="1" applyBorder="1"/>
    <xf numFmtId="0" fontId="18" fillId="0" borderId="1" xfId="4" applyFont="1" applyBorder="1" applyAlignment="1">
      <alignment wrapText="1"/>
    </xf>
    <xf numFmtId="0" fontId="18" fillId="0" borderId="0" xfId="4" applyBorder="1"/>
    <xf numFmtId="0" fontId="18" fillId="0" borderId="0" xfId="4" applyFont="1" applyBorder="1" applyAlignment="1">
      <alignment wrapText="1"/>
    </xf>
    <xf numFmtId="0" fontId="18" fillId="3" borderId="1" xfId="4" applyFill="1" applyBorder="1"/>
    <xf numFmtId="0" fontId="18" fillId="0" borderId="1" xfId="4" applyFont="1" applyFill="1" applyBorder="1" applyAlignment="1">
      <alignment wrapText="1"/>
    </xf>
    <xf numFmtId="0" fontId="18" fillId="0" borderId="1" xfId="4" applyFont="1" applyBorder="1"/>
    <xf numFmtId="0" fontId="18" fillId="0" borderId="0" xfId="4" applyFont="1" applyBorder="1"/>
    <xf numFmtId="181" fontId="18" fillId="3" borderId="1" xfId="4" applyNumberFormat="1" applyFill="1" applyBorder="1"/>
    <xf numFmtId="0" fontId="18" fillId="0" borderId="0" xfId="4" applyFill="1" applyBorder="1"/>
    <xf numFmtId="0" fontId="18" fillId="0" borderId="0" xfId="4" applyFont="1" applyFill="1" applyBorder="1" applyAlignment="1">
      <alignment wrapText="1"/>
    </xf>
    <xf numFmtId="38" fontId="18" fillId="0" borderId="1" xfId="84" applyFont="1" applyFill="1" applyBorder="1" applyAlignment="1"/>
    <xf numFmtId="38" fontId="18" fillId="0" borderId="23" xfId="84" applyFont="1" applyFill="1" applyBorder="1" applyAlignment="1"/>
    <xf numFmtId="38" fontId="18" fillId="0" borderId="26" xfId="84" applyFont="1" applyFill="1" applyBorder="1" applyAlignment="1"/>
    <xf numFmtId="0" fontId="0" fillId="0" borderId="1" xfId="4" applyFont="1" applyFill="1" applyBorder="1"/>
    <xf numFmtId="0" fontId="18" fillId="34" borderId="1" xfId="4" applyFill="1" applyBorder="1"/>
    <xf numFmtId="0" fontId="0" fillId="0" borderId="1" xfId="4" applyFont="1" applyFill="1" applyBorder="1" applyAlignment="1">
      <alignment wrapText="1"/>
    </xf>
    <xf numFmtId="177" fontId="0" fillId="0" borderId="0" xfId="0" applyNumberFormat="1">
      <alignment vertical="center"/>
    </xf>
    <xf numFmtId="176" fontId="0" fillId="0" borderId="6" xfId="0" applyNumberFormat="1" applyFill="1" applyBorder="1">
      <alignment vertical="center"/>
    </xf>
    <xf numFmtId="0" fontId="18" fillId="0" borderId="0" xfId="6">
      <alignment vertical="center"/>
    </xf>
    <xf numFmtId="176" fontId="0" fillId="0" borderId="1" xfId="0" applyNumberFormat="1" applyFill="1" applyBorder="1">
      <alignment vertical="center"/>
    </xf>
    <xf numFmtId="0" fontId="0" fillId="0" borderId="0" xfId="0">
      <alignment vertical="center"/>
    </xf>
    <xf numFmtId="0" fontId="10" fillId="0" borderId="0" xfId="0" applyFont="1">
      <alignment vertical="center"/>
    </xf>
    <xf numFmtId="0" fontId="12" fillId="0" borderId="0" xfId="0" applyFont="1">
      <alignment vertical="center"/>
    </xf>
    <xf numFmtId="0" fontId="12" fillId="35" borderId="87" xfId="0" applyFont="1" applyFill="1" applyBorder="1" applyAlignment="1">
      <alignment horizontal="center" vertical="top" wrapText="1"/>
    </xf>
    <xf numFmtId="0" fontId="12" fillId="35" borderId="87" xfId="0" applyFont="1" applyFill="1" applyBorder="1" applyAlignment="1">
      <alignment horizontal="left" vertical="top" wrapText="1"/>
    </xf>
    <xf numFmtId="0" fontId="12" fillId="35" borderId="88" xfId="0" applyFont="1" applyFill="1" applyBorder="1" applyAlignment="1">
      <alignment horizontal="center" vertical="top" wrapText="1"/>
    </xf>
    <xf numFmtId="179" fontId="0" fillId="0" borderId="0" xfId="0" applyNumberForma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2" fillId="0" borderId="6" xfId="0" applyFont="1" applyBorder="1" applyAlignment="1">
      <alignment horizontal="left" vertical="center"/>
    </xf>
    <xf numFmtId="0" fontId="12" fillId="0" borderId="0" xfId="0" applyFont="1" applyAlignment="1">
      <alignment horizontal="left" vertical="top"/>
    </xf>
    <xf numFmtId="0" fontId="12" fillId="0" borderId="27" xfId="0" applyFont="1" applyBorder="1" applyAlignment="1">
      <alignment horizontal="left" vertical="center" wrapText="1"/>
    </xf>
    <xf numFmtId="177" fontId="12" fillId="0" borderId="27" xfId="0" applyNumberFormat="1" applyFont="1" applyBorder="1" applyAlignment="1">
      <alignment vertical="center" wrapText="1"/>
    </xf>
    <xf numFmtId="177" fontId="12" fillId="0" borderId="90" xfId="0" applyNumberFormat="1" applyFont="1" applyBorder="1" applyAlignment="1">
      <alignment vertical="center" wrapText="1"/>
    </xf>
    <xf numFmtId="0" fontId="12" fillId="0" borderId="28" xfId="0" applyFont="1" applyBorder="1" applyAlignment="1">
      <alignment horizontal="left" vertical="center" wrapText="1"/>
    </xf>
    <xf numFmtId="177" fontId="12" fillId="0" borderId="28" xfId="0" applyNumberFormat="1" applyFont="1" applyBorder="1" applyAlignment="1">
      <alignment vertical="center" wrapText="1"/>
    </xf>
    <xf numFmtId="177" fontId="12" fillId="0" borderId="93" xfId="0" applyNumberFormat="1" applyFont="1" applyBorder="1" applyAlignment="1">
      <alignment vertical="center" wrapText="1"/>
    </xf>
    <xf numFmtId="0" fontId="12" fillId="0" borderId="87" xfId="0" applyFont="1" applyBorder="1" applyAlignment="1">
      <alignment horizontal="left" vertical="center" wrapText="1"/>
    </xf>
    <xf numFmtId="177" fontId="12" fillId="0" borderId="87" xfId="0" applyNumberFormat="1" applyFont="1" applyBorder="1" applyAlignment="1">
      <alignment vertical="center" wrapText="1"/>
    </xf>
    <xf numFmtId="177" fontId="12" fillId="0" borderId="88" xfId="0" applyNumberFormat="1" applyFont="1" applyBorder="1" applyAlignment="1">
      <alignment vertical="center" wrapText="1"/>
    </xf>
    <xf numFmtId="0" fontId="12" fillId="0" borderId="20" xfId="0" applyFont="1" applyBorder="1" applyAlignment="1">
      <alignment horizontal="left" vertical="center" wrapText="1"/>
    </xf>
    <xf numFmtId="0" fontId="12" fillId="0" borderId="1" xfId="0" applyFont="1" applyBorder="1" applyAlignment="1">
      <alignment horizontal="left" vertical="center" wrapText="1"/>
    </xf>
    <xf numFmtId="0" fontId="12" fillId="0" borderId="13" xfId="0" applyFont="1" applyBorder="1" applyAlignment="1">
      <alignment horizontal="left" vertical="center" wrapText="1"/>
    </xf>
    <xf numFmtId="0" fontId="12" fillId="0" borderId="96" xfId="0" applyFont="1" applyBorder="1" applyAlignment="1">
      <alignment horizontal="left" vertical="center" wrapText="1"/>
    </xf>
    <xf numFmtId="0" fontId="12" fillId="0" borderId="25" xfId="0" applyFont="1" applyBorder="1" applyAlignment="1">
      <alignment horizontal="left" vertical="center" wrapText="1"/>
    </xf>
    <xf numFmtId="0" fontId="12" fillId="0" borderId="97"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54" fillId="0" borderId="0" xfId="0" applyFont="1">
      <alignment vertical="center"/>
    </xf>
    <xf numFmtId="0" fontId="12" fillId="0" borderId="82" xfId="0" applyFont="1" applyBorder="1" applyAlignment="1">
      <alignment horizontal="left" vertical="center" wrapText="1"/>
    </xf>
    <xf numFmtId="0" fontId="12" fillId="0" borderId="98" xfId="0" applyFont="1" applyBorder="1" applyAlignment="1">
      <alignment horizontal="left" vertical="center" wrapText="1"/>
    </xf>
    <xf numFmtId="0" fontId="12" fillId="0" borderId="101" xfId="0" applyFont="1" applyBorder="1" applyAlignment="1">
      <alignment horizontal="left" vertical="center" wrapText="1"/>
    </xf>
    <xf numFmtId="0" fontId="18" fillId="0" borderId="0" xfId="0" applyFont="1" applyAlignment="1">
      <alignment horizontal="left" vertical="top"/>
    </xf>
    <xf numFmtId="176" fontId="0" fillId="0" borderId="2" xfId="0" applyNumberFormat="1" applyFill="1" applyBorder="1">
      <alignment vertical="center"/>
    </xf>
    <xf numFmtId="0" fontId="0" fillId="0" borderId="13" xfId="0" applyBorder="1" applyAlignment="1">
      <alignment vertical="center" shrinkToFit="1"/>
    </xf>
    <xf numFmtId="0" fontId="0" fillId="0" borderId="1" xfId="0" applyBorder="1" applyAlignment="1">
      <alignment vertical="center" shrinkToFit="1"/>
    </xf>
    <xf numFmtId="3" fontId="5" fillId="0" borderId="1" xfId="1" applyNumberFormat="1" applyFont="1" applyBorder="1">
      <alignment vertical="center"/>
    </xf>
    <xf numFmtId="0" fontId="7" fillId="0" borderId="0" xfId="1" applyFont="1">
      <alignment vertical="center"/>
    </xf>
    <xf numFmtId="3" fontId="5" fillId="0" borderId="0" xfId="1" applyNumberFormat="1" applyFont="1">
      <alignment vertical="center"/>
    </xf>
    <xf numFmtId="0" fontId="5" fillId="0" borderId="0" xfId="1" applyFont="1">
      <alignment vertical="center"/>
    </xf>
    <xf numFmtId="177" fontId="0" fillId="0" borderId="2" xfId="0" applyNumberFormat="1" applyBorder="1">
      <alignment vertical="center"/>
    </xf>
    <xf numFmtId="186" fontId="0" fillId="0" borderId="1" xfId="0" applyNumberFormat="1" applyBorder="1">
      <alignment vertical="center"/>
    </xf>
    <xf numFmtId="187" fontId="0" fillId="0" borderId="1" xfId="0" applyNumberFormat="1" applyBorder="1">
      <alignment vertical="center"/>
    </xf>
    <xf numFmtId="187" fontId="0" fillId="0" borderId="6" xfId="0" applyNumberFormat="1" applyBorder="1">
      <alignment vertical="center"/>
    </xf>
    <xf numFmtId="187" fontId="0" fillId="0" borderId="14" xfId="0" applyNumberFormat="1" applyBorder="1">
      <alignment vertical="center"/>
    </xf>
    <xf numFmtId="38" fontId="18" fillId="0" borderId="0" xfId="5" applyNumberFormat="1" applyBorder="1" applyAlignment="1"/>
    <xf numFmtId="179" fontId="12" fillId="0" borderId="32" xfId="0" applyNumberFormat="1" applyFont="1" applyFill="1" applyBorder="1" applyAlignment="1">
      <alignment vertical="center" wrapText="1"/>
    </xf>
    <xf numFmtId="179" fontId="12" fillId="0" borderId="28" xfId="0" applyNumberFormat="1" applyFont="1" applyFill="1" applyBorder="1" applyAlignment="1">
      <alignment vertical="center" wrapText="1"/>
    </xf>
    <xf numFmtId="0" fontId="0" fillId="0" borderId="6" xfId="0" applyFill="1" applyBorder="1" applyAlignment="1">
      <alignment vertical="center"/>
    </xf>
    <xf numFmtId="179" fontId="12" fillId="0" borderId="102" xfId="0" applyNumberFormat="1" applyFont="1" applyFill="1" applyBorder="1" applyAlignment="1">
      <alignment vertical="center" wrapText="1"/>
    </xf>
    <xf numFmtId="177" fontId="12" fillId="0" borderId="28" xfId="0" applyNumberFormat="1" applyFont="1" applyFill="1" applyBorder="1" applyAlignment="1">
      <alignment vertical="center" wrapText="1"/>
    </xf>
    <xf numFmtId="186" fontId="0" fillId="0" borderId="2" xfId="0" applyNumberFormat="1" applyBorder="1">
      <alignment vertical="center"/>
    </xf>
    <xf numFmtId="0" fontId="56" fillId="0" borderId="74" xfId="4"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left"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57" fillId="0" borderId="27" xfId="0" applyFont="1" applyBorder="1" applyAlignment="1">
      <alignment horizontal="left" vertical="center" wrapText="1"/>
    </xf>
    <xf numFmtId="177" fontId="57" fillId="0" borderId="27" xfId="0" applyNumberFormat="1" applyFont="1" applyBorder="1" applyAlignment="1">
      <alignment vertical="center" shrinkToFit="1"/>
    </xf>
    <xf numFmtId="177" fontId="57" fillId="0" borderId="90" xfId="0" applyNumberFormat="1" applyFont="1" applyBorder="1" applyAlignment="1">
      <alignment vertical="center" shrinkToFit="1"/>
    </xf>
    <xf numFmtId="0" fontId="57" fillId="0" borderId="28" xfId="0" applyFont="1" applyBorder="1" applyAlignment="1">
      <alignment horizontal="left" vertical="center" wrapText="1"/>
    </xf>
    <xf numFmtId="177" fontId="57" fillId="0" borderId="28" xfId="0" applyNumberFormat="1" applyFont="1" applyBorder="1" applyAlignment="1">
      <alignment vertical="center" shrinkToFit="1"/>
    </xf>
    <xf numFmtId="177" fontId="57" fillId="0" borderId="93" xfId="0" applyNumberFormat="1" applyFont="1" applyBorder="1" applyAlignment="1">
      <alignment vertical="center" shrinkToFit="1"/>
    </xf>
    <xf numFmtId="0" fontId="57" fillId="0" borderId="87" xfId="0" applyFont="1" applyBorder="1" applyAlignment="1">
      <alignment horizontal="left" vertical="center" wrapText="1"/>
    </xf>
    <xf numFmtId="177" fontId="57" fillId="0" borderId="87" xfId="0" applyNumberFormat="1" applyFont="1" applyBorder="1" applyAlignment="1">
      <alignment vertical="center" shrinkToFit="1"/>
    </xf>
    <xf numFmtId="177" fontId="57" fillId="0" borderId="88" xfId="0" applyNumberFormat="1" applyFont="1" applyBorder="1" applyAlignment="1">
      <alignment vertical="center" shrinkToFit="1"/>
    </xf>
    <xf numFmtId="0" fontId="57" fillId="0" borderId="33" xfId="0" applyFont="1" applyBorder="1" applyAlignment="1">
      <alignment horizontal="left" vertical="center" wrapText="1"/>
    </xf>
    <xf numFmtId="0" fontId="57" fillId="0" borderId="0" xfId="0" applyFont="1" applyBorder="1" applyAlignment="1">
      <alignment horizontal="left" vertical="center" wrapText="1"/>
    </xf>
    <xf numFmtId="177" fontId="57" fillId="0" borderId="0" xfId="0" applyNumberFormat="1" applyFont="1" applyBorder="1" applyAlignment="1">
      <alignment vertical="center" shrinkToFit="1"/>
    </xf>
    <xf numFmtId="176" fontId="57" fillId="0" borderId="0" xfId="0" applyNumberFormat="1" applyFont="1" applyBorder="1" applyAlignment="1">
      <alignment horizontal="center" vertical="center" wrapText="1"/>
    </xf>
    <xf numFmtId="0" fontId="57" fillId="36" borderId="0" xfId="0" applyFont="1" applyFill="1" applyBorder="1" applyAlignment="1">
      <alignment horizontal="center" vertical="center" wrapText="1"/>
    </xf>
    <xf numFmtId="0" fontId="0" fillId="0" borderId="1" xfId="0" applyNumberFormat="1" applyBorder="1">
      <alignment vertical="center"/>
    </xf>
    <xf numFmtId="0" fontId="58" fillId="0" borderId="0" xfId="0" applyFont="1">
      <alignment vertical="center"/>
    </xf>
    <xf numFmtId="179" fontId="58" fillId="0" borderId="0" xfId="0" applyNumberFormat="1" applyFont="1">
      <alignment vertical="center"/>
    </xf>
    <xf numFmtId="177" fontId="57" fillId="0" borderId="27" xfId="0" applyNumberFormat="1" applyFont="1" applyBorder="1" applyAlignment="1">
      <alignment vertical="center" wrapText="1"/>
    </xf>
    <xf numFmtId="177" fontId="57" fillId="0" borderId="90" xfId="0" applyNumberFormat="1" applyFont="1" applyBorder="1" applyAlignment="1">
      <alignment vertical="center" wrapText="1"/>
    </xf>
    <xf numFmtId="177" fontId="57" fillId="0" borderId="28" xfId="0" applyNumberFormat="1" applyFont="1" applyBorder="1" applyAlignment="1">
      <alignment vertical="center" wrapText="1"/>
    </xf>
    <xf numFmtId="177" fontId="57" fillId="0" borderId="93" xfId="0" applyNumberFormat="1" applyFont="1" applyBorder="1" applyAlignment="1">
      <alignment vertical="center" wrapText="1"/>
    </xf>
    <xf numFmtId="177" fontId="57" fillId="0" borderId="87" xfId="0" applyNumberFormat="1" applyFont="1" applyBorder="1" applyAlignment="1">
      <alignment vertical="center" wrapText="1"/>
    </xf>
    <xf numFmtId="177" fontId="57" fillId="0" borderId="88" xfId="0" applyNumberFormat="1" applyFont="1" applyBorder="1" applyAlignment="1">
      <alignment vertical="center" wrapText="1"/>
    </xf>
    <xf numFmtId="0" fontId="58" fillId="0" borderId="0" xfId="0" applyFont="1" applyBorder="1">
      <alignment vertical="center"/>
    </xf>
    <xf numFmtId="0" fontId="57" fillId="0" borderId="0" xfId="4" applyFont="1" applyBorder="1"/>
    <xf numFmtId="0" fontId="57" fillId="0" borderId="0" xfId="4" applyFont="1" applyBorder="1" applyAlignment="1">
      <alignment wrapText="1"/>
    </xf>
    <xf numFmtId="0" fontId="57" fillId="0" borderId="20" xfId="0" applyFont="1" applyBorder="1" applyAlignment="1">
      <alignment horizontal="left" vertical="center" wrapText="1"/>
    </xf>
    <xf numFmtId="0" fontId="57" fillId="0" borderId="1" xfId="0" applyFont="1" applyBorder="1" applyAlignment="1">
      <alignment horizontal="left" vertical="center" wrapText="1"/>
    </xf>
    <xf numFmtId="0" fontId="57" fillId="0" borderId="13" xfId="0" applyFont="1" applyBorder="1" applyAlignment="1">
      <alignment horizontal="left" vertical="center" wrapText="1"/>
    </xf>
    <xf numFmtId="0" fontId="57" fillId="0" borderId="96" xfId="0" applyFont="1" applyBorder="1" applyAlignment="1">
      <alignment horizontal="left" vertical="center" wrapText="1"/>
    </xf>
    <xf numFmtId="0" fontId="57" fillId="0" borderId="25" xfId="0" applyFont="1" applyBorder="1" applyAlignment="1">
      <alignment horizontal="left" vertical="center" wrapText="1"/>
    </xf>
    <xf numFmtId="0" fontId="57" fillId="0" borderId="97" xfId="0" applyFont="1" applyBorder="1" applyAlignment="1">
      <alignment horizontal="left" vertical="center" wrapText="1"/>
    </xf>
    <xf numFmtId="0" fontId="57" fillId="0" borderId="32" xfId="0" applyFont="1" applyBorder="1" applyAlignment="1">
      <alignment horizontal="left" vertical="center" wrapText="1"/>
    </xf>
    <xf numFmtId="0" fontId="57" fillId="0" borderId="34" xfId="0" applyFont="1" applyBorder="1" applyAlignment="1">
      <alignment horizontal="left" vertical="center" wrapText="1"/>
    </xf>
    <xf numFmtId="177" fontId="0" fillId="0" borderId="14" xfId="0" applyNumberFormat="1" applyFill="1" applyBorder="1">
      <alignment vertical="center"/>
    </xf>
    <xf numFmtId="0" fontId="58" fillId="35" borderId="87" xfId="0" applyFont="1" applyFill="1" applyBorder="1" applyAlignment="1">
      <alignment horizontal="center" vertical="top" wrapText="1"/>
    </xf>
    <xf numFmtId="0" fontId="57" fillId="35" borderId="87" xfId="0" applyFont="1" applyFill="1" applyBorder="1" applyAlignment="1">
      <alignment horizontal="center" vertical="top" wrapText="1"/>
    </xf>
    <xf numFmtId="0" fontId="60" fillId="35" borderId="87" xfId="0" applyFont="1" applyFill="1" applyBorder="1" applyAlignment="1">
      <alignment horizontal="center" vertical="top" wrapText="1"/>
    </xf>
    <xf numFmtId="0" fontId="0" fillId="0" borderId="6" xfId="0" applyNumberFormat="1" applyFill="1" applyBorder="1">
      <alignment vertical="center"/>
    </xf>
    <xf numFmtId="0" fontId="0" fillId="0" borderId="14" xfId="0" applyNumberFormat="1" applyFill="1" applyBorder="1">
      <alignment vertical="center"/>
    </xf>
    <xf numFmtId="0" fontId="0" fillId="0" borderId="6" xfId="0" applyNumberFormat="1" applyBorder="1">
      <alignment vertical="center"/>
    </xf>
    <xf numFmtId="0" fontId="0" fillId="0" borderId="14" xfId="0" applyNumberFormat="1" applyBorder="1">
      <alignment vertical="center"/>
    </xf>
    <xf numFmtId="177" fontId="0" fillId="0" borderId="1" xfId="0" applyNumberFormat="1" applyBorder="1">
      <alignment vertical="center"/>
    </xf>
    <xf numFmtId="177" fontId="13" fillId="0" borderId="1" xfId="0" applyNumberFormat="1" applyFont="1" applyBorder="1" applyAlignment="1">
      <alignment vertical="center"/>
    </xf>
    <xf numFmtId="177" fontId="13" fillId="0" borderId="1" xfId="0" applyNumberFormat="1" applyFont="1" applyBorder="1" applyAlignment="1">
      <alignment horizontal="right" vertical="center"/>
    </xf>
    <xf numFmtId="177" fontId="13" fillId="0" borderId="3" xfId="0" applyNumberFormat="1" applyFont="1" applyBorder="1" applyAlignment="1">
      <alignment horizontal="right" vertical="center"/>
    </xf>
    <xf numFmtId="0" fontId="0" fillId="0" borderId="1" xfId="0" applyBorder="1" applyAlignment="1">
      <alignment horizontal="center"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5" fillId="0" borderId="1" xfId="1" applyFont="1" applyBorder="1" applyAlignment="1">
      <alignment horizontal="left" vertical="center" wrapText="1"/>
    </xf>
    <xf numFmtId="0" fontId="0" fillId="0" borderId="1" xfId="0"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177" fontId="13" fillId="0" borderId="6" xfId="0" applyNumberFormat="1" applyFont="1" applyBorder="1" applyAlignment="1">
      <alignment vertical="center"/>
    </xf>
    <xf numFmtId="177" fontId="13" fillId="0" borderId="7" xfId="0" applyNumberFormat="1" applyFont="1" applyBorder="1" applyAlignment="1">
      <alignment vertical="center"/>
    </xf>
    <xf numFmtId="177" fontId="13" fillId="0" borderId="8" xfId="0" applyNumberFormat="1" applyFont="1" applyBorder="1" applyAlignment="1">
      <alignment vertical="center"/>
    </xf>
    <xf numFmtId="0" fontId="13" fillId="0" borderId="1" xfId="0" applyFont="1" applyBorder="1" applyAlignment="1">
      <alignment vertical="center"/>
    </xf>
    <xf numFmtId="0" fontId="13" fillId="0" borderId="8" xfId="0" applyFont="1" applyBorder="1" applyAlignment="1">
      <alignment horizontal="center" vertical="center"/>
    </xf>
    <xf numFmtId="177" fontId="13" fillId="0" borderId="1" xfId="0" applyNumberFormat="1" applyFont="1" applyFill="1" applyBorder="1" applyAlignment="1">
      <alignment vertical="center"/>
    </xf>
    <xf numFmtId="177" fontId="13" fillId="0" borderId="10" xfId="0" applyNumberFormat="1" applyFont="1" applyBorder="1" applyAlignment="1">
      <alignment horizontal="right" vertical="center"/>
    </xf>
    <xf numFmtId="177" fontId="13" fillId="0" borderId="11" xfId="0" applyNumberFormat="1" applyFont="1" applyBorder="1" applyAlignment="1">
      <alignment horizontal="right" vertical="center"/>
    </xf>
    <xf numFmtId="177" fontId="13" fillId="0" borderId="12" xfId="0" applyNumberFormat="1" applyFont="1" applyBorder="1" applyAlignment="1">
      <alignment horizontal="right" vertical="center"/>
    </xf>
    <xf numFmtId="177" fontId="13" fillId="0" borderId="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5" xfId="0" applyNumberFormat="1" applyFont="1" applyBorder="1" applyAlignment="1">
      <alignment horizontal="right" vertical="center"/>
    </xf>
    <xf numFmtId="0" fontId="0" fillId="0" borderId="0" xfId="0"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35" borderId="82" xfId="0" applyFont="1" applyFill="1" applyBorder="1" applyAlignment="1">
      <alignment horizontal="center" vertical="top" wrapText="1"/>
    </xf>
    <xf numFmtId="0" fontId="12" fillId="35" borderId="83" xfId="0" applyFont="1" applyFill="1" applyBorder="1" applyAlignment="1">
      <alignment horizontal="center" vertical="top" wrapText="1"/>
    </xf>
    <xf numFmtId="0" fontId="12" fillId="35" borderId="84" xfId="0" applyFont="1" applyFill="1" applyBorder="1" applyAlignment="1">
      <alignment horizontal="center" vertical="top" wrapText="1"/>
    </xf>
    <xf numFmtId="176" fontId="57" fillId="0" borderId="89" xfId="0" applyNumberFormat="1" applyFont="1" applyBorder="1" applyAlignment="1">
      <alignment horizontal="center" vertical="center" wrapText="1"/>
    </xf>
    <xf numFmtId="176" fontId="57" fillId="0" borderId="91" xfId="0" applyNumberFormat="1" applyFont="1" applyBorder="1" applyAlignment="1">
      <alignment horizontal="center" vertical="center" wrapText="1"/>
    </xf>
    <xf numFmtId="0" fontId="57" fillId="0" borderId="31" xfId="0" applyFont="1" applyBorder="1" applyAlignment="1">
      <alignment horizontal="center" vertical="center" wrapText="1"/>
    </xf>
    <xf numFmtId="0" fontId="57" fillId="0" borderId="92" xfId="0" applyFont="1" applyBorder="1" applyAlignment="1">
      <alignment horizontal="center" vertical="center" wrapText="1"/>
    </xf>
    <xf numFmtId="0" fontId="57" fillId="0" borderId="86" xfId="0" applyFont="1" applyBorder="1" applyAlignment="1">
      <alignment horizontal="center" vertical="center" wrapText="1"/>
    </xf>
    <xf numFmtId="176" fontId="57" fillId="0" borderId="99" xfId="0" applyNumberFormat="1" applyFont="1" applyBorder="1" applyAlignment="1">
      <alignment horizontal="center" vertical="center" wrapText="1"/>
    </xf>
    <xf numFmtId="0" fontId="57" fillId="0" borderId="94" xfId="0" applyFont="1" applyBorder="1" applyAlignment="1">
      <alignment horizontal="center" vertical="center" wrapText="1"/>
    </xf>
    <xf numFmtId="0" fontId="57" fillId="0" borderId="95" xfId="0" applyFont="1" applyBorder="1" applyAlignment="1">
      <alignment horizontal="center" vertical="center" wrapText="1"/>
    </xf>
    <xf numFmtId="0" fontId="57" fillId="0" borderId="100" xfId="0" applyFont="1" applyBorder="1" applyAlignment="1">
      <alignment horizontal="center" vertical="center" wrapText="1"/>
    </xf>
    <xf numFmtId="0" fontId="57" fillId="0" borderId="31" xfId="0" applyFont="1" applyBorder="1" applyAlignment="1">
      <alignment horizontal="left" vertical="center" wrapText="1"/>
    </xf>
    <xf numFmtId="0" fontId="57" fillId="0" borderId="92" xfId="0" applyFont="1" applyBorder="1" applyAlignment="1">
      <alignment horizontal="left" vertical="center" wrapText="1"/>
    </xf>
    <xf numFmtId="0" fontId="57" fillId="0" borderId="86" xfId="0" applyFont="1" applyBorder="1" applyAlignment="1">
      <alignment horizontal="left" vertical="center" wrapText="1"/>
    </xf>
    <xf numFmtId="0" fontId="12" fillId="35" borderId="36" xfId="0" applyFont="1" applyFill="1" applyBorder="1" applyAlignment="1">
      <alignment horizontal="center" vertical="top" wrapText="1"/>
    </xf>
    <xf numFmtId="0" fontId="12" fillId="35" borderId="81" xfId="0" applyFont="1" applyFill="1" applyBorder="1" applyAlignment="1">
      <alignment horizontal="center" vertical="top" wrapText="1"/>
    </xf>
    <xf numFmtId="0" fontId="12" fillId="35" borderId="37" xfId="0" applyFont="1" applyFill="1" applyBorder="1" applyAlignment="1">
      <alignment horizontal="center" vertical="top" wrapText="1"/>
    </xf>
    <xf numFmtId="0" fontId="12" fillId="35" borderId="85" xfId="0" applyFont="1" applyFill="1" applyBorder="1" applyAlignment="1">
      <alignment horizontal="center" vertical="top" wrapText="1"/>
    </xf>
    <xf numFmtId="0" fontId="12" fillId="35" borderId="31" xfId="0" applyFont="1" applyFill="1" applyBorder="1" applyAlignment="1">
      <alignment horizontal="left" vertical="top" wrapText="1"/>
    </xf>
    <xf numFmtId="0" fontId="12" fillId="35" borderId="86" xfId="0" applyFont="1" applyFill="1" applyBorder="1" applyAlignment="1">
      <alignment horizontal="left" vertical="top" wrapText="1"/>
    </xf>
    <xf numFmtId="0" fontId="52" fillId="35" borderId="31" xfId="0" applyFont="1" applyFill="1" applyBorder="1" applyAlignment="1">
      <alignment horizontal="left" vertical="top" wrapText="1"/>
    </xf>
    <xf numFmtId="0" fontId="52" fillId="35" borderId="86" xfId="0" applyFont="1" applyFill="1" applyBorder="1" applyAlignment="1">
      <alignment horizontal="left" vertical="top" wrapText="1"/>
    </xf>
    <xf numFmtId="176" fontId="12" fillId="0" borderId="89" xfId="0" applyNumberFormat="1" applyFont="1" applyBorder="1" applyAlignment="1">
      <alignment horizontal="center" vertical="center" wrapText="1"/>
    </xf>
    <xf numFmtId="176" fontId="12" fillId="0" borderId="91" xfId="0" applyNumberFormat="1" applyFont="1" applyBorder="1" applyAlignment="1">
      <alignment horizontal="center" vertical="center" wrapText="1"/>
    </xf>
    <xf numFmtId="176" fontId="12" fillId="0" borderId="99" xfId="0" applyNumberFormat="1" applyFont="1" applyBorder="1" applyAlignment="1">
      <alignment horizontal="center" vertical="center" wrapText="1"/>
    </xf>
    <xf numFmtId="0" fontId="12" fillId="0" borderId="3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0" fillId="0" borderId="13" xfId="0"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66" xfId="0" applyBorder="1" applyAlignment="1">
      <alignment horizontal="center" vertical="center" wrapText="1"/>
    </xf>
    <xf numFmtId="0" fontId="0" fillId="0" borderId="13" xfId="0" applyBorder="1" applyAlignment="1">
      <alignment horizontal="center" vertical="center" wrapText="1"/>
    </xf>
    <xf numFmtId="0" fontId="0" fillId="0" borderId="54" xfId="0" applyBorder="1" applyAlignment="1">
      <alignment horizontal="center" vertical="center" wrapText="1"/>
    </xf>
    <xf numFmtId="0" fontId="0" fillId="0" borderId="3" xfId="0" applyBorder="1" applyAlignment="1">
      <alignment horizontal="center"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12" fillId="0" borderId="100"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92" xfId="0" applyFont="1" applyBorder="1" applyAlignment="1">
      <alignment horizontal="left" vertical="center" wrapText="1"/>
    </xf>
    <xf numFmtId="0" fontId="12" fillId="0" borderId="86" xfId="0" applyFont="1" applyBorder="1" applyAlignment="1">
      <alignment horizontal="left" vertical="center" wrapText="1"/>
    </xf>
    <xf numFmtId="0" fontId="18" fillId="35" borderId="36" xfId="0" applyFont="1" applyFill="1" applyBorder="1" applyAlignment="1">
      <alignment horizontal="center" vertical="top" wrapText="1"/>
    </xf>
    <xf numFmtId="0" fontId="18" fillId="35" borderId="81" xfId="0" applyFont="1" applyFill="1" applyBorder="1" applyAlignment="1">
      <alignment horizontal="center" vertical="top" wrapText="1"/>
    </xf>
    <xf numFmtId="0" fontId="18" fillId="35" borderId="37" xfId="0" applyFont="1" applyFill="1" applyBorder="1" applyAlignment="1">
      <alignment horizontal="center" vertical="top" wrapText="1"/>
    </xf>
    <xf numFmtId="0" fontId="18" fillId="35" borderId="85" xfId="0" applyFont="1" applyFill="1" applyBorder="1" applyAlignment="1">
      <alignment horizontal="center" vertical="top" wrapText="1"/>
    </xf>
    <xf numFmtId="0" fontId="18" fillId="35" borderId="31" xfId="0" applyFont="1" applyFill="1" applyBorder="1" applyAlignment="1">
      <alignment horizontal="left" vertical="top" wrapText="1"/>
    </xf>
    <xf numFmtId="0" fontId="18" fillId="35" borderId="86" xfId="0" applyFont="1" applyFill="1" applyBorder="1" applyAlignment="1">
      <alignment horizontal="left" vertical="top" wrapText="1"/>
    </xf>
    <xf numFmtId="0" fontId="53" fillId="35" borderId="31" xfId="0" applyFont="1" applyFill="1" applyBorder="1" applyAlignment="1">
      <alignment horizontal="left" vertical="top" wrapText="1"/>
    </xf>
    <xf numFmtId="0" fontId="53" fillId="35" borderId="86" xfId="0" applyFont="1" applyFill="1" applyBorder="1" applyAlignment="1">
      <alignment horizontal="left" vertical="top" wrapText="1"/>
    </xf>
    <xf numFmtId="0" fontId="18" fillId="35" borderId="82" xfId="0" applyFont="1" applyFill="1" applyBorder="1" applyAlignment="1">
      <alignment horizontal="center" vertical="top" wrapText="1"/>
    </xf>
    <xf numFmtId="0" fontId="18" fillId="35" borderId="83" xfId="0" applyFont="1" applyFill="1" applyBorder="1" applyAlignment="1">
      <alignment horizontal="center" vertical="top" wrapText="1"/>
    </xf>
    <xf numFmtId="0" fontId="18" fillId="35" borderId="84" xfId="0" applyFont="1" applyFill="1" applyBorder="1" applyAlignment="1">
      <alignment horizontal="center" vertical="top" wrapText="1"/>
    </xf>
    <xf numFmtId="0" fontId="57" fillId="36" borderId="31" xfId="0" applyFont="1" applyFill="1" applyBorder="1" applyAlignment="1">
      <alignment horizontal="center" vertical="center" wrapText="1"/>
    </xf>
    <xf numFmtId="0" fontId="57" fillId="36" borderId="92" xfId="0" applyFont="1" applyFill="1" applyBorder="1" applyAlignment="1">
      <alignment horizontal="center" vertical="center" wrapText="1"/>
    </xf>
    <xf numFmtId="0" fontId="57" fillId="36" borderId="86"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6" xfId="4" applyFont="1" applyFill="1" applyBorder="1" applyAlignment="1">
      <alignment horizontal="center" wrapText="1"/>
    </xf>
    <xf numFmtId="0" fontId="0" fillId="0" borderId="8" xfId="4" applyFont="1" applyFill="1" applyBorder="1" applyAlignment="1">
      <alignment horizontal="center" wrapText="1"/>
    </xf>
    <xf numFmtId="0" fontId="55" fillId="0" borderId="37" xfId="4" applyFont="1" applyBorder="1" applyAlignment="1">
      <alignment horizontal="center" wrapText="1"/>
    </xf>
    <xf numFmtId="0" fontId="55" fillId="0" borderId="70" xfId="4" applyFont="1" applyBorder="1" applyAlignment="1">
      <alignment horizontal="center"/>
    </xf>
    <xf numFmtId="0" fontId="55" fillId="0" borderId="58" xfId="4" applyFont="1" applyBorder="1" applyAlignment="1">
      <alignment horizontal="center" wrapText="1"/>
    </xf>
    <xf numFmtId="0" fontId="55" fillId="0" borderId="53" xfId="4" applyFont="1" applyBorder="1" applyAlignment="1">
      <alignment horizontal="center" wrapText="1"/>
    </xf>
    <xf numFmtId="0" fontId="49" fillId="0" borderId="36" xfId="4" applyFont="1" applyBorder="1" applyAlignment="1">
      <alignment horizontal="center" vertical="center"/>
    </xf>
    <xf numFmtId="0" fontId="0" fillId="0" borderId="68" xfId="0" applyBorder="1" applyAlignment="1">
      <alignment vertical="center"/>
    </xf>
    <xf numFmtId="0" fontId="0" fillId="0" borderId="67" xfId="0" applyBorder="1" applyAlignment="1">
      <alignment vertical="center"/>
    </xf>
    <xf numFmtId="0" fontId="0" fillId="0" borderId="73" xfId="0"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2" fillId="35" borderId="36" xfId="0" applyFont="1" applyFill="1" applyBorder="1" applyAlignment="1">
      <alignment horizontal="center" vertical="center" wrapText="1"/>
    </xf>
    <xf numFmtId="0" fontId="12" fillId="35" borderId="81" xfId="0" applyFont="1" applyFill="1" applyBorder="1" applyAlignment="1">
      <alignment horizontal="center" vertical="center" wrapText="1"/>
    </xf>
    <xf numFmtId="0" fontId="12" fillId="35" borderId="37" xfId="0" applyFont="1" applyFill="1" applyBorder="1" applyAlignment="1">
      <alignment horizontal="center" vertical="center" wrapText="1"/>
    </xf>
    <xf numFmtId="0" fontId="12" fillId="35" borderId="85" xfId="0" applyFont="1" applyFill="1" applyBorder="1" applyAlignment="1">
      <alignment horizontal="center" vertical="center" wrapText="1"/>
    </xf>
    <xf numFmtId="0" fontId="12" fillId="35" borderId="31" xfId="0" applyFont="1" applyFill="1" applyBorder="1" applyAlignment="1">
      <alignment horizontal="center" vertical="center" wrapText="1"/>
    </xf>
    <xf numFmtId="0" fontId="12" fillId="35" borderId="86" xfId="0" applyFont="1" applyFill="1" applyBorder="1" applyAlignment="1">
      <alignment horizontal="center" vertical="center" wrapTex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cellXfs>
  <cellStyles count="96">
    <cellStyle name="20% - アクセント 1 2" xfId="52" xr:uid="{00000000-0005-0000-0000-000000000000}"/>
    <cellStyle name="20% - アクセント 2 2" xfId="53" xr:uid="{00000000-0005-0000-0000-000001000000}"/>
    <cellStyle name="20% - アクセント 3 2" xfId="54" xr:uid="{00000000-0005-0000-0000-000002000000}"/>
    <cellStyle name="20% - アクセント 4 2" xfId="55" xr:uid="{00000000-0005-0000-0000-000003000000}"/>
    <cellStyle name="20% - アクセント 5 2" xfId="56" xr:uid="{00000000-0005-0000-0000-000004000000}"/>
    <cellStyle name="20% - アクセント 6 2" xfId="57" xr:uid="{00000000-0005-0000-0000-000005000000}"/>
    <cellStyle name="40% - アクセント 1 2" xfId="58" xr:uid="{00000000-0005-0000-0000-000006000000}"/>
    <cellStyle name="40% - アクセント 2 2" xfId="59" xr:uid="{00000000-0005-0000-0000-000007000000}"/>
    <cellStyle name="40% - アクセント 3 2" xfId="60" xr:uid="{00000000-0005-0000-0000-000008000000}"/>
    <cellStyle name="40% - アクセント 4 2" xfId="61" xr:uid="{00000000-0005-0000-0000-000009000000}"/>
    <cellStyle name="40% - アクセント 5 2" xfId="62" xr:uid="{00000000-0005-0000-0000-00000A000000}"/>
    <cellStyle name="40% - アクセント 6 2" xfId="63" xr:uid="{00000000-0005-0000-0000-00000B000000}"/>
    <cellStyle name="60% - アクセント 1 2" xfId="64" xr:uid="{00000000-0005-0000-0000-00000C000000}"/>
    <cellStyle name="60% - アクセント 2 2" xfId="65" xr:uid="{00000000-0005-0000-0000-00000D000000}"/>
    <cellStyle name="60% - アクセント 3 2" xfId="66" xr:uid="{00000000-0005-0000-0000-00000E000000}"/>
    <cellStyle name="60% - アクセント 4 2" xfId="67" xr:uid="{00000000-0005-0000-0000-00000F000000}"/>
    <cellStyle name="60% - アクセント 5 2" xfId="68" xr:uid="{00000000-0005-0000-0000-000010000000}"/>
    <cellStyle name="60% - アクセント 6 2" xfId="69" xr:uid="{00000000-0005-0000-0000-000011000000}"/>
    <cellStyle name="SAPBEXaggData" xfId="7" xr:uid="{00000000-0005-0000-0000-000012000000}"/>
    <cellStyle name="SAPBEXaggDataEmph" xfId="8" xr:uid="{00000000-0005-0000-0000-000013000000}"/>
    <cellStyle name="SAPBEXaggItem" xfId="9" xr:uid="{00000000-0005-0000-0000-000014000000}"/>
    <cellStyle name="SAPBEXaggItemX" xfId="10" xr:uid="{00000000-0005-0000-0000-000015000000}"/>
    <cellStyle name="SAPBEXchaText" xfId="11" xr:uid="{00000000-0005-0000-0000-000016000000}"/>
    <cellStyle name="SAPBEXexcBad7" xfId="12" xr:uid="{00000000-0005-0000-0000-000017000000}"/>
    <cellStyle name="SAPBEXexcBad8" xfId="13" xr:uid="{00000000-0005-0000-0000-000018000000}"/>
    <cellStyle name="SAPBEXexcBad9" xfId="14" xr:uid="{00000000-0005-0000-0000-000019000000}"/>
    <cellStyle name="SAPBEXexcCritical4" xfId="15" xr:uid="{00000000-0005-0000-0000-00001A000000}"/>
    <cellStyle name="SAPBEXexcCritical5" xfId="16" xr:uid="{00000000-0005-0000-0000-00001B000000}"/>
    <cellStyle name="SAPBEXexcCritical6" xfId="17" xr:uid="{00000000-0005-0000-0000-00001C000000}"/>
    <cellStyle name="SAPBEXexcGood1" xfId="18" xr:uid="{00000000-0005-0000-0000-00001D000000}"/>
    <cellStyle name="SAPBEXexcGood2" xfId="19" xr:uid="{00000000-0005-0000-0000-00001E000000}"/>
    <cellStyle name="SAPBEXexcGood3" xfId="20" xr:uid="{00000000-0005-0000-0000-00001F000000}"/>
    <cellStyle name="SAPBEXfilterDrill" xfId="21" xr:uid="{00000000-0005-0000-0000-000020000000}"/>
    <cellStyle name="SAPBEXfilterItem" xfId="22" xr:uid="{00000000-0005-0000-0000-000021000000}"/>
    <cellStyle name="SAPBEXfilterText" xfId="23" xr:uid="{00000000-0005-0000-0000-000022000000}"/>
    <cellStyle name="SAPBEXformats" xfId="24" xr:uid="{00000000-0005-0000-0000-000023000000}"/>
    <cellStyle name="SAPBEXheaderItem" xfId="25" xr:uid="{00000000-0005-0000-0000-000024000000}"/>
    <cellStyle name="SAPBEXheaderText" xfId="26" xr:uid="{00000000-0005-0000-0000-000025000000}"/>
    <cellStyle name="SAPBEXHLevel0" xfId="27" xr:uid="{00000000-0005-0000-0000-000026000000}"/>
    <cellStyle name="SAPBEXHLevel0X" xfId="28" xr:uid="{00000000-0005-0000-0000-000027000000}"/>
    <cellStyle name="SAPBEXHLevel1" xfId="29" xr:uid="{00000000-0005-0000-0000-000028000000}"/>
    <cellStyle name="SAPBEXHLevel1X" xfId="30" xr:uid="{00000000-0005-0000-0000-000029000000}"/>
    <cellStyle name="SAPBEXHLevel2" xfId="31" xr:uid="{00000000-0005-0000-0000-00002A000000}"/>
    <cellStyle name="SAPBEXHLevel2X" xfId="32" xr:uid="{00000000-0005-0000-0000-00002B000000}"/>
    <cellStyle name="SAPBEXHLevel3" xfId="33" xr:uid="{00000000-0005-0000-0000-00002C000000}"/>
    <cellStyle name="SAPBEXHLevel3X" xfId="34" xr:uid="{00000000-0005-0000-0000-00002D000000}"/>
    <cellStyle name="SAPBEXresData" xfId="35" xr:uid="{00000000-0005-0000-0000-00002E000000}"/>
    <cellStyle name="SAPBEXresDataEmph" xfId="36" xr:uid="{00000000-0005-0000-0000-00002F000000}"/>
    <cellStyle name="SAPBEXresItem" xfId="37" xr:uid="{00000000-0005-0000-0000-000030000000}"/>
    <cellStyle name="SAPBEXresItemX" xfId="38" xr:uid="{00000000-0005-0000-0000-000031000000}"/>
    <cellStyle name="SAPBEXstdData" xfId="39" xr:uid="{00000000-0005-0000-0000-000032000000}"/>
    <cellStyle name="SAPBEXstdDataEmph" xfId="40" xr:uid="{00000000-0005-0000-0000-000033000000}"/>
    <cellStyle name="SAPBEXstdItem" xfId="41" xr:uid="{00000000-0005-0000-0000-000034000000}"/>
    <cellStyle name="SAPBEXstdItemX" xfId="42" xr:uid="{00000000-0005-0000-0000-000035000000}"/>
    <cellStyle name="SAPBEXtitle" xfId="43" xr:uid="{00000000-0005-0000-0000-000036000000}"/>
    <cellStyle name="SAPBEXundefined" xfId="44" xr:uid="{00000000-0005-0000-0000-000037000000}"/>
    <cellStyle name="アクセント 1 2" xfId="70" xr:uid="{00000000-0005-0000-0000-000038000000}"/>
    <cellStyle name="アクセント 2 2" xfId="71" xr:uid="{00000000-0005-0000-0000-000039000000}"/>
    <cellStyle name="アクセント 3 2" xfId="72" xr:uid="{00000000-0005-0000-0000-00003A000000}"/>
    <cellStyle name="アクセント 4 2" xfId="73" xr:uid="{00000000-0005-0000-0000-00003B000000}"/>
    <cellStyle name="アクセント 5 2" xfId="74" xr:uid="{00000000-0005-0000-0000-00003C000000}"/>
    <cellStyle name="アクセント 6 2" xfId="75" xr:uid="{00000000-0005-0000-0000-00003D000000}"/>
    <cellStyle name="タイトル 2" xfId="76" xr:uid="{00000000-0005-0000-0000-00003E000000}"/>
    <cellStyle name="チェック セル 2" xfId="77" xr:uid="{00000000-0005-0000-0000-00003F000000}"/>
    <cellStyle name="どちらでもない 2" xfId="78" xr:uid="{00000000-0005-0000-0000-000040000000}"/>
    <cellStyle name="メモ 2" xfId="79" xr:uid="{00000000-0005-0000-0000-000041000000}"/>
    <cellStyle name="リンク セル 2" xfId="80" xr:uid="{00000000-0005-0000-0000-000042000000}"/>
    <cellStyle name="悪い 2" xfId="81" xr:uid="{00000000-0005-0000-0000-000043000000}"/>
    <cellStyle name="計算 2" xfId="82" xr:uid="{00000000-0005-0000-0000-000044000000}"/>
    <cellStyle name="警告文 2" xfId="83" xr:uid="{00000000-0005-0000-0000-000045000000}"/>
    <cellStyle name="桁区切り 2" xfId="5" xr:uid="{00000000-0005-0000-0000-000047000000}"/>
    <cellStyle name="桁区切り 2 2" xfId="51" xr:uid="{00000000-0005-0000-0000-000048000000}"/>
    <cellStyle name="桁区切り 3" xfId="45" xr:uid="{00000000-0005-0000-0000-000049000000}"/>
    <cellStyle name="桁区切り 3 2" xfId="46" xr:uid="{00000000-0005-0000-0000-00004A000000}"/>
    <cellStyle name="桁区切り 4" xfId="47" xr:uid="{00000000-0005-0000-0000-00004B000000}"/>
    <cellStyle name="桁区切り 5" xfId="84" xr:uid="{00000000-0005-0000-0000-00004C000000}"/>
    <cellStyle name="見出し 1 2" xfId="85" xr:uid="{00000000-0005-0000-0000-00004D000000}"/>
    <cellStyle name="見出し 2 2" xfId="86" xr:uid="{00000000-0005-0000-0000-00004E000000}"/>
    <cellStyle name="見出し 3 2" xfId="87" xr:uid="{00000000-0005-0000-0000-00004F000000}"/>
    <cellStyle name="見出し 4 2" xfId="88" xr:uid="{00000000-0005-0000-0000-000050000000}"/>
    <cellStyle name="集計 2" xfId="89" xr:uid="{00000000-0005-0000-0000-000051000000}"/>
    <cellStyle name="出力 2" xfId="90" xr:uid="{00000000-0005-0000-0000-000052000000}"/>
    <cellStyle name="説明文 2" xfId="91" xr:uid="{00000000-0005-0000-0000-000053000000}"/>
    <cellStyle name="入力 2" xfId="92" xr:uid="{00000000-0005-0000-0000-000054000000}"/>
    <cellStyle name="標準" xfId="0" builtinId="0"/>
    <cellStyle name="標準 2" xfId="1" xr:uid="{00000000-0005-0000-0000-000056000000}"/>
    <cellStyle name="標準 2 2" xfId="6" xr:uid="{00000000-0005-0000-0000-000057000000}"/>
    <cellStyle name="標準 2 3" xfId="50" xr:uid="{00000000-0005-0000-0000-000058000000}"/>
    <cellStyle name="標準 3" xfId="48" xr:uid="{00000000-0005-0000-0000-000059000000}"/>
    <cellStyle name="標準 4" xfId="49" xr:uid="{00000000-0005-0000-0000-00005A000000}"/>
    <cellStyle name="標準 5" xfId="2" xr:uid="{00000000-0005-0000-0000-00005B000000}"/>
    <cellStyle name="標準 5 2" xfId="95" xr:uid="{00000000-0005-0000-0000-00005C000000}"/>
    <cellStyle name="標準_電力料金" xfId="4" xr:uid="{00000000-0005-0000-0000-00005D000000}"/>
    <cellStyle name="標準_電力量調査" xfId="94" xr:uid="{00000000-0005-0000-0000-00005E000000}"/>
    <cellStyle name="未定義" xfId="3" xr:uid="{00000000-0005-0000-0000-00005F000000}"/>
    <cellStyle name="良い 2" xfId="93" xr:uid="{00000000-0005-0000-0000-000060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T542"/>
  <sheetViews>
    <sheetView view="pageBreakPreview" zoomScale="55" zoomScaleNormal="100" zoomScaleSheetLayoutView="55" workbookViewId="0">
      <selection activeCell="Q23" sqref="Q23"/>
    </sheetView>
  </sheetViews>
  <sheetFormatPr defaultRowHeight="13.5" x14ac:dyDescent="0.15"/>
  <cols>
    <col min="2" max="2" width="9" customWidth="1"/>
    <col min="3" max="3" width="9" style="80" customWidth="1"/>
    <col min="5" max="6" width="9" customWidth="1"/>
    <col min="8" max="8" width="9" customWidth="1"/>
    <col min="11" max="11" width="9" customWidth="1"/>
    <col min="15" max="15" width="11" bestFit="1" customWidth="1"/>
    <col min="17" max="17" width="11.5" customWidth="1"/>
    <col min="18" max="18" width="6" customWidth="1"/>
    <col min="23" max="23" width="10.875" customWidth="1"/>
    <col min="24" max="24" width="1.875" customWidth="1"/>
    <col min="25" max="27" width="9" style="80"/>
    <col min="28" max="28" width="2.25" style="80" customWidth="1"/>
    <col min="29" max="29" width="3.625" style="80" customWidth="1"/>
    <col min="30" max="30" width="13.75" style="80" customWidth="1"/>
    <col min="31" max="31" width="9" style="80"/>
    <col min="32" max="38" width="9.125" style="80" bestFit="1" customWidth="1"/>
    <col min="39" max="39" width="9.625" style="80" bestFit="1" customWidth="1"/>
    <col min="40" max="40" width="5.625" style="80" bestFit="1" customWidth="1"/>
  </cols>
  <sheetData>
    <row r="1" spans="1:40" ht="18.75" x14ac:dyDescent="0.15">
      <c r="A1" s="8" t="s">
        <v>20</v>
      </c>
      <c r="AC1" s="243" t="s">
        <v>137</v>
      </c>
      <c r="AD1" s="177"/>
      <c r="AE1" s="177"/>
      <c r="AF1" s="177"/>
      <c r="AG1" s="177"/>
      <c r="AH1" s="177"/>
      <c r="AI1" s="177"/>
      <c r="AJ1" s="177"/>
      <c r="AK1" s="177"/>
      <c r="AL1" s="177"/>
      <c r="AM1" s="177"/>
      <c r="AN1" s="177"/>
    </row>
    <row r="2" spans="1:40" ht="19.5" thickBot="1" x14ac:dyDescent="0.2">
      <c r="A2" s="13" t="s">
        <v>30</v>
      </c>
      <c r="AC2" s="177" t="s">
        <v>138</v>
      </c>
      <c r="AD2" s="177"/>
      <c r="AE2" s="177"/>
      <c r="AF2" s="177"/>
      <c r="AG2" s="177"/>
      <c r="AH2" s="177"/>
      <c r="AI2" s="177"/>
      <c r="AJ2" s="177"/>
      <c r="AK2" s="177"/>
      <c r="AL2" s="177"/>
      <c r="AM2" s="177"/>
      <c r="AN2" s="177"/>
    </row>
    <row r="3" spans="1:40" ht="6" customHeight="1" x14ac:dyDescent="0.15">
      <c r="AC3" s="377" t="s">
        <v>114</v>
      </c>
      <c r="AD3" s="378"/>
      <c r="AE3" s="381" t="s">
        <v>115</v>
      </c>
      <c r="AF3" s="381" t="s">
        <v>116</v>
      </c>
      <c r="AG3" s="383" t="s">
        <v>139</v>
      </c>
      <c r="AH3" s="362" t="s">
        <v>117</v>
      </c>
      <c r="AI3" s="363"/>
      <c r="AJ3" s="363"/>
      <c r="AK3" s="363"/>
      <c r="AL3" s="363"/>
      <c r="AM3" s="364"/>
      <c r="AN3" s="177"/>
    </row>
    <row r="4" spans="1:40" ht="17.25" customHeight="1" thickBot="1" x14ac:dyDescent="0.2">
      <c r="A4" s="34" t="s">
        <v>23</v>
      </c>
      <c r="B4" s="343" t="s">
        <v>21</v>
      </c>
      <c r="C4" s="344"/>
      <c r="D4" s="344"/>
      <c r="E4" s="344"/>
      <c r="F4" s="344"/>
      <c r="G4" s="344"/>
      <c r="H4" s="345" t="s">
        <v>50</v>
      </c>
      <c r="I4" s="345"/>
      <c r="J4" s="345"/>
      <c r="K4" s="35"/>
      <c r="L4" s="35"/>
      <c r="M4" s="35"/>
      <c r="AC4" s="379"/>
      <c r="AD4" s="380"/>
      <c r="AE4" s="382"/>
      <c r="AF4" s="382"/>
      <c r="AG4" s="384"/>
      <c r="AH4" s="327" t="s">
        <v>228</v>
      </c>
      <c r="AI4" s="328" t="s">
        <v>229</v>
      </c>
      <c r="AJ4" s="329" t="s">
        <v>230</v>
      </c>
      <c r="AK4" s="329" t="s">
        <v>231</v>
      </c>
      <c r="AL4" s="328" t="s">
        <v>232</v>
      </c>
      <c r="AM4" s="237" t="s">
        <v>121</v>
      </c>
      <c r="AN4" s="177"/>
    </row>
    <row r="5" spans="1:40" ht="17.25" customHeight="1" x14ac:dyDescent="0.15">
      <c r="A5" s="36">
        <v>1</v>
      </c>
      <c r="B5" s="239" t="s">
        <v>218</v>
      </c>
      <c r="C5" s="240"/>
      <c r="D5" s="240"/>
      <c r="E5" s="240"/>
      <c r="F5" s="240"/>
      <c r="G5" s="240"/>
      <c r="H5" s="346">
        <f>Q55</f>
        <v>0</v>
      </c>
      <c r="I5" s="347"/>
      <c r="J5" s="348"/>
      <c r="K5" s="37" t="s">
        <v>22</v>
      </c>
      <c r="L5" s="35"/>
      <c r="M5" s="35"/>
      <c r="O5" s="228"/>
    </row>
    <row r="6" spans="1:40" ht="17.25" customHeight="1" x14ac:dyDescent="0.15">
      <c r="A6" s="36">
        <v>2</v>
      </c>
      <c r="B6" s="290" t="s">
        <v>219</v>
      </c>
      <c r="C6" s="240"/>
      <c r="D6" s="240"/>
      <c r="E6" s="240"/>
      <c r="F6" s="240"/>
      <c r="G6" s="240"/>
      <c r="H6" s="335">
        <f>Q77</f>
        <v>0</v>
      </c>
      <c r="I6" s="335"/>
      <c r="J6" s="335"/>
      <c r="K6" s="37" t="s">
        <v>22</v>
      </c>
      <c r="L6" s="35"/>
      <c r="M6" s="35"/>
      <c r="O6" s="228"/>
    </row>
    <row r="7" spans="1:40" ht="17.25" customHeight="1" x14ac:dyDescent="0.15">
      <c r="A7" s="36">
        <v>3</v>
      </c>
      <c r="B7" s="239" t="s">
        <v>168</v>
      </c>
      <c r="C7" s="240"/>
      <c r="D7" s="240"/>
      <c r="E7" s="240"/>
      <c r="F7" s="240"/>
      <c r="G7" s="240"/>
      <c r="H7" s="335">
        <f>Q99</f>
        <v>0</v>
      </c>
      <c r="I7" s="335"/>
      <c r="J7" s="335"/>
      <c r="K7" s="37" t="s">
        <v>22</v>
      </c>
      <c r="L7" s="35"/>
      <c r="M7" s="35"/>
      <c r="O7" s="80"/>
    </row>
    <row r="8" spans="1:40" ht="17.25" x14ac:dyDescent="0.15">
      <c r="A8" s="36">
        <v>4</v>
      </c>
      <c r="B8" s="239" t="s">
        <v>126</v>
      </c>
      <c r="C8" s="240"/>
      <c r="D8" s="240"/>
      <c r="E8" s="240"/>
      <c r="F8" s="240"/>
      <c r="G8" s="240"/>
      <c r="H8" s="335">
        <f>Q121</f>
        <v>0</v>
      </c>
      <c r="I8" s="335"/>
      <c r="J8" s="335"/>
      <c r="K8" s="37" t="s">
        <v>22</v>
      </c>
      <c r="L8" s="35"/>
      <c r="M8" s="35"/>
      <c r="O8" s="80"/>
    </row>
    <row r="9" spans="1:40" ht="17.25" customHeight="1" x14ac:dyDescent="0.15">
      <c r="A9" s="36">
        <v>5</v>
      </c>
      <c r="B9" s="239" t="s">
        <v>127</v>
      </c>
      <c r="C9" s="240"/>
      <c r="D9" s="240"/>
      <c r="E9" s="240"/>
      <c r="F9" s="240"/>
      <c r="G9" s="240"/>
      <c r="H9" s="335">
        <f>Q143</f>
        <v>0</v>
      </c>
      <c r="I9" s="335"/>
      <c r="J9" s="335"/>
      <c r="K9" s="37" t="s">
        <v>22</v>
      </c>
      <c r="L9" s="35"/>
      <c r="M9" s="35"/>
      <c r="O9" s="80"/>
    </row>
    <row r="10" spans="1:40" ht="17.25" customHeight="1" x14ac:dyDescent="0.15">
      <c r="A10" s="36">
        <v>6</v>
      </c>
      <c r="B10" s="239" t="s">
        <v>128</v>
      </c>
      <c r="C10" s="240"/>
      <c r="D10" s="240"/>
      <c r="E10" s="240"/>
      <c r="F10" s="240"/>
      <c r="G10" s="240"/>
      <c r="H10" s="335">
        <f>Q165</f>
        <v>0</v>
      </c>
      <c r="I10" s="335"/>
      <c r="J10" s="335"/>
      <c r="K10" s="37" t="s">
        <v>22</v>
      </c>
      <c r="L10" s="35"/>
      <c r="M10" s="35"/>
      <c r="O10" s="80"/>
    </row>
    <row r="11" spans="1:40" s="80" customFormat="1" ht="17.25" customHeight="1" x14ac:dyDescent="0.15">
      <c r="A11" s="36">
        <v>7</v>
      </c>
      <c r="B11" s="239" t="s">
        <v>130</v>
      </c>
      <c r="C11" s="240"/>
      <c r="D11" s="240"/>
      <c r="E11" s="240"/>
      <c r="F11" s="240"/>
      <c r="G11" s="240"/>
      <c r="H11" s="335">
        <f>Q187</f>
        <v>0</v>
      </c>
      <c r="I11" s="335"/>
      <c r="J11" s="335"/>
      <c r="K11" s="37" t="s">
        <v>22</v>
      </c>
      <c r="L11" s="35"/>
      <c r="M11" s="35"/>
    </row>
    <row r="12" spans="1:40" ht="17.25" customHeight="1" x14ac:dyDescent="0.15">
      <c r="A12" s="36">
        <v>8</v>
      </c>
      <c r="B12" s="239" t="s">
        <v>170</v>
      </c>
      <c r="C12" s="240"/>
      <c r="D12" s="240"/>
      <c r="E12" s="240"/>
      <c r="F12" s="240"/>
      <c r="G12" s="240"/>
      <c r="H12" s="335">
        <f>W209</f>
        <v>0</v>
      </c>
      <c r="I12" s="335"/>
      <c r="J12" s="335"/>
      <c r="K12" s="37" t="s">
        <v>22</v>
      </c>
      <c r="L12" s="35"/>
      <c r="M12" s="35"/>
      <c r="O12" s="80"/>
    </row>
    <row r="13" spans="1:40" ht="17.25" customHeight="1" x14ac:dyDescent="0.15">
      <c r="A13" s="36">
        <v>9</v>
      </c>
      <c r="B13" s="239" t="s">
        <v>171</v>
      </c>
      <c r="C13" s="240"/>
      <c r="D13" s="240"/>
      <c r="E13" s="240"/>
      <c r="F13" s="240"/>
      <c r="G13" s="240"/>
      <c r="H13" s="335">
        <f>Q231</f>
        <v>0</v>
      </c>
      <c r="I13" s="335"/>
      <c r="J13" s="335"/>
      <c r="K13" s="37" t="s">
        <v>22</v>
      </c>
      <c r="L13" s="35"/>
      <c r="M13" s="35"/>
      <c r="O13" s="80"/>
    </row>
    <row r="14" spans="1:40" ht="17.25" customHeight="1" x14ac:dyDescent="0.15">
      <c r="A14" s="36">
        <v>10</v>
      </c>
      <c r="B14" s="239" t="s">
        <v>174</v>
      </c>
      <c r="C14" s="240"/>
      <c r="D14" s="240"/>
      <c r="E14" s="240"/>
      <c r="F14" s="240"/>
      <c r="G14" s="240"/>
      <c r="H14" s="335">
        <f>Q253</f>
        <v>0</v>
      </c>
      <c r="I14" s="335"/>
      <c r="J14" s="335"/>
      <c r="K14" s="37" t="s">
        <v>22</v>
      </c>
      <c r="L14" s="35"/>
      <c r="M14" s="35"/>
      <c r="O14" s="80"/>
    </row>
    <row r="15" spans="1:40" ht="17.25" customHeight="1" x14ac:dyDescent="0.15">
      <c r="A15" s="36"/>
      <c r="B15" s="239"/>
      <c r="C15" s="240"/>
      <c r="D15" s="240"/>
      <c r="E15" s="240"/>
      <c r="F15" s="240"/>
      <c r="G15" s="240"/>
      <c r="H15" s="335"/>
      <c r="I15" s="335"/>
      <c r="J15" s="335"/>
      <c r="K15" s="37"/>
      <c r="L15" s="35"/>
      <c r="M15" s="35"/>
      <c r="O15" s="80"/>
    </row>
    <row r="16" spans="1:40" ht="17.25" customHeight="1" x14ac:dyDescent="0.15">
      <c r="A16" s="36"/>
      <c r="B16" s="239"/>
      <c r="C16" s="240"/>
      <c r="D16" s="240"/>
      <c r="E16" s="240"/>
      <c r="F16" s="240"/>
      <c r="G16" s="240"/>
      <c r="H16" s="335"/>
      <c r="I16" s="335"/>
      <c r="J16" s="335"/>
      <c r="K16" s="37"/>
      <c r="L16" s="35"/>
      <c r="M16" s="35"/>
      <c r="O16" s="80"/>
    </row>
    <row r="17" spans="1:24" ht="17.25" customHeight="1" x14ac:dyDescent="0.15">
      <c r="A17" s="36"/>
      <c r="B17" s="239"/>
      <c r="C17" s="240"/>
      <c r="D17" s="240"/>
      <c r="E17" s="240"/>
      <c r="F17" s="240"/>
      <c r="G17" s="240"/>
      <c r="H17" s="351"/>
      <c r="I17" s="351"/>
      <c r="J17" s="351"/>
      <c r="K17" s="37"/>
      <c r="L17" s="35"/>
      <c r="M17" s="35"/>
      <c r="O17" s="80"/>
    </row>
    <row r="18" spans="1:24" ht="17.25" customHeight="1" x14ac:dyDescent="0.15">
      <c r="A18" s="36"/>
      <c r="B18" s="239"/>
      <c r="C18" s="240"/>
      <c r="D18" s="240"/>
      <c r="E18" s="240"/>
      <c r="F18" s="240"/>
      <c r="G18" s="240"/>
      <c r="H18" s="335"/>
      <c r="I18" s="335"/>
      <c r="J18" s="335"/>
      <c r="K18" s="37"/>
      <c r="L18" s="35"/>
      <c r="M18" s="35"/>
      <c r="O18" s="80"/>
    </row>
    <row r="19" spans="1:24" s="80" customFormat="1" ht="17.25" customHeight="1" x14ac:dyDescent="0.15">
      <c r="A19" s="36"/>
      <c r="B19" s="239"/>
      <c r="C19" s="240"/>
      <c r="D19" s="240"/>
      <c r="E19" s="240"/>
      <c r="F19" s="240"/>
      <c r="G19" s="240"/>
      <c r="H19" s="335"/>
      <c r="I19" s="335"/>
      <c r="J19" s="335"/>
      <c r="K19" s="37"/>
      <c r="L19" s="35"/>
      <c r="M19" s="35"/>
      <c r="N19"/>
      <c r="P19"/>
      <c r="Q19"/>
      <c r="R19"/>
      <c r="S19"/>
      <c r="T19"/>
      <c r="U19"/>
      <c r="V19"/>
      <c r="W19"/>
      <c r="X19"/>
    </row>
    <row r="20" spans="1:24" s="80" customFormat="1" ht="17.25" customHeight="1" x14ac:dyDescent="0.15">
      <c r="A20" s="36"/>
      <c r="B20" s="239"/>
      <c r="C20" s="240"/>
      <c r="D20" s="240"/>
      <c r="E20" s="240"/>
      <c r="F20" s="240"/>
      <c r="G20" s="240"/>
      <c r="H20" s="335"/>
      <c r="I20" s="335"/>
      <c r="J20" s="335"/>
      <c r="K20" s="37"/>
      <c r="L20" s="35"/>
      <c r="M20" s="35"/>
    </row>
    <row r="21" spans="1:24" ht="17.25" customHeight="1" x14ac:dyDescent="0.15">
      <c r="A21" s="36"/>
      <c r="B21" s="239"/>
      <c r="C21" s="240"/>
      <c r="D21" s="240"/>
      <c r="E21" s="240"/>
      <c r="F21" s="240"/>
      <c r="G21" s="240"/>
      <c r="H21" s="335"/>
      <c r="I21" s="335"/>
      <c r="J21" s="335"/>
      <c r="K21" s="37"/>
      <c r="L21" s="35"/>
      <c r="M21" s="35"/>
      <c r="N21" s="80"/>
      <c r="O21" s="80"/>
      <c r="P21" s="80"/>
      <c r="Q21" s="80"/>
      <c r="R21" s="80"/>
      <c r="S21" s="80"/>
      <c r="T21" s="80"/>
      <c r="U21" s="80"/>
      <c r="V21" s="80"/>
      <c r="W21" s="80"/>
      <c r="X21" s="80"/>
    </row>
    <row r="22" spans="1:24" ht="17.25" customHeight="1" x14ac:dyDescent="0.15">
      <c r="A22" s="36"/>
      <c r="B22" s="343"/>
      <c r="C22" s="344"/>
      <c r="D22" s="344"/>
      <c r="E22" s="344"/>
      <c r="F22" s="344"/>
      <c r="G22" s="350"/>
      <c r="H22" s="349"/>
      <c r="I22" s="349"/>
      <c r="J22" s="349"/>
      <c r="K22" s="37" t="s">
        <v>24</v>
      </c>
      <c r="L22" s="35"/>
      <c r="M22" s="35"/>
    </row>
    <row r="23" spans="1:24" ht="17.25" customHeight="1" x14ac:dyDescent="0.15">
      <c r="A23" s="35"/>
      <c r="B23" s="35"/>
      <c r="C23" s="35"/>
      <c r="D23" s="38"/>
      <c r="E23" s="38"/>
      <c r="F23" s="38"/>
      <c r="G23" s="39" t="s">
        <v>53</v>
      </c>
      <c r="H23" s="336">
        <f>SUM(H5:J20)</f>
        <v>0</v>
      </c>
      <c r="I23" s="336"/>
      <c r="J23" s="337"/>
      <c r="K23" s="40"/>
      <c r="L23" s="35"/>
      <c r="M23" s="35"/>
    </row>
    <row r="24" spans="1:24" ht="17.25" customHeight="1" thickBot="1" x14ac:dyDescent="0.2">
      <c r="A24" s="35"/>
      <c r="B24" s="35"/>
      <c r="C24" s="35"/>
      <c r="D24" s="41"/>
      <c r="E24" s="41"/>
      <c r="F24" s="41"/>
      <c r="G24" s="42" t="s">
        <v>51</v>
      </c>
      <c r="H24" s="355">
        <f>INT(H23*10/110)</f>
        <v>0</v>
      </c>
      <c r="I24" s="356"/>
      <c r="J24" s="357"/>
      <c r="K24" s="40"/>
      <c r="L24" s="35"/>
      <c r="M24" s="35"/>
    </row>
    <row r="25" spans="1:24" ht="18.75" thickTop="1" thickBot="1" x14ac:dyDescent="0.2">
      <c r="A25" s="35"/>
      <c r="B25" s="35"/>
      <c r="C25" s="35"/>
      <c r="D25" s="41"/>
      <c r="E25" s="41"/>
      <c r="F25" s="41"/>
      <c r="G25" s="42" t="s">
        <v>49</v>
      </c>
      <c r="H25" s="352">
        <f>ROUNDUP(H23/110*100,0)</f>
        <v>0</v>
      </c>
      <c r="I25" s="353"/>
      <c r="J25" s="354"/>
      <c r="K25" s="40" t="s">
        <v>26</v>
      </c>
      <c r="L25" s="35"/>
      <c r="M25" s="35"/>
    </row>
    <row r="26" spans="1:24" ht="18" thickTop="1" x14ac:dyDescent="0.15">
      <c r="A26" s="35"/>
      <c r="B26" s="35"/>
      <c r="C26" s="35"/>
      <c r="D26" s="35"/>
      <c r="E26" s="35"/>
      <c r="F26" s="35" t="s">
        <v>27</v>
      </c>
      <c r="G26" s="35"/>
      <c r="H26" s="35"/>
      <c r="I26" s="35"/>
      <c r="J26" s="35"/>
      <c r="K26" s="35"/>
      <c r="L26" s="35"/>
      <c r="M26" s="35"/>
    </row>
    <row r="27" spans="1:24" ht="13.5" customHeight="1" x14ac:dyDescent="0.15">
      <c r="A27" s="43" t="s">
        <v>45</v>
      </c>
    </row>
    <row r="28" spans="1:24" x14ac:dyDescent="0.15">
      <c r="A28" s="43" t="s">
        <v>112</v>
      </c>
    </row>
    <row r="29" spans="1:24" x14ac:dyDescent="0.15">
      <c r="A29" s="43" t="s">
        <v>46</v>
      </c>
    </row>
    <row r="30" spans="1:24" x14ac:dyDescent="0.15">
      <c r="A30" s="43" t="s">
        <v>47</v>
      </c>
    </row>
    <row r="31" spans="1:24" x14ac:dyDescent="0.15">
      <c r="A31" s="43" t="s">
        <v>52</v>
      </c>
    </row>
    <row r="32" spans="1:24" x14ac:dyDescent="0.15">
      <c r="A32" s="43" t="s">
        <v>54</v>
      </c>
    </row>
    <row r="33" spans="1:46" x14ac:dyDescent="0.15">
      <c r="A33" s="43" t="s">
        <v>107</v>
      </c>
    </row>
    <row r="34" spans="1:46" ht="13.5" customHeight="1" x14ac:dyDescent="0.15">
      <c r="A34" s="43" t="s">
        <v>108</v>
      </c>
    </row>
    <row r="35" spans="1:46" x14ac:dyDescent="0.15">
      <c r="A35" s="43" t="s">
        <v>55</v>
      </c>
    </row>
    <row r="37" spans="1:46" ht="13.5" customHeight="1" x14ac:dyDescent="0.15">
      <c r="A37" s="14" t="s">
        <v>57</v>
      </c>
      <c r="B37" s="35"/>
      <c r="C37" s="35" t="str">
        <f>B5</f>
        <v>長崎振興局保健部庁舎</v>
      </c>
      <c r="Y37" s="170"/>
      <c r="Z37" s="170"/>
      <c r="AA37" s="92"/>
      <c r="AB37" s="92"/>
    </row>
    <row r="38" spans="1:46" ht="13.5" customHeight="1" x14ac:dyDescent="0.15">
      <c r="A38" s="338" t="s">
        <v>43</v>
      </c>
      <c r="B38" s="342" t="s">
        <v>0</v>
      </c>
      <c r="C38" s="342"/>
      <c r="D38" s="342"/>
      <c r="E38" s="342"/>
      <c r="F38" s="342"/>
      <c r="G38" s="342" t="s">
        <v>7</v>
      </c>
      <c r="H38" s="342"/>
      <c r="I38" s="342"/>
      <c r="J38" s="342"/>
      <c r="K38" s="342"/>
      <c r="L38" s="342"/>
      <c r="M38" s="342"/>
      <c r="N38" s="342" t="s">
        <v>44</v>
      </c>
      <c r="O38" s="342"/>
      <c r="P38" s="342"/>
      <c r="Q38" s="342" t="s">
        <v>25</v>
      </c>
      <c r="Y38" s="171"/>
      <c r="Z38" s="172"/>
      <c r="AA38" s="171"/>
      <c r="AB38" s="164"/>
    </row>
    <row r="39" spans="1:46" ht="30.75" customHeight="1" x14ac:dyDescent="0.15">
      <c r="A39" s="338"/>
      <c r="B39" s="342"/>
      <c r="C39" s="342"/>
      <c r="D39" s="342"/>
      <c r="E39" s="342"/>
      <c r="F39" s="342"/>
      <c r="G39" s="342" t="s">
        <v>8</v>
      </c>
      <c r="H39" s="342"/>
      <c r="I39" s="342"/>
      <c r="J39" s="342" t="s">
        <v>12</v>
      </c>
      <c r="K39" s="342"/>
      <c r="L39" s="342"/>
      <c r="M39" s="342" t="s">
        <v>13</v>
      </c>
      <c r="N39" s="342"/>
      <c r="O39" s="342"/>
      <c r="P39" s="342"/>
      <c r="Q39" s="342"/>
      <c r="Y39" s="171"/>
      <c r="Z39" s="171"/>
      <c r="AA39" s="173"/>
      <c r="AB39" s="163"/>
    </row>
    <row r="40" spans="1:46" ht="30.95" customHeight="1" x14ac:dyDescent="0.15">
      <c r="A40" s="338"/>
      <c r="B40" s="2" t="s">
        <v>1</v>
      </c>
      <c r="C40" s="75" t="s">
        <v>113</v>
      </c>
      <c r="D40" s="2" t="s">
        <v>28</v>
      </c>
      <c r="E40" s="2" t="s">
        <v>2</v>
      </c>
      <c r="F40" s="2" t="s">
        <v>3</v>
      </c>
      <c r="G40" s="2" t="s">
        <v>9</v>
      </c>
      <c r="H40" s="2" t="s">
        <v>2</v>
      </c>
      <c r="I40" s="2" t="s">
        <v>3</v>
      </c>
      <c r="J40" s="2" t="s">
        <v>9</v>
      </c>
      <c r="K40" s="2" t="s">
        <v>2</v>
      </c>
      <c r="L40" s="2" t="s">
        <v>3</v>
      </c>
      <c r="M40" s="342"/>
      <c r="N40" s="2" t="s">
        <v>14</v>
      </c>
      <c r="O40" s="2" t="s">
        <v>15</v>
      </c>
      <c r="P40" s="2" t="s">
        <v>17</v>
      </c>
      <c r="Q40" s="342"/>
      <c r="Y40" s="171"/>
      <c r="Z40" s="174"/>
      <c r="AA40" s="174"/>
      <c r="AB40" s="89"/>
    </row>
    <row r="41" spans="1:46" ht="20.25" customHeight="1" thickBot="1" x14ac:dyDescent="0.2">
      <c r="A41" s="338"/>
      <c r="B41" s="1" t="s">
        <v>4</v>
      </c>
      <c r="C41" s="81"/>
      <c r="D41" s="1"/>
      <c r="E41" s="268" t="s">
        <v>5</v>
      </c>
      <c r="F41" s="269" t="s">
        <v>6</v>
      </c>
      <c r="G41" s="269" t="s">
        <v>10</v>
      </c>
      <c r="H41" s="268" t="s">
        <v>11</v>
      </c>
      <c r="I41" s="269" t="s">
        <v>6</v>
      </c>
      <c r="J41" s="269" t="s">
        <v>10</v>
      </c>
      <c r="K41" s="268" t="s">
        <v>11</v>
      </c>
      <c r="L41" s="1" t="s">
        <v>6</v>
      </c>
      <c r="M41" s="1" t="s">
        <v>6</v>
      </c>
      <c r="N41" s="21" t="s">
        <v>6</v>
      </c>
      <c r="O41" s="21" t="s">
        <v>16</v>
      </c>
      <c r="P41" s="21" t="s">
        <v>6</v>
      </c>
      <c r="Q41" s="1" t="s">
        <v>6</v>
      </c>
    </row>
    <row r="42" spans="1:46" ht="20.25" customHeight="1" x14ac:dyDescent="0.15">
      <c r="A42" s="3" t="s">
        <v>31</v>
      </c>
      <c r="B42" s="231">
        <f>AF42</f>
        <v>92</v>
      </c>
      <c r="C42" s="229">
        <f>AG42</f>
        <v>100</v>
      </c>
      <c r="D42" s="18">
        <f>(185-C42)/100</f>
        <v>0.85</v>
      </c>
      <c r="E42" s="59">
        <f>Z38</f>
        <v>0</v>
      </c>
      <c r="F42" s="11">
        <f>B42*D42*E42</f>
        <v>0</v>
      </c>
      <c r="G42" s="18"/>
      <c r="H42" s="22"/>
      <c r="I42" s="11">
        <f>G42*H42</f>
        <v>0</v>
      </c>
      <c r="J42" s="280">
        <f>AH42</f>
        <v>5500</v>
      </c>
      <c r="K42" s="53">
        <f>AA40</f>
        <v>0</v>
      </c>
      <c r="L42" s="11">
        <f>J42*K42</f>
        <v>0</v>
      </c>
      <c r="M42" s="18">
        <f>I42+L42</f>
        <v>0</v>
      </c>
      <c r="N42" s="25"/>
      <c r="O42" s="26"/>
      <c r="P42" s="27"/>
      <c r="Q42" s="11">
        <f>INT(F42+M42)</f>
        <v>0</v>
      </c>
      <c r="AC42" s="365">
        <v>1</v>
      </c>
      <c r="AD42" s="367" t="s">
        <v>193</v>
      </c>
      <c r="AE42" s="292" t="s">
        <v>31</v>
      </c>
      <c r="AF42" s="293">
        <v>92</v>
      </c>
      <c r="AG42" s="293">
        <v>100</v>
      </c>
      <c r="AH42" s="293">
        <v>5500</v>
      </c>
      <c r="AI42" s="293">
        <v>0</v>
      </c>
      <c r="AJ42" s="293">
        <v>0</v>
      </c>
      <c r="AK42" s="293">
        <v>0</v>
      </c>
      <c r="AL42" s="293">
        <v>0</v>
      </c>
      <c r="AM42" s="294">
        <v>5500</v>
      </c>
      <c r="AN42" s="307"/>
    </row>
    <row r="43" spans="1:46" ht="20.25" customHeight="1" x14ac:dyDescent="0.15">
      <c r="A43" s="3" t="s">
        <v>32</v>
      </c>
      <c r="B43" s="231">
        <f t="shared" ref="B43:B53" si="0">AF43</f>
        <v>92</v>
      </c>
      <c r="C43" s="229">
        <f t="shared" ref="C43:C51" si="1">AG43</f>
        <v>100</v>
      </c>
      <c r="D43" s="18">
        <f t="shared" ref="D43:D52" si="2">(185-C43)/100</f>
        <v>0.85</v>
      </c>
      <c r="E43" s="63">
        <f>E42</f>
        <v>0</v>
      </c>
      <c r="F43" s="11">
        <f t="shared" ref="F43:F53" si="3">B43*D43*E43</f>
        <v>0</v>
      </c>
      <c r="G43" s="18"/>
      <c r="H43" s="23"/>
      <c r="I43" s="11">
        <f t="shared" ref="I43:I53" si="4">G43*H43</f>
        <v>0</v>
      </c>
      <c r="J43" s="281">
        <f>AH43</f>
        <v>5900</v>
      </c>
      <c r="K43" s="72">
        <f>K42</f>
        <v>0</v>
      </c>
      <c r="L43" s="11">
        <f t="shared" ref="L43:L53" si="5">J43*K43</f>
        <v>0</v>
      </c>
      <c r="M43" s="18">
        <f t="shared" ref="M43:M53" si="6">I43+L43</f>
        <v>0</v>
      </c>
      <c r="N43" s="28"/>
      <c r="O43" s="29"/>
      <c r="P43" s="30"/>
      <c r="Q43" s="11">
        <f t="shared" ref="Q43:Q53" si="7">INT(F43+M43)</f>
        <v>0</v>
      </c>
      <c r="AC43" s="366"/>
      <c r="AD43" s="368"/>
      <c r="AE43" s="295" t="s">
        <v>142</v>
      </c>
      <c r="AF43" s="296">
        <v>92</v>
      </c>
      <c r="AG43" s="296">
        <v>100</v>
      </c>
      <c r="AH43" s="296">
        <v>5900</v>
      </c>
      <c r="AI43" s="296">
        <v>0</v>
      </c>
      <c r="AJ43" s="296">
        <v>0</v>
      </c>
      <c r="AK43" s="296">
        <v>0</v>
      </c>
      <c r="AL43" s="296">
        <v>0</v>
      </c>
      <c r="AM43" s="297">
        <v>5900</v>
      </c>
      <c r="AN43" s="307"/>
    </row>
    <row r="44" spans="1:46" ht="20.25" customHeight="1" x14ac:dyDescent="0.15">
      <c r="A44" s="3" t="s">
        <v>33</v>
      </c>
      <c r="B44" s="231">
        <f t="shared" si="0"/>
        <v>92</v>
      </c>
      <c r="C44" s="229">
        <f t="shared" si="1"/>
        <v>100</v>
      </c>
      <c r="D44" s="18">
        <f t="shared" si="2"/>
        <v>0.85</v>
      </c>
      <c r="E44" s="63">
        <f>E42</f>
        <v>0</v>
      </c>
      <c r="F44" s="11">
        <f t="shared" si="3"/>
        <v>0</v>
      </c>
      <c r="G44" s="18"/>
      <c r="H44" s="23"/>
      <c r="I44" s="11">
        <f t="shared" si="4"/>
        <v>0</v>
      </c>
      <c r="J44" s="281">
        <f>AH44</f>
        <v>7900</v>
      </c>
      <c r="K44" s="72">
        <f>K42</f>
        <v>0</v>
      </c>
      <c r="L44" s="11">
        <f t="shared" si="5"/>
        <v>0</v>
      </c>
      <c r="M44" s="18">
        <f t="shared" si="6"/>
        <v>0</v>
      </c>
      <c r="N44" s="28"/>
      <c r="O44" s="29"/>
      <c r="P44" s="30"/>
      <c r="Q44" s="11">
        <f t="shared" si="7"/>
        <v>0</v>
      </c>
      <c r="AC44" s="366"/>
      <c r="AD44" s="368"/>
      <c r="AE44" s="295" t="s">
        <v>33</v>
      </c>
      <c r="AF44" s="296">
        <v>92</v>
      </c>
      <c r="AG44" s="296">
        <v>100</v>
      </c>
      <c r="AH44" s="296">
        <v>7900</v>
      </c>
      <c r="AI44" s="296">
        <v>0</v>
      </c>
      <c r="AJ44" s="296">
        <v>0</v>
      </c>
      <c r="AK44" s="296">
        <v>0</v>
      </c>
      <c r="AL44" s="296">
        <v>0</v>
      </c>
      <c r="AM44" s="297">
        <v>7900</v>
      </c>
      <c r="AN44" s="307"/>
    </row>
    <row r="45" spans="1:46" ht="20.25" customHeight="1" x14ac:dyDescent="0.15">
      <c r="A45" s="3" t="s">
        <v>34</v>
      </c>
      <c r="B45" s="231">
        <f t="shared" si="0"/>
        <v>92</v>
      </c>
      <c r="C45" s="229">
        <f t="shared" si="1"/>
        <v>100</v>
      </c>
      <c r="D45" s="18">
        <f t="shared" si="2"/>
        <v>0.85</v>
      </c>
      <c r="E45" s="63">
        <f>E42</f>
        <v>0</v>
      </c>
      <c r="F45" s="11">
        <f t="shared" si="3"/>
        <v>0</v>
      </c>
      <c r="G45" s="284">
        <f>AH45</f>
        <v>8300</v>
      </c>
      <c r="H45" s="72">
        <f>Z40</f>
        <v>0</v>
      </c>
      <c r="I45" s="11">
        <f t="shared" si="4"/>
        <v>0</v>
      </c>
      <c r="J45" s="282"/>
      <c r="K45" s="72"/>
      <c r="L45" s="11"/>
      <c r="M45" s="18">
        <f t="shared" si="6"/>
        <v>0</v>
      </c>
      <c r="N45" s="28"/>
      <c r="O45" s="29"/>
      <c r="P45" s="30"/>
      <c r="Q45" s="11">
        <f t="shared" si="7"/>
        <v>0</v>
      </c>
      <c r="AC45" s="366"/>
      <c r="AD45" s="368"/>
      <c r="AE45" s="295" t="s">
        <v>34</v>
      </c>
      <c r="AF45" s="296">
        <v>92</v>
      </c>
      <c r="AG45" s="296">
        <v>100</v>
      </c>
      <c r="AH45" s="296">
        <v>8300</v>
      </c>
      <c r="AI45" s="296">
        <v>0</v>
      </c>
      <c r="AJ45" s="296">
        <v>0</v>
      </c>
      <c r="AK45" s="296">
        <v>0</v>
      </c>
      <c r="AL45" s="296">
        <v>0</v>
      </c>
      <c r="AM45" s="297">
        <v>8300</v>
      </c>
      <c r="AN45" s="307" t="s">
        <v>8</v>
      </c>
    </row>
    <row r="46" spans="1:46" ht="20.25" customHeight="1" x14ac:dyDescent="0.15">
      <c r="A46" s="3" t="s">
        <v>35</v>
      </c>
      <c r="B46" s="231">
        <f t="shared" si="0"/>
        <v>92</v>
      </c>
      <c r="C46" s="229">
        <f t="shared" si="1"/>
        <v>100</v>
      </c>
      <c r="D46" s="18">
        <f t="shared" si="2"/>
        <v>0.85</v>
      </c>
      <c r="E46" s="63">
        <f>E42</f>
        <v>0</v>
      </c>
      <c r="F46" s="11">
        <f t="shared" si="3"/>
        <v>0</v>
      </c>
      <c r="G46" s="284">
        <f>AH46</f>
        <v>9200</v>
      </c>
      <c r="H46" s="72">
        <f>H45</f>
        <v>0</v>
      </c>
      <c r="I46" s="11">
        <f t="shared" si="4"/>
        <v>0</v>
      </c>
      <c r="J46" s="282"/>
      <c r="K46" s="72"/>
      <c r="L46" s="11"/>
      <c r="M46" s="18">
        <f t="shared" si="6"/>
        <v>0</v>
      </c>
      <c r="N46" s="28"/>
      <c r="O46" s="29"/>
      <c r="P46" s="30"/>
      <c r="Q46" s="11">
        <f t="shared" si="7"/>
        <v>0</v>
      </c>
      <c r="AC46" s="366"/>
      <c r="AD46" s="368"/>
      <c r="AE46" s="295" t="s">
        <v>35</v>
      </c>
      <c r="AF46" s="296">
        <v>92</v>
      </c>
      <c r="AG46" s="296">
        <v>100</v>
      </c>
      <c r="AH46" s="296">
        <v>9200</v>
      </c>
      <c r="AI46" s="296">
        <v>0</v>
      </c>
      <c r="AJ46" s="296">
        <v>0</v>
      </c>
      <c r="AK46" s="296">
        <v>0</v>
      </c>
      <c r="AL46" s="296">
        <v>0</v>
      </c>
      <c r="AM46" s="297">
        <v>9200</v>
      </c>
      <c r="AN46" s="307" t="s">
        <v>8</v>
      </c>
    </row>
    <row r="47" spans="1:46" ht="20.25" customHeight="1" x14ac:dyDescent="0.15">
      <c r="A47" s="3" t="s">
        <v>36</v>
      </c>
      <c r="B47" s="231">
        <f t="shared" si="0"/>
        <v>92</v>
      </c>
      <c r="C47" s="229">
        <f t="shared" si="1"/>
        <v>100</v>
      </c>
      <c r="D47" s="18">
        <f t="shared" si="2"/>
        <v>0.85</v>
      </c>
      <c r="E47" s="63">
        <f>E42</f>
        <v>0</v>
      </c>
      <c r="F47" s="11">
        <f t="shared" si="3"/>
        <v>0</v>
      </c>
      <c r="G47" s="284">
        <f>AH47</f>
        <v>13900</v>
      </c>
      <c r="H47" s="72">
        <f>H45</f>
        <v>0</v>
      </c>
      <c r="I47" s="11">
        <f t="shared" si="4"/>
        <v>0</v>
      </c>
      <c r="J47" s="282"/>
      <c r="K47" s="72"/>
      <c r="L47" s="11">
        <f t="shared" si="5"/>
        <v>0</v>
      </c>
      <c r="M47" s="18">
        <f t="shared" si="6"/>
        <v>0</v>
      </c>
      <c r="N47" s="28"/>
      <c r="O47" s="29"/>
      <c r="P47" s="30"/>
      <c r="Q47" s="11">
        <f t="shared" si="7"/>
        <v>0</v>
      </c>
      <c r="AC47" s="366"/>
      <c r="AD47" s="368"/>
      <c r="AE47" s="295" t="s">
        <v>36</v>
      </c>
      <c r="AF47" s="296">
        <v>92</v>
      </c>
      <c r="AG47" s="296">
        <v>100</v>
      </c>
      <c r="AH47" s="296">
        <v>13900</v>
      </c>
      <c r="AI47" s="296">
        <v>0</v>
      </c>
      <c r="AJ47" s="296">
        <v>0</v>
      </c>
      <c r="AK47" s="296">
        <v>0</v>
      </c>
      <c r="AL47" s="296">
        <v>0</v>
      </c>
      <c r="AM47" s="297">
        <v>13900</v>
      </c>
      <c r="AN47" s="307" t="s">
        <v>8</v>
      </c>
    </row>
    <row r="48" spans="1:46" ht="20.25" customHeight="1" x14ac:dyDescent="0.15">
      <c r="A48" s="3" t="s">
        <v>37</v>
      </c>
      <c r="B48" s="231">
        <f t="shared" si="0"/>
        <v>92</v>
      </c>
      <c r="C48" s="229">
        <f t="shared" si="1"/>
        <v>100</v>
      </c>
      <c r="D48" s="18">
        <f t="shared" si="2"/>
        <v>0.85</v>
      </c>
      <c r="E48" s="63">
        <f>E42</f>
        <v>0</v>
      </c>
      <c r="F48" s="11">
        <f t="shared" si="3"/>
        <v>0</v>
      </c>
      <c r="G48" s="18"/>
      <c r="H48" s="23"/>
      <c r="I48" s="11">
        <f t="shared" si="4"/>
        <v>0</v>
      </c>
      <c r="J48" s="281">
        <f t="shared" ref="J48:J53" si="8">AH48</f>
        <v>7000</v>
      </c>
      <c r="K48" s="72">
        <f>K42</f>
        <v>0</v>
      </c>
      <c r="L48" s="11">
        <f t="shared" si="5"/>
        <v>0</v>
      </c>
      <c r="M48" s="18">
        <f t="shared" si="6"/>
        <v>0</v>
      </c>
      <c r="N48" s="28"/>
      <c r="O48" s="29"/>
      <c r="P48" s="30"/>
      <c r="Q48" s="11">
        <f t="shared" si="7"/>
        <v>0</v>
      </c>
      <c r="AC48" s="366"/>
      <c r="AD48" s="368"/>
      <c r="AE48" s="295" t="s">
        <v>37</v>
      </c>
      <c r="AF48" s="296">
        <v>92</v>
      </c>
      <c r="AG48" s="296">
        <v>100</v>
      </c>
      <c r="AH48" s="296">
        <v>7000</v>
      </c>
      <c r="AI48" s="296">
        <v>0</v>
      </c>
      <c r="AJ48" s="296">
        <v>0</v>
      </c>
      <c r="AK48" s="296">
        <v>0</v>
      </c>
      <c r="AL48" s="296">
        <v>0</v>
      </c>
      <c r="AM48" s="297">
        <v>7000</v>
      </c>
      <c r="AN48" s="307"/>
      <c r="AO48" s="80"/>
      <c r="AP48" s="80"/>
      <c r="AQ48" s="80"/>
      <c r="AR48" s="80"/>
      <c r="AS48" s="80"/>
      <c r="AT48" s="80"/>
    </row>
    <row r="49" spans="1:43" ht="20.25" customHeight="1" x14ac:dyDescent="0.15">
      <c r="A49" s="3" t="s">
        <v>38</v>
      </c>
      <c r="B49" s="231">
        <f t="shared" si="0"/>
        <v>92</v>
      </c>
      <c r="C49" s="229">
        <f t="shared" si="1"/>
        <v>100</v>
      </c>
      <c r="D49" s="18">
        <f t="shared" si="2"/>
        <v>0.85</v>
      </c>
      <c r="E49" s="63">
        <f>E42</f>
        <v>0</v>
      </c>
      <c r="F49" s="11">
        <f t="shared" si="3"/>
        <v>0</v>
      </c>
      <c r="G49" s="18"/>
      <c r="H49" s="23"/>
      <c r="I49" s="11">
        <f t="shared" si="4"/>
        <v>0</v>
      </c>
      <c r="J49" s="281">
        <f t="shared" si="8"/>
        <v>5900</v>
      </c>
      <c r="K49" s="72">
        <f>K42</f>
        <v>0</v>
      </c>
      <c r="L49" s="11">
        <f t="shared" si="5"/>
        <v>0</v>
      </c>
      <c r="M49" s="18">
        <f t="shared" si="6"/>
        <v>0</v>
      </c>
      <c r="N49" s="28"/>
      <c r="O49" s="29"/>
      <c r="P49" s="30"/>
      <c r="Q49" s="11">
        <f t="shared" si="7"/>
        <v>0</v>
      </c>
      <c r="AC49" s="366"/>
      <c r="AD49" s="368"/>
      <c r="AE49" s="295" t="s">
        <v>38</v>
      </c>
      <c r="AF49" s="296">
        <v>92</v>
      </c>
      <c r="AG49" s="296">
        <v>100</v>
      </c>
      <c r="AH49" s="296">
        <v>5900</v>
      </c>
      <c r="AI49" s="296">
        <v>0</v>
      </c>
      <c r="AJ49" s="296">
        <v>0</v>
      </c>
      <c r="AK49" s="296">
        <v>0</v>
      </c>
      <c r="AL49" s="296">
        <v>0</v>
      </c>
      <c r="AM49" s="297">
        <v>5900</v>
      </c>
      <c r="AN49" s="307"/>
    </row>
    <row r="50" spans="1:43" ht="20.25" customHeight="1" x14ac:dyDescent="0.15">
      <c r="A50" s="3" t="s">
        <v>39</v>
      </c>
      <c r="B50" s="231">
        <f t="shared" si="0"/>
        <v>92</v>
      </c>
      <c r="C50" s="229">
        <f t="shared" si="1"/>
        <v>100</v>
      </c>
      <c r="D50" s="18">
        <f t="shared" si="2"/>
        <v>0.85</v>
      </c>
      <c r="E50" s="63">
        <f>E42</f>
        <v>0</v>
      </c>
      <c r="F50" s="11">
        <f t="shared" si="3"/>
        <v>0</v>
      </c>
      <c r="G50" s="18"/>
      <c r="H50" s="23"/>
      <c r="I50" s="11">
        <f t="shared" si="4"/>
        <v>0</v>
      </c>
      <c r="J50" s="281">
        <f t="shared" si="8"/>
        <v>7700</v>
      </c>
      <c r="K50" s="72">
        <f>K42</f>
        <v>0</v>
      </c>
      <c r="L50" s="11">
        <f t="shared" si="5"/>
        <v>0</v>
      </c>
      <c r="M50" s="18">
        <f t="shared" si="6"/>
        <v>0</v>
      </c>
      <c r="N50" s="28"/>
      <c r="O50" s="29"/>
      <c r="P50" s="30"/>
      <c r="Q50" s="11">
        <f t="shared" si="7"/>
        <v>0</v>
      </c>
      <c r="AC50" s="366"/>
      <c r="AD50" s="368"/>
      <c r="AE50" s="295" t="s">
        <v>39</v>
      </c>
      <c r="AF50" s="296">
        <v>92</v>
      </c>
      <c r="AG50" s="296">
        <v>100</v>
      </c>
      <c r="AH50" s="296">
        <v>7700</v>
      </c>
      <c r="AI50" s="296">
        <v>0</v>
      </c>
      <c r="AJ50" s="296">
        <v>0</v>
      </c>
      <c r="AK50" s="296">
        <v>0</v>
      </c>
      <c r="AL50" s="296">
        <v>0</v>
      </c>
      <c r="AM50" s="297">
        <v>7700</v>
      </c>
      <c r="AN50" s="307"/>
    </row>
    <row r="51" spans="1:43" ht="20.25" customHeight="1" x14ac:dyDescent="0.15">
      <c r="A51" s="3" t="s">
        <v>40</v>
      </c>
      <c r="B51" s="231">
        <f t="shared" si="0"/>
        <v>92</v>
      </c>
      <c r="C51" s="229">
        <f t="shared" si="1"/>
        <v>100</v>
      </c>
      <c r="D51" s="18">
        <f t="shared" si="2"/>
        <v>0.85</v>
      </c>
      <c r="E51" s="63">
        <f>E42</f>
        <v>0</v>
      </c>
      <c r="F51" s="11">
        <f t="shared" si="3"/>
        <v>0</v>
      </c>
      <c r="G51" s="18"/>
      <c r="H51" s="23"/>
      <c r="I51" s="11">
        <f t="shared" si="4"/>
        <v>0</v>
      </c>
      <c r="J51" s="281">
        <f t="shared" si="8"/>
        <v>7500</v>
      </c>
      <c r="K51" s="72">
        <f>K42</f>
        <v>0</v>
      </c>
      <c r="L51" s="11">
        <f t="shared" si="5"/>
        <v>0</v>
      </c>
      <c r="M51" s="18">
        <f t="shared" si="6"/>
        <v>0</v>
      </c>
      <c r="N51" s="28"/>
      <c r="O51" s="29"/>
      <c r="P51" s="30"/>
      <c r="Q51" s="11">
        <f t="shared" si="7"/>
        <v>0</v>
      </c>
      <c r="AC51" s="366"/>
      <c r="AD51" s="368"/>
      <c r="AE51" s="295" t="s">
        <v>122</v>
      </c>
      <c r="AF51" s="296">
        <v>92</v>
      </c>
      <c r="AG51" s="296">
        <v>100</v>
      </c>
      <c r="AH51" s="296">
        <v>7500</v>
      </c>
      <c r="AI51" s="296">
        <v>0</v>
      </c>
      <c r="AJ51" s="296">
        <v>0</v>
      </c>
      <c r="AK51" s="296">
        <v>0</v>
      </c>
      <c r="AL51" s="296">
        <v>0</v>
      </c>
      <c r="AM51" s="297">
        <v>7500</v>
      </c>
      <c r="AN51" s="307"/>
    </row>
    <row r="52" spans="1:43" ht="20.25" customHeight="1" x14ac:dyDescent="0.15">
      <c r="A52" s="3" t="s">
        <v>41</v>
      </c>
      <c r="B52" s="231">
        <f t="shared" si="0"/>
        <v>92</v>
      </c>
      <c r="C52" s="229">
        <f>AG52</f>
        <v>100</v>
      </c>
      <c r="D52" s="18">
        <f t="shared" si="2"/>
        <v>0.85</v>
      </c>
      <c r="E52" s="63">
        <f>E42</f>
        <v>0</v>
      </c>
      <c r="F52" s="11">
        <f t="shared" si="3"/>
        <v>0</v>
      </c>
      <c r="G52" s="18"/>
      <c r="H52" s="23"/>
      <c r="I52" s="11">
        <f t="shared" si="4"/>
        <v>0</v>
      </c>
      <c r="J52" s="281">
        <f t="shared" si="8"/>
        <v>7300</v>
      </c>
      <c r="K52" s="72">
        <f>K42</f>
        <v>0</v>
      </c>
      <c r="L52" s="11">
        <f t="shared" si="5"/>
        <v>0</v>
      </c>
      <c r="M52" s="18">
        <f t="shared" si="6"/>
        <v>0</v>
      </c>
      <c r="N52" s="28"/>
      <c r="O52" s="29"/>
      <c r="P52" s="30"/>
      <c r="Q52" s="11">
        <f t="shared" si="7"/>
        <v>0</v>
      </c>
      <c r="AC52" s="366"/>
      <c r="AD52" s="368"/>
      <c r="AE52" s="295" t="s">
        <v>123</v>
      </c>
      <c r="AF52" s="296">
        <v>92</v>
      </c>
      <c r="AG52" s="296">
        <v>100</v>
      </c>
      <c r="AH52" s="296">
        <v>7300</v>
      </c>
      <c r="AI52" s="296">
        <v>0</v>
      </c>
      <c r="AJ52" s="296">
        <v>0</v>
      </c>
      <c r="AK52" s="296">
        <v>0</v>
      </c>
      <c r="AL52" s="296">
        <v>0</v>
      </c>
      <c r="AM52" s="297">
        <v>7300</v>
      </c>
      <c r="AN52" s="307"/>
    </row>
    <row r="53" spans="1:43" ht="20.25" customHeight="1" thickBot="1" x14ac:dyDescent="0.2">
      <c r="A53" s="5" t="s">
        <v>42</v>
      </c>
      <c r="B53" s="267">
        <f t="shared" si="0"/>
        <v>92</v>
      </c>
      <c r="C53" s="326">
        <f>AG53</f>
        <v>100</v>
      </c>
      <c r="D53" s="74">
        <f>(185-C53)/100</f>
        <v>0.85</v>
      </c>
      <c r="E53" s="67">
        <f>E42</f>
        <v>0</v>
      </c>
      <c r="F53" s="20">
        <f t="shared" si="3"/>
        <v>0</v>
      </c>
      <c r="G53" s="19"/>
      <c r="H53" s="24"/>
      <c r="I53" s="20">
        <f t="shared" si="4"/>
        <v>0</v>
      </c>
      <c r="J53" s="283">
        <f t="shared" si="8"/>
        <v>7500</v>
      </c>
      <c r="K53" s="73">
        <f>K42</f>
        <v>0</v>
      </c>
      <c r="L53" s="20">
        <f t="shared" si="5"/>
        <v>0</v>
      </c>
      <c r="M53" s="19">
        <f t="shared" si="6"/>
        <v>0</v>
      </c>
      <c r="N53" s="31"/>
      <c r="O53" s="32"/>
      <c r="P53" s="33"/>
      <c r="Q53" s="20">
        <f t="shared" si="7"/>
        <v>0</v>
      </c>
      <c r="AC53" s="366"/>
      <c r="AD53" s="368"/>
      <c r="AE53" s="295" t="s">
        <v>124</v>
      </c>
      <c r="AF53" s="296">
        <v>92</v>
      </c>
      <c r="AG53" s="296">
        <v>100</v>
      </c>
      <c r="AH53" s="296">
        <v>7500</v>
      </c>
      <c r="AI53" s="296">
        <v>0</v>
      </c>
      <c r="AJ53" s="296">
        <v>0</v>
      </c>
      <c r="AK53" s="296">
        <v>0</v>
      </c>
      <c r="AL53" s="296">
        <v>0</v>
      </c>
      <c r="AM53" s="297">
        <v>7500</v>
      </c>
      <c r="AN53" s="307"/>
      <c r="AP53" s="238">
        <f>SUM(AH42:AL53)</f>
        <v>93600</v>
      </c>
      <c r="AQ53" s="238">
        <f>SUM(AM42:AM53)</f>
        <v>93600</v>
      </c>
    </row>
    <row r="54" spans="1:43" ht="30.75" customHeight="1" thickTop="1" x14ac:dyDescent="0.15">
      <c r="A54" s="4" t="s">
        <v>18</v>
      </c>
      <c r="B54" s="7" t="s">
        <v>19</v>
      </c>
      <c r="C54" s="79"/>
      <c r="D54" s="7" t="s">
        <v>19</v>
      </c>
      <c r="E54" s="7" t="s">
        <v>19</v>
      </c>
      <c r="F54" s="4"/>
      <c r="G54" s="4"/>
      <c r="H54" s="7" t="s">
        <v>19</v>
      </c>
      <c r="I54" s="4"/>
      <c r="J54" s="4"/>
      <c r="K54" s="7" t="s">
        <v>19</v>
      </c>
      <c r="L54" s="4"/>
      <c r="M54" s="4"/>
      <c r="N54" s="7" t="s">
        <v>19</v>
      </c>
      <c r="O54" s="7" t="s">
        <v>19</v>
      </c>
      <c r="P54" s="4"/>
      <c r="Q54" s="4"/>
    </row>
    <row r="55" spans="1:43" ht="30.75" customHeight="1" x14ac:dyDescent="0.15">
      <c r="A55" s="339" t="s">
        <v>29</v>
      </c>
      <c r="B55" s="339"/>
      <c r="C55" s="339"/>
      <c r="D55" s="339"/>
      <c r="E55" s="339"/>
      <c r="F55" s="339"/>
      <c r="G55" s="339"/>
      <c r="H55" s="339"/>
      <c r="I55" s="339"/>
      <c r="J55" s="339"/>
      <c r="K55" s="339"/>
      <c r="L55" s="339"/>
      <c r="N55" s="341" t="s">
        <v>48</v>
      </c>
      <c r="O55" s="341"/>
      <c r="P55" s="341"/>
      <c r="Q55" s="9">
        <f>SUM(Q42:Q53)</f>
        <v>0</v>
      </c>
    </row>
    <row r="56" spans="1:43" ht="20.25" customHeight="1" x14ac:dyDescent="0.15">
      <c r="A56" s="340"/>
      <c r="B56" s="340"/>
      <c r="C56" s="340"/>
      <c r="D56" s="340"/>
      <c r="E56" s="340"/>
      <c r="F56" s="340"/>
      <c r="G56" s="340"/>
      <c r="H56" s="340"/>
      <c r="I56" s="340"/>
      <c r="J56" s="340"/>
      <c r="K56" s="340"/>
      <c r="L56" s="340"/>
      <c r="N56" s="16"/>
      <c r="O56" s="16"/>
      <c r="P56" s="16"/>
      <c r="Q56" s="15"/>
    </row>
    <row r="57" spans="1:43" ht="7.5" customHeight="1" x14ac:dyDescent="0.15">
      <c r="A57" s="340"/>
      <c r="B57" s="340"/>
      <c r="C57" s="340"/>
      <c r="D57" s="340"/>
      <c r="E57" s="340"/>
      <c r="F57" s="340"/>
      <c r="G57" s="340"/>
      <c r="H57" s="340"/>
      <c r="I57" s="340"/>
      <c r="J57" s="340"/>
      <c r="K57" s="340"/>
      <c r="L57" s="340"/>
      <c r="M57" s="10"/>
      <c r="N57" s="17"/>
      <c r="O57" s="17"/>
      <c r="P57" s="17"/>
      <c r="Q57" s="12"/>
    </row>
    <row r="58" spans="1:43" ht="13.5" customHeight="1" x14ac:dyDescent="0.15"/>
    <row r="59" spans="1:43" ht="17.25" customHeight="1" x14ac:dyDescent="0.15">
      <c r="A59" s="14" t="s">
        <v>133</v>
      </c>
      <c r="C59" s="14" t="str">
        <f>B6</f>
        <v>長崎振興局
大浜・金水トンネル</v>
      </c>
      <c r="Y59" s="170"/>
      <c r="Z59" s="170"/>
      <c r="AA59" s="92"/>
    </row>
    <row r="60" spans="1:43" ht="13.5" customHeight="1" x14ac:dyDescent="0.15">
      <c r="A60" s="338" t="s">
        <v>43</v>
      </c>
      <c r="B60" s="342" t="s">
        <v>0</v>
      </c>
      <c r="C60" s="342"/>
      <c r="D60" s="342"/>
      <c r="E60" s="342"/>
      <c r="F60" s="342"/>
      <c r="G60" s="342" t="s">
        <v>7</v>
      </c>
      <c r="H60" s="342"/>
      <c r="I60" s="342"/>
      <c r="J60" s="342"/>
      <c r="K60" s="342"/>
      <c r="L60" s="342"/>
      <c r="M60" s="342"/>
      <c r="N60" s="342" t="s">
        <v>44</v>
      </c>
      <c r="O60" s="342"/>
      <c r="P60" s="342"/>
      <c r="Q60" s="342" t="s">
        <v>25</v>
      </c>
      <c r="Y60" s="171"/>
      <c r="Z60" s="172"/>
      <c r="AA60" s="171"/>
    </row>
    <row r="61" spans="1:43" ht="30.75" customHeight="1" x14ac:dyDescent="0.15">
      <c r="A61" s="338"/>
      <c r="B61" s="342"/>
      <c r="C61" s="342"/>
      <c r="D61" s="342"/>
      <c r="E61" s="342"/>
      <c r="F61" s="342"/>
      <c r="G61" s="342" t="s">
        <v>8</v>
      </c>
      <c r="H61" s="342"/>
      <c r="I61" s="342"/>
      <c r="J61" s="342" t="s">
        <v>12</v>
      </c>
      <c r="K61" s="342"/>
      <c r="L61" s="342"/>
      <c r="M61" s="342" t="s">
        <v>13</v>
      </c>
      <c r="N61" s="342"/>
      <c r="O61" s="342"/>
      <c r="P61" s="342"/>
      <c r="Q61" s="342"/>
      <c r="Y61" s="171"/>
      <c r="Z61" s="171"/>
      <c r="AA61" s="173"/>
    </row>
    <row r="62" spans="1:43" ht="30.95" customHeight="1" x14ac:dyDescent="0.15">
      <c r="A62" s="338"/>
      <c r="B62" s="2" t="s">
        <v>1</v>
      </c>
      <c r="C62" s="75" t="s">
        <v>113</v>
      </c>
      <c r="D62" s="2" t="s">
        <v>28</v>
      </c>
      <c r="E62" s="2" t="s">
        <v>2</v>
      </c>
      <c r="F62" s="2" t="s">
        <v>3</v>
      </c>
      <c r="G62" s="2" t="s">
        <v>9</v>
      </c>
      <c r="H62" s="2" t="s">
        <v>2</v>
      </c>
      <c r="I62" s="2" t="s">
        <v>3</v>
      </c>
      <c r="J62" s="2" t="s">
        <v>9</v>
      </c>
      <c r="K62" s="2" t="s">
        <v>2</v>
      </c>
      <c r="L62" s="2" t="s">
        <v>3</v>
      </c>
      <c r="M62" s="342"/>
      <c r="N62" s="2" t="s">
        <v>14</v>
      </c>
      <c r="O62" s="2" t="s">
        <v>15</v>
      </c>
      <c r="P62" s="2" t="s">
        <v>17</v>
      </c>
      <c r="Q62" s="342"/>
      <c r="Y62" s="171"/>
      <c r="Z62" s="174"/>
      <c r="AA62" s="174"/>
    </row>
    <row r="63" spans="1:43" ht="20.25" customHeight="1" thickBot="1" x14ac:dyDescent="0.2">
      <c r="A63" s="338"/>
      <c r="B63" s="1" t="s">
        <v>4</v>
      </c>
      <c r="C63" s="81"/>
      <c r="D63" s="1"/>
      <c r="E63" s="268" t="s">
        <v>5</v>
      </c>
      <c r="F63" s="269" t="s">
        <v>6</v>
      </c>
      <c r="G63" s="269" t="s">
        <v>10</v>
      </c>
      <c r="H63" s="268" t="s">
        <v>11</v>
      </c>
      <c r="I63" s="269" t="s">
        <v>6</v>
      </c>
      <c r="J63" s="269" t="s">
        <v>10</v>
      </c>
      <c r="K63" s="268" t="s">
        <v>11</v>
      </c>
      <c r="L63" s="269" t="s">
        <v>6</v>
      </c>
      <c r="M63" s="1" t="s">
        <v>6</v>
      </c>
      <c r="N63" s="21" t="s">
        <v>6</v>
      </c>
      <c r="O63" s="21" t="s">
        <v>16</v>
      </c>
      <c r="P63" s="21" t="s">
        <v>6</v>
      </c>
      <c r="Q63" s="1" t="s">
        <v>6</v>
      </c>
    </row>
    <row r="64" spans="1:43" ht="20.25" customHeight="1" x14ac:dyDescent="0.15">
      <c r="A64" s="3" t="s">
        <v>31</v>
      </c>
      <c r="B64" s="231">
        <f>AF64</f>
        <v>91</v>
      </c>
      <c r="C64" s="229">
        <f>AG64</f>
        <v>92</v>
      </c>
      <c r="D64" s="18">
        <f>(185-C64)/100</f>
        <v>0.93</v>
      </c>
      <c r="E64" s="59">
        <f>Z60</f>
        <v>0</v>
      </c>
      <c r="F64" s="11">
        <f>B64*D64*E64</f>
        <v>0</v>
      </c>
      <c r="G64" s="18"/>
      <c r="H64" s="22"/>
      <c r="I64" s="11">
        <f>G64*H64</f>
        <v>0</v>
      </c>
      <c r="J64" s="280">
        <f>AH64</f>
        <v>12200</v>
      </c>
      <c r="K64" s="53">
        <f>AA62</f>
        <v>0</v>
      </c>
      <c r="L64" s="11">
        <f>J64*K64</f>
        <v>0</v>
      </c>
      <c r="M64" s="18">
        <f>I64+L64</f>
        <v>0</v>
      </c>
      <c r="N64" s="60"/>
      <c r="O64" s="61"/>
      <c r="P64" s="62"/>
      <c r="Q64" s="49">
        <f>INT(F64+M64)</f>
        <v>0</v>
      </c>
      <c r="AC64" s="365">
        <v>2</v>
      </c>
      <c r="AD64" s="367" t="s">
        <v>194</v>
      </c>
      <c r="AE64" s="292" t="s">
        <v>31</v>
      </c>
      <c r="AF64" s="293">
        <v>91</v>
      </c>
      <c r="AG64" s="293">
        <v>92</v>
      </c>
      <c r="AH64" s="293">
        <v>12200</v>
      </c>
      <c r="AI64" s="293">
        <v>0</v>
      </c>
      <c r="AJ64" s="293">
        <v>0</v>
      </c>
      <c r="AK64" s="293">
        <v>0</v>
      </c>
      <c r="AL64" s="293">
        <v>0</v>
      </c>
      <c r="AM64" s="294">
        <v>12200</v>
      </c>
      <c r="AN64" s="307"/>
      <c r="AP64" s="232"/>
      <c r="AQ64" s="232"/>
    </row>
    <row r="65" spans="1:45" ht="20.25" customHeight="1" x14ac:dyDescent="0.15">
      <c r="A65" s="3" t="s">
        <v>32</v>
      </c>
      <c r="B65" s="231">
        <f t="shared" ref="B65:B75" si="9">AF65</f>
        <v>91</v>
      </c>
      <c r="C65" s="229">
        <f t="shared" ref="C65:C73" si="10">AG65</f>
        <v>92</v>
      </c>
      <c r="D65" s="18">
        <f t="shared" ref="D65:D74" si="11">(185-C65)/100</f>
        <v>0.93</v>
      </c>
      <c r="E65" s="63">
        <f>E64</f>
        <v>0</v>
      </c>
      <c r="F65" s="11">
        <f t="shared" ref="F65:F75" si="12">B65*D65*E65</f>
        <v>0</v>
      </c>
      <c r="G65" s="18"/>
      <c r="H65" s="23"/>
      <c r="I65" s="11">
        <f t="shared" ref="I65:I75" si="13">G65*H65</f>
        <v>0</v>
      </c>
      <c r="J65" s="281">
        <f>AH65</f>
        <v>12600</v>
      </c>
      <c r="K65" s="72">
        <f>K64</f>
        <v>0</v>
      </c>
      <c r="L65" s="11">
        <f t="shared" ref="L65:L66" si="14">J65*K65</f>
        <v>0</v>
      </c>
      <c r="M65" s="18">
        <f t="shared" ref="M65:M75" si="15">I65+L65</f>
        <v>0</v>
      </c>
      <c r="N65" s="64"/>
      <c r="O65" s="65"/>
      <c r="P65" s="66"/>
      <c r="Q65" s="49">
        <f t="shared" ref="Q65:Q75" si="16">INT(F65+M65)</f>
        <v>0</v>
      </c>
      <c r="AC65" s="366"/>
      <c r="AD65" s="368"/>
      <c r="AE65" s="295" t="s">
        <v>142</v>
      </c>
      <c r="AF65" s="296">
        <v>91</v>
      </c>
      <c r="AG65" s="296">
        <v>92</v>
      </c>
      <c r="AH65" s="296">
        <v>12600</v>
      </c>
      <c r="AI65" s="296">
        <v>0</v>
      </c>
      <c r="AJ65" s="296">
        <v>0</v>
      </c>
      <c r="AK65" s="296">
        <v>0</v>
      </c>
      <c r="AL65" s="296">
        <v>0</v>
      </c>
      <c r="AM65" s="297">
        <v>12600</v>
      </c>
      <c r="AN65" s="307"/>
      <c r="AP65" s="232"/>
      <c r="AQ65" s="232"/>
    </row>
    <row r="66" spans="1:45" ht="20.25" customHeight="1" x14ac:dyDescent="0.15">
      <c r="A66" s="3" t="s">
        <v>33</v>
      </c>
      <c r="B66" s="231">
        <f t="shared" si="9"/>
        <v>91</v>
      </c>
      <c r="C66" s="229">
        <f t="shared" si="10"/>
        <v>92</v>
      </c>
      <c r="D66" s="18">
        <f t="shared" si="11"/>
        <v>0.93</v>
      </c>
      <c r="E66" s="63">
        <f>E64</f>
        <v>0</v>
      </c>
      <c r="F66" s="11">
        <f t="shared" si="12"/>
        <v>0</v>
      </c>
      <c r="G66" s="18"/>
      <c r="H66" s="23"/>
      <c r="I66" s="11">
        <f t="shared" si="13"/>
        <v>0</v>
      </c>
      <c r="J66" s="281">
        <f>AH66</f>
        <v>12000</v>
      </c>
      <c r="K66" s="72">
        <f>K64</f>
        <v>0</v>
      </c>
      <c r="L66" s="11">
        <f t="shared" si="14"/>
        <v>0</v>
      </c>
      <c r="M66" s="18">
        <f t="shared" si="15"/>
        <v>0</v>
      </c>
      <c r="N66" s="64"/>
      <c r="O66" s="65"/>
      <c r="P66" s="66"/>
      <c r="Q66" s="49">
        <f t="shared" si="16"/>
        <v>0</v>
      </c>
      <c r="AC66" s="366"/>
      <c r="AD66" s="368"/>
      <c r="AE66" s="295" t="s">
        <v>33</v>
      </c>
      <c r="AF66" s="296">
        <v>91</v>
      </c>
      <c r="AG66" s="296">
        <v>92</v>
      </c>
      <c r="AH66" s="296">
        <v>12000</v>
      </c>
      <c r="AI66" s="296">
        <v>0</v>
      </c>
      <c r="AJ66" s="296">
        <v>0</v>
      </c>
      <c r="AK66" s="296">
        <v>0</v>
      </c>
      <c r="AL66" s="296">
        <v>0</v>
      </c>
      <c r="AM66" s="297">
        <v>12000</v>
      </c>
      <c r="AN66" s="307"/>
      <c r="AP66" s="232"/>
      <c r="AQ66" s="232"/>
    </row>
    <row r="67" spans="1:45" ht="20.25" customHeight="1" x14ac:dyDescent="0.15">
      <c r="A67" s="3" t="s">
        <v>34</v>
      </c>
      <c r="B67" s="231">
        <f t="shared" si="9"/>
        <v>91</v>
      </c>
      <c r="C67" s="229">
        <f t="shared" si="10"/>
        <v>92</v>
      </c>
      <c r="D67" s="18">
        <f t="shared" si="11"/>
        <v>0.93</v>
      </c>
      <c r="E67" s="63">
        <f>E64</f>
        <v>0</v>
      </c>
      <c r="F67" s="11">
        <f t="shared" si="12"/>
        <v>0</v>
      </c>
      <c r="G67" s="284">
        <f>AH67</f>
        <v>12200</v>
      </c>
      <c r="H67" s="72">
        <f>Z62</f>
        <v>0</v>
      </c>
      <c r="I67" s="11">
        <f t="shared" si="13"/>
        <v>0</v>
      </c>
      <c r="J67" s="282"/>
      <c r="K67" s="72"/>
      <c r="L67" s="11"/>
      <c r="M67" s="18">
        <f t="shared" si="15"/>
        <v>0</v>
      </c>
      <c r="N67" s="64"/>
      <c r="O67" s="65"/>
      <c r="P67" s="66"/>
      <c r="Q67" s="49">
        <f t="shared" si="16"/>
        <v>0</v>
      </c>
      <c r="AC67" s="366"/>
      <c r="AD67" s="368"/>
      <c r="AE67" s="295" t="s">
        <v>34</v>
      </c>
      <c r="AF67" s="296">
        <v>91</v>
      </c>
      <c r="AG67" s="296">
        <v>92</v>
      </c>
      <c r="AH67" s="296">
        <v>12200</v>
      </c>
      <c r="AI67" s="296">
        <v>0</v>
      </c>
      <c r="AJ67" s="296">
        <v>0</v>
      </c>
      <c r="AK67" s="296">
        <v>0</v>
      </c>
      <c r="AL67" s="296">
        <v>0</v>
      </c>
      <c r="AM67" s="297">
        <v>12200</v>
      </c>
      <c r="AN67" s="307" t="s">
        <v>8</v>
      </c>
      <c r="AP67" s="232"/>
      <c r="AQ67" s="232"/>
    </row>
    <row r="68" spans="1:45" ht="20.25" customHeight="1" x14ac:dyDescent="0.15">
      <c r="A68" s="3" t="s">
        <v>35</v>
      </c>
      <c r="B68" s="231">
        <f t="shared" si="9"/>
        <v>91</v>
      </c>
      <c r="C68" s="229">
        <f t="shared" si="10"/>
        <v>91</v>
      </c>
      <c r="D68" s="18">
        <f t="shared" si="11"/>
        <v>0.94</v>
      </c>
      <c r="E68" s="63">
        <f>E64</f>
        <v>0</v>
      </c>
      <c r="F68" s="11">
        <f t="shared" si="12"/>
        <v>0</v>
      </c>
      <c r="G68" s="284">
        <f>AH68</f>
        <v>12900</v>
      </c>
      <c r="H68" s="72">
        <f>H67</f>
        <v>0</v>
      </c>
      <c r="I68" s="11">
        <f t="shared" si="13"/>
        <v>0</v>
      </c>
      <c r="J68" s="282"/>
      <c r="K68" s="72"/>
      <c r="L68" s="11"/>
      <c r="M68" s="18">
        <f t="shared" si="15"/>
        <v>0</v>
      </c>
      <c r="N68" s="64"/>
      <c r="O68" s="65"/>
      <c r="P68" s="66"/>
      <c r="Q68" s="49">
        <f t="shared" si="16"/>
        <v>0</v>
      </c>
      <c r="AC68" s="366"/>
      <c r="AD68" s="368"/>
      <c r="AE68" s="295" t="s">
        <v>35</v>
      </c>
      <c r="AF68" s="296">
        <v>91</v>
      </c>
      <c r="AG68" s="296">
        <v>91</v>
      </c>
      <c r="AH68" s="296">
        <v>12900</v>
      </c>
      <c r="AI68" s="296">
        <v>0</v>
      </c>
      <c r="AJ68" s="296">
        <v>0</v>
      </c>
      <c r="AK68" s="296">
        <v>0</v>
      </c>
      <c r="AL68" s="296">
        <v>0</v>
      </c>
      <c r="AM68" s="297">
        <v>12900</v>
      </c>
      <c r="AN68" s="307" t="s">
        <v>8</v>
      </c>
      <c r="AP68" s="232"/>
      <c r="AQ68" s="232"/>
    </row>
    <row r="69" spans="1:45" ht="20.25" customHeight="1" x14ac:dyDescent="0.15">
      <c r="A69" s="3" t="s">
        <v>36</v>
      </c>
      <c r="B69" s="231">
        <f t="shared" si="9"/>
        <v>91</v>
      </c>
      <c r="C69" s="229">
        <f t="shared" si="10"/>
        <v>93</v>
      </c>
      <c r="D69" s="18">
        <f t="shared" si="11"/>
        <v>0.92</v>
      </c>
      <c r="E69" s="63">
        <f>E64</f>
        <v>0</v>
      </c>
      <c r="F69" s="11">
        <f t="shared" si="12"/>
        <v>0</v>
      </c>
      <c r="G69" s="284">
        <f>AH69</f>
        <v>13200</v>
      </c>
      <c r="H69" s="72">
        <f>H67</f>
        <v>0</v>
      </c>
      <c r="I69" s="11">
        <f t="shared" si="13"/>
        <v>0</v>
      </c>
      <c r="J69" s="282"/>
      <c r="K69" s="72"/>
      <c r="L69" s="11">
        <f t="shared" ref="L69:L75" si="17">J69*K69</f>
        <v>0</v>
      </c>
      <c r="M69" s="18">
        <f t="shared" si="15"/>
        <v>0</v>
      </c>
      <c r="N69" s="64"/>
      <c r="O69" s="65"/>
      <c r="P69" s="66"/>
      <c r="Q69" s="49">
        <f t="shared" si="16"/>
        <v>0</v>
      </c>
      <c r="AC69" s="366"/>
      <c r="AD69" s="368"/>
      <c r="AE69" s="295" t="s">
        <v>36</v>
      </c>
      <c r="AF69" s="296">
        <v>91</v>
      </c>
      <c r="AG69" s="296">
        <v>93</v>
      </c>
      <c r="AH69" s="296">
        <v>13200</v>
      </c>
      <c r="AI69" s="296">
        <v>0</v>
      </c>
      <c r="AJ69" s="296">
        <v>0</v>
      </c>
      <c r="AK69" s="296">
        <v>0</v>
      </c>
      <c r="AL69" s="296">
        <v>0</v>
      </c>
      <c r="AM69" s="297">
        <v>13200</v>
      </c>
      <c r="AN69" s="307" t="s">
        <v>8</v>
      </c>
      <c r="AP69" s="232"/>
      <c r="AQ69" s="232"/>
    </row>
    <row r="70" spans="1:45" ht="20.25" customHeight="1" x14ac:dyDescent="0.15">
      <c r="A70" s="3" t="s">
        <v>37</v>
      </c>
      <c r="B70" s="231">
        <f t="shared" si="9"/>
        <v>91</v>
      </c>
      <c r="C70" s="229">
        <f t="shared" si="10"/>
        <v>93</v>
      </c>
      <c r="D70" s="18">
        <f t="shared" si="11"/>
        <v>0.92</v>
      </c>
      <c r="E70" s="63">
        <f>E64</f>
        <v>0</v>
      </c>
      <c r="F70" s="11">
        <f t="shared" si="12"/>
        <v>0</v>
      </c>
      <c r="G70" s="18"/>
      <c r="H70" s="23"/>
      <c r="I70" s="11">
        <f t="shared" si="13"/>
        <v>0</v>
      </c>
      <c r="J70" s="281">
        <f t="shared" ref="J70:J75" si="18">AH70</f>
        <v>14700</v>
      </c>
      <c r="K70" s="72">
        <f>K64</f>
        <v>0</v>
      </c>
      <c r="L70" s="11">
        <f t="shared" si="17"/>
        <v>0</v>
      </c>
      <c r="M70" s="18">
        <f t="shared" si="15"/>
        <v>0</v>
      </c>
      <c r="N70" s="64"/>
      <c r="O70" s="65"/>
      <c r="P70" s="66"/>
      <c r="Q70" s="49">
        <f t="shared" si="16"/>
        <v>0</v>
      </c>
      <c r="AC70" s="366"/>
      <c r="AD70" s="368"/>
      <c r="AE70" s="295" t="s">
        <v>37</v>
      </c>
      <c r="AF70" s="296">
        <v>91</v>
      </c>
      <c r="AG70" s="296">
        <v>93</v>
      </c>
      <c r="AH70" s="296">
        <v>14700</v>
      </c>
      <c r="AI70" s="296">
        <v>0</v>
      </c>
      <c r="AJ70" s="296">
        <v>0</v>
      </c>
      <c r="AK70" s="296">
        <v>0</v>
      </c>
      <c r="AL70" s="296">
        <v>0</v>
      </c>
      <c r="AM70" s="297">
        <v>14700</v>
      </c>
      <c r="AN70" s="307"/>
      <c r="AP70" s="232"/>
      <c r="AQ70" s="232"/>
    </row>
    <row r="71" spans="1:45" ht="20.25" customHeight="1" x14ac:dyDescent="0.15">
      <c r="A71" s="3" t="s">
        <v>38</v>
      </c>
      <c r="B71" s="231">
        <f t="shared" si="9"/>
        <v>91</v>
      </c>
      <c r="C71" s="229">
        <f t="shared" si="10"/>
        <v>93</v>
      </c>
      <c r="D71" s="18">
        <f t="shared" si="11"/>
        <v>0.92</v>
      </c>
      <c r="E71" s="63">
        <f>E64</f>
        <v>0</v>
      </c>
      <c r="F71" s="11">
        <f t="shared" si="12"/>
        <v>0</v>
      </c>
      <c r="G71" s="18"/>
      <c r="H71" s="23"/>
      <c r="I71" s="11">
        <f t="shared" si="13"/>
        <v>0</v>
      </c>
      <c r="J71" s="281">
        <f t="shared" si="18"/>
        <v>11900</v>
      </c>
      <c r="K71" s="72">
        <f>K64</f>
        <v>0</v>
      </c>
      <c r="L71" s="11">
        <f t="shared" si="17"/>
        <v>0</v>
      </c>
      <c r="M71" s="18">
        <f t="shared" si="15"/>
        <v>0</v>
      </c>
      <c r="N71" s="64"/>
      <c r="O71" s="65"/>
      <c r="P71" s="66"/>
      <c r="Q71" s="49">
        <f t="shared" si="16"/>
        <v>0</v>
      </c>
      <c r="AC71" s="366"/>
      <c r="AD71" s="368"/>
      <c r="AE71" s="295" t="s">
        <v>38</v>
      </c>
      <c r="AF71" s="296">
        <v>91</v>
      </c>
      <c r="AG71" s="296">
        <v>93</v>
      </c>
      <c r="AH71" s="296">
        <v>11900</v>
      </c>
      <c r="AI71" s="296">
        <v>0</v>
      </c>
      <c r="AJ71" s="296">
        <v>0</v>
      </c>
      <c r="AK71" s="296">
        <v>0</v>
      </c>
      <c r="AL71" s="296">
        <v>0</v>
      </c>
      <c r="AM71" s="297">
        <v>11900</v>
      </c>
      <c r="AN71" s="307"/>
      <c r="AP71" s="232"/>
      <c r="AQ71" s="232"/>
    </row>
    <row r="72" spans="1:45" ht="20.25" customHeight="1" x14ac:dyDescent="0.15">
      <c r="A72" s="3" t="s">
        <v>39</v>
      </c>
      <c r="B72" s="231">
        <f t="shared" si="9"/>
        <v>91</v>
      </c>
      <c r="C72" s="229">
        <f t="shared" si="10"/>
        <v>94</v>
      </c>
      <c r="D72" s="18">
        <f t="shared" si="11"/>
        <v>0.91</v>
      </c>
      <c r="E72" s="63">
        <f>E64</f>
        <v>0</v>
      </c>
      <c r="F72" s="11">
        <f t="shared" si="12"/>
        <v>0</v>
      </c>
      <c r="G72" s="18"/>
      <c r="H72" s="23"/>
      <c r="I72" s="11">
        <f t="shared" si="13"/>
        <v>0</v>
      </c>
      <c r="J72" s="281">
        <f t="shared" si="18"/>
        <v>11100</v>
      </c>
      <c r="K72" s="72">
        <f>K64</f>
        <v>0</v>
      </c>
      <c r="L72" s="11">
        <f t="shared" si="17"/>
        <v>0</v>
      </c>
      <c r="M72" s="18">
        <f t="shared" si="15"/>
        <v>0</v>
      </c>
      <c r="N72" s="64"/>
      <c r="O72" s="65"/>
      <c r="P72" s="66"/>
      <c r="Q72" s="49">
        <f t="shared" si="16"/>
        <v>0</v>
      </c>
      <c r="AC72" s="366"/>
      <c r="AD72" s="368"/>
      <c r="AE72" s="295" t="s">
        <v>39</v>
      </c>
      <c r="AF72" s="296">
        <v>91</v>
      </c>
      <c r="AG72" s="296">
        <v>94</v>
      </c>
      <c r="AH72" s="296">
        <v>11100</v>
      </c>
      <c r="AI72" s="296">
        <v>0</v>
      </c>
      <c r="AJ72" s="296">
        <v>0</v>
      </c>
      <c r="AK72" s="296">
        <v>0</v>
      </c>
      <c r="AL72" s="296">
        <v>0</v>
      </c>
      <c r="AM72" s="297">
        <v>11100</v>
      </c>
      <c r="AN72" s="307"/>
      <c r="AP72" s="232"/>
      <c r="AQ72" s="232"/>
    </row>
    <row r="73" spans="1:45" ht="20.25" customHeight="1" x14ac:dyDescent="0.15">
      <c r="A73" s="3" t="s">
        <v>40</v>
      </c>
      <c r="B73" s="231">
        <f t="shared" si="9"/>
        <v>91</v>
      </c>
      <c r="C73" s="229">
        <f t="shared" si="10"/>
        <v>94</v>
      </c>
      <c r="D73" s="18">
        <f t="shared" si="11"/>
        <v>0.91</v>
      </c>
      <c r="E73" s="63">
        <f>E64</f>
        <v>0</v>
      </c>
      <c r="F73" s="11">
        <f t="shared" si="12"/>
        <v>0</v>
      </c>
      <c r="G73" s="18"/>
      <c r="H73" s="23"/>
      <c r="I73" s="11">
        <f t="shared" si="13"/>
        <v>0</v>
      </c>
      <c r="J73" s="281">
        <f t="shared" si="18"/>
        <v>11400</v>
      </c>
      <c r="K73" s="72">
        <f>K64</f>
        <v>0</v>
      </c>
      <c r="L73" s="11">
        <f t="shared" si="17"/>
        <v>0</v>
      </c>
      <c r="M73" s="18">
        <f t="shared" si="15"/>
        <v>0</v>
      </c>
      <c r="N73" s="64"/>
      <c r="O73" s="65"/>
      <c r="P73" s="66"/>
      <c r="Q73" s="49">
        <f t="shared" si="16"/>
        <v>0</v>
      </c>
      <c r="AC73" s="366"/>
      <c r="AD73" s="368"/>
      <c r="AE73" s="295" t="s">
        <v>122</v>
      </c>
      <c r="AF73" s="296">
        <v>91</v>
      </c>
      <c r="AG73" s="296">
        <v>94</v>
      </c>
      <c r="AH73" s="296">
        <v>11400</v>
      </c>
      <c r="AI73" s="296">
        <v>0</v>
      </c>
      <c r="AJ73" s="296">
        <v>0</v>
      </c>
      <c r="AK73" s="296">
        <v>0</v>
      </c>
      <c r="AL73" s="296">
        <v>0</v>
      </c>
      <c r="AM73" s="297">
        <v>11400</v>
      </c>
      <c r="AN73" s="307"/>
      <c r="AO73" s="80"/>
      <c r="AP73" s="232"/>
      <c r="AQ73" s="232"/>
      <c r="AR73" s="80"/>
      <c r="AS73" s="80"/>
    </row>
    <row r="74" spans="1:45" ht="20.25" customHeight="1" x14ac:dyDescent="0.15">
      <c r="A74" s="3" t="s">
        <v>41</v>
      </c>
      <c r="B74" s="231">
        <f t="shared" si="9"/>
        <v>91</v>
      </c>
      <c r="C74" s="229">
        <f>AG74</f>
        <v>93</v>
      </c>
      <c r="D74" s="18">
        <f t="shared" si="11"/>
        <v>0.92</v>
      </c>
      <c r="E74" s="63">
        <f>E64</f>
        <v>0</v>
      </c>
      <c r="F74" s="11">
        <f t="shared" si="12"/>
        <v>0</v>
      </c>
      <c r="G74" s="18"/>
      <c r="H74" s="23"/>
      <c r="I74" s="11">
        <f t="shared" si="13"/>
        <v>0</v>
      </c>
      <c r="J74" s="281">
        <f t="shared" si="18"/>
        <v>11000</v>
      </c>
      <c r="K74" s="72">
        <f>K64</f>
        <v>0</v>
      </c>
      <c r="L74" s="11">
        <f t="shared" si="17"/>
        <v>0</v>
      </c>
      <c r="M74" s="18">
        <f t="shared" si="15"/>
        <v>0</v>
      </c>
      <c r="N74" s="64"/>
      <c r="O74" s="65"/>
      <c r="P74" s="66"/>
      <c r="Q74" s="49">
        <f t="shared" si="16"/>
        <v>0</v>
      </c>
      <c r="AC74" s="366"/>
      <c r="AD74" s="368"/>
      <c r="AE74" s="295" t="s">
        <v>123</v>
      </c>
      <c r="AF74" s="296">
        <v>91</v>
      </c>
      <c r="AG74" s="296">
        <v>93</v>
      </c>
      <c r="AH74" s="296">
        <v>11000</v>
      </c>
      <c r="AI74" s="296">
        <v>0</v>
      </c>
      <c r="AJ74" s="296">
        <v>0</v>
      </c>
      <c r="AK74" s="296">
        <v>0</v>
      </c>
      <c r="AL74" s="296">
        <v>0</v>
      </c>
      <c r="AM74" s="297">
        <v>11000</v>
      </c>
      <c r="AN74" s="307"/>
      <c r="AO74" s="80"/>
      <c r="AP74" s="232"/>
      <c r="AQ74" s="232"/>
      <c r="AR74" s="80"/>
      <c r="AS74" s="80"/>
    </row>
    <row r="75" spans="1:45" ht="20.25" customHeight="1" thickBot="1" x14ac:dyDescent="0.2">
      <c r="A75" s="5" t="s">
        <v>42</v>
      </c>
      <c r="B75" s="267">
        <f t="shared" si="9"/>
        <v>91</v>
      </c>
      <c r="C75" s="326">
        <f>AG75</f>
        <v>93</v>
      </c>
      <c r="D75" s="74">
        <f>(185-C75)/100</f>
        <v>0.92</v>
      </c>
      <c r="E75" s="67">
        <f>E64</f>
        <v>0</v>
      </c>
      <c r="F75" s="20">
        <f t="shared" si="12"/>
        <v>0</v>
      </c>
      <c r="G75" s="19"/>
      <c r="H75" s="24"/>
      <c r="I75" s="20">
        <f t="shared" si="13"/>
        <v>0</v>
      </c>
      <c r="J75" s="283">
        <f t="shared" si="18"/>
        <v>12300</v>
      </c>
      <c r="K75" s="73">
        <f>K64</f>
        <v>0</v>
      </c>
      <c r="L75" s="20">
        <f t="shared" si="17"/>
        <v>0</v>
      </c>
      <c r="M75" s="19">
        <f t="shared" si="15"/>
        <v>0</v>
      </c>
      <c r="N75" s="69"/>
      <c r="O75" s="70"/>
      <c r="P75" s="71"/>
      <c r="Q75" s="51">
        <f t="shared" si="16"/>
        <v>0</v>
      </c>
      <c r="AC75" s="366"/>
      <c r="AD75" s="369"/>
      <c r="AE75" s="295" t="s">
        <v>124</v>
      </c>
      <c r="AF75" s="296">
        <v>91</v>
      </c>
      <c r="AG75" s="296">
        <v>93</v>
      </c>
      <c r="AH75" s="296">
        <v>12300</v>
      </c>
      <c r="AI75" s="296">
        <v>0</v>
      </c>
      <c r="AJ75" s="296">
        <v>0</v>
      </c>
      <c r="AK75" s="296">
        <v>0</v>
      </c>
      <c r="AL75" s="296">
        <v>0</v>
      </c>
      <c r="AM75" s="297">
        <v>12300</v>
      </c>
      <c r="AN75" s="307"/>
      <c r="AP75" s="238">
        <f t="shared" ref="AP75" si="19">SUM(AH64:AL75)</f>
        <v>147500</v>
      </c>
      <c r="AQ75" s="238">
        <f t="shared" ref="AQ75" si="20">SUM(AM64:AM75)</f>
        <v>147500</v>
      </c>
    </row>
    <row r="76" spans="1:45" ht="30.75" customHeight="1" thickTop="1" x14ac:dyDescent="0.15">
      <c r="A76" s="4" t="s">
        <v>18</v>
      </c>
      <c r="B76" s="7" t="s">
        <v>19</v>
      </c>
      <c r="C76" s="79"/>
      <c r="D76" s="7" t="s">
        <v>19</v>
      </c>
      <c r="E76" s="7" t="s">
        <v>19</v>
      </c>
      <c r="F76" s="4"/>
      <c r="G76" s="4"/>
      <c r="H76" s="7" t="s">
        <v>19</v>
      </c>
      <c r="I76" s="4"/>
      <c r="J76" s="4"/>
      <c r="K76" s="7" t="s">
        <v>19</v>
      </c>
      <c r="L76" s="4"/>
      <c r="M76" s="4"/>
      <c r="N76" s="7" t="s">
        <v>19</v>
      </c>
      <c r="O76" s="7" t="s">
        <v>19</v>
      </c>
      <c r="P76" s="4"/>
      <c r="Q76" s="4"/>
    </row>
    <row r="77" spans="1:45" ht="30.75" customHeight="1" x14ac:dyDescent="0.15">
      <c r="A77" s="339" t="s">
        <v>29</v>
      </c>
      <c r="B77" s="339"/>
      <c r="C77" s="339"/>
      <c r="D77" s="339"/>
      <c r="E77" s="339"/>
      <c r="F77" s="339"/>
      <c r="G77" s="339"/>
      <c r="H77" s="339"/>
      <c r="I77" s="339"/>
      <c r="J77" s="339"/>
      <c r="K77" s="339"/>
      <c r="L77" s="339"/>
      <c r="N77" s="341" t="s">
        <v>48</v>
      </c>
      <c r="O77" s="341"/>
      <c r="P77" s="341"/>
      <c r="Q77" s="9">
        <f>SUM(Q64:Q75)</f>
        <v>0</v>
      </c>
    </row>
    <row r="78" spans="1:45" ht="20.25" customHeight="1" x14ac:dyDescent="0.15">
      <c r="A78" s="340"/>
      <c r="B78" s="340"/>
      <c r="C78" s="340"/>
      <c r="D78" s="340"/>
      <c r="E78" s="340"/>
      <c r="F78" s="340"/>
      <c r="G78" s="340"/>
      <c r="H78" s="340"/>
      <c r="I78" s="340"/>
      <c r="J78" s="340"/>
      <c r="K78" s="340"/>
      <c r="L78" s="340"/>
      <c r="N78" s="16"/>
      <c r="O78" s="16"/>
      <c r="P78" s="16"/>
      <c r="Q78" s="15"/>
    </row>
    <row r="79" spans="1:45" ht="7.5" customHeight="1" x14ac:dyDescent="0.15">
      <c r="A79" s="340"/>
      <c r="B79" s="340"/>
      <c r="C79" s="340"/>
      <c r="D79" s="340"/>
      <c r="E79" s="340"/>
      <c r="F79" s="340"/>
      <c r="G79" s="340"/>
      <c r="H79" s="340"/>
      <c r="I79" s="340"/>
      <c r="J79" s="340"/>
      <c r="K79" s="340"/>
      <c r="L79" s="340"/>
      <c r="M79" s="10"/>
      <c r="N79" s="17"/>
      <c r="O79" s="17"/>
      <c r="P79" s="17"/>
      <c r="Q79" s="12"/>
    </row>
    <row r="81" spans="1:43" ht="13.5" customHeight="1" x14ac:dyDescent="0.15">
      <c r="A81" s="14" t="s">
        <v>59</v>
      </c>
      <c r="C81" s="14" t="str">
        <f>B7</f>
        <v>長崎振興局万才町庁舎</v>
      </c>
      <c r="Y81" s="170"/>
      <c r="Z81" s="170"/>
      <c r="AA81" s="92"/>
    </row>
    <row r="82" spans="1:43" ht="13.5" customHeight="1" x14ac:dyDescent="0.15">
      <c r="A82" s="338" t="s">
        <v>43</v>
      </c>
      <c r="B82" s="342" t="s">
        <v>0</v>
      </c>
      <c r="C82" s="342"/>
      <c r="D82" s="342"/>
      <c r="E82" s="342"/>
      <c r="F82" s="342"/>
      <c r="G82" s="342" t="s">
        <v>7</v>
      </c>
      <c r="H82" s="342"/>
      <c r="I82" s="342"/>
      <c r="J82" s="342"/>
      <c r="K82" s="342"/>
      <c r="L82" s="342"/>
      <c r="M82" s="342"/>
      <c r="N82" s="342" t="s">
        <v>44</v>
      </c>
      <c r="O82" s="342"/>
      <c r="P82" s="342"/>
      <c r="Q82" s="342" t="s">
        <v>25</v>
      </c>
      <c r="R82" s="232"/>
      <c r="S82" s="232"/>
      <c r="T82" s="232"/>
      <c r="U82" s="232"/>
      <c r="V82" s="232"/>
      <c r="W82" s="232"/>
      <c r="Y82" s="171"/>
      <c r="Z82" s="172"/>
      <c r="AA82" s="171"/>
    </row>
    <row r="83" spans="1:43" ht="30.75" customHeight="1" x14ac:dyDescent="0.15">
      <c r="A83" s="338"/>
      <c r="B83" s="342"/>
      <c r="C83" s="342"/>
      <c r="D83" s="342"/>
      <c r="E83" s="342"/>
      <c r="F83" s="342"/>
      <c r="G83" s="342" t="s">
        <v>8</v>
      </c>
      <c r="H83" s="342"/>
      <c r="I83" s="342"/>
      <c r="J83" s="342" t="s">
        <v>12</v>
      </c>
      <c r="K83" s="342"/>
      <c r="L83" s="342"/>
      <c r="M83" s="342" t="s">
        <v>13</v>
      </c>
      <c r="N83" s="342"/>
      <c r="O83" s="342"/>
      <c r="P83" s="342"/>
      <c r="Q83" s="342"/>
      <c r="R83" s="232"/>
      <c r="S83" s="232"/>
      <c r="T83" s="232"/>
      <c r="U83" s="232"/>
      <c r="V83" s="232"/>
      <c r="W83" s="232"/>
      <c r="Y83" s="171"/>
      <c r="Z83" s="171"/>
      <c r="AA83" s="175"/>
    </row>
    <row r="84" spans="1:43" ht="30.95" customHeight="1" x14ac:dyDescent="0.15">
      <c r="A84" s="338"/>
      <c r="B84" s="2" t="s">
        <v>1</v>
      </c>
      <c r="C84" s="287" t="s">
        <v>113</v>
      </c>
      <c r="D84" s="2" t="s">
        <v>28</v>
      </c>
      <c r="E84" s="2" t="s">
        <v>2</v>
      </c>
      <c r="F84" s="2" t="s">
        <v>3</v>
      </c>
      <c r="G84" s="2" t="s">
        <v>9</v>
      </c>
      <c r="H84" s="2" t="s">
        <v>2</v>
      </c>
      <c r="I84" s="2" t="s">
        <v>3</v>
      </c>
      <c r="J84" s="2" t="s">
        <v>9</v>
      </c>
      <c r="K84" s="2" t="s">
        <v>2</v>
      </c>
      <c r="L84" s="2" t="s">
        <v>3</v>
      </c>
      <c r="M84" s="342"/>
      <c r="N84" s="2" t="s">
        <v>14</v>
      </c>
      <c r="O84" s="2" t="s">
        <v>15</v>
      </c>
      <c r="P84" s="2" t="s">
        <v>17</v>
      </c>
      <c r="Q84" s="342"/>
      <c r="R84" s="232"/>
      <c r="S84" s="232"/>
      <c r="T84" s="232"/>
      <c r="U84" s="232"/>
      <c r="V84" s="232"/>
      <c r="W84" s="232"/>
      <c r="Y84" s="173"/>
      <c r="Z84" s="174"/>
      <c r="AA84" s="176"/>
    </row>
    <row r="85" spans="1:43" ht="20.25" customHeight="1" thickBot="1" x14ac:dyDescent="0.2">
      <c r="A85" s="338"/>
      <c r="B85" s="81" t="s">
        <v>4</v>
      </c>
      <c r="C85" s="81"/>
      <c r="D85" s="81"/>
      <c r="E85" s="268" t="s">
        <v>5</v>
      </c>
      <c r="F85" s="269" t="s">
        <v>6</v>
      </c>
      <c r="G85" s="269" t="s">
        <v>10</v>
      </c>
      <c r="H85" s="268" t="s">
        <v>11</v>
      </c>
      <c r="I85" s="269" t="s">
        <v>6</v>
      </c>
      <c r="J85" s="269" t="s">
        <v>10</v>
      </c>
      <c r="K85" s="268" t="s">
        <v>11</v>
      </c>
      <c r="L85" s="81" t="s">
        <v>6</v>
      </c>
      <c r="M85" s="81" t="s">
        <v>6</v>
      </c>
      <c r="N85" s="21" t="s">
        <v>6</v>
      </c>
      <c r="O85" s="21" t="s">
        <v>16</v>
      </c>
      <c r="P85" s="21" t="s">
        <v>6</v>
      </c>
      <c r="Q85" s="81" t="s">
        <v>6</v>
      </c>
      <c r="R85" s="232"/>
      <c r="S85" s="232"/>
      <c r="T85" s="232"/>
      <c r="U85" s="232"/>
      <c r="V85" s="232"/>
      <c r="W85" s="232"/>
      <c r="Y85" s="173"/>
      <c r="Z85" s="174"/>
      <c r="AA85" s="176"/>
    </row>
    <row r="86" spans="1:43" ht="20.25" customHeight="1" x14ac:dyDescent="0.15">
      <c r="A86" s="3" t="s">
        <v>31</v>
      </c>
      <c r="B86" s="231">
        <f>AF86</f>
        <v>169</v>
      </c>
      <c r="C86" s="229">
        <f>AG86</f>
        <v>100</v>
      </c>
      <c r="D86" s="18">
        <f>(185-C86)/100</f>
        <v>0.85</v>
      </c>
      <c r="E86" s="59">
        <f>Z82</f>
        <v>0</v>
      </c>
      <c r="F86" s="11">
        <f>B86*D86*E86</f>
        <v>0</v>
      </c>
      <c r="G86" s="18"/>
      <c r="H86" s="22"/>
      <c r="I86" s="11">
        <f>G86*H86</f>
        <v>0</v>
      </c>
      <c r="J86" s="280">
        <f>AH86</f>
        <v>13700</v>
      </c>
      <c r="K86" s="53">
        <f>AA84</f>
        <v>0</v>
      </c>
      <c r="L86" s="11">
        <f>J86*K86</f>
        <v>0</v>
      </c>
      <c r="M86" s="18">
        <f>I86+L86</f>
        <v>0</v>
      </c>
      <c r="N86" s="25"/>
      <c r="O86" s="26"/>
      <c r="P86" s="27"/>
      <c r="Q86" s="11">
        <f>INT(F86+M86)</f>
        <v>0</v>
      </c>
      <c r="R86" s="232"/>
      <c r="S86" s="232"/>
      <c r="T86" s="232"/>
      <c r="U86" s="232"/>
      <c r="V86" s="232"/>
      <c r="W86" s="232"/>
      <c r="Y86" s="173"/>
      <c r="Z86" s="174"/>
      <c r="AA86" s="176"/>
      <c r="AC86" s="365">
        <v>3</v>
      </c>
      <c r="AD86" s="371" t="s">
        <v>143</v>
      </c>
      <c r="AE86" s="292" t="s">
        <v>31</v>
      </c>
      <c r="AF86" s="293">
        <v>169</v>
      </c>
      <c r="AG86" s="293">
        <v>100</v>
      </c>
      <c r="AH86" s="293">
        <v>13700</v>
      </c>
      <c r="AI86" s="293">
        <v>0</v>
      </c>
      <c r="AJ86" s="293">
        <v>0</v>
      </c>
      <c r="AK86" s="293">
        <v>0</v>
      </c>
      <c r="AL86" s="293">
        <v>0</v>
      </c>
      <c r="AM86" s="294">
        <v>13700</v>
      </c>
      <c r="AN86" s="307"/>
      <c r="AP86" s="232"/>
      <c r="AQ86" s="232"/>
    </row>
    <row r="87" spans="1:43" ht="20.25" customHeight="1" x14ac:dyDescent="0.15">
      <c r="A87" s="3" t="s">
        <v>32</v>
      </c>
      <c r="B87" s="231">
        <f t="shared" ref="B87:B97" si="21">AF87</f>
        <v>169</v>
      </c>
      <c r="C87" s="229">
        <f t="shared" ref="C87:C95" si="22">AG87</f>
        <v>100</v>
      </c>
      <c r="D87" s="18">
        <f t="shared" ref="D87:D96" si="23">(185-C87)/100</f>
        <v>0.85</v>
      </c>
      <c r="E87" s="63">
        <f>E86</f>
        <v>0</v>
      </c>
      <c r="F87" s="11">
        <f t="shared" ref="F87:F97" si="24">B87*D87*E87</f>
        <v>0</v>
      </c>
      <c r="G87" s="18"/>
      <c r="H87" s="23"/>
      <c r="I87" s="11">
        <f t="shared" ref="I87:I97" si="25">G87*H87</f>
        <v>0</v>
      </c>
      <c r="J87" s="281">
        <f>AH87</f>
        <v>15900</v>
      </c>
      <c r="K87" s="72">
        <f>K86</f>
        <v>0</v>
      </c>
      <c r="L87" s="11">
        <f t="shared" ref="L87:L88" si="26">J87*K87</f>
        <v>0</v>
      </c>
      <c r="M87" s="18">
        <f t="shared" ref="M87:M97" si="27">I87+L87</f>
        <v>0</v>
      </c>
      <c r="N87" s="28"/>
      <c r="O87" s="29"/>
      <c r="P87" s="30"/>
      <c r="Q87" s="11">
        <f t="shared" ref="Q87:Q97" si="28">INT(F87+M87)</f>
        <v>0</v>
      </c>
      <c r="R87" s="232"/>
      <c r="S87" s="232"/>
      <c r="T87" s="232"/>
      <c r="U87" s="232"/>
      <c r="V87" s="232"/>
      <c r="W87" s="232"/>
      <c r="Y87" s="173"/>
      <c r="Z87" s="174"/>
      <c r="AA87" s="176"/>
      <c r="AC87" s="366"/>
      <c r="AD87" s="372"/>
      <c r="AE87" s="295" t="s">
        <v>142</v>
      </c>
      <c r="AF87" s="296">
        <v>169</v>
      </c>
      <c r="AG87" s="296">
        <v>100</v>
      </c>
      <c r="AH87" s="296">
        <v>15900</v>
      </c>
      <c r="AI87" s="296">
        <v>0</v>
      </c>
      <c r="AJ87" s="296">
        <v>0</v>
      </c>
      <c r="AK87" s="296">
        <v>0</v>
      </c>
      <c r="AL87" s="296">
        <v>0</v>
      </c>
      <c r="AM87" s="297">
        <v>15900</v>
      </c>
      <c r="AN87" s="307"/>
      <c r="AP87" s="232"/>
      <c r="AQ87" s="232"/>
    </row>
    <row r="88" spans="1:43" ht="20.25" customHeight="1" x14ac:dyDescent="0.15">
      <c r="A88" s="3" t="s">
        <v>33</v>
      </c>
      <c r="B88" s="231">
        <f t="shared" si="21"/>
        <v>169</v>
      </c>
      <c r="C88" s="229">
        <f t="shared" si="22"/>
        <v>100</v>
      </c>
      <c r="D88" s="18">
        <f t="shared" si="23"/>
        <v>0.85</v>
      </c>
      <c r="E88" s="63">
        <f>E86</f>
        <v>0</v>
      </c>
      <c r="F88" s="11">
        <f t="shared" si="24"/>
        <v>0</v>
      </c>
      <c r="G88" s="18"/>
      <c r="H88" s="23"/>
      <c r="I88" s="11">
        <f t="shared" si="25"/>
        <v>0</v>
      </c>
      <c r="J88" s="281">
        <f>AH88</f>
        <v>21600</v>
      </c>
      <c r="K88" s="72">
        <f>K86</f>
        <v>0</v>
      </c>
      <c r="L88" s="11">
        <f t="shared" si="26"/>
        <v>0</v>
      </c>
      <c r="M88" s="18">
        <f t="shared" si="27"/>
        <v>0</v>
      </c>
      <c r="N88" s="28"/>
      <c r="O88" s="29"/>
      <c r="P88" s="30"/>
      <c r="Q88" s="11">
        <f t="shared" si="28"/>
        <v>0</v>
      </c>
      <c r="R88" s="232"/>
      <c r="S88" s="232"/>
      <c r="T88" s="232"/>
      <c r="U88" s="232"/>
      <c r="V88" s="232"/>
      <c r="W88" s="232"/>
      <c r="Y88" s="173"/>
      <c r="Z88" s="176"/>
      <c r="AA88" s="176"/>
      <c r="AC88" s="366"/>
      <c r="AD88" s="372"/>
      <c r="AE88" s="295" t="s">
        <v>33</v>
      </c>
      <c r="AF88" s="296">
        <v>169</v>
      </c>
      <c r="AG88" s="296">
        <v>100</v>
      </c>
      <c r="AH88" s="296">
        <v>21600</v>
      </c>
      <c r="AI88" s="296">
        <v>0</v>
      </c>
      <c r="AJ88" s="296">
        <v>0</v>
      </c>
      <c r="AK88" s="296">
        <v>0</v>
      </c>
      <c r="AL88" s="296">
        <v>0</v>
      </c>
      <c r="AM88" s="297">
        <v>21600</v>
      </c>
      <c r="AN88" s="307"/>
      <c r="AP88" s="232"/>
      <c r="AQ88" s="232"/>
    </row>
    <row r="89" spans="1:43" ht="20.25" customHeight="1" x14ac:dyDescent="0.15">
      <c r="A89" s="3" t="s">
        <v>34</v>
      </c>
      <c r="B89" s="231">
        <f t="shared" si="21"/>
        <v>169</v>
      </c>
      <c r="C89" s="229">
        <f t="shared" si="22"/>
        <v>100</v>
      </c>
      <c r="D89" s="18">
        <f t="shared" si="23"/>
        <v>0.85</v>
      </c>
      <c r="E89" s="63">
        <f>E86</f>
        <v>0</v>
      </c>
      <c r="F89" s="11">
        <f t="shared" si="24"/>
        <v>0</v>
      </c>
      <c r="G89" s="284">
        <f>AH89</f>
        <v>30100</v>
      </c>
      <c r="H89" s="72">
        <f>Z84</f>
        <v>0</v>
      </c>
      <c r="I89" s="11">
        <f t="shared" si="25"/>
        <v>0</v>
      </c>
      <c r="J89" s="282"/>
      <c r="K89" s="72"/>
      <c r="L89" s="11"/>
      <c r="M89" s="18">
        <f t="shared" si="27"/>
        <v>0</v>
      </c>
      <c r="N89" s="28"/>
      <c r="O89" s="29"/>
      <c r="P89" s="30"/>
      <c r="Q89" s="11">
        <f t="shared" si="28"/>
        <v>0</v>
      </c>
      <c r="R89" s="232"/>
      <c r="S89" s="232"/>
      <c r="T89" s="232"/>
      <c r="U89" s="232"/>
      <c r="V89" s="232"/>
      <c r="W89" s="232"/>
      <c r="AC89" s="366"/>
      <c r="AD89" s="372"/>
      <c r="AE89" s="295" t="s">
        <v>34</v>
      </c>
      <c r="AF89" s="296">
        <v>169</v>
      </c>
      <c r="AG89" s="296">
        <v>100</v>
      </c>
      <c r="AH89" s="296">
        <v>30100</v>
      </c>
      <c r="AI89" s="296">
        <v>0</v>
      </c>
      <c r="AJ89" s="296">
        <v>0</v>
      </c>
      <c r="AK89" s="296">
        <v>0</v>
      </c>
      <c r="AL89" s="296">
        <v>0</v>
      </c>
      <c r="AM89" s="297">
        <v>30100</v>
      </c>
      <c r="AN89" s="307" t="s">
        <v>8</v>
      </c>
      <c r="AP89" s="232"/>
      <c r="AQ89" s="232"/>
    </row>
    <row r="90" spans="1:43" ht="20.25" customHeight="1" x14ac:dyDescent="0.15">
      <c r="A90" s="3" t="s">
        <v>35</v>
      </c>
      <c r="B90" s="231">
        <f t="shared" si="21"/>
        <v>169</v>
      </c>
      <c r="C90" s="229">
        <f t="shared" si="22"/>
        <v>100</v>
      </c>
      <c r="D90" s="18">
        <f t="shared" si="23"/>
        <v>0.85</v>
      </c>
      <c r="E90" s="63">
        <f>E86</f>
        <v>0</v>
      </c>
      <c r="F90" s="11">
        <f t="shared" si="24"/>
        <v>0</v>
      </c>
      <c r="G90" s="284">
        <f>AH90</f>
        <v>34700</v>
      </c>
      <c r="H90" s="72">
        <f>H89</f>
        <v>0</v>
      </c>
      <c r="I90" s="11">
        <f t="shared" si="25"/>
        <v>0</v>
      </c>
      <c r="J90" s="282"/>
      <c r="K90" s="72"/>
      <c r="L90" s="11"/>
      <c r="M90" s="18">
        <f t="shared" si="27"/>
        <v>0</v>
      </c>
      <c r="N90" s="28"/>
      <c r="O90" s="29"/>
      <c r="P90" s="30"/>
      <c r="Q90" s="11">
        <f t="shared" si="28"/>
        <v>0</v>
      </c>
      <c r="R90" s="232"/>
      <c r="S90" s="232"/>
      <c r="T90" s="232"/>
      <c r="U90" s="232"/>
      <c r="V90" s="232"/>
      <c r="W90" s="232"/>
      <c r="AC90" s="366"/>
      <c r="AD90" s="372"/>
      <c r="AE90" s="295" t="s">
        <v>35</v>
      </c>
      <c r="AF90" s="296">
        <v>169</v>
      </c>
      <c r="AG90" s="296">
        <v>100</v>
      </c>
      <c r="AH90" s="296">
        <v>34700</v>
      </c>
      <c r="AI90" s="296">
        <v>0</v>
      </c>
      <c r="AJ90" s="296">
        <v>0</v>
      </c>
      <c r="AK90" s="296">
        <v>0</v>
      </c>
      <c r="AL90" s="296">
        <v>0</v>
      </c>
      <c r="AM90" s="297">
        <v>34700</v>
      </c>
      <c r="AN90" s="307" t="s">
        <v>8</v>
      </c>
      <c r="AP90" s="232"/>
      <c r="AQ90" s="232"/>
    </row>
    <row r="91" spans="1:43" ht="20.25" customHeight="1" x14ac:dyDescent="0.15">
      <c r="A91" s="3" t="s">
        <v>36</v>
      </c>
      <c r="B91" s="231">
        <f t="shared" si="21"/>
        <v>169</v>
      </c>
      <c r="C91" s="229">
        <f t="shared" si="22"/>
        <v>100</v>
      </c>
      <c r="D91" s="18">
        <f t="shared" si="23"/>
        <v>0.85</v>
      </c>
      <c r="E91" s="63">
        <f>E86</f>
        <v>0</v>
      </c>
      <c r="F91" s="11">
        <f t="shared" si="24"/>
        <v>0</v>
      </c>
      <c r="G91" s="284">
        <f>AH91</f>
        <v>29100</v>
      </c>
      <c r="H91" s="72">
        <f>H89</f>
        <v>0</v>
      </c>
      <c r="I91" s="11">
        <f t="shared" si="25"/>
        <v>0</v>
      </c>
      <c r="J91" s="282"/>
      <c r="K91" s="72"/>
      <c r="L91" s="11">
        <f t="shared" ref="L91:L97" si="29">J91*K91</f>
        <v>0</v>
      </c>
      <c r="M91" s="18">
        <f t="shared" si="27"/>
        <v>0</v>
      </c>
      <c r="N91" s="28"/>
      <c r="O91" s="29"/>
      <c r="P91" s="30"/>
      <c r="Q91" s="11">
        <f t="shared" si="28"/>
        <v>0</v>
      </c>
      <c r="R91" s="232"/>
      <c r="S91" s="232"/>
      <c r="T91" s="232"/>
      <c r="U91" s="232"/>
      <c r="V91" s="232"/>
      <c r="W91" s="232"/>
      <c r="AC91" s="366"/>
      <c r="AD91" s="372"/>
      <c r="AE91" s="295" t="s">
        <v>36</v>
      </c>
      <c r="AF91" s="296">
        <v>169</v>
      </c>
      <c r="AG91" s="296">
        <v>100</v>
      </c>
      <c r="AH91" s="296">
        <v>29100</v>
      </c>
      <c r="AI91" s="296">
        <v>0</v>
      </c>
      <c r="AJ91" s="296">
        <v>0</v>
      </c>
      <c r="AK91" s="296">
        <v>0</v>
      </c>
      <c r="AL91" s="296">
        <v>0</v>
      </c>
      <c r="AM91" s="297">
        <v>29100</v>
      </c>
      <c r="AN91" s="307" t="s">
        <v>8</v>
      </c>
      <c r="AP91" s="232"/>
      <c r="AQ91" s="232"/>
    </row>
    <row r="92" spans="1:43" ht="20.25" customHeight="1" x14ac:dyDescent="0.15">
      <c r="A92" s="3" t="s">
        <v>37</v>
      </c>
      <c r="B92" s="231">
        <f t="shared" si="21"/>
        <v>169</v>
      </c>
      <c r="C92" s="229">
        <f t="shared" si="22"/>
        <v>100</v>
      </c>
      <c r="D92" s="18">
        <f t="shared" si="23"/>
        <v>0.85</v>
      </c>
      <c r="E92" s="63">
        <f>E86</f>
        <v>0</v>
      </c>
      <c r="F92" s="11">
        <f t="shared" si="24"/>
        <v>0</v>
      </c>
      <c r="G92" s="18"/>
      <c r="H92" s="23"/>
      <c r="I92" s="11">
        <f t="shared" si="25"/>
        <v>0</v>
      </c>
      <c r="J92" s="281">
        <f t="shared" ref="J92:J97" si="30">AH92</f>
        <v>18800</v>
      </c>
      <c r="K92" s="72">
        <f>K86</f>
        <v>0</v>
      </c>
      <c r="L92" s="11">
        <f t="shared" si="29"/>
        <v>0</v>
      </c>
      <c r="M92" s="18">
        <f t="shared" si="27"/>
        <v>0</v>
      </c>
      <c r="N92" s="28"/>
      <c r="O92" s="29"/>
      <c r="P92" s="30"/>
      <c r="Q92" s="11">
        <f t="shared" si="28"/>
        <v>0</v>
      </c>
      <c r="R92" s="232"/>
      <c r="S92" s="232"/>
      <c r="T92" s="232"/>
      <c r="U92" s="232"/>
      <c r="V92" s="232"/>
      <c r="W92" s="232"/>
      <c r="AC92" s="366"/>
      <c r="AD92" s="372"/>
      <c r="AE92" s="295" t="s">
        <v>37</v>
      </c>
      <c r="AF92" s="296">
        <v>169</v>
      </c>
      <c r="AG92" s="296">
        <v>100</v>
      </c>
      <c r="AH92" s="296">
        <v>18800</v>
      </c>
      <c r="AI92" s="296">
        <v>0</v>
      </c>
      <c r="AJ92" s="296">
        <v>0</v>
      </c>
      <c r="AK92" s="296">
        <v>0</v>
      </c>
      <c r="AL92" s="296">
        <v>0</v>
      </c>
      <c r="AM92" s="297">
        <v>18800</v>
      </c>
      <c r="AN92" s="307"/>
      <c r="AP92" s="232"/>
      <c r="AQ92" s="232"/>
    </row>
    <row r="93" spans="1:43" ht="20.25" customHeight="1" x14ac:dyDescent="0.15">
      <c r="A93" s="3" t="s">
        <v>38</v>
      </c>
      <c r="B93" s="231">
        <f t="shared" si="21"/>
        <v>169</v>
      </c>
      <c r="C93" s="229">
        <f t="shared" si="22"/>
        <v>100</v>
      </c>
      <c r="D93" s="18">
        <f t="shared" si="23"/>
        <v>0.85</v>
      </c>
      <c r="E93" s="63">
        <f>E86</f>
        <v>0</v>
      </c>
      <c r="F93" s="11">
        <f t="shared" si="24"/>
        <v>0</v>
      </c>
      <c r="G93" s="18"/>
      <c r="H93" s="23"/>
      <c r="I93" s="11">
        <f t="shared" si="25"/>
        <v>0</v>
      </c>
      <c r="J93" s="281">
        <f t="shared" si="30"/>
        <v>17000</v>
      </c>
      <c r="K93" s="72">
        <f>K86</f>
        <v>0</v>
      </c>
      <c r="L93" s="11">
        <f t="shared" si="29"/>
        <v>0</v>
      </c>
      <c r="M93" s="18">
        <f t="shared" si="27"/>
        <v>0</v>
      </c>
      <c r="N93" s="28"/>
      <c r="O93" s="29"/>
      <c r="P93" s="30"/>
      <c r="Q93" s="11">
        <f t="shared" si="28"/>
        <v>0</v>
      </c>
      <c r="R93" s="232"/>
      <c r="S93" s="232"/>
      <c r="T93" s="232"/>
      <c r="U93" s="232"/>
      <c r="V93" s="232"/>
      <c r="W93" s="232"/>
      <c r="AC93" s="366"/>
      <c r="AD93" s="372"/>
      <c r="AE93" s="295" t="s">
        <v>38</v>
      </c>
      <c r="AF93" s="296">
        <v>169</v>
      </c>
      <c r="AG93" s="296">
        <v>100</v>
      </c>
      <c r="AH93" s="296">
        <v>17000</v>
      </c>
      <c r="AI93" s="296">
        <v>0</v>
      </c>
      <c r="AJ93" s="296">
        <v>0</v>
      </c>
      <c r="AK93" s="296">
        <v>0</v>
      </c>
      <c r="AL93" s="296">
        <v>0</v>
      </c>
      <c r="AM93" s="297">
        <v>17000</v>
      </c>
      <c r="AN93" s="307"/>
      <c r="AP93" s="232"/>
      <c r="AQ93" s="232"/>
    </row>
    <row r="94" spans="1:43" ht="20.25" customHeight="1" x14ac:dyDescent="0.15">
      <c r="A94" s="3" t="s">
        <v>39</v>
      </c>
      <c r="B94" s="231">
        <f t="shared" si="21"/>
        <v>169</v>
      </c>
      <c r="C94" s="229">
        <f t="shared" si="22"/>
        <v>100</v>
      </c>
      <c r="D94" s="18">
        <f t="shared" si="23"/>
        <v>0.85</v>
      </c>
      <c r="E94" s="63">
        <f>E86</f>
        <v>0</v>
      </c>
      <c r="F94" s="11">
        <f t="shared" si="24"/>
        <v>0</v>
      </c>
      <c r="G94" s="18"/>
      <c r="H94" s="23"/>
      <c r="I94" s="11">
        <f t="shared" si="25"/>
        <v>0</v>
      </c>
      <c r="J94" s="281">
        <f t="shared" si="30"/>
        <v>23500</v>
      </c>
      <c r="K94" s="72">
        <f>K86</f>
        <v>0</v>
      </c>
      <c r="L94" s="11">
        <f t="shared" si="29"/>
        <v>0</v>
      </c>
      <c r="M94" s="18">
        <f t="shared" si="27"/>
        <v>0</v>
      </c>
      <c r="N94" s="28"/>
      <c r="O94" s="29"/>
      <c r="P94" s="30"/>
      <c r="Q94" s="11">
        <f t="shared" si="28"/>
        <v>0</v>
      </c>
      <c r="R94" s="232"/>
      <c r="S94" s="232"/>
      <c r="T94" s="232"/>
      <c r="U94" s="232"/>
      <c r="V94" s="232"/>
      <c r="W94" s="232"/>
      <c r="AC94" s="366"/>
      <c r="AD94" s="372"/>
      <c r="AE94" s="295" t="s">
        <v>39</v>
      </c>
      <c r="AF94" s="296">
        <v>169</v>
      </c>
      <c r="AG94" s="296">
        <v>100</v>
      </c>
      <c r="AH94" s="296">
        <v>23500</v>
      </c>
      <c r="AI94" s="296">
        <v>0</v>
      </c>
      <c r="AJ94" s="296">
        <v>0</v>
      </c>
      <c r="AK94" s="296">
        <v>0</v>
      </c>
      <c r="AL94" s="296">
        <v>0</v>
      </c>
      <c r="AM94" s="297">
        <v>23500</v>
      </c>
      <c r="AN94" s="307"/>
      <c r="AP94" s="232"/>
      <c r="AQ94" s="232"/>
    </row>
    <row r="95" spans="1:43" ht="20.25" customHeight="1" x14ac:dyDescent="0.15">
      <c r="A95" s="3" t="s">
        <v>40</v>
      </c>
      <c r="B95" s="231">
        <f t="shared" si="21"/>
        <v>169</v>
      </c>
      <c r="C95" s="229">
        <f t="shared" si="22"/>
        <v>100</v>
      </c>
      <c r="D95" s="18">
        <f t="shared" si="23"/>
        <v>0.85</v>
      </c>
      <c r="E95" s="63">
        <f>E86</f>
        <v>0</v>
      </c>
      <c r="F95" s="11">
        <f t="shared" si="24"/>
        <v>0</v>
      </c>
      <c r="G95" s="18"/>
      <c r="H95" s="23"/>
      <c r="I95" s="11">
        <f t="shared" si="25"/>
        <v>0</v>
      </c>
      <c r="J95" s="281">
        <f t="shared" si="30"/>
        <v>27300</v>
      </c>
      <c r="K95" s="72">
        <f>K86</f>
        <v>0</v>
      </c>
      <c r="L95" s="11">
        <f t="shared" si="29"/>
        <v>0</v>
      </c>
      <c r="M95" s="18">
        <f t="shared" si="27"/>
        <v>0</v>
      </c>
      <c r="N95" s="28"/>
      <c r="O95" s="29"/>
      <c r="P95" s="30"/>
      <c r="Q95" s="11">
        <f t="shared" si="28"/>
        <v>0</v>
      </c>
      <c r="R95" s="232"/>
      <c r="S95" s="232"/>
      <c r="T95" s="232"/>
      <c r="U95" s="232"/>
      <c r="V95" s="232"/>
      <c r="W95" s="232"/>
      <c r="AC95" s="366"/>
      <c r="AD95" s="372"/>
      <c r="AE95" s="295" t="s">
        <v>122</v>
      </c>
      <c r="AF95" s="296">
        <v>169</v>
      </c>
      <c r="AG95" s="296">
        <v>100</v>
      </c>
      <c r="AH95" s="296">
        <v>27300</v>
      </c>
      <c r="AI95" s="296">
        <v>0</v>
      </c>
      <c r="AJ95" s="296">
        <v>0</v>
      </c>
      <c r="AK95" s="296">
        <v>0</v>
      </c>
      <c r="AL95" s="296">
        <v>0</v>
      </c>
      <c r="AM95" s="297">
        <v>27300</v>
      </c>
      <c r="AN95" s="307"/>
      <c r="AP95" s="232"/>
      <c r="AQ95" s="232"/>
    </row>
    <row r="96" spans="1:43" ht="20.25" customHeight="1" x14ac:dyDescent="0.15">
      <c r="A96" s="3" t="s">
        <v>41</v>
      </c>
      <c r="B96" s="231">
        <f t="shared" si="21"/>
        <v>169</v>
      </c>
      <c r="C96" s="229">
        <f>AG96</f>
        <v>100</v>
      </c>
      <c r="D96" s="18">
        <f t="shared" si="23"/>
        <v>0.85</v>
      </c>
      <c r="E96" s="63">
        <f>E86</f>
        <v>0</v>
      </c>
      <c r="F96" s="11">
        <f t="shared" si="24"/>
        <v>0</v>
      </c>
      <c r="G96" s="18"/>
      <c r="H96" s="23"/>
      <c r="I96" s="11">
        <f t="shared" si="25"/>
        <v>0</v>
      </c>
      <c r="J96" s="281">
        <f t="shared" si="30"/>
        <v>23700</v>
      </c>
      <c r="K96" s="72">
        <f>K86</f>
        <v>0</v>
      </c>
      <c r="L96" s="11">
        <f t="shared" si="29"/>
        <v>0</v>
      </c>
      <c r="M96" s="18">
        <f t="shared" si="27"/>
        <v>0</v>
      </c>
      <c r="N96" s="28"/>
      <c r="O96" s="29"/>
      <c r="P96" s="30"/>
      <c r="Q96" s="11">
        <f t="shared" si="28"/>
        <v>0</v>
      </c>
      <c r="R96" s="232"/>
      <c r="S96" s="232"/>
      <c r="T96" s="232"/>
      <c r="U96" s="232"/>
      <c r="V96" s="232"/>
      <c r="W96" s="232"/>
      <c r="AC96" s="366"/>
      <c r="AD96" s="372"/>
      <c r="AE96" s="295" t="s">
        <v>123</v>
      </c>
      <c r="AF96" s="296">
        <v>169</v>
      </c>
      <c r="AG96" s="296">
        <v>100</v>
      </c>
      <c r="AH96" s="296">
        <v>23700</v>
      </c>
      <c r="AI96" s="296">
        <v>0</v>
      </c>
      <c r="AJ96" s="296">
        <v>0</v>
      </c>
      <c r="AK96" s="296">
        <v>0</v>
      </c>
      <c r="AL96" s="296">
        <v>0</v>
      </c>
      <c r="AM96" s="297">
        <v>23700</v>
      </c>
      <c r="AN96" s="307"/>
      <c r="AP96" s="232"/>
      <c r="AQ96" s="232"/>
    </row>
    <row r="97" spans="1:43" ht="20.25" customHeight="1" thickBot="1" x14ac:dyDescent="0.2">
      <c r="A97" s="5" t="s">
        <v>42</v>
      </c>
      <c r="B97" s="267">
        <f t="shared" si="21"/>
        <v>169</v>
      </c>
      <c r="C97" s="326">
        <f>AG97</f>
        <v>100</v>
      </c>
      <c r="D97" s="74">
        <f>(185-C97)/100</f>
        <v>0.85</v>
      </c>
      <c r="E97" s="67">
        <f>E86</f>
        <v>0</v>
      </c>
      <c r="F97" s="20">
        <f t="shared" si="24"/>
        <v>0</v>
      </c>
      <c r="G97" s="19"/>
      <c r="H97" s="24"/>
      <c r="I97" s="20">
        <f t="shared" si="25"/>
        <v>0</v>
      </c>
      <c r="J97" s="283">
        <f t="shared" si="30"/>
        <v>22600</v>
      </c>
      <c r="K97" s="73">
        <f>K86</f>
        <v>0</v>
      </c>
      <c r="L97" s="20">
        <f t="shared" si="29"/>
        <v>0</v>
      </c>
      <c r="M97" s="19">
        <f t="shared" si="27"/>
        <v>0</v>
      </c>
      <c r="N97" s="31"/>
      <c r="O97" s="32"/>
      <c r="P97" s="33"/>
      <c r="Q97" s="20">
        <f t="shared" si="28"/>
        <v>0</v>
      </c>
      <c r="R97" s="232"/>
      <c r="S97" s="232"/>
      <c r="T97" s="232"/>
      <c r="U97" s="232"/>
      <c r="V97" s="232"/>
      <c r="W97" s="232"/>
      <c r="AC97" s="370"/>
      <c r="AD97" s="372"/>
      <c r="AE97" s="298" t="s">
        <v>124</v>
      </c>
      <c r="AF97" s="299">
        <v>169</v>
      </c>
      <c r="AG97" s="299">
        <v>100</v>
      </c>
      <c r="AH97" s="299">
        <v>22600</v>
      </c>
      <c r="AI97" s="299">
        <v>0</v>
      </c>
      <c r="AJ97" s="299">
        <v>0</v>
      </c>
      <c r="AK97" s="299">
        <v>0</v>
      </c>
      <c r="AL97" s="299">
        <v>0</v>
      </c>
      <c r="AM97" s="300">
        <v>22600</v>
      </c>
      <c r="AN97" s="307"/>
      <c r="AP97" s="238">
        <f t="shared" ref="AP97" si="31">SUM(AH86:AL97)</f>
        <v>278000</v>
      </c>
      <c r="AQ97" s="238">
        <f t="shared" ref="AQ97" si="32">SUM(AM86:AM97)</f>
        <v>278000</v>
      </c>
    </row>
    <row r="98" spans="1:43" ht="30.75" customHeight="1" thickTop="1" x14ac:dyDescent="0.15">
      <c r="A98" s="4" t="s">
        <v>18</v>
      </c>
      <c r="B98" s="288" t="s">
        <v>19</v>
      </c>
      <c r="C98" s="288"/>
      <c r="D98" s="288" t="s">
        <v>19</v>
      </c>
      <c r="E98" s="288" t="s">
        <v>19</v>
      </c>
      <c r="F98" s="4"/>
      <c r="G98" s="4"/>
      <c r="H98" s="288" t="s">
        <v>19</v>
      </c>
      <c r="I98" s="4"/>
      <c r="J98" s="4"/>
      <c r="K98" s="288" t="s">
        <v>19</v>
      </c>
      <c r="L98" s="4"/>
      <c r="M98" s="4"/>
      <c r="N98" s="288" t="s">
        <v>19</v>
      </c>
      <c r="O98" s="288" t="s">
        <v>19</v>
      </c>
      <c r="P98" s="4"/>
      <c r="Q98" s="4"/>
      <c r="R98" s="232"/>
      <c r="S98" s="232"/>
      <c r="T98" s="232"/>
      <c r="U98" s="232"/>
      <c r="V98" s="232"/>
      <c r="W98" s="232"/>
    </row>
    <row r="99" spans="1:43" ht="30.75" customHeight="1" x14ac:dyDescent="0.15">
      <c r="A99" s="339" t="s">
        <v>29</v>
      </c>
      <c r="B99" s="339"/>
      <c r="C99" s="339"/>
      <c r="D99" s="339"/>
      <c r="E99" s="339"/>
      <c r="F99" s="339"/>
      <c r="G99" s="339"/>
      <c r="H99" s="339"/>
      <c r="I99" s="339"/>
      <c r="J99" s="339"/>
      <c r="K99" s="339"/>
      <c r="L99" s="339"/>
      <c r="M99" s="232"/>
      <c r="N99" s="341" t="s">
        <v>48</v>
      </c>
      <c r="O99" s="341"/>
      <c r="P99" s="341"/>
      <c r="Q99" s="9">
        <f>SUM(Q86:Q97)</f>
        <v>0</v>
      </c>
      <c r="R99" s="232"/>
      <c r="S99" s="232"/>
      <c r="T99" s="232"/>
      <c r="U99" s="232"/>
      <c r="V99" s="232"/>
      <c r="W99" s="232"/>
    </row>
    <row r="100" spans="1:43" ht="20.25" customHeight="1" x14ac:dyDescent="0.15">
      <c r="A100" s="340"/>
      <c r="B100" s="340"/>
      <c r="C100" s="340"/>
      <c r="D100" s="340"/>
      <c r="E100" s="340"/>
      <c r="F100" s="340"/>
      <c r="G100" s="340"/>
      <c r="H100" s="340"/>
      <c r="I100" s="340"/>
      <c r="J100" s="340"/>
      <c r="K100" s="340"/>
      <c r="L100" s="340"/>
      <c r="M100" s="232"/>
      <c r="N100" s="16"/>
      <c r="O100" s="16"/>
      <c r="P100" s="16"/>
      <c r="Q100" s="15"/>
      <c r="R100" s="232"/>
      <c r="S100" s="232"/>
      <c r="T100" s="232"/>
      <c r="U100" s="232"/>
      <c r="V100" s="232"/>
      <c r="W100" s="232"/>
    </row>
    <row r="101" spans="1:43" ht="7.5" customHeight="1" x14ac:dyDescent="0.15">
      <c r="A101" s="340"/>
      <c r="B101" s="340"/>
      <c r="C101" s="340"/>
      <c r="D101" s="340"/>
      <c r="E101" s="340"/>
      <c r="F101" s="340"/>
      <c r="G101" s="340"/>
      <c r="H101" s="340"/>
      <c r="I101" s="340"/>
      <c r="J101" s="340"/>
      <c r="K101" s="340"/>
      <c r="L101" s="340"/>
      <c r="M101" s="10"/>
      <c r="N101" s="17"/>
      <c r="O101" s="17"/>
      <c r="P101" s="17"/>
      <c r="Q101" s="12"/>
      <c r="R101" s="232"/>
      <c r="S101" s="232"/>
      <c r="T101" s="232"/>
      <c r="U101" s="232"/>
      <c r="V101" s="232"/>
      <c r="W101" s="232"/>
    </row>
    <row r="102" spans="1:43" ht="17.25" customHeight="1" x14ac:dyDescent="0.15"/>
    <row r="103" spans="1:43" ht="13.5" customHeight="1" x14ac:dyDescent="0.15">
      <c r="A103" s="14" t="s">
        <v>60</v>
      </c>
      <c r="C103" s="14" t="str">
        <f>B8</f>
        <v>長崎港小ヶ倉柳ターミナルビル</v>
      </c>
      <c r="Y103" s="170"/>
      <c r="Z103" s="170"/>
      <c r="AA103" s="92"/>
    </row>
    <row r="104" spans="1:43" ht="13.5" customHeight="1" x14ac:dyDescent="0.15">
      <c r="A104" s="338" t="s">
        <v>43</v>
      </c>
      <c r="B104" s="342" t="s">
        <v>0</v>
      </c>
      <c r="C104" s="342"/>
      <c r="D104" s="342"/>
      <c r="E104" s="342"/>
      <c r="F104" s="342"/>
      <c r="G104" s="342" t="s">
        <v>7</v>
      </c>
      <c r="H104" s="342"/>
      <c r="I104" s="342"/>
      <c r="J104" s="342"/>
      <c r="K104" s="342"/>
      <c r="L104" s="342"/>
      <c r="M104" s="342"/>
      <c r="N104" s="342" t="s">
        <v>44</v>
      </c>
      <c r="O104" s="342"/>
      <c r="P104" s="342"/>
      <c r="Q104" s="342" t="s">
        <v>25</v>
      </c>
      <c r="R104" s="232"/>
      <c r="S104" s="232"/>
      <c r="T104" s="232"/>
      <c r="U104" s="232"/>
      <c r="V104" s="232"/>
      <c r="W104" s="232"/>
      <c r="Y104" s="171"/>
      <c r="Z104" s="172"/>
      <c r="AA104" s="171"/>
    </row>
    <row r="105" spans="1:43" ht="30.75" customHeight="1" x14ac:dyDescent="0.15">
      <c r="A105" s="338"/>
      <c r="B105" s="342"/>
      <c r="C105" s="342"/>
      <c r="D105" s="342"/>
      <c r="E105" s="342"/>
      <c r="F105" s="342"/>
      <c r="G105" s="342" t="s">
        <v>8</v>
      </c>
      <c r="H105" s="342"/>
      <c r="I105" s="342"/>
      <c r="J105" s="342" t="s">
        <v>12</v>
      </c>
      <c r="K105" s="342"/>
      <c r="L105" s="342"/>
      <c r="M105" s="342" t="s">
        <v>13</v>
      </c>
      <c r="N105" s="342"/>
      <c r="O105" s="342"/>
      <c r="P105" s="342"/>
      <c r="Q105" s="342"/>
      <c r="R105" s="232"/>
      <c r="S105" s="232"/>
      <c r="T105" s="232"/>
      <c r="U105" s="232"/>
      <c r="V105" s="232"/>
      <c r="W105" s="232"/>
      <c r="Y105" s="171"/>
      <c r="Z105" s="171"/>
      <c r="AA105" s="175"/>
    </row>
    <row r="106" spans="1:43" ht="30.95" customHeight="1" x14ac:dyDescent="0.15">
      <c r="A106" s="338"/>
      <c r="B106" s="2" t="s">
        <v>1</v>
      </c>
      <c r="C106" s="287" t="s">
        <v>113</v>
      </c>
      <c r="D106" s="2" t="s">
        <v>28</v>
      </c>
      <c r="E106" s="2" t="s">
        <v>2</v>
      </c>
      <c r="F106" s="2" t="s">
        <v>3</v>
      </c>
      <c r="G106" s="2" t="s">
        <v>9</v>
      </c>
      <c r="H106" s="2" t="s">
        <v>2</v>
      </c>
      <c r="I106" s="2" t="s">
        <v>3</v>
      </c>
      <c r="J106" s="2" t="s">
        <v>9</v>
      </c>
      <c r="K106" s="2" t="s">
        <v>2</v>
      </c>
      <c r="L106" s="2" t="s">
        <v>3</v>
      </c>
      <c r="M106" s="342"/>
      <c r="N106" s="2" t="s">
        <v>14</v>
      </c>
      <c r="O106" s="2" t="s">
        <v>15</v>
      </c>
      <c r="P106" s="2" t="s">
        <v>17</v>
      </c>
      <c r="Q106" s="342"/>
      <c r="R106" s="232"/>
      <c r="S106" s="232"/>
      <c r="T106" s="232"/>
      <c r="U106" s="232"/>
      <c r="V106" s="232"/>
      <c r="W106" s="232"/>
      <c r="Y106" s="173"/>
      <c r="Z106" s="174"/>
      <c r="AA106" s="176"/>
    </row>
    <row r="107" spans="1:43" ht="20.25" customHeight="1" thickBot="1" x14ac:dyDescent="0.2">
      <c r="A107" s="338"/>
      <c r="B107" s="81" t="s">
        <v>4</v>
      </c>
      <c r="C107" s="81"/>
      <c r="D107" s="81"/>
      <c r="E107" s="268" t="s">
        <v>5</v>
      </c>
      <c r="F107" s="269" t="s">
        <v>6</v>
      </c>
      <c r="G107" s="269" t="s">
        <v>10</v>
      </c>
      <c r="H107" s="268" t="s">
        <v>11</v>
      </c>
      <c r="I107" s="269" t="s">
        <v>6</v>
      </c>
      <c r="J107" s="269" t="s">
        <v>10</v>
      </c>
      <c r="K107" s="268" t="s">
        <v>11</v>
      </c>
      <c r="L107" s="81" t="s">
        <v>6</v>
      </c>
      <c r="M107" s="81" t="s">
        <v>6</v>
      </c>
      <c r="N107" s="21" t="s">
        <v>6</v>
      </c>
      <c r="O107" s="21" t="s">
        <v>16</v>
      </c>
      <c r="P107" s="21" t="s">
        <v>6</v>
      </c>
      <c r="Q107" s="81" t="s">
        <v>6</v>
      </c>
      <c r="R107" s="232"/>
      <c r="S107" s="232"/>
      <c r="T107" s="232"/>
      <c r="U107" s="232"/>
      <c r="V107" s="232"/>
      <c r="W107" s="232"/>
      <c r="Y107" s="173"/>
      <c r="Z107" s="174"/>
      <c r="AA107" s="176"/>
    </row>
    <row r="108" spans="1:43" ht="20.25" customHeight="1" x14ac:dyDescent="0.15">
      <c r="A108" s="3" t="s">
        <v>31</v>
      </c>
      <c r="B108" s="231">
        <f>AF108</f>
        <v>21</v>
      </c>
      <c r="C108" s="229">
        <f>AG108</f>
        <v>100</v>
      </c>
      <c r="D108" s="18">
        <f>(185-C108)/100</f>
        <v>0.85</v>
      </c>
      <c r="E108" s="59">
        <f>Z104</f>
        <v>0</v>
      </c>
      <c r="F108" s="11">
        <f>B108*D108*E108</f>
        <v>0</v>
      </c>
      <c r="G108" s="18"/>
      <c r="H108" s="22"/>
      <c r="I108" s="11">
        <f>G108*H108</f>
        <v>0</v>
      </c>
      <c r="J108" s="280">
        <f>AH108</f>
        <v>1100</v>
      </c>
      <c r="K108" s="53">
        <f>AA106</f>
        <v>0</v>
      </c>
      <c r="L108" s="11">
        <f>J108*K108</f>
        <v>0</v>
      </c>
      <c r="M108" s="18">
        <f>I108+L108</f>
        <v>0</v>
      </c>
      <c r="N108" s="25"/>
      <c r="O108" s="26"/>
      <c r="P108" s="27"/>
      <c r="Q108" s="11">
        <f>INT(F108+M108)</f>
        <v>0</v>
      </c>
      <c r="R108" s="232"/>
      <c r="S108" s="232"/>
      <c r="T108" s="232"/>
      <c r="U108" s="232"/>
      <c r="V108" s="232"/>
      <c r="W108" s="232"/>
      <c r="Y108" s="173"/>
      <c r="Z108" s="174"/>
      <c r="AA108" s="176"/>
      <c r="AC108" s="365">
        <v>4</v>
      </c>
      <c r="AD108" s="371" t="s">
        <v>126</v>
      </c>
      <c r="AE108" s="292" t="s">
        <v>31</v>
      </c>
      <c r="AF108" s="293">
        <v>21</v>
      </c>
      <c r="AG108" s="293">
        <v>100</v>
      </c>
      <c r="AH108" s="293">
        <v>1100</v>
      </c>
      <c r="AI108" s="293">
        <v>0</v>
      </c>
      <c r="AJ108" s="293">
        <v>0</v>
      </c>
      <c r="AK108" s="293">
        <v>0</v>
      </c>
      <c r="AL108" s="293">
        <v>0</v>
      </c>
      <c r="AM108" s="294">
        <v>1100</v>
      </c>
      <c r="AN108" s="307"/>
      <c r="AP108" s="232"/>
      <c r="AQ108" s="232"/>
    </row>
    <row r="109" spans="1:43" ht="20.25" customHeight="1" x14ac:dyDescent="0.15">
      <c r="A109" s="3" t="s">
        <v>32</v>
      </c>
      <c r="B109" s="231">
        <f t="shared" ref="B109:B119" si="33">AF109</f>
        <v>21</v>
      </c>
      <c r="C109" s="229">
        <f t="shared" ref="C109:C117" si="34">AG109</f>
        <v>100</v>
      </c>
      <c r="D109" s="18">
        <f t="shared" ref="D109:D118" si="35">(185-C109)/100</f>
        <v>0.85</v>
      </c>
      <c r="E109" s="63">
        <f>E108</f>
        <v>0</v>
      </c>
      <c r="F109" s="11">
        <f t="shared" ref="F109:F119" si="36">B109*D109*E109</f>
        <v>0</v>
      </c>
      <c r="G109" s="18"/>
      <c r="H109" s="23"/>
      <c r="I109" s="11">
        <f t="shared" ref="I109:I119" si="37">G109*H109</f>
        <v>0</v>
      </c>
      <c r="J109" s="281">
        <f>AH109</f>
        <v>1100</v>
      </c>
      <c r="K109" s="72">
        <f>K108</f>
        <v>0</v>
      </c>
      <c r="L109" s="11">
        <f t="shared" ref="L109:L110" si="38">J109*K109</f>
        <v>0</v>
      </c>
      <c r="M109" s="18">
        <f t="shared" ref="M109:M119" si="39">I109+L109</f>
        <v>0</v>
      </c>
      <c r="N109" s="28"/>
      <c r="O109" s="29"/>
      <c r="P109" s="30"/>
      <c r="Q109" s="11">
        <f t="shared" ref="Q109:Q119" si="40">INT(F109+M109)</f>
        <v>0</v>
      </c>
      <c r="R109" s="232"/>
      <c r="S109" s="232"/>
      <c r="T109" s="232"/>
      <c r="U109" s="232"/>
      <c r="V109" s="232"/>
      <c r="W109" s="232"/>
      <c r="Y109" s="173"/>
      <c r="Z109" s="174"/>
      <c r="AA109" s="176"/>
      <c r="AC109" s="366"/>
      <c r="AD109" s="372"/>
      <c r="AE109" s="295" t="s">
        <v>142</v>
      </c>
      <c r="AF109" s="296">
        <v>21</v>
      </c>
      <c r="AG109" s="296">
        <v>100</v>
      </c>
      <c r="AH109" s="296">
        <v>1100</v>
      </c>
      <c r="AI109" s="296">
        <v>0</v>
      </c>
      <c r="AJ109" s="296">
        <v>0</v>
      </c>
      <c r="AK109" s="296">
        <v>0</v>
      </c>
      <c r="AL109" s="296">
        <v>0</v>
      </c>
      <c r="AM109" s="297">
        <v>1100</v>
      </c>
      <c r="AN109" s="307"/>
      <c r="AP109" s="232"/>
      <c r="AQ109" s="232"/>
    </row>
    <row r="110" spans="1:43" ht="20.25" customHeight="1" x14ac:dyDescent="0.15">
      <c r="A110" s="3" t="s">
        <v>33</v>
      </c>
      <c r="B110" s="231">
        <f t="shared" si="33"/>
        <v>21</v>
      </c>
      <c r="C110" s="229">
        <f t="shared" si="34"/>
        <v>100</v>
      </c>
      <c r="D110" s="18">
        <f t="shared" si="35"/>
        <v>0.85</v>
      </c>
      <c r="E110" s="63">
        <f>E108</f>
        <v>0</v>
      </c>
      <c r="F110" s="11">
        <f t="shared" si="36"/>
        <v>0</v>
      </c>
      <c r="G110" s="18"/>
      <c r="H110" s="23"/>
      <c r="I110" s="11">
        <f t="shared" si="37"/>
        <v>0</v>
      </c>
      <c r="J110" s="281">
        <f>AH110</f>
        <v>1000</v>
      </c>
      <c r="K110" s="72">
        <f>K108</f>
        <v>0</v>
      </c>
      <c r="L110" s="11">
        <f t="shared" si="38"/>
        <v>0</v>
      </c>
      <c r="M110" s="18">
        <f t="shared" si="39"/>
        <v>0</v>
      </c>
      <c r="N110" s="28"/>
      <c r="O110" s="29"/>
      <c r="P110" s="30"/>
      <c r="Q110" s="11">
        <f t="shared" si="40"/>
        <v>0</v>
      </c>
      <c r="R110" s="232"/>
      <c r="S110" s="232"/>
      <c r="T110" s="232"/>
      <c r="U110" s="232"/>
      <c r="V110" s="232"/>
      <c r="W110" s="232"/>
      <c r="Y110" s="173"/>
      <c r="Z110" s="176"/>
      <c r="AA110" s="176"/>
      <c r="AC110" s="366"/>
      <c r="AD110" s="372"/>
      <c r="AE110" s="295" t="s">
        <v>33</v>
      </c>
      <c r="AF110" s="296">
        <v>21</v>
      </c>
      <c r="AG110" s="296">
        <v>100</v>
      </c>
      <c r="AH110" s="296">
        <v>1000</v>
      </c>
      <c r="AI110" s="296">
        <v>0</v>
      </c>
      <c r="AJ110" s="296">
        <v>0</v>
      </c>
      <c r="AK110" s="296">
        <v>0</v>
      </c>
      <c r="AL110" s="296">
        <v>0</v>
      </c>
      <c r="AM110" s="297">
        <v>1000</v>
      </c>
      <c r="AN110" s="307"/>
      <c r="AP110" s="232"/>
      <c r="AQ110" s="232"/>
    </row>
    <row r="111" spans="1:43" ht="20.25" customHeight="1" x14ac:dyDescent="0.15">
      <c r="A111" s="3" t="s">
        <v>34</v>
      </c>
      <c r="B111" s="231">
        <f t="shared" si="33"/>
        <v>21</v>
      </c>
      <c r="C111" s="229">
        <f t="shared" si="34"/>
        <v>100</v>
      </c>
      <c r="D111" s="18">
        <f t="shared" si="35"/>
        <v>0.85</v>
      </c>
      <c r="E111" s="63">
        <f>E108</f>
        <v>0</v>
      </c>
      <c r="F111" s="11">
        <f t="shared" si="36"/>
        <v>0</v>
      </c>
      <c r="G111" s="284">
        <f>AH111</f>
        <v>1000</v>
      </c>
      <c r="H111" s="72">
        <f>Z106</f>
        <v>0</v>
      </c>
      <c r="I111" s="11">
        <f t="shared" si="37"/>
        <v>0</v>
      </c>
      <c r="J111" s="282"/>
      <c r="K111" s="72"/>
      <c r="L111" s="11"/>
      <c r="M111" s="18">
        <f t="shared" si="39"/>
        <v>0</v>
      </c>
      <c r="N111" s="28"/>
      <c r="O111" s="29"/>
      <c r="P111" s="30"/>
      <c r="Q111" s="11">
        <f t="shared" si="40"/>
        <v>0</v>
      </c>
      <c r="R111" s="232"/>
      <c r="S111" s="232"/>
      <c r="T111" s="232"/>
      <c r="U111" s="232"/>
      <c r="V111" s="232"/>
      <c r="W111" s="232"/>
      <c r="AC111" s="366"/>
      <c r="AD111" s="372"/>
      <c r="AE111" s="295" t="s">
        <v>34</v>
      </c>
      <c r="AF111" s="296">
        <v>21</v>
      </c>
      <c r="AG111" s="296">
        <v>100</v>
      </c>
      <c r="AH111" s="296">
        <v>1000</v>
      </c>
      <c r="AI111" s="296">
        <v>0</v>
      </c>
      <c r="AJ111" s="296">
        <v>0</v>
      </c>
      <c r="AK111" s="296">
        <v>0</v>
      </c>
      <c r="AL111" s="296">
        <v>0</v>
      </c>
      <c r="AM111" s="297">
        <v>1000</v>
      </c>
      <c r="AN111" s="307" t="s">
        <v>8</v>
      </c>
      <c r="AP111" s="232"/>
      <c r="AQ111" s="232"/>
    </row>
    <row r="112" spans="1:43" ht="20.25" customHeight="1" x14ac:dyDescent="0.15">
      <c r="A112" s="3" t="s">
        <v>35</v>
      </c>
      <c r="B112" s="231">
        <f t="shared" si="33"/>
        <v>21</v>
      </c>
      <c r="C112" s="229">
        <f t="shared" si="34"/>
        <v>100</v>
      </c>
      <c r="D112" s="18">
        <f t="shared" si="35"/>
        <v>0.85</v>
      </c>
      <c r="E112" s="63">
        <f>E108</f>
        <v>0</v>
      </c>
      <c r="F112" s="11">
        <f t="shared" si="36"/>
        <v>0</v>
      </c>
      <c r="G112" s="284">
        <f>AH112</f>
        <v>1000</v>
      </c>
      <c r="H112" s="72">
        <f>H111</f>
        <v>0</v>
      </c>
      <c r="I112" s="11">
        <f t="shared" si="37"/>
        <v>0</v>
      </c>
      <c r="J112" s="282"/>
      <c r="K112" s="72"/>
      <c r="L112" s="11"/>
      <c r="M112" s="18">
        <f t="shared" si="39"/>
        <v>0</v>
      </c>
      <c r="N112" s="28"/>
      <c r="O112" s="29"/>
      <c r="P112" s="30"/>
      <c r="Q112" s="11">
        <f t="shared" si="40"/>
        <v>0</v>
      </c>
      <c r="R112" s="232"/>
      <c r="S112" s="232"/>
      <c r="T112" s="232"/>
      <c r="U112" s="232"/>
      <c r="V112" s="232"/>
      <c r="W112" s="232"/>
      <c r="AC112" s="366"/>
      <c r="AD112" s="372"/>
      <c r="AE112" s="295" t="s">
        <v>35</v>
      </c>
      <c r="AF112" s="296">
        <v>21</v>
      </c>
      <c r="AG112" s="296">
        <v>100</v>
      </c>
      <c r="AH112" s="296">
        <v>1000</v>
      </c>
      <c r="AI112" s="296">
        <v>0</v>
      </c>
      <c r="AJ112" s="296">
        <v>0</v>
      </c>
      <c r="AK112" s="296">
        <v>0</v>
      </c>
      <c r="AL112" s="296">
        <v>0</v>
      </c>
      <c r="AM112" s="297">
        <v>1000</v>
      </c>
      <c r="AN112" s="307" t="s">
        <v>8</v>
      </c>
      <c r="AP112" s="232"/>
      <c r="AQ112" s="232"/>
    </row>
    <row r="113" spans="1:44" ht="20.25" customHeight="1" x14ac:dyDescent="0.15">
      <c r="A113" s="3" t="s">
        <v>36</v>
      </c>
      <c r="B113" s="231">
        <f t="shared" si="33"/>
        <v>21</v>
      </c>
      <c r="C113" s="229">
        <f t="shared" si="34"/>
        <v>100</v>
      </c>
      <c r="D113" s="18">
        <f t="shared" si="35"/>
        <v>0.85</v>
      </c>
      <c r="E113" s="63">
        <f>E108</f>
        <v>0</v>
      </c>
      <c r="F113" s="11">
        <f t="shared" si="36"/>
        <v>0</v>
      </c>
      <c r="G113" s="284">
        <f>AH113</f>
        <v>900</v>
      </c>
      <c r="H113" s="72">
        <f>H111</f>
        <v>0</v>
      </c>
      <c r="I113" s="11">
        <f t="shared" si="37"/>
        <v>0</v>
      </c>
      <c r="J113" s="282"/>
      <c r="K113" s="72"/>
      <c r="L113" s="11">
        <f t="shared" ref="L113:L119" si="41">J113*K113</f>
        <v>0</v>
      </c>
      <c r="M113" s="18">
        <f t="shared" si="39"/>
        <v>0</v>
      </c>
      <c r="N113" s="28"/>
      <c r="O113" s="29"/>
      <c r="P113" s="30"/>
      <c r="Q113" s="11">
        <f t="shared" si="40"/>
        <v>0</v>
      </c>
      <c r="R113" s="232"/>
      <c r="S113" s="232"/>
      <c r="T113" s="232"/>
      <c r="U113" s="232"/>
      <c r="V113" s="232"/>
      <c r="W113" s="232"/>
      <c r="AC113" s="366"/>
      <c r="AD113" s="372"/>
      <c r="AE113" s="295" t="s">
        <v>36</v>
      </c>
      <c r="AF113" s="296">
        <v>21</v>
      </c>
      <c r="AG113" s="296">
        <v>100</v>
      </c>
      <c r="AH113" s="296">
        <v>900</v>
      </c>
      <c r="AI113" s="296">
        <v>0</v>
      </c>
      <c r="AJ113" s="296">
        <v>0</v>
      </c>
      <c r="AK113" s="296">
        <v>0</v>
      </c>
      <c r="AL113" s="296">
        <v>0</v>
      </c>
      <c r="AM113" s="297">
        <v>900</v>
      </c>
      <c r="AN113" s="307" t="s">
        <v>8</v>
      </c>
      <c r="AP113" s="232"/>
      <c r="AQ113" s="232"/>
    </row>
    <row r="114" spans="1:44" ht="20.25" customHeight="1" x14ac:dyDescent="0.15">
      <c r="A114" s="3" t="s">
        <v>37</v>
      </c>
      <c r="B114" s="231">
        <f t="shared" si="33"/>
        <v>21</v>
      </c>
      <c r="C114" s="229">
        <f t="shared" si="34"/>
        <v>100</v>
      </c>
      <c r="D114" s="18">
        <f t="shared" si="35"/>
        <v>0.85</v>
      </c>
      <c r="E114" s="63">
        <f>E108</f>
        <v>0</v>
      </c>
      <c r="F114" s="11">
        <f t="shared" si="36"/>
        <v>0</v>
      </c>
      <c r="G114" s="18"/>
      <c r="H114" s="23"/>
      <c r="I114" s="11">
        <f t="shared" si="37"/>
        <v>0</v>
      </c>
      <c r="J114" s="281">
        <f t="shared" ref="J114:J119" si="42">AH114</f>
        <v>1000</v>
      </c>
      <c r="K114" s="72">
        <f>K108</f>
        <v>0</v>
      </c>
      <c r="L114" s="11">
        <f t="shared" si="41"/>
        <v>0</v>
      </c>
      <c r="M114" s="18">
        <f t="shared" si="39"/>
        <v>0</v>
      </c>
      <c r="N114" s="28"/>
      <c r="O114" s="29"/>
      <c r="P114" s="30"/>
      <c r="Q114" s="11">
        <f t="shared" si="40"/>
        <v>0</v>
      </c>
      <c r="R114" s="232"/>
      <c r="S114" s="232"/>
      <c r="T114" s="232"/>
      <c r="U114" s="232"/>
      <c r="V114" s="232"/>
      <c r="W114" s="232"/>
      <c r="AC114" s="366"/>
      <c r="AD114" s="372"/>
      <c r="AE114" s="295" t="s">
        <v>37</v>
      </c>
      <c r="AF114" s="296">
        <v>21</v>
      </c>
      <c r="AG114" s="296">
        <v>100</v>
      </c>
      <c r="AH114" s="296">
        <v>1000</v>
      </c>
      <c r="AI114" s="296">
        <v>0</v>
      </c>
      <c r="AJ114" s="296">
        <v>0</v>
      </c>
      <c r="AK114" s="296">
        <v>0</v>
      </c>
      <c r="AL114" s="296">
        <v>0</v>
      </c>
      <c r="AM114" s="297">
        <v>1000</v>
      </c>
      <c r="AN114" s="307"/>
      <c r="AP114" s="232"/>
      <c r="AQ114" s="232"/>
    </row>
    <row r="115" spans="1:44" ht="20.25" customHeight="1" x14ac:dyDescent="0.15">
      <c r="A115" s="3" t="s">
        <v>38</v>
      </c>
      <c r="B115" s="231">
        <f t="shared" si="33"/>
        <v>21</v>
      </c>
      <c r="C115" s="229">
        <f t="shared" si="34"/>
        <v>100</v>
      </c>
      <c r="D115" s="18">
        <f t="shared" si="35"/>
        <v>0.85</v>
      </c>
      <c r="E115" s="63">
        <f>E108</f>
        <v>0</v>
      </c>
      <c r="F115" s="11">
        <f t="shared" si="36"/>
        <v>0</v>
      </c>
      <c r="G115" s="18"/>
      <c r="H115" s="23"/>
      <c r="I115" s="11">
        <f t="shared" si="37"/>
        <v>0</v>
      </c>
      <c r="J115" s="281">
        <f t="shared" si="42"/>
        <v>1100</v>
      </c>
      <c r="K115" s="72">
        <f>K108</f>
        <v>0</v>
      </c>
      <c r="L115" s="11">
        <f t="shared" si="41"/>
        <v>0</v>
      </c>
      <c r="M115" s="18">
        <f t="shared" si="39"/>
        <v>0</v>
      </c>
      <c r="N115" s="28"/>
      <c r="O115" s="29"/>
      <c r="P115" s="30"/>
      <c r="Q115" s="11">
        <f t="shared" si="40"/>
        <v>0</v>
      </c>
      <c r="R115" s="232"/>
      <c r="S115" s="232"/>
      <c r="T115" s="232"/>
      <c r="U115" s="232"/>
      <c r="V115" s="232"/>
      <c r="W115" s="232"/>
      <c r="AC115" s="366"/>
      <c r="AD115" s="372"/>
      <c r="AE115" s="295" t="s">
        <v>38</v>
      </c>
      <c r="AF115" s="296">
        <v>21</v>
      </c>
      <c r="AG115" s="296">
        <v>100</v>
      </c>
      <c r="AH115" s="296">
        <v>1100</v>
      </c>
      <c r="AI115" s="296">
        <v>0</v>
      </c>
      <c r="AJ115" s="296">
        <v>0</v>
      </c>
      <c r="AK115" s="296">
        <v>0</v>
      </c>
      <c r="AL115" s="296">
        <v>0</v>
      </c>
      <c r="AM115" s="297">
        <v>1100</v>
      </c>
      <c r="AN115" s="307"/>
      <c r="AP115" s="232"/>
      <c r="AQ115" s="232"/>
    </row>
    <row r="116" spans="1:44" ht="20.25" customHeight="1" x14ac:dyDescent="0.15">
      <c r="A116" s="3" t="s">
        <v>39</v>
      </c>
      <c r="B116" s="231">
        <f t="shared" si="33"/>
        <v>21</v>
      </c>
      <c r="C116" s="229">
        <f t="shared" si="34"/>
        <v>100</v>
      </c>
      <c r="D116" s="18">
        <f t="shared" si="35"/>
        <v>0.85</v>
      </c>
      <c r="E116" s="63">
        <f>E108</f>
        <v>0</v>
      </c>
      <c r="F116" s="11">
        <f t="shared" si="36"/>
        <v>0</v>
      </c>
      <c r="G116" s="18"/>
      <c r="H116" s="23"/>
      <c r="I116" s="11">
        <f t="shared" si="37"/>
        <v>0</v>
      </c>
      <c r="J116" s="281">
        <f t="shared" si="42"/>
        <v>1100</v>
      </c>
      <c r="K116" s="72">
        <f>K108</f>
        <v>0</v>
      </c>
      <c r="L116" s="11">
        <f t="shared" si="41"/>
        <v>0</v>
      </c>
      <c r="M116" s="18">
        <f t="shared" si="39"/>
        <v>0</v>
      </c>
      <c r="N116" s="28"/>
      <c r="O116" s="29"/>
      <c r="P116" s="30"/>
      <c r="Q116" s="11">
        <f t="shared" si="40"/>
        <v>0</v>
      </c>
      <c r="R116" s="232"/>
      <c r="S116" s="232"/>
      <c r="T116" s="232"/>
      <c r="U116" s="232"/>
      <c r="V116" s="232"/>
      <c r="W116" s="232"/>
      <c r="AC116" s="366"/>
      <c r="AD116" s="372"/>
      <c r="AE116" s="295" t="s">
        <v>39</v>
      </c>
      <c r="AF116" s="296">
        <v>21</v>
      </c>
      <c r="AG116" s="296">
        <v>100</v>
      </c>
      <c r="AH116" s="296">
        <v>1100</v>
      </c>
      <c r="AI116" s="296">
        <v>0</v>
      </c>
      <c r="AJ116" s="296">
        <v>0</v>
      </c>
      <c r="AK116" s="296">
        <v>0</v>
      </c>
      <c r="AL116" s="296">
        <v>0</v>
      </c>
      <c r="AM116" s="297">
        <v>1100</v>
      </c>
      <c r="AN116" s="307"/>
      <c r="AP116" s="232"/>
      <c r="AQ116" s="232"/>
    </row>
    <row r="117" spans="1:44" ht="20.25" customHeight="1" x14ac:dyDescent="0.15">
      <c r="A117" s="3" t="s">
        <v>40</v>
      </c>
      <c r="B117" s="231">
        <f t="shared" si="33"/>
        <v>21</v>
      </c>
      <c r="C117" s="229">
        <f t="shared" si="34"/>
        <v>100</v>
      </c>
      <c r="D117" s="18">
        <f t="shared" si="35"/>
        <v>0.85</v>
      </c>
      <c r="E117" s="63">
        <f>E108</f>
        <v>0</v>
      </c>
      <c r="F117" s="11">
        <f t="shared" si="36"/>
        <v>0</v>
      </c>
      <c r="G117" s="18"/>
      <c r="H117" s="23"/>
      <c r="I117" s="11">
        <f t="shared" si="37"/>
        <v>0</v>
      </c>
      <c r="J117" s="281">
        <f t="shared" si="42"/>
        <v>1300</v>
      </c>
      <c r="K117" s="72">
        <f>K108</f>
        <v>0</v>
      </c>
      <c r="L117" s="11">
        <f t="shared" si="41"/>
        <v>0</v>
      </c>
      <c r="M117" s="18">
        <f t="shared" si="39"/>
        <v>0</v>
      </c>
      <c r="N117" s="28"/>
      <c r="O117" s="29"/>
      <c r="P117" s="30"/>
      <c r="Q117" s="11">
        <f t="shared" si="40"/>
        <v>0</v>
      </c>
      <c r="R117" s="232"/>
      <c r="S117" s="232"/>
      <c r="T117" s="232"/>
      <c r="U117" s="232"/>
      <c r="V117" s="232"/>
      <c r="W117" s="232"/>
      <c r="AC117" s="366"/>
      <c r="AD117" s="372"/>
      <c r="AE117" s="295" t="s">
        <v>122</v>
      </c>
      <c r="AF117" s="296">
        <v>21</v>
      </c>
      <c r="AG117" s="296">
        <v>100</v>
      </c>
      <c r="AH117" s="296">
        <v>1300</v>
      </c>
      <c r="AI117" s="296">
        <v>0</v>
      </c>
      <c r="AJ117" s="296">
        <v>0</v>
      </c>
      <c r="AK117" s="296">
        <v>0</v>
      </c>
      <c r="AL117" s="296">
        <v>0</v>
      </c>
      <c r="AM117" s="297">
        <v>1300</v>
      </c>
      <c r="AN117" s="307"/>
      <c r="AP117" s="232"/>
      <c r="AQ117" s="232"/>
    </row>
    <row r="118" spans="1:44" ht="20.25" customHeight="1" x14ac:dyDescent="0.15">
      <c r="A118" s="3" t="s">
        <v>41</v>
      </c>
      <c r="B118" s="231">
        <f t="shared" si="33"/>
        <v>21</v>
      </c>
      <c r="C118" s="229">
        <f>AG118</f>
        <v>100</v>
      </c>
      <c r="D118" s="18">
        <f t="shared" si="35"/>
        <v>0.85</v>
      </c>
      <c r="E118" s="63">
        <f>E108</f>
        <v>0</v>
      </c>
      <c r="F118" s="11">
        <f t="shared" si="36"/>
        <v>0</v>
      </c>
      <c r="G118" s="18"/>
      <c r="H118" s="23"/>
      <c r="I118" s="11">
        <f t="shared" si="37"/>
        <v>0</v>
      </c>
      <c r="J118" s="281">
        <f t="shared" si="42"/>
        <v>700</v>
      </c>
      <c r="K118" s="72">
        <f>K108</f>
        <v>0</v>
      </c>
      <c r="L118" s="11">
        <f t="shared" si="41"/>
        <v>0</v>
      </c>
      <c r="M118" s="18">
        <f t="shared" si="39"/>
        <v>0</v>
      </c>
      <c r="N118" s="28"/>
      <c r="O118" s="29"/>
      <c r="P118" s="30"/>
      <c r="Q118" s="11">
        <f t="shared" si="40"/>
        <v>0</v>
      </c>
      <c r="R118" s="232"/>
      <c r="S118" s="232"/>
      <c r="T118" s="232"/>
      <c r="U118" s="232"/>
      <c r="V118" s="232"/>
      <c r="W118" s="232"/>
      <c r="AC118" s="366"/>
      <c r="AD118" s="372"/>
      <c r="AE118" s="295" t="s">
        <v>123</v>
      </c>
      <c r="AF118" s="296">
        <v>21</v>
      </c>
      <c r="AG118" s="296">
        <v>100</v>
      </c>
      <c r="AH118" s="296">
        <v>700</v>
      </c>
      <c r="AI118" s="296">
        <v>0</v>
      </c>
      <c r="AJ118" s="296">
        <v>0</v>
      </c>
      <c r="AK118" s="296">
        <v>0</v>
      </c>
      <c r="AL118" s="296">
        <v>0</v>
      </c>
      <c r="AM118" s="297">
        <v>700</v>
      </c>
      <c r="AN118" s="307"/>
      <c r="AP118" s="232"/>
      <c r="AQ118" s="232"/>
    </row>
    <row r="119" spans="1:44" ht="20.25" customHeight="1" thickBot="1" x14ac:dyDescent="0.2">
      <c r="A119" s="5" t="s">
        <v>42</v>
      </c>
      <c r="B119" s="267">
        <f t="shared" si="33"/>
        <v>21</v>
      </c>
      <c r="C119" s="326">
        <f>AG119</f>
        <v>85</v>
      </c>
      <c r="D119" s="74">
        <f>(185-C119)/100</f>
        <v>1</v>
      </c>
      <c r="E119" s="67">
        <f>E108</f>
        <v>0</v>
      </c>
      <c r="F119" s="20">
        <f t="shared" si="36"/>
        <v>0</v>
      </c>
      <c r="G119" s="19"/>
      <c r="H119" s="24"/>
      <c r="I119" s="20">
        <f t="shared" si="37"/>
        <v>0</v>
      </c>
      <c r="J119" s="283">
        <f t="shared" si="42"/>
        <v>0</v>
      </c>
      <c r="K119" s="73">
        <f>K108</f>
        <v>0</v>
      </c>
      <c r="L119" s="20">
        <f t="shared" si="41"/>
        <v>0</v>
      </c>
      <c r="M119" s="19">
        <f t="shared" si="39"/>
        <v>0</v>
      </c>
      <c r="N119" s="31"/>
      <c r="O119" s="32"/>
      <c r="P119" s="33"/>
      <c r="Q119" s="20">
        <f t="shared" si="40"/>
        <v>0</v>
      </c>
      <c r="R119" s="232"/>
      <c r="S119" s="232"/>
      <c r="T119" s="232"/>
      <c r="U119" s="232"/>
      <c r="V119" s="232"/>
      <c r="W119" s="232"/>
      <c r="AC119" s="370"/>
      <c r="AD119" s="373"/>
      <c r="AE119" s="298" t="s">
        <v>124</v>
      </c>
      <c r="AF119" s="299">
        <v>21</v>
      </c>
      <c r="AG119" s="299">
        <v>85</v>
      </c>
      <c r="AH119" s="299">
        <v>0</v>
      </c>
      <c r="AI119" s="299">
        <v>0</v>
      </c>
      <c r="AJ119" s="299">
        <v>0</v>
      </c>
      <c r="AK119" s="299">
        <v>0</v>
      </c>
      <c r="AL119" s="299">
        <v>0</v>
      </c>
      <c r="AM119" s="300">
        <v>0</v>
      </c>
      <c r="AN119" s="307"/>
      <c r="AP119" s="238">
        <f t="shared" ref="AP119" si="43">SUM(AH108:AL119)</f>
        <v>11300</v>
      </c>
      <c r="AQ119" s="238">
        <f t="shared" ref="AQ119" si="44">SUM(AM108:AM119)</f>
        <v>11300</v>
      </c>
    </row>
    <row r="120" spans="1:44" ht="30.75" customHeight="1" thickTop="1" x14ac:dyDescent="0.15">
      <c r="A120" s="4" t="s">
        <v>18</v>
      </c>
      <c r="B120" s="288" t="s">
        <v>19</v>
      </c>
      <c r="C120" s="288"/>
      <c r="D120" s="288" t="s">
        <v>19</v>
      </c>
      <c r="E120" s="288" t="s">
        <v>19</v>
      </c>
      <c r="F120" s="4"/>
      <c r="G120" s="4"/>
      <c r="H120" s="288" t="s">
        <v>19</v>
      </c>
      <c r="I120" s="4"/>
      <c r="J120" s="4"/>
      <c r="K120" s="288" t="s">
        <v>19</v>
      </c>
      <c r="L120" s="4"/>
      <c r="M120" s="4"/>
      <c r="N120" s="288" t="s">
        <v>19</v>
      </c>
      <c r="O120" s="288" t="s">
        <v>19</v>
      </c>
      <c r="P120" s="4"/>
      <c r="Q120" s="4"/>
      <c r="R120" s="232"/>
      <c r="S120" s="232"/>
      <c r="T120" s="232"/>
      <c r="U120" s="232"/>
      <c r="V120" s="232"/>
      <c r="W120" s="232"/>
      <c r="AN120" s="232"/>
    </row>
    <row r="121" spans="1:44" ht="30.75" customHeight="1" x14ac:dyDescent="0.15">
      <c r="A121" s="339" t="s">
        <v>29</v>
      </c>
      <c r="B121" s="339"/>
      <c r="C121" s="339"/>
      <c r="D121" s="339"/>
      <c r="E121" s="339"/>
      <c r="F121" s="339"/>
      <c r="G121" s="339"/>
      <c r="H121" s="339"/>
      <c r="I121" s="339"/>
      <c r="J121" s="339"/>
      <c r="K121" s="339"/>
      <c r="L121" s="339"/>
      <c r="M121" s="232"/>
      <c r="N121" s="341" t="s">
        <v>48</v>
      </c>
      <c r="O121" s="341"/>
      <c r="P121" s="341"/>
      <c r="Q121" s="9">
        <f>SUM(Q108:Q119)</f>
        <v>0</v>
      </c>
      <c r="R121" s="232"/>
      <c r="S121" s="232"/>
      <c r="T121" s="232"/>
      <c r="U121" s="232"/>
      <c r="V121" s="232"/>
      <c r="W121" s="232"/>
      <c r="AN121" s="232"/>
    </row>
    <row r="122" spans="1:44" ht="20.25" customHeight="1" x14ac:dyDescent="0.15">
      <c r="A122" s="340"/>
      <c r="B122" s="340"/>
      <c r="C122" s="340"/>
      <c r="D122" s="340"/>
      <c r="E122" s="340"/>
      <c r="F122" s="340"/>
      <c r="G122" s="340"/>
      <c r="H122" s="340"/>
      <c r="I122" s="340"/>
      <c r="J122" s="340"/>
      <c r="K122" s="340"/>
      <c r="L122" s="340"/>
      <c r="M122" s="232"/>
      <c r="N122" s="16"/>
      <c r="O122" s="16"/>
      <c r="P122" s="16"/>
      <c r="Q122" s="15"/>
      <c r="R122" s="232"/>
      <c r="S122" s="232"/>
      <c r="T122" s="232"/>
      <c r="U122" s="232"/>
      <c r="V122" s="232"/>
      <c r="W122" s="232"/>
    </row>
    <row r="123" spans="1:44" ht="7.5" customHeight="1" x14ac:dyDescent="0.15">
      <c r="A123" s="340"/>
      <c r="B123" s="340"/>
      <c r="C123" s="340"/>
      <c r="D123" s="340"/>
      <c r="E123" s="340"/>
      <c r="F123" s="340"/>
      <c r="G123" s="340"/>
      <c r="H123" s="340"/>
      <c r="I123" s="340"/>
      <c r="J123" s="340"/>
      <c r="K123" s="340"/>
      <c r="L123" s="340"/>
      <c r="M123" s="10"/>
      <c r="N123" s="17"/>
      <c r="O123" s="17"/>
      <c r="P123" s="17"/>
      <c r="Q123" s="12"/>
      <c r="R123" s="232"/>
      <c r="S123" s="232"/>
      <c r="T123" s="232"/>
      <c r="U123" s="232"/>
      <c r="V123" s="232"/>
      <c r="W123" s="232"/>
    </row>
    <row r="124" spans="1:44" x14ac:dyDescent="0.15">
      <c r="AO124" s="232"/>
      <c r="AP124" s="232"/>
      <c r="AQ124" s="232"/>
      <c r="AR124" s="232"/>
    </row>
    <row r="125" spans="1:44" ht="13.5" customHeight="1" x14ac:dyDescent="0.15">
      <c r="A125" s="14" t="s">
        <v>61</v>
      </c>
      <c r="C125" s="14" t="str">
        <f>B9</f>
        <v>長崎港小ヶ倉柳ＣＦＳ7号上屋</v>
      </c>
      <c r="AO125" s="232"/>
      <c r="AP125" s="232"/>
      <c r="AQ125" s="232"/>
      <c r="AR125" s="232"/>
    </row>
    <row r="126" spans="1:44" ht="13.5" customHeight="1" x14ac:dyDescent="0.15">
      <c r="A126" s="338" t="s">
        <v>43</v>
      </c>
      <c r="B126" s="342" t="s">
        <v>0</v>
      </c>
      <c r="C126" s="342"/>
      <c r="D126" s="342"/>
      <c r="E126" s="342"/>
      <c r="F126" s="342"/>
      <c r="G126" s="342" t="s">
        <v>7</v>
      </c>
      <c r="H126" s="342"/>
      <c r="I126" s="342"/>
      <c r="J126" s="342"/>
      <c r="K126" s="342"/>
      <c r="L126" s="342"/>
      <c r="M126" s="342"/>
      <c r="N126" s="342" t="s">
        <v>44</v>
      </c>
      <c r="O126" s="342"/>
      <c r="P126" s="342"/>
      <c r="Q126" s="342" t="s">
        <v>25</v>
      </c>
      <c r="R126" s="232"/>
      <c r="S126" s="232"/>
      <c r="T126" s="232"/>
      <c r="U126" s="232"/>
      <c r="V126" s="232"/>
      <c r="W126" s="232"/>
      <c r="Y126" s="170"/>
      <c r="Z126" s="170"/>
      <c r="AA126" s="92"/>
      <c r="AO126" s="232"/>
      <c r="AP126" s="232"/>
      <c r="AQ126" s="232"/>
      <c r="AR126" s="232"/>
    </row>
    <row r="127" spans="1:44" ht="30.75" customHeight="1" x14ac:dyDescent="0.15">
      <c r="A127" s="338"/>
      <c r="B127" s="342"/>
      <c r="C127" s="342"/>
      <c r="D127" s="342"/>
      <c r="E127" s="342"/>
      <c r="F127" s="342"/>
      <c r="G127" s="342" t="s">
        <v>8</v>
      </c>
      <c r="H127" s="342"/>
      <c r="I127" s="342"/>
      <c r="J127" s="342" t="s">
        <v>12</v>
      </c>
      <c r="K127" s="342"/>
      <c r="L127" s="342"/>
      <c r="M127" s="342" t="s">
        <v>13</v>
      </c>
      <c r="N127" s="342"/>
      <c r="O127" s="342"/>
      <c r="P127" s="342"/>
      <c r="Q127" s="342"/>
      <c r="R127" s="232"/>
      <c r="S127" s="232"/>
      <c r="T127" s="232"/>
      <c r="U127" s="232"/>
      <c r="V127" s="232"/>
      <c r="W127" s="232"/>
      <c r="Y127" s="171"/>
      <c r="Z127" s="172"/>
      <c r="AA127" s="171"/>
      <c r="AO127" s="232"/>
      <c r="AP127" s="232"/>
      <c r="AQ127" s="232"/>
      <c r="AR127" s="232"/>
    </row>
    <row r="128" spans="1:44" ht="30.95" customHeight="1" x14ac:dyDescent="0.15">
      <c r="A128" s="338"/>
      <c r="B128" s="2" t="s">
        <v>1</v>
      </c>
      <c r="C128" s="287" t="s">
        <v>113</v>
      </c>
      <c r="D128" s="2" t="s">
        <v>28</v>
      </c>
      <c r="E128" s="2" t="s">
        <v>2</v>
      </c>
      <c r="F128" s="2" t="s">
        <v>3</v>
      </c>
      <c r="G128" s="2" t="s">
        <v>9</v>
      </c>
      <c r="H128" s="2" t="s">
        <v>2</v>
      </c>
      <c r="I128" s="2" t="s">
        <v>3</v>
      </c>
      <c r="J128" s="2" t="s">
        <v>9</v>
      </c>
      <c r="K128" s="2" t="s">
        <v>2</v>
      </c>
      <c r="L128" s="2" t="s">
        <v>3</v>
      </c>
      <c r="M128" s="342"/>
      <c r="N128" s="2" t="s">
        <v>14</v>
      </c>
      <c r="O128" s="2" t="s">
        <v>15</v>
      </c>
      <c r="P128" s="2" t="s">
        <v>17</v>
      </c>
      <c r="Q128" s="342"/>
      <c r="R128" s="232"/>
      <c r="S128" s="232"/>
      <c r="T128" s="232"/>
      <c r="U128" s="232"/>
      <c r="V128" s="232"/>
      <c r="W128" s="232"/>
      <c r="Y128" s="171"/>
      <c r="Z128" s="171"/>
      <c r="AA128" s="175"/>
      <c r="AO128" s="232"/>
      <c r="AP128" s="232"/>
      <c r="AQ128" s="232"/>
      <c r="AR128" s="232"/>
    </row>
    <row r="129" spans="1:45" ht="20.25" customHeight="1" thickBot="1" x14ac:dyDescent="0.2">
      <c r="A129" s="338"/>
      <c r="B129" s="81" t="s">
        <v>4</v>
      </c>
      <c r="C129" s="81"/>
      <c r="D129" s="81"/>
      <c r="E129" s="268" t="s">
        <v>5</v>
      </c>
      <c r="F129" s="269" t="s">
        <v>6</v>
      </c>
      <c r="G129" s="269" t="s">
        <v>10</v>
      </c>
      <c r="H129" s="268" t="s">
        <v>11</v>
      </c>
      <c r="I129" s="269" t="s">
        <v>6</v>
      </c>
      <c r="J129" s="269" t="s">
        <v>10</v>
      </c>
      <c r="K129" s="268" t="s">
        <v>11</v>
      </c>
      <c r="L129" s="81" t="s">
        <v>6</v>
      </c>
      <c r="M129" s="81" t="s">
        <v>6</v>
      </c>
      <c r="N129" s="21" t="s">
        <v>6</v>
      </c>
      <c r="O129" s="21" t="s">
        <v>16</v>
      </c>
      <c r="P129" s="21" t="s">
        <v>6</v>
      </c>
      <c r="Q129" s="81" t="s">
        <v>6</v>
      </c>
      <c r="R129" s="232"/>
      <c r="S129" s="232"/>
      <c r="T129" s="232"/>
      <c r="U129" s="232"/>
      <c r="V129" s="232"/>
      <c r="W129" s="232"/>
      <c r="Y129" s="173"/>
      <c r="Z129" s="174"/>
      <c r="AA129" s="176"/>
      <c r="AO129" s="232"/>
      <c r="AP129" s="232"/>
      <c r="AQ129" s="232"/>
      <c r="AR129" s="232"/>
    </row>
    <row r="130" spans="1:45" ht="20.25" customHeight="1" x14ac:dyDescent="0.15">
      <c r="A130" s="3" t="s">
        <v>31</v>
      </c>
      <c r="B130" s="231">
        <f>AF130</f>
        <v>10</v>
      </c>
      <c r="C130" s="229">
        <f>AG130</f>
        <v>100</v>
      </c>
      <c r="D130" s="18">
        <f>(185-C130)/100</f>
        <v>0.85</v>
      </c>
      <c r="E130" s="59">
        <f>Z126</f>
        <v>0</v>
      </c>
      <c r="F130" s="11">
        <f>B130*D130*E130</f>
        <v>0</v>
      </c>
      <c r="G130" s="18"/>
      <c r="H130" s="22"/>
      <c r="I130" s="11">
        <f>G130*H130</f>
        <v>0</v>
      </c>
      <c r="J130" s="280">
        <f>AH130</f>
        <v>1500</v>
      </c>
      <c r="K130" s="53">
        <f>AA128</f>
        <v>0</v>
      </c>
      <c r="L130" s="11">
        <f>J130*K130</f>
        <v>0</v>
      </c>
      <c r="M130" s="18">
        <f>I130+L130</f>
        <v>0</v>
      </c>
      <c r="N130" s="25"/>
      <c r="O130" s="26"/>
      <c r="P130" s="27"/>
      <c r="Q130" s="11">
        <f>INT(F130+M130)</f>
        <v>0</v>
      </c>
      <c r="R130" s="232"/>
      <c r="S130" s="232"/>
      <c r="T130" s="232"/>
      <c r="U130" s="232"/>
      <c r="V130" s="232"/>
      <c r="W130" s="232"/>
      <c r="Y130" s="173"/>
      <c r="Z130" s="174"/>
      <c r="AA130" s="176"/>
      <c r="AC130" s="365">
        <v>5</v>
      </c>
      <c r="AD130" s="367" t="s">
        <v>127</v>
      </c>
      <c r="AE130" s="318" t="s">
        <v>125</v>
      </c>
      <c r="AF130" s="293">
        <v>10</v>
      </c>
      <c r="AG130" s="293">
        <v>100</v>
      </c>
      <c r="AH130" s="293">
        <v>1500</v>
      </c>
      <c r="AI130" s="293">
        <v>0</v>
      </c>
      <c r="AJ130" s="293">
        <v>0</v>
      </c>
      <c r="AK130" s="293">
        <v>0</v>
      </c>
      <c r="AL130" s="293">
        <v>0</v>
      </c>
      <c r="AM130" s="294">
        <v>1500</v>
      </c>
      <c r="AN130" s="307"/>
      <c r="AP130" s="232"/>
      <c r="AQ130" s="232"/>
    </row>
    <row r="131" spans="1:45" ht="20.25" customHeight="1" x14ac:dyDescent="0.15">
      <c r="A131" s="3" t="s">
        <v>32</v>
      </c>
      <c r="B131" s="231">
        <f t="shared" ref="B131:B141" si="45">AF131</f>
        <v>10</v>
      </c>
      <c r="C131" s="229">
        <f t="shared" ref="C131:C139" si="46">AG131</f>
        <v>100</v>
      </c>
      <c r="D131" s="18">
        <f t="shared" ref="D131:D140" si="47">(185-C131)/100</f>
        <v>0.85</v>
      </c>
      <c r="E131" s="63">
        <f>E130</f>
        <v>0</v>
      </c>
      <c r="F131" s="11">
        <f t="shared" ref="F131:F141" si="48">B131*D131*E131</f>
        <v>0</v>
      </c>
      <c r="G131" s="18"/>
      <c r="H131" s="23"/>
      <c r="I131" s="11">
        <f t="shared" ref="I131:I141" si="49">G131*H131</f>
        <v>0</v>
      </c>
      <c r="J131" s="281">
        <f>AH131</f>
        <v>1400</v>
      </c>
      <c r="K131" s="72">
        <f>K130</f>
        <v>0</v>
      </c>
      <c r="L131" s="11">
        <f t="shared" ref="L131:L132" si="50">J131*K131</f>
        <v>0</v>
      </c>
      <c r="M131" s="18">
        <f t="shared" ref="M131:M141" si="51">I131+L131</f>
        <v>0</v>
      </c>
      <c r="N131" s="28"/>
      <c r="O131" s="29"/>
      <c r="P131" s="30"/>
      <c r="Q131" s="11">
        <f t="shared" ref="Q131:Q141" si="52">INT(F131+M131)</f>
        <v>0</v>
      </c>
      <c r="R131" s="232"/>
      <c r="S131" s="232"/>
      <c r="T131" s="232"/>
      <c r="U131" s="232"/>
      <c r="V131" s="232"/>
      <c r="W131" s="232"/>
      <c r="Y131" s="173"/>
      <c r="Z131" s="174"/>
      <c r="AA131" s="176"/>
      <c r="AC131" s="366"/>
      <c r="AD131" s="368"/>
      <c r="AE131" s="319" t="s">
        <v>32</v>
      </c>
      <c r="AF131" s="296">
        <v>10</v>
      </c>
      <c r="AG131" s="296">
        <v>100</v>
      </c>
      <c r="AH131" s="296">
        <v>1400</v>
      </c>
      <c r="AI131" s="296">
        <v>0</v>
      </c>
      <c r="AJ131" s="296">
        <v>0</v>
      </c>
      <c r="AK131" s="296">
        <v>0</v>
      </c>
      <c r="AL131" s="296">
        <v>0</v>
      </c>
      <c r="AM131" s="297">
        <v>1400</v>
      </c>
      <c r="AN131" s="307"/>
      <c r="AP131" s="232"/>
      <c r="AQ131" s="232"/>
    </row>
    <row r="132" spans="1:45" ht="20.25" customHeight="1" x14ac:dyDescent="0.15">
      <c r="A132" s="3" t="s">
        <v>33</v>
      </c>
      <c r="B132" s="231">
        <f t="shared" si="45"/>
        <v>10</v>
      </c>
      <c r="C132" s="229">
        <f t="shared" si="46"/>
        <v>100</v>
      </c>
      <c r="D132" s="18">
        <f t="shared" si="47"/>
        <v>0.85</v>
      </c>
      <c r="E132" s="63">
        <f>E130</f>
        <v>0</v>
      </c>
      <c r="F132" s="11">
        <f t="shared" si="48"/>
        <v>0</v>
      </c>
      <c r="G132" s="18"/>
      <c r="H132" s="23"/>
      <c r="I132" s="11">
        <f t="shared" si="49"/>
        <v>0</v>
      </c>
      <c r="J132" s="281">
        <f>AH132</f>
        <v>1300</v>
      </c>
      <c r="K132" s="72">
        <f>K130</f>
        <v>0</v>
      </c>
      <c r="L132" s="11">
        <f t="shared" si="50"/>
        <v>0</v>
      </c>
      <c r="M132" s="18">
        <f t="shared" si="51"/>
        <v>0</v>
      </c>
      <c r="N132" s="28"/>
      <c r="O132" s="29"/>
      <c r="P132" s="30"/>
      <c r="Q132" s="11">
        <f t="shared" si="52"/>
        <v>0</v>
      </c>
      <c r="R132" s="232"/>
      <c r="S132" s="232"/>
      <c r="T132" s="232"/>
      <c r="U132" s="232"/>
      <c r="V132" s="232"/>
      <c r="W132" s="232"/>
      <c r="Y132" s="173"/>
      <c r="Z132" s="174"/>
      <c r="AA132" s="176"/>
      <c r="AC132" s="366"/>
      <c r="AD132" s="368"/>
      <c r="AE132" s="319" t="s">
        <v>33</v>
      </c>
      <c r="AF132" s="296">
        <v>10</v>
      </c>
      <c r="AG132" s="296">
        <v>100</v>
      </c>
      <c r="AH132" s="296">
        <v>1300</v>
      </c>
      <c r="AI132" s="296">
        <v>0</v>
      </c>
      <c r="AJ132" s="296">
        <v>0</v>
      </c>
      <c r="AK132" s="296">
        <v>0</v>
      </c>
      <c r="AL132" s="296">
        <v>0</v>
      </c>
      <c r="AM132" s="297">
        <v>1300</v>
      </c>
      <c r="AN132" s="307"/>
      <c r="AP132" s="232"/>
      <c r="AQ132" s="232"/>
    </row>
    <row r="133" spans="1:45" ht="20.25" customHeight="1" x14ac:dyDescent="0.15">
      <c r="A133" s="3" t="s">
        <v>34</v>
      </c>
      <c r="B133" s="231">
        <f t="shared" si="45"/>
        <v>10</v>
      </c>
      <c r="C133" s="229">
        <f t="shared" si="46"/>
        <v>100</v>
      </c>
      <c r="D133" s="18">
        <f t="shared" si="47"/>
        <v>0.85</v>
      </c>
      <c r="E133" s="63">
        <f>E130</f>
        <v>0</v>
      </c>
      <c r="F133" s="11">
        <f t="shared" si="48"/>
        <v>0</v>
      </c>
      <c r="G133" s="284">
        <f>AH133</f>
        <v>1400</v>
      </c>
      <c r="H133" s="72">
        <f>Z128</f>
        <v>0</v>
      </c>
      <c r="I133" s="11">
        <f t="shared" si="49"/>
        <v>0</v>
      </c>
      <c r="J133" s="282"/>
      <c r="K133" s="72"/>
      <c r="L133" s="11"/>
      <c r="M133" s="18">
        <f t="shared" si="51"/>
        <v>0</v>
      </c>
      <c r="N133" s="28"/>
      <c r="O133" s="29"/>
      <c r="P133" s="30"/>
      <c r="Q133" s="11">
        <f t="shared" si="52"/>
        <v>0</v>
      </c>
      <c r="R133" s="232"/>
      <c r="S133" s="232"/>
      <c r="T133" s="232"/>
      <c r="U133" s="232"/>
      <c r="V133" s="232"/>
      <c r="W133" s="232"/>
      <c r="Y133" s="173"/>
      <c r="Z133" s="176"/>
      <c r="AA133" s="176"/>
      <c r="AC133" s="366"/>
      <c r="AD133" s="368"/>
      <c r="AE133" s="319" t="s">
        <v>34</v>
      </c>
      <c r="AF133" s="296">
        <v>10</v>
      </c>
      <c r="AG133" s="296">
        <v>100</v>
      </c>
      <c r="AH133" s="296">
        <v>1400</v>
      </c>
      <c r="AI133" s="296">
        <v>0</v>
      </c>
      <c r="AJ133" s="296">
        <v>0</v>
      </c>
      <c r="AK133" s="296">
        <v>0</v>
      </c>
      <c r="AL133" s="296">
        <v>0</v>
      </c>
      <c r="AM133" s="297">
        <v>1400</v>
      </c>
      <c r="AN133" s="307" t="s">
        <v>8</v>
      </c>
      <c r="AP133" s="232"/>
      <c r="AQ133" s="232"/>
      <c r="AS133" s="232"/>
    </row>
    <row r="134" spans="1:45" ht="20.25" customHeight="1" x14ac:dyDescent="0.15">
      <c r="A134" s="3" t="s">
        <v>35</v>
      </c>
      <c r="B134" s="231">
        <f t="shared" si="45"/>
        <v>10</v>
      </c>
      <c r="C134" s="229">
        <f t="shared" si="46"/>
        <v>100</v>
      </c>
      <c r="D134" s="18">
        <f t="shared" si="47"/>
        <v>0.85</v>
      </c>
      <c r="E134" s="63">
        <f>E130</f>
        <v>0</v>
      </c>
      <c r="F134" s="11">
        <f t="shared" si="48"/>
        <v>0</v>
      </c>
      <c r="G134" s="284">
        <f>AH134</f>
        <v>1500</v>
      </c>
      <c r="H134" s="72">
        <f>H133</f>
        <v>0</v>
      </c>
      <c r="I134" s="11">
        <f t="shared" si="49"/>
        <v>0</v>
      </c>
      <c r="J134" s="282"/>
      <c r="K134" s="72"/>
      <c r="L134" s="11"/>
      <c r="M134" s="18">
        <f t="shared" si="51"/>
        <v>0</v>
      </c>
      <c r="N134" s="28"/>
      <c r="O134" s="29"/>
      <c r="P134" s="30"/>
      <c r="Q134" s="11">
        <f t="shared" si="52"/>
        <v>0</v>
      </c>
      <c r="R134" s="232"/>
      <c r="S134" s="232"/>
      <c r="T134" s="232"/>
      <c r="U134" s="232"/>
      <c r="V134" s="232"/>
      <c r="W134" s="232"/>
      <c r="AC134" s="366"/>
      <c r="AD134" s="368"/>
      <c r="AE134" s="319" t="s">
        <v>35</v>
      </c>
      <c r="AF134" s="296">
        <v>10</v>
      </c>
      <c r="AG134" s="296">
        <v>100</v>
      </c>
      <c r="AH134" s="296">
        <v>1500</v>
      </c>
      <c r="AI134" s="296">
        <v>0</v>
      </c>
      <c r="AJ134" s="296">
        <v>0</v>
      </c>
      <c r="AK134" s="296">
        <v>0</v>
      </c>
      <c r="AL134" s="296">
        <v>0</v>
      </c>
      <c r="AM134" s="297">
        <v>1500</v>
      </c>
      <c r="AN134" s="307" t="s">
        <v>8</v>
      </c>
      <c r="AP134" s="232"/>
      <c r="AQ134" s="232"/>
      <c r="AS134" s="232"/>
    </row>
    <row r="135" spans="1:45" ht="20.25" customHeight="1" x14ac:dyDescent="0.15">
      <c r="A135" s="3" t="s">
        <v>36</v>
      </c>
      <c r="B135" s="231">
        <f t="shared" si="45"/>
        <v>10</v>
      </c>
      <c r="C135" s="229">
        <f t="shared" si="46"/>
        <v>100</v>
      </c>
      <c r="D135" s="18">
        <f t="shared" si="47"/>
        <v>0.85</v>
      </c>
      <c r="E135" s="63">
        <f>E130</f>
        <v>0</v>
      </c>
      <c r="F135" s="11">
        <f t="shared" si="48"/>
        <v>0</v>
      </c>
      <c r="G135" s="284">
        <f>AH135</f>
        <v>1400</v>
      </c>
      <c r="H135" s="72">
        <f>H133</f>
        <v>0</v>
      </c>
      <c r="I135" s="11">
        <f t="shared" si="49"/>
        <v>0</v>
      </c>
      <c r="J135" s="282"/>
      <c r="K135" s="72"/>
      <c r="L135" s="11">
        <f t="shared" ref="L135:L141" si="53">J135*K135</f>
        <v>0</v>
      </c>
      <c r="M135" s="18">
        <f t="shared" si="51"/>
        <v>0</v>
      </c>
      <c r="N135" s="28"/>
      <c r="O135" s="29"/>
      <c r="P135" s="30"/>
      <c r="Q135" s="11">
        <f t="shared" si="52"/>
        <v>0</v>
      </c>
      <c r="R135" s="232"/>
      <c r="S135" s="232"/>
      <c r="T135" s="232"/>
      <c r="U135" s="232"/>
      <c r="V135" s="232"/>
      <c r="W135" s="232"/>
      <c r="AC135" s="366"/>
      <c r="AD135" s="368"/>
      <c r="AE135" s="320" t="s">
        <v>36</v>
      </c>
      <c r="AF135" s="296">
        <v>10</v>
      </c>
      <c r="AG135" s="296">
        <v>100</v>
      </c>
      <c r="AH135" s="296">
        <v>1400</v>
      </c>
      <c r="AI135" s="296">
        <v>0</v>
      </c>
      <c r="AJ135" s="296">
        <v>0</v>
      </c>
      <c r="AK135" s="296">
        <v>0</v>
      </c>
      <c r="AL135" s="296">
        <v>0</v>
      </c>
      <c r="AM135" s="297">
        <v>1400</v>
      </c>
      <c r="AN135" s="307" t="s">
        <v>8</v>
      </c>
      <c r="AP135" s="232"/>
      <c r="AQ135" s="232"/>
      <c r="AS135" s="232"/>
    </row>
    <row r="136" spans="1:45" ht="20.25" customHeight="1" x14ac:dyDescent="0.15">
      <c r="A136" s="3" t="s">
        <v>37</v>
      </c>
      <c r="B136" s="231">
        <f t="shared" si="45"/>
        <v>10</v>
      </c>
      <c r="C136" s="229">
        <f t="shared" si="46"/>
        <v>100</v>
      </c>
      <c r="D136" s="18">
        <f t="shared" si="47"/>
        <v>0.85</v>
      </c>
      <c r="E136" s="63">
        <f>E130</f>
        <v>0</v>
      </c>
      <c r="F136" s="11">
        <f t="shared" si="48"/>
        <v>0</v>
      </c>
      <c r="G136" s="18"/>
      <c r="H136" s="23"/>
      <c r="I136" s="11">
        <f t="shared" si="49"/>
        <v>0</v>
      </c>
      <c r="J136" s="281">
        <f t="shared" ref="J136:J141" si="54">AH136</f>
        <v>1500</v>
      </c>
      <c r="K136" s="72">
        <f>K130</f>
        <v>0</v>
      </c>
      <c r="L136" s="11">
        <f t="shared" si="53"/>
        <v>0</v>
      </c>
      <c r="M136" s="18">
        <f t="shared" si="51"/>
        <v>0</v>
      </c>
      <c r="N136" s="28"/>
      <c r="O136" s="29"/>
      <c r="P136" s="30"/>
      <c r="Q136" s="11">
        <f t="shared" si="52"/>
        <v>0</v>
      </c>
      <c r="R136" s="232"/>
      <c r="S136" s="232"/>
      <c r="T136" s="232"/>
      <c r="U136" s="232"/>
      <c r="V136" s="232"/>
      <c r="W136" s="232"/>
      <c r="AC136" s="366"/>
      <c r="AD136" s="368"/>
      <c r="AE136" s="321" t="s">
        <v>144</v>
      </c>
      <c r="AF136" s="296">
        <v>10</v>
      </c>
      <c r="AG136" s="296">
        <v>100</v>
      </c>
      <c r="AH136" s="296">
        <v>1500</v>
      </c>
      <c r="AI136" s="296">
        <v>0</v>
      </c>
      <c r="AJ136" s="296">
        <v>0</v>
      </c>
      <c r="AK136" s="296">
        <v>0</v>
      </c>
      <c r="AL136" s="296">
        <v>0</v>
      </c>
      <c r="AM136" s="297">
        <v>1500</v>
      </c>
      <c r="AN136" s="307"/>
      <c r="AP136" s="232"/>
      <c r="AQ136" s="232"/>
      <c r="AS136" s="232"/>
    </row>
    <row r="137" spans="1:45" ht="20.25" customHeight="1" x14ac:dyDescent="0.15">
      <c r="A137" s="3" t="s">
        <v>38</v>
      </c>
      <c r="B137" s="231">
        <f t="shared" si="45"/>
        <v>10</v>
      </c>
      <c r="C137" s="229">
        <f t="shared" si="46"/>
        <v>100</v>
      </c>
      <c r="D137" s="18">
        <f t="shared" si="47"/>
        <v>0.85</v>
      </c>
      <c r="E137" s="63">
        <f>E130</f>
        <v>0</v>
      </c>
      <c r="F137" s="11">
        <f t="shared" si="48"/>
        <v>0</v>
      </c>
      <c r="G137" s="18"/>
      <c r="H137" s="23"/>
      <c r="I137" s="11">
        <f t="shared" si="49"/>
        <v>0</v>
      </c>
      <c r="J137" s="281">
        <f t="shared" si="54"/>
        <v>1400</v>
      </c>
      <c r="K137" s="72">
        <f>K130</f>
        <v>0</v>
      </c>
      <c r="L137" s="11">
        <f t="shared" si="53"/>
        <v>0</v>
      </c>
      <c r="M137" s="18">
        <f t="shared" si="51"/>
        <v>0</v>
      </c>
      <c r="N137" s="28"/>
      <c r="O137" s="29"/>
      <c r="P137" s="30"/>
      <c r="Q137" s="11">
        <f t="shared" si="52"/>
        <v>0</v>
      </c>
      <c r="R137" s="232"/>
      <c r="S137" s="232"/>
      <c r="T137" s="232"/>
      <c r="U137" s="232"/>
      <c r="V137" s="232"/>
      <c r="W137" s="232"/>
      <c r="AC137" s="366"/>
      <c r="AD137" s="368"/>
      <c r="AE137" s="319" t="s">
        <v>38</v>
      </c>
      <c r="AF137" s="296">
        <v>10</v>
      </c>
      <c r="AG137" s="296">
        <v>100</v>
      </c>
      <c r="AH137" s="296">
        <v>1400</v>
      </c>
      <c r="AI137" s="296">
        <v>0</v>
      </c>
      <c r="AJ137" s="296">
        <v>0</v>
      </c>
      <c r="AK137" s="296">
        <v>0</v>
      </c>
      <c r="AL137" s="296">
        <v>0</v>
      </c>
      <c r="AM137" s="297">
        <v>1400</v>
      </c>
      <c r="AN137" s="307"/>
      <c r="AP137" s="232"/>
      <c r="AQ137" s="232"/>
      <c r="AS137" s="232"/>
    </row>
    <row r="138" spans="1:45" ht="20.25" customHeight="1" x14ac:dyDescent="0.15">
      <c r="A138" s="3" t="s">
        <v>39</v>
      </c>
      <c r="B138" s="231">
        <f t="shared" si="45"/>
        <v>10</v>
      </c>
      <c r="C138" s="229">
        <f t="shared" si="46"/>
        <v>100</v>
      </c>
      <c r="D138" s="18">
        <f t="shared" si="47"/>
        <v>0.85</v>
      </c>
      <c r="E138" s="63">
        <f>E130</f>
        <v>0</v>
      </c>
      <c r="F138" s="11">
        <f t="shared" si="48"/>
        <v>0</v>
      </c>
      <c r="G138" s="18"/>
      <c r="H138" s="23"/>
      <c r="I138" s="11">
        <f t="shared" si="49"/>
        <v>0</v>
      </c>
      <c r="J138" s="281">
        <f t="shared" si="54"/>
        <v>1500</v>
      </c>
      <c r="K138" s="72">
        <f>K130</f>
        <v>0</v>
      </c>
      <c r="L138" s="11">
        <f t="shared" si="53"/>
        <v>0</v>
      </c>
      <c r="M138" s="18">
        <f t="shared" si="51"/>
        <v>0</v>
      </c>
      <c r="N138" s="28"/>
      <c r="O138" s="29"/>
      <c r="P138" s="30"/>
      <c r="Q138" s="11">
        <f t="shared" si="52"/>
        <v>0</v>
      </c>
      <c r="R138" s="232"/>
      <c r="S138" s="232"/>
      <c r="T138" s="232"/>
      <c r="U138" s="232"/>
      <c r="V138" s="232"/>
      <c r="W138" s="232"/>
      <c r="AC138" s="366"/>
      <c r="AD138" s="368"/>
      <c r="AE138" s="319" t="s">
        <v>39</v>
      </c>
      <c r="AF138" s="296">
        <v>10</v>
      </c>
      <c r="AG138" s="296">
        <v>100</v>
      </c>
      <c r="AH138" s="296">
        <v>1500</v>
      </c>
      <c r="AI138" s="296">
        <v>0</v>
      </c>
      <c r="AJ138" s="296">
        <v>0</v>
      </c>
      <c r="AK138" s="296">
        <v>0</v>
      </c>
      <c r="AL138" s="296">
        <v>0</v>
      </c>
      <c r="AM138" s="297">
        <v>1500</v>
      </c>
      <c r="AN138" s="307"/>
      <c r="AP138" s="232"/>
      <c r="AQ138" s="232"/>
      <c r="AS138" s="232"/>
    </row>
    <row r="139" spans="1:45" ht="20.25" customHeight="1" x14ac:dyDescent="0.15">
      <c r="A139" s="3" t="s">
        <v>40</v>
      </c>
      <c r="B139" s="231">
        <f t="shared" si="45"/>
        <v>10</v>
      </c>
      <c r="C139" s="229">
        <f t="shared" si="46"/>
        <v>100</v>
      </c>
      <c r="D139" s="18">
        <f t="shared" si="47"/>
        <v>0.85</v>
      </c>
      <c r="E139" s="63">
        <f>E130</f>
        <v>0</v>
      </c>
      <c r="F139" s="11">
        <f t="shared" si="48"/>
        <v>0</v>
      </c>
      <c r="G139" s="18"/>
      <c r="H139" s="23"/>
      <c r="I139" s="11">
        <f t="shared" si="49"/>
        <v>0</v>
      </c>
      <c r="J139" s="281">
        <f t="shared" si="54"/>
        <v>1600</v>
      </c>
      <c r="K139" s="72">
        <f>K130</f>
        <v>0</v>
      </c>
      <c r="L139" s="11">
        <f t="shared" si="53"/>
        <v>0</v>
      </c>
      <c r="M139" s="18">
        <f t="shared" si="51"/>
        <v>0</v>
      </c>
      <c r="N139" s="28"/>
      <c r="O139" s="29"/>
      <c r="P139" s="30"/>
      <c r="Q139" s="11">
        <f t="shared" si="52"/>
        <v>0</v>
      </c>
      <c r="R139" s="232"/>
      <c r="S139" s="232"/>
      <c r="T139" s="232"/>
      <c r="U139" s="232"/>
      <c r="V139" s="232"/>
      <c r="W139" s="232"/>
      <c r="AC139" s="366"/>
      <c r="AD139" s="368"/>
      <c r="AE139" s="319" t="s">
        <v>122</v>
      </c>
      <c r="AF139" s="296">
        <v>10</v>
      </c>
      <c r="AG139" s="296">
        <v>100</v>
      </c>
      <c r="AH139" s="296">
        <v>1600</v>
      </c>
      <c r="AI139" s="296">
        <v>0</v>
      </c>
      <c r="AJ139" s="296">
        <v>0</v>
      </c>
      <c r="AK139" s="296">
        <v>0</v>
      </c>
      <c r="AL139" s="296">
        <v>0</v>
      </c>
      <c r="AM139" s="297">
        <v>1600</v>
      </c>
      <c r="AN139" s="307"/>
      <c r="AP139" s="232"/>
      <c r="AQ139" s="232"/>
      <c r="AS139" s="232"/>
    </row>
    <row r="140" spans="1:45" ht="20.25" customHeight="1" x14ac:dyDescent="0.15">
      <c r="A140" s="3" t="s">
        <v>41</v>
      </c>
      <c r="B140" s="231">
        <f t="shared" si="45"/>
        <v>10</v>
      </c>
      <c r="C140" s="229">
        <f>AG140</f>
        <v>100</v>
      </c>
      <c r="D140" s="18">
        <f t="shared" si="47"/>
        <v>0.85</v>
      </c>
      <c r="E140" s="63">
        <f>E130</f>
        <v>0</v>
      </c>
      <c r="F140" s="11">
        <f t="shared" si="48"/>
        <v>0</v>
      </c>
      <c r="G140" s="18"/>
      <c r="H140" s="23"/>
      <c r="I140" s="11">
        <f t="shared" si="49"/>
        <v>0</v>
      </c>
      <c r="J140" s="281">
        <f t="shared" si="54"/>
        <v>1300</v>
      </c>
      <c r="K140" s="72">
        <f>K130</f>
        <v>0</v>
      </c>
      <c r="L140" s="11">
        <f t="shared" si="53"/>
        <v>0</v>
      </c>
      <c r="M140" s="18">
        <f t="shared" si="51"/>
        <v>0</v>
      </c>
      <c r="N140" s="28"/>
      <c r="O140" s="29"/>
      <c r="P140" s="30"/>
      <c r="Q140" s="11">
        <f t="shared" si="52"/>
        <v>0</v>
      </c>
      <c r="R140" s="232"/>
      <c r="S140" s="232"/>
      <c r="T140" s="232"/>
      <c r="U140" s="232"/>
      <c r="V140" s="232"/>
      <c r="W140" s="232"/>
      <c r="AC140" s="366"/>
      <c r="AD140" s="368"/>
      <c r="AE140" s="319" t="s">
        <v>123</v>
      </c>
      <c r="AF140" s="296">
        <v>10</v>
      </c>
      <c r="AG140" s="296">
        <v>100</v>
      </c>
      <c r="AH140" s="296">
        <v>1300</v>
      </c>
      <c r="AI140" s="296">
        <v>0</v>
      </c>
      <c r="AJ140" s="296">
        <v>0</v>
      </c>
      <c r="AK140" s="296">
        <v>0</v>
      </c>
      <c r="AL140" s="296">
        <v>0</v>
      </c>
      <c r="AM140" s="297">
        <v>1300</v>
      </c>
      <c r="AN140" s="307"/>
      <c r="AP140" s="232"/>
      <c r="AQ140" s="232"/>
      <c r="AS140" s="232"/>
    </row>
    <row r="141" spans="1:45" ht="20.25" customHeight="1" thickBot="1" x14ac:dyDescent="0.2">
      <c r="A141" s="5" t="s">
        <v>42</v>
      </c>
      <c r="B141" s="267">
        <f t="shared" si="45"/>
        <v>10</v>
      </c>
      <c r="C141" s="326">
        <f>AG141</f>
        <v>100</v>
      </c>
      <c r="D141" s="74">
        <f>(185-C141)/100</f>
        <v>0.85</v>
      </c>
      <c r="E141" s="67">
        <f>E130</f>
        <v>0</v>
      </c>
      <c r="F141" s="20">
        <f t="shared" si="48"/>
        <v>0</v>
      </c>
      <c r="G141" s="19"/>
      <c r="H141" s="24"/>
      <c r="I141" s="20">
        <f t="shared" si="49"/>
        <v>0</v>
      </c>
      <c r="J141" s="283">
        <f t="shared" si="54"/>
        <v>1400</v>
      </c>
      <c r="K141" s="73">
        <f>K130</f>
        <v>0</v>
      </c>
      <c r="L141" s="20">
        <f t="shared" si="53"/>
        <v>0</v>
      </c>
      <c r="M141" s="19">
        <f t="shared" si="51"/>
        <v>0</v>
      </c>
      <c r="N141" s="31"/>
      <c r="O141" s="32"/>
      <c r="P141" s="33"/>
      <c r="Q141" s="20">
        <f t="shared" si="52"/>
        <v>0</v>
      </c>
      <c r="R141" s="232"/>
      <c r="S141" s="232"/>
      <c r="T141" s="232"/>
      <c r="U141" s="232"/>
      <c r="V141" s="232"/>
      <c r="W141" s="232"/>
      <c r="AC141" s="366"/>
      <c r="AD141" s="369"/>
      <c r="AE141" s="319" t="s">
        <v>124</v>
      </c>
      <c r="AF141" s="296">
        <v>10</v>
      </c>
      <c r="AG141" s="296">
        <v>100</v>
      </c>
      <c r="AH141" s="296">
        <v>1400</v>
      </c>
      <c r="AI141" s="296">
        <v>0</v>
      </c>
      <c r="AJ141" s="296">
        <v>0</v>
      </c>
      <c r="AK141" s="296">
        <v>0</v>
      </c>
      <c r="AL141" s="296">
        <v>0</v>
      </c>
      <c r="AM141" s="297">
        <v>1400</v>
      </c>
      <c r="AN141" s="307"/>
      <c r="AP141" s="238">
        <f t="shared" ref="AP141" si="55">SUM(AH130:AL141)</f>
        <v>17200</v>
      </c>
      <c r="AQ141" s="238">
        <f t="shared" ref="AQ141" si="56">SUM(AM130:AM141)</f>
        <v>17200</v>
      </c>
      <c r="AS141" s="232"/>
    </row>
    <row r="142" spans="1:45" ht="30.75" customHeight="1" thickTop="1" x14ac:dyDescent="0.15">
      <c r="A142" s="4" t="s">
        <v>18</v>
      </c>
      <c r="B142" s="288" t="s">
        <v>19</v>
      </c>
      <c r="C142" s="288"/>
      <c r="D142" s="288" t="s">
        <v>19</v>
      </c>
      <c r="E142" s="288" t="s">
        <v>19</v>
      </c>
      <c r="F142" s="4"/>
      <c r="G142" s="4"/>
      <c r="H142" s="288" t="s">
        <v>19</v>
      </c>
      <c r="I142" s="4"/>
      <c r="J142" s="4"/>
      <c r="K142" s="288" t="s">
        <v>19</v>
      </c>
      <c r="L142" s="4"/>
      <c r="M142" s="4"/>
      <c r="N142" s="288" t="s">
        <v>19</v>
      </c>
      <c r="O142" s="288" t="s">
        <v>19</v>
      </c>
      <c r="P142" s="4"/>
      <c r="Q142" s="4"/>
      <c r="R142" s="232"/>
      <c r="S142" s="232"/>
      <c r="T142" s="232"/>
      <c r="U142" s="232"/>
      <c r="V142" s="232"/>
      <c r="W142" s="232"/>
      <c r="AO142" s="232"/>
      <c r="AP142" s="232"/>
      <c r="AQ142" s="232"/>
      <c r="AR142" s="232"/>
      <c r="AS142" s="232"/>
    </row>
    <row r="143" spans="1:45" ht="30.75" customHeight="1" x14ac:dyDescent="0.15">
      <c r="A143" s="339" t="s">
        <v>29</v>
      </c>
      <c r="B143" s="339"/>
      <c r="C143" s="339"/>
      <c r="D143" s="339"/>
      <c r="E143" s="339"/>
      <c r="F143" s="339"/>
      <c r="G143" s="339"/>
      <c r="H143" s="339"/>
      <c r="I143" s="339"/>
      <c r="J143" s="339"/>
      <c r="K143" s="339"/>
      <c r="L143" s="339"/>
      <c r="M143" s="232"/>
      <c r="N143" s="341" t="s">
        <v>48</v>
      </c>
      <c r="O143" s="341"/>
      <c r="P143" s="341"/>
      <c r="Q143" s="9">
        <f>SUM(Q130:Q141)</f>
        <v>0</v>
      </c>
      <c r="R143" s="232"/>
      <c r="S143" s="232"/>
      <c r="T143" s="232"/>
      <c r="U143" s="232"/>
      <c r="V143" s="232"/>
      <c r="W143" s="232"/>
      <c r="AO143" s="232"/>
      <c r="AP143" s="232"/>
      <c r="AQ143" s="232"/>
      <c r="AR143" s="232"/>
      <c r="AS143" s="232"/>
    </row>
    <row r="144" spans="1:45" ht="20.25" customHeight="1" x14ac:dyDescent="0.15">
      <c r="A144" s="340"/>
      <c r="B144" s="340"/>
      <c r="C144" s="340"/>
      <c r="D144" s="340"/>
      <c r="E144" s="340"/>
      <c r="F144" s="340"/>
      <c r="G144" s="340"/>
      <c r="H144" s="340"/>
      <c r="I144" s="340"/>
      <c r="J144" s="340"/>
      <c r="K144" s="340"/>
      <c r="L144" s="340"/>
      <c r="M144" s="232"/>
      <c r="N144" s="16"/>
      <c r="O144" s="16"/>
      <c r="P144" s="16"/>
      <c r="Q144" s="15"/>
      <c r="R144" s="232"/>
      <c r="S144" s="232"/>
      <c r="T144" s="232"/>
      <c r="U144" s="232"/>
      <c r="V144" s="232"/>
      <c r="W144" s="232"/>
      <c r="AO144" s="232"/>
      <c r="AP144" s="232"/>
      <c r="AQ144" s="232"/>
      <c r="AR144" s="232"/>
      <c r="AS144" s="232"/>
    </row>
    <row r="145" spans="1:45" s="80" customFormat="1" ht="7.5" customHeight="1" x14ac:dyDescent="0.15">
      <c r="A145" s="340"/>
      <c r="B145" s="340"/>
      <c r="C145" s="340"/>
      <c r="D145" s="340"/>
      <c r="E145" s="340"/>
      <c r="F145" s="340"/>
      <c r="G145" s="340"/>
      <c r="H145" s="340"/>
      <c r="I145" s="340"/>
      <c r="J145" s="340"/>
      <c r="K145" s="340"/>
      <c r="L145" s="340"/>
      <c r="M145" s="10"/>
      <c r="N145" s="17"/>
      <c r="O145" s="17"/>
      <c r="P145" s="17"/>
      <c r="Q145" s="12"/>
      <c r="R145" s="232"/>
      <c r="S145" s="232"/>
      <c r="T145" s="232"/>
      <c r="U145" s="232"/>
      <c r="V145" s="232"/>
      <c r="W145" s="232"/>
      <c r="X145"/>
      <c r="AO145" s="232"/>
      <c r="AP145" s="232"/>
      <c r="AQ145" s="232"/>
      <c r="AR145" s="232"/>
      <c r="AS145" s="232"/>
    </row>
    <row r="146" spans="1:45" s="80" customFormat="1" x14ac:dyDescent="0.15">
      <c r="AO146"/>
      <c r="AP146"/>
      <c r="AQ146"/>
      <c r="AR146"/>
      <c r="AS146" s="232"/>
    </row>
    <row r="147" spans="1:45" s="80" customFormat="1" ht="17.25" x14ac:dyDescent="0.15">
      <c r="A147" s="14" t="s">
        <v>62</v>
      </c>
      <c r="C147" s="14" t="str">
        <f>B10</f>
        <v>長崎港元船可動橋陸電設備</v>
      </c>
      <c r="Y147" s="170"/>
      <c r="Z147" s="170"/>
      <c r="AA147" s="92"/>
      <c r="AO147"/>
      <c r="AP147"/>
      <c r="AQ147"/>
      <c r="AR147"/>
      <c r="AS147" s="232"/>
    </row>
    <row r="148" spans="1:45" s="80" customFormat="1" ht="13.5" customHeight="1" x14ac:dyDescent="0.15">
      <c r="A148" s="338" t="s">
        <v>43</v>
      </c>
      <c r="B148" s="342" t="s">
        <v>0</v>
      </c>
      <c r="C148" s="342"/>
      <c r="D148" s="342"/>
      <c r="E148" s="342"/>
      <c r="F148" s="342"/>
      <c r="G148" s="342" t="s">
        <v>7</v>
      </c>
      <c r="H148" s="342"/>
      <c r="I148" s="342"/>
      <c r="J148" s="342"/>
      <c r="K148" s="342"/>
      <c r="L148" s="342"/>
      <c r="M148" s="342"/>
      <c r="N148" s="342" t="s">
        <v>44</v>
      </c>
      <c r="O148" s="342"/>
      <c r="P148" s="342"/>
      <c r="Q148" s="342" t="s">
        <v>25</v>
      </c>
      <c r="Y148" s="171"/>
      <c r="Z148" s="172"/>
      <c r="AA148" s="171"/>
      <c r="AO148"/>
      <c r="AP148"/>
      <c r="AQ148"/>
      <c r="AR148"/>
      <c r="AS148" s="232"/>
    </row>
    <row r="149" spans="1:45" s="80" customFormat="1" ht="30.75" customHeight="1" x14ac:dyDescent="0.15">
      <c r="A149" s="338"/>
      <c r="B149" s="342"/>
      <c r="C149" s="342"/>
      <c r="D149" s="342"/>
      <c r="E149" s="342"/>
      <c r="F149" s="342"/>
      <c r="G149" s="342" t="s">
        <v>8</v>
      </c>
      <c r="H149" s="342"/>
      <c r="I149" s="342"/>
      <c r="J149" s="342" t="s">
        <v>12</v>
      </c>
      <c r="K149" s="342"/>
      <c r="L149" s="342"/>
      <c r="M149" s="342" t="s">
        <v>13</v>
      </c>
      <c r="N149" s="342"/>
      <c r="O149" s="342"/>
      <c r="P149" s="342"/>
      <c r="Q149" s="342"/>
      <c r="Y149" s="171"/>
      <c r="Z149" s="171"/>
      <c r="AA149" s="173"/>
      <c r="AO149"/>
      <c r="AP149"/>
      <c r="AQ149"/>
      <c r="AR149"/>
      <c r="AS149" s="232"/>
    </row>
    <row r="150" spans="1:45" s="80" customFormat="1" ht="30.95" customHeight="1" x14ac:dyDescent="0.15">
      <c r="A150" s="338"/>
      <c r="B150" s="2" t="s">
        <v>1</v>
      </c>
      <c r="C150" s="75" t="s">
        <v>113</v>
      </c>
      <c r="D150" s="2" t="s">
        <v>28</v>
      </c>
      <c r="E150" s="2" t="s">
        <v>2</v>
      </c>
      <c r="F150" s="2" t="s">
        <v>3</v>
      </c>
      <c r="G150" s="2" t="s">
        <v>9</v>
      </c>
      <c r="H150" s="2" t="s">
        <v>2</v>
      </c>
      <c r="I150" s="2" t="s">
        <v>3</v>
      </c>
      <c r="J150" s="2" t="s">
        <v>9</v>
      </c>
      <c r="K150" s="2" t="s">
        <v>2</v>
      </c>
      <c r="L150" s="2" t="s">
        <v>3</v>
      </c>
      <c r="M150" s="342"/>
      <c r="N150" s="2" t="s">
        <v>14</v>
      </c>
      <c r="O150" s="2" t="s">
        <v>15</v>
      </c>
      <c r="P150" s="2" t="s">
        <v>17</v>
      </c>
      <c r="Q150" s="342"/>
      <c r="Y150" s="171"/>
      <c r="Z150" s="174"/>
      <c r="AA150" s="174"/>
      <c r="AO150"/>
      <c r="AP150"/>
      <c r="AQ150"/>
      <c r="AR150"/>
      <c r="AS150" s="232"/>
    </row>
    <row r="151" spans="1:45" s="80" customFormat="1" ht="20.25" customHeight="1" thickBot="1" x14ac:dyDescent="0.2">
      <c r="A151" s="338"/>
      <c r="B151" s="81" t="s">
        <v>4</v>
      </c>
      <c r="C151" s="81"/>
      <c r="D151" s="81"/>
      <c r="E151" s="268" t="s">
        <v>5</v>
      </c>
      <c r="F151" s="269" t="s">
        <v>6</v>
      </c>
      <c r="G151" s="269" t="s">
        <v>10</v>
      </c>
      <c r="H151" s="268" t="s">
        <v>11</v>
      </c>
      <c r="I151" s="269" t="s">
        <v>6</v>
      </c>
      <c r="J151" s="269" t="s">
        <v>10</v>
      </c>
      <c r="K151" s="268" t="s">
        <v>11</v>
      </c>
      <c r="L151" s="81" t="s">
        <v>6</v>
      </c>
      <c r="M151" s="81" t="s">
        <v>6</v>
      </c>
      <c r="N151" s="21" t="s">
        <v>6</v>
      </c>
      <c r="O151" s="21" t="s">
        <v>16</v>
      </c>
      <c r="P151" s="21" t="s">
        <v>6</v>
      </c>
      <c r="Q151" s="81" t="s">
        <v>6</v>
      </c>
      <c r="AO151"/>
      <c r="AP151"/>
      <c r="AQ151"/>
      <c r="AR151"/>
      <c r="AS151" s="232"/>
    </row>
    <row r="152" spans="1:45" s="80" customFormat="1" ht="20.25" customHeight="1" x14ac:dyDescent="0.15">
      <c r="A152" s="3" t="s">
        <v>31</v>
      </c>
      <c r="B152" s="231">
        <f>AF152</f>
        <v>50</v>
      </c>
      <c r="C152" s="229">
        <f>AG152</f>
        <v>100</v>
      </c>
      <c r="D152" s="18">
        <f>(185-C152)/100</f>
        <v>0.85</v>
      </c>
      <c r="E152" s="59">
        <f>Z148</f>
        <v>0</v>
      </c>
      <c r="F152" s="11">
        <f>B152*D152*E152</f>
        <v>0</v>
      </c>
      <c r="G152" s="18"/>
      <c r="H152" s="22"/>
      <c r="I152" s="11">
        <f>G152*H152</f>
        <v>0</v>
      </c>
      <c r="J152" s="280">
        <f>AH152</f>
        <v>3600</v>
      </c>
      <c r="K152" s="53">
        <f>AA150</f>
        <v>0</v>
      </c>
      <c r="L152" s="11">
        <f>J152*K152</f>
        <v>0</v>
      </c>
      <c r="M152" s="18">
        <f>I152+L152</f>
        <v>0</v>
      </c>
      <c r="N152" s="60"/>
      <c r="O152" s="61"/>
      <c r="P152" s="62"/>
      <c r="Q152" s="49">
        <f>INT(F152+M152)</f>
        <v>0</v>
      </c>
      <c r="AC152" s="365">
        <v>6</v>
      </c>
      <c r="AD152" s="367" t="s">
        <v>128</v>
      </c>
      <c r="AE152" s="318" t="s">
        <v>125</v>
      </c>
      <c r="AF152" s="293">
        <v>50</v>
      </c>
      <c r="AG152" s="293">
        <v>100</v>
      </c>
      <c r="AH152" s="293">
        <v>3600</v>
      </c>
      <c r="AI152" s="293">
        <v>0</v>
      </c>
      <c r="AJ152" s="293">
        <v>0</v>
      </c>
      <c r="AK152" s="293">
        <v>0</v>
      </c>
      <c r="AL152" s="293">
        <v>0</v>
      </c>
      <c r="AM152" s="294">
        <v>3600</v>
      </c>
      <c r="AN152" s="307"/>
      <c r="AO152"/>
      <c r="AP152" s="232"/>
      <c r="AQ152" s="232"/>
      <c r="AR152"/>
      <c r="AS152" s="232"/>
    </row>
    <row r="153" spans="1:45" s="80" customFormat="1" ht="20.25" customHeight="1" x14ac:dyDescent="0.15">
      <c r="A153" s="3" t="s">
        <v>32</v>
      </c>
      <c r="B153" s="231">
        <f t="shared" ref="B153:B163" si="57">AF153</f>
        <v>50</v>
      </c>
      <c r="C153" s="229">
        <f t="shared" ref="C153:C161" si="58">AG153</f>
        <v>100</v>
      </c>
      <c r="D153" s="18">
        <f t="shared" ref="D153:D162" si="59">(185-C153)/100</f>
        <v>0.85</v>
      </c>
      <c r="E153" s="63">
        <f>E152</f>
        <v>0</v>
      </c>
      <c r="F153" s="11">
        <f t="shared" ref="F153:F163" si="60">B153*D153*E153</f>
        <v>0</v>
      </c>
      <c r="G153" s="18"/>
      <c r="H153" s="23"/>
      <c r="I153" s="11">
        <f t="shared" ref="I153:I163" si="61">G153*H153</f>
        <v>0</v>
      </c>
      <c r="J153" s="281">
        <f>AH153</f>
        <v>6200</v>
      </c>
      <c r="K153" s="72">
        <f>K152</f>
        <v>0</v>
      </c>
      <c r="L153" s="11">
        <f t="shared" ref="L153:L154" si="62">J153*K153</f>
        <v>0</v>
      </c>
      <c r="M153" s="18">
        <f t="shared" ref="M153:M163" si="63">I153+L153</f>
        <v>0</v>
      </c>
      <c r="N153" s="64"/>
      <c r="O153" s="65"/>
      <c r="P153" s="66"/>
      <c r="Q153" s="49">
        <f t="shared" ref="Q153:Q163" si="64">INT(F153+M153)</f>
        <v>0</v>
      </c>
      <c r="AC153" s="366"/>
      <c r="AD153" s="368"/>
      <c r="AE153" s="319" t="s">
        <v>32</v>
      </c>
      <c r="AF153" s="296">
        <v>50</v>
      </c>
      <c r="AG153" s="296">
        <v>100</v>
      </c>
      <c r="AH153" s="296">
        <v>6200</v>
      </c>
      <c r="AI153" s="296">
        <v>0</v>
      </c>
      <c r="AJ153" s="296">
        <v>0</v>
      </c>
      <c r="AK153" s="296">
        <v>0</v>
      </c>
      <c r="AL153" s="296">
        <v>0</v>
      </c>
      <c r="AM153" s="297">
        <v>6200</v>
      </c>
      <c r="AN153" s="307"/>
      <c r="AO153"/>
      <c r="AP153" s="232"/>
      <c r="AQ153" s="232"/>
      <c r="AR153"/>
      <c r="AS153" s="232"/>
    </row>
    <row r="154" spans="1:45" s="80" customFormat="1" ht="20.25" customHeight="1" x14ac:dyDescent="0.15">
      <c r="A154" s="3" t="s">
        <v>33</v>
      </c>
      <c r="B154" s="231">
        <f t="shared" si="57"/>
        <v>50</v>
      </c>
      <c r="C154" s="229">
        <f t="shared" si="58"/>
        <v>100</v>
      </c>
      <c r="D154" s="18">
        <f t="shared" si="59"/>
        <v>0.85</v>
      </c>
      <c r="E154" s="63">
        <f>E152</f>
        <v>0</v>
      </c>
      <c r="F154" s="11">
        <f t="shared" si="60"/>
        <v>0</v>
      </c>
      <c r="G154" s="18"/>
      <c r="H154" s="23"/>
      <c r="I154" s="11">
        <f t="shared" si="61"/>
        <v>0</v>
      </c>
      <c r="J154" s="281">
        <f>AH154</f>
        <v>6000</v>
      </c>
      <c r="K154" s="72">
        <f>K152</f>
        <v>0</v>
      </c>
      <c r="L154" s="11">
        <f t="shared" si="62"/>
        <v>0</v>
      </c>
      <c r="M154" s="18">
        <f t="shared" si="63"/>
        <v>0</v>
      </c>
      <c r="N154" s="64"/>
      <c r="O154" s="65"/>
      <c r="P154" s="66"/>
      <c r="Q154" s="49">
        <f t="shared" si="64"/>
        <v>0</v>
      </c>
      <c r="AC154" s="366"/>
      <c r="AD154" s="368"/>
      <c r="AE154" s="319" t="s">
        <v>33</v>
      </c>
      <c r="AF154" s="296">
        <v>50</v>
      </c>
      <c r="AG154" s="296">
        <v>100</v>
      </c>
      <c r="AH154" s="296">
        <v>6000</v>
      </c>
      <c r="AI154" s="296">
        <v>0</v>
      </c>
      <c r="AJ154" s="296">
        <v>0</v>
      </c>
      <c r="AK154" s="296">
        <v>0</v>
      </c>
      <c r="AL154" s="296">
        <v>0</v>
      </c>
      <c r="AM154" s="297">
        <v>6000</v>
      </c>
      <c r="AN154" s="307"/>
      <c r="AO154"/>
      <c r="AP154" s="232"/>
      <c r="AQ154" s="232"/>
      <c r="AR154"/>
      <c r="AS154" s="232"/>
    </row>
    <row r="155" spans="1:45" s="80" customFormat="1" ht="20.25" customHeight="1" x14ac:dyDescent="0.15">
      <c r="A155" s="3" t="s">
        <v>34</v>
      </c>
      <c r="B155" s="231">
        <f t="shared" si="57"/>
        <v>50</v>
      </c>
      <c r="C155" s="229">
        <f t="shared" si="58"/>
        <v>100</v>
      </c>
      <c r="D155" s="18">
        <f t="shared" si="59"/>
        <v>0.85</v>
      </c>
      <c r="E155" s="63">
        <f>E152</f>
        <v>0</v>
      </c>
      <c r="F155" s="11">
        <f t="shared" si="60"/>
        <v>0</v>
      </c>
      <c r="G155" s="284">
        <f>AH155</f>
        <v>6700</v>
      </c>
      <c r="H155" s="72">
        <f>Z150</f>
        <v>0</v>
      </c>
      <c r="I155" s="11">
        <f t="shared" si="61"/>
        <v>0</v>
      </c>
      <c r="J155" s="282"/>
      <c r="K155" s="72"/>
      <c r="L155" s="11"/>
      <c r="M155" s="18">
        <f t="shared" si="63"/>
        <v>0</v>
      </c>
      <c r="N155" s="64"/>
      <c r="O155" s="65"/>
      <c r="P155" s="66"/>
      <c r="Q155" s="49">
        <f t="shared" si="64"/>
        <v>0</v>
      </c>
      <c r="AC155" s="366"/>
      <c r="AD155" s="368"/>
      <c r="AE155" s="319" t="s">
        <v>34</v>
      </c>
      <c r="AF155" s="296">
        <v>50</v>
      </c>
      <c r="AG155" s="296">
        <v>100</v>
      </c>
      <c r="AH155" s="296">
        <v>6700</v>
      </c>
      <c r="AI155" s="296">
        <v>0</v>
      </c>
      <c r="AJ155" s="296">
        <v>0</v>
      </c>
      <c r="AK155" s="296">
        <v>0</v>
      </c>
      <c r="AL155" s="296">
        <v>0</v>
      </c>
      <c r="AM155" s="297">
        <v>6700</v>
      </c>
      <c r="AN155" s="307" t="s">
        <v>8</v>
      </c>
      <c r="AO155"/>
      <c r="AP155" s="232"/>
      <c r="AQ155" s="232"/>
      <c r="AR155"/>
      <c r="AS155"/>
    </row>
    <row r="156" spans="1:45" s="80" customFormat="1" ht="20.25" customHeight="1" x14ac:dyDescent="0.15">
      <c r="A156" s="3" t="s">
        <v>35</v>
      </c>
      <c r="B156" s="231">
        <f t="shared" si="57"/>
        <v>50</v>
      </c>
      <c r="C156" s="229">
        <f t="shared" si="58"/>
        <v>100</v>
      </c>
      <c r="D156" s="18">
        <f t="shared" si="59"/>
        <v>0.85</v>
      </c>
      <c r="E156" s="63">
        <f>E152</f>
        <v>0</v>
      </c>
      <c r="F156" s="11">
        <f t="shared" si="60"/>
        <v>0</v>
      </c>
      <c r="G156" s="284">
        <f>AH156</f>
        <v>6100</v>
      </c>
      <c r="H156" s="72">
        <f>H155</f>
        <v>0</v>
      </c>
      <c r="I156" s="11">
        <f t="shared" si="61"/>
        <v>0</v>
      </c>
      <c r="J156" s="282"/>
      <c r="K156" s="72"/>
      <c r="L156" s="11"/>
      <c r="M156" s="18">
        <f t="shared" si="63"/>
        <v>0</v>
      </c>
      <c r="N156" s="64"/>
      <c r="O156" s="65"/>
      <c r="P156" s="66"/>
      <c r="Q156" s="49">
        <f t="shared" si="64"/>
        <v>0</v>
      </c>
      <c r="AC156" s="366"/>
      <c r="AD156" s="368"/>
      <c r="AE156" s="319" t="s">
        <v>35</v>
      </c>
      <c r="AF156" s="296">
        <v>50</v>
      </c>
      <c r="AG156" s="296">
        <v>100</v>
      </c>
      <c r="AH156" s="296">
        <v>6100</v>
      </c>
      <c r="AI156" s="296">
        <v>0</v>
      </c>
      <c r="AJ156" s="296">
        <v>0</v>
      </c>
      <c r="AK156" s="296">
        <v>0</v>
      </c>
      <c r="AL156" s="296">
        <v>0</v>
      </c>
      <c r="AM156" s="297">
        <v>6100</v>
      </c>
      <c r="AN156" s="307" t="s">
        <v>8</v>
      </c>
      <c r="AO156"/>
      <c r="AP156" s="232"/>
      <c r="AQ156" s="232"/>
      <c r="AR156"/>
      <c r="AS156"/>
    </row>
    <row r="157" spans="1:45" s="80" customFormat="1" ht="20.25" customHeight="1" x14ac:dyDescent="0.15">
      <c r="A157" s="3" t="s">
        <v>36</v>
      </c>
      <c r="B157" s="231">
        <f t="shared" si="57"/>
        <v>50</v>
      </c>
      <c r="C157" s="229">
        <f t="shared" si="58"/>
        <v>100</v>
      </c>
      <c r="D157" s="18">
        <f t="shared" si="59"/>
        <v>0.85</v>
      </c>
      <c r="E157" s="63">
        <f>E152</f>
        <v>0</v>
      </c>
      <c r="F157" s="11">
        <f t="shared" si="60"/>
        <v>0</v>
      </c>
      <c r="G157" s="284">
        <f>AH157</f>
        <v>6300</v>
      </c>
      <c r="H157" s="72">
        <f>H155</f>
        <v>0</v>
      </c>
      <c r="I157" s="11">
        <f t="shared" si="61"/>
        <v>0</v>
      </c>
      <c r="J157" s="282"/>
      <c r="K157" s="72"/>
      <c r="L157" s="11">
        <f t="shared" ref="L157:L163" si="65">J157*K157</f>
        <v>0</v>
      </c>
      <c r="M157" s="18">
        <f t="shared" si="63"/>
        <v>0</v>
      </c>
      <c r="N157" s="64"/>
      <c r="O157" s="65"/>
      <c r="P157" s="66"/>
      <c r="Q157" s="49">
        <f t="shared" si="64"/>
        <v>0</v>
      </c>
      <c r="AC157" s="366"/>
      <c r="AD157" s="368"/>
      <c r="AE157" s="320" t="s">
        <v>36</v>
      </c>
      <c r="AF157" s="296">
        <v>50</v>
      </c>
      <c r="AG157" s="296">
        <v>100</v>
      </c>
      <c r="AH157" s="296">
        <v>6300</v>
      </c>
      <c r="AI157" s="296">
        <v>0</v>
      </c>
      <c r="AJ157" s="296">
        <v>0</v>
      </c>
      <c r="AK157" s="296">
        <v>0</v>
      </c>
      <c r="AL157" s="296">
        <v>0</v>
      </c>
      <c r="AM157" s="297">
        <v>6300</v>
      </c>
      <c r="AN157" s="307" t="s">
        <v>8</v>
      </c>
      <c r="AO157"/>
      <c r="AP157" s="232"/>
      <c r="AQ157" s="232"/>
      <c r="AR157"/>
      <c r="AS157"/>
    </row>
    <row r="158" spans="1:45" s="80" customFormat="1" ht="20.25" customHeight="1" x14ac:dyDescent="0.15">
      <c r="A158" s="3" t="s">
        <v>37</v>
      </c>
      <c r="B158" s="231">
        <f t="shared" si="57"/>
        <v>50</v>
      </c>
      <c r="C158" s="229">
        <f t="shared" si="58"/>
        <v>100</v>
      </c>
      <c r="D158" s="18">
        <f t="shared" si="59"/>
        <v>0.85</v>
      </c>
      <c r="E158" s="63">
        <f>E152</f>
        <v>0</v>
      </c>
      <c r="F158" s="11">
        <f t="shared" si="60"/>
        <v>0</v>
      </c>
      <c r="G158" s="18"/>
      <c r="H158" s="23"/>
      <c r="I158" s="11">
        <f t="shared" si="61"/>
        <v>0</v>
      </c>
      <c r="J158" s="281">
        <f t="shared" ref="J158:J163" si="66">AH158</f>
        <v>3700</v>
      </c>
      <c r="K158" s="72">
        <f>K152</f>
        <v>0</v>
      </c>
      <c r="L158" s="11">
        <f t="shared" si="65"/>
        <v>0</v>
      </c>
      <c r="M158" s="18">
        <f t="shared" si="63"/>
        <v>0</v>
      </c>
      <c r="N158" s="64"/>
      <c r="O158" s="65"/>
      <c r="P158" s="66"/>
      <c r="Q158" s="49">
        <f t="shared" si="64"/>
        <v>0</v>
      </c>
      <c r="AC158" s="366"/>
      <c r="AD158" s="368"/>
      <c r="AE158" s="321" t="s">
        <v>144</v>
      </c>
      <c r="AF158" s="296">
        <v>50</v>
      </c>
      <c r="AG158" s="296">
        <v>100</v>
      </c>
      <c r="AH158" s="296">
        <v>3700</v>
      </c>
      <c r="AI158" s="296">
        <v>0</v>
      </c>
      <c r="AJ158" s="296">
        <v>0</v>
      </c>
      <c r="AK158" s="296">
        <v>0</v>
      </c>
      <c r="AL158" s="296">
        <v>0</v>
      </c>
      <c r="AM158" s="297">
        <v>3700</v>
      </c>
      <c r="AN158" s="307"/>
      <c r="AO158"/>
      <c r="AP158" s="232"/>
      <c r="AQ158" s="232"/>
      <c r="AR158"/>
      <c r="AS158"/>
    </row>
    <row r="159" spans="1:45" s="80" customFormat="1" ht="20.25" customHeight="1" x14ac:dyDescent="0.15">
      <c r="A159" s="3" t="s">
        <v>38</v>
      </c>
      <c r="B159" s="231">
        <f t="shared" si="57"/>
        <v>50</v>
      </c>
      <c r="C159" s="229">
        <f t="shared" si="58"/>
        <v>100</v>
      </c>
      <c r="D159" s="18">
        <f t="shared" si="59"/>
        <v>0.85</v>
      </c>
      <c r="E159" s="63">
        <f>E152</f>
        <v>0</v>
      </c>
      <c r="F159" s="11">
        <f t="shared" si="60"/>
        <v>0</v>
      </c>
      <c r="G159" s="18"/>
      <c r="H159" s="23"/>
      <c r="I159" s="11">
        <f t="shared" si="61"/>
        <v>0</v>
      </c>
      <c r="J159" s="281">
        <f t="shared" si="66"/>
        <v>6500</v>
      </c>
      <c r="K159" s="72">
        <f>K152</f>
        <v>0</v>
      </c>
      <c r="L159" s="11">
        <f t="shared" si="65"/>
        <v>0</v>
      </c>
      <c r="M159" s="18">
        <f t="shared" si="63"/>
        <v>0</v>
      </c>
      <c r="N159" s="64"/>
      <c r="O159" s="65"/>
      <c r="P159" s="66"/>
      <c r="Q159" s="49">
        <f t="shared" si="64"/>
        <v>0</v>
      </c>
      <c r="AC159" s="366"/>
      <c r="AD159" s="368"/>
      <c r="AE159" s="319" t="s">
        <v>38</v>
      </c>
      <c r="AF159" s="296">
        <v>50</v>
      </c>
      <c r="AG159" s="296">
        <v>100</v>
      </c>
      <c r="AH159" s="296">
        <v>6500</v>
      </c>
      <c r="AI159" s="296">
        <v>0</v>
      </c>
      <c r="AJ159" s="296">
        <v>0</v>
      </c>
      <c r="AK159" s="296">
        <v>0</v>
      </c>
      <c r="AL159" s="296">
        <v>0</v>
      </c>
      <c r="AM159" s="297">
        <v>6500</v>
      </c>
      <c r="AN159" s="307"/>
      <c r="AO159"/>
      <c r="AP159" s="232"/>
      <c r="AQ159" s="232"/>
      <c r="AR159"/>
      <c r="AS159"/>
    </row>
    <row r="160" spans="1:45" s="80" customFormat="1" ht="20.25" customHeight="1" x14ac:dyDescent="0.15">
      <c r="A160" s="3" t="s">
        <v>39</v>
      </c>
      <c r="B160" s="231">
        <f t="shared" si="57"/>
        <v>50</v>
      </c>
      <c r="C160" s="229">
        <f t="shared" si="58"/>
        <v>100</v>
      </c>
      <c r="D160" s="18">
        <f t="shared" si="59"/>
        <v>0.85</v>
      </c>
      <c r="E160" s="63">
        <f>E152</f>
        <v>0</v>
      </c>
      <c r="F160" s="11">
        <f t="shared" si="60"/>
        <v>0</v>
      </c>
      <c r="G160" s="18"/>
      <c r="H160" s="23"/>
      <c r="I160" s="11">
        <f t="shared" si="61"/>
        <v>0</v>
      </c>
      <c r="J160" s="281">
        <f t="shared" si="66"/>
        <v>7000</v>
      </c>
      <c r="K160" s="72">
        <f>K152</f>
        <v>0</v>
      </c>
      <c r="L160" s="11">
        <f t="shared" si="65"/>
        <v>0</v>
      </c>
      <c r="M160" s="18">
        <f t="shared" si="63"/>
        <v>0</v>
      </c>
      <c r="N160" s="64"/>
      <c r="O160" s="65"/>
      <c r="P160" s="66"/>
      <c r="Q160" s="49">
        <f t="shared" si="64"/>
        <v>0</v>
      </c>
      <c r="AC160" s="366"/>
      <c r="AD160" s="368"/>
      <c r="AE160" s="319" t="s">
        <v>39</v>
      </c>
      <c r="AF160" s="296">
        <v>50</v>
      </c>
      <c r="AG160" s="296">
        <v>100</v>
      </c>
      <c r="AH160" s="296">
        <v>7000</v>
      </c>
      <c r="AI160" s="296">
        <v>0</v>
      </c>
      <c r="AJ160" s="296">
        <v>0</v>
      </c>
      <c r="AK160" s="296">
        <v>0</v>
      </c>
      <c r="AL160" s="296">
        <v>0</v>
      </c>
      <c r="AM160" s="297">
        <v>7000</v>
      </c>
      <c r="AN160" s="307"/>
      <c r="AO160"/>
      <c r="AP160" s="232"/>
      <c r="AQ160" s="232"/>
      <c r="AR160"/>
      <c r="AS160"/>
    </row>
    <row r="161" spans="1:45" s="80" customFormat="1" ht="20.25" customHeight="1" x14ac:dyDescent="0.15">
      <c r="A161" s="3" t="s">
        <v>40</v>
      </c>
      <c r="B161" s="231">
        <f t="shared" si="57"/>
        <v>50</v>
      </c>
      <c r="C161" s="229">
        <f t="shared" si="58"/>
        <v>100</v>
      </c>
      <c r="D161" s="18">
        <f t="shared" si="59"/>
        <v>0.85</v>
      </c>
      <c r="E161" s="63">
        <f>E152</f>
        <v>0</v>
      </c>
      <c r="F161" s="11">
        <f t="shared" si="60"/>
        <v>0</v>
      </c>
      <c r="G161" s="18"/>
      <c r="H161" s="23"/>
      <c r="I161" s="11">
        <f t="shared" si="61"/>
        <v>0</v>
      </c>
      <c r="J161" s="281">
        <f t="shared" si="66"/>
        <v>7100</v>
      </c>
      <c r="K161" s="72">
        <f>K152</f>
        <v>0</v>
      </c>
      <c r="L161" s="11">
        <f t="shared" si="65"/>
        <v>0</v>
      </c>
      <c r="M161" s="18">
        <f t="shared" si="63"/>
        <v>0</v>
      </c>
      <c r="N161" s="64"/>
      <c r="O161" s="65"/>
      <c r="P161" s="66"/>
      <c r="Q161" s="49">
        <f t="shared" si="64"/>
        <v>0</v>
      </c>
      <c r="AC161" s="366"/>
      <c r="AD161" s="368"/>
      <c r="AE161" s="319" t="s">
        <v>122</v>
      </c>
      <c r="AF161" s="296">
        <v>50</v>
      </c>
      <c r="AG161" s="296">
        <v>100</v>
      </c>
      <c r="AH161" s="296">
        <v>7100</v>
      </c>
      <c r="AI161" s="296">
        <v>0</v>
      </c>
      <c r="AJ161" s="296">
        <v>0</v>
      </c>
      <c r="AK161" s="296">
        <v>0</v>
      </c>
      <c r="AL161" s="296">
        <v>0</v>
      </c>
      <c r="AM161" s="297">
        <v>7100</v>
      </c>
      <c r="AN161" s="307"/>
      <c r="AO161"/>
      <c r="AP161" s="232"/>
      <c r="AQ161" s="232"/>
      <c r="AR161"/>
      <c r="AS161"/>
    </row>
    <row r="162" spans="1:45" s="80" customFormat="1" ht="20.25" customHeight="1" x14ac:dyDescent="0.15">
      <c r="A162" s="3" t="s">
        <v>41</v>
      </c>
      <c r="B162" s="231">
        <f t="shared" si="57"/>
        <v>50</v>
      </c>
      <c r="C162" s="229">
        <f>AG162</f>
        <v>100</v>
      </c>
      <c r="D162" s="18">
        <f t="shared" si="59"/>
        <v>0.85</v>
      </c>
      <c r="E162" s="63">
        <f>E152</f>
        <v>0</v>
      </c>
      <c r="F162" s="11">
        <f t="shared" si="60"/>
        <v>0</v>
      </c>
      <c r="G162" s="18"/>
      <c r="H162" s="23"/>
      <c r="I162" s="11">
        <f t="shared" si="61"/>
        <v>0</v>
      </c>
      <c r="J162" s="281">
        <f t="shared" si="66"/>
        <v>6700</v>
      </c>
      <c r="K162" s="72">
        <f>K152</f>
        <v>0</v>
      </c>
      <c r="L162" s="11">
        <f t="shared" si="65"/>
        <v>0</v>
      </c>
      <c r="M162" s="18">
        <f t="shared" si="63"/>
        <v>0</v>
      </c>
      <c r="N162" s="64"/>
      <c r="O162" s="65"/>
      <c r="P162" s="66"/>
      <c r="Q162" s="49">
        <f t="shared" si="64"/>
        <v>0</v>
      </c>
      <c r="AC162" s="366"/>
      <c r="AD162" s="368"/>
      <c r="AE162" s="319" t="s">
        <v>123</v>
      </c>
      <c r="AF162" s="296">
        <v>50</v>
      </c>
      <c r="AG162" s="296">
        <v>100</v>
      </c>
      <c r="AH162" s="296">
        <v>6700</v>
      </c>
      <c r="AI162" s="296">
        <v>0</v>
      </c>
      <c r="AJ162" s="296">
        <v>0</v>
      </c>
      <c r="AK162" s="296">
        <v>0</v>
      </c>
      <c r="AL162" s="296">
        <v>0</v>
      </c>
      <c r="AM162" s="297">
        <v>6700</v>
      </c>
      <c r="AN162" s="307"/>
      <c r="AO162"/>
      <c r="AP162" s="232"/>
      <c r="AQ162" s="232"/>
      <c r="AR162"/>
      <c r="AS162"/>
    </row>
    <row r="163" spans="1:45" s="80" customFormat="1" ht="20.25" customHeight="1" thickBot="1" x14ac:dyDescent="0.2">
      <c r="A163" s="5" t="s">
        <v>42</v>
      </c>
      <c r="B163" s="267">
        <f t="shared" si="57"/>
        <v>50</v>
      </c>
      <c r="C163" s="326">
        <f>AG163</f>
        <v>100</v>
      </c>
      <c r="D163" s="74">
        <f>(185-C163)/100</f>
        <v>0.85</v>
      </c>
      <c r="E163" s="67">
        <f>E152</f>
        <v>0</v>
      </c>
      <c r="F163" s="20">
        <f t="shared" si="60"/>
        <v>0</v>
      </c>
      <c r="G163" s="19"/>
      <c r="H163" s="24"/>
      <c r="I163" s="20">
        <f t="shared" si="61"/>
        <v>0</v>
      </c>
      <c r="J163" s="283">
        <f t="shared" si="66"/>
        <v>6800</v>
      </c>
      <c r="K163" s="73">
        <f>K152</f>
        <v>0</v>
      </c>
      <c r="L163" s="20">
        <f t="shared" si="65"/>
        <v>0</v>
      </c>
      <c r="M163" s="19">
        <f t="shared" si="63"/>
        <v>0</v>
      </c>
      <c r="N163" s="69"/>
      <c r="O163" s="70"/>
      <c r="P163" s="71"/>
      <c r="Q163" s="51">
        <f t="shared" si="64"/>
        <v>0</v>
      </c>
      <c r="AC163" s="370"/>
      <c r="AD163" s="369"/>
      <c r="AE163" s="322" t="s">
        <v>124</v>
      </c>
      <c r="AF163" s="299">
        <v>50</v>
      </c>
      <c r="AG163" s="299">
        <v>100</v>
      </c>
      <c r="AH163" s="299">
        <v>6800</v>
      </c>
      <c r="AI163" s="299">
        <v>0</v>
      </c>
      <c r="AJ163" s="299">
        <v>0</v>
      </c>
      <c r="AK163" s="299">
        <v>0</v>
      </c>
      <c r="AL163" s="299">
        <v>0</v>
      </c>
      <c r="AM163" s="300">
        <v>6800</v>
      </c>
      <c r="AN163" s="307"/>
      <c r="AO163"/>
      <c r="AP163" s="238">
        <f t="shared" ref="AP163" si="67">SUM(AH152:AL163)</f>
        <v>72700</v>
      </c>
      <c r="AQ163" s="238">
        <f t="shared" ref="AQ163" si="68">SUM(AM152:AM163)</f>
        <v>72700</v>
      </c>
      <c r="AR163"/>
      <c r="AS163"/>
    </row>
    <row r="164" spans="1:45" s="80" customFormat="1" ht="30.75" customHeight="1" thickTop="1" x14ac:dyDescent="0.15">
      <c r="A164" s="4" t="s">
        <v>18</v>
      </c>
      <c r="B164" s="79" t="s">
        <v>19</v>
      </c>
      <c r="C164" s="79"/>
      <c r="D164" s="79" t="s">
        <v>19</v>
      </c>
      <c r="E164" s="79" t="s">
        <v>19</v>
      </c>
      <c r="F164" s="4"/>
      <c r="G164" s="4"/>
      <c r="H164" s="79" t="s">
        <v>19</v>
      </c>
      <c r="I164" s="4"/>
      <c r="J164" s="4"/>
      <c r="K164" s="79" t="s">
        <v>19</v>
      </c>
      <c r="L164" s="4"/>
      <c r="M164" s="4"/>
      <c r="N164" s="79" t="s">
        <v>19</v>
      </c>
      <c r="O164" s="79" t="s">
        <v>19</v>
      </c>
      <c r="P164" s="4"/>
      <c r="Q164" s="4"/>
      <c r="AO164"/>
      <c r="AP164"/>
      <c r="AQ164"/>
      <c r="AR164"/>
      <c r="AS164"/>
    </row>
    <row r="165" spans="1:45" s="80" customFormat="1" ht="30.75" customHeight="1" x14ac:dyDescent="0.15">
      <c r="A165" s="339" t="s">
        <v>29</v>
      </c>
      <c r="B165" s="339"/>
      <c r="C165" s="339"/>
      <c r="D165" s="339"/>
      <c r="E165" s="339"/>
      <c r="F165" s="339"/>
      <c r="G165" s="339"/>
      <c r="H165" s="339"/>
      <c r="I165" s="339"/>
      <c r="J165" s="339"/>
      <c r="K165" s="339"/>
      <c r="L165" s="339"/>
      <c r="N165" s="341" t="s">
        <v>48</v>
      </c>
      <c r="O165" s="341"/>
      <c r="P165" s="341"/>
      <c r="Q165" s="9">
        <f>SUM(Q152:Q163)</f>
        <v>0</v>
      </c>
      <c r="AO165"/>
      <c r="AP165"/>
      <c r="AQ165"/>
      <c r="AR165"/>
      <c r="AS165"/>
    </row>
    <row r="166" spans="1:45" s="80" customFormat="1" ht="20.25" customHeight="1" x14ac:dyDescent="0.15">
      <c r="A166" s="340"/>
      <c r="B166" s="340"/>
      <c r="C166" s="340"/>
      <c r="D166" s="340"/>
      <c r="E166" s="340"/>
      <c r="F166" s="340"/>
      <c r="G166" s="340"/>
      <c r="H166" s="340"/>
      <c r="I166" s="340"/>
      <c r="J166" s="340"/>
      <c r="K166" s="340"/>
      <c r="L166" s="340"/>
      <c r="N166" s="16"/>
      <c r="O166" s="16"/>
      <c r="P166" s="16"/>
      <c r="Q166" s="15"/>
      <c r="AO166"/>
      <c r="AP166"/>
      <c r="AQ166"/>
      <c r="AR166"/>
      <c r="AS166"/>
    </row>
    <row r="167" spans="1:45" ht="7.5" customHeight="1" x14ac:dyDescent="0.15">
      <c r="A167" s="340"/>
      <c r="B167" s="340"/>
      <c r="C167" s="340"/>
      <c r="D167" s="340"/>
      <c r="E167" s="340"/>
      <c r="F167" s="340"/>
      <c r="G167" s="340"/>
      <c r="H167" s="340"/>
      <c r="I167" s="340"/>
      <c r="J167" s="340"/>
      <c r="K167" s="340"/>
      <c r="L167" s="340"/>
      <c r="M167" s="10"/>
      <c r="N167" s="17"/>
      <c r="O167" s="17"/>
      <c r="P167" s="17"/>
      <c r="Q167" s="12"/>
      <c r="R167" s="80"/>
      <c r="S167" s="80"/>
      <c r="T167" s="80"/>
      <c r="U167" s="80"/>
      <c r="V167" s="80"/>
      <c r="W167" s="80"/>
      <c r="X167" s="80"/>
    </row>
    <row r="168" spans="1:45" x14ac:dyDescent="0.15">
      <c r="A168" s="80"/>
      <c r="B168" s="80"/>
      <c r="D168" s="80"/>
      <c r="E168" s="80"/>
      <c r="F168" s="80"/>
      <c r="G168" s="80"/>
      <c r="H168" s="80"/>
      <c r="I168" s="80"/>
      <c r="J168" s="80"/>
      <c r="K168" s="80"/>
      <c r="L168" s="80"/>
      <c r="M168" s="80"/>
      <c r="N168" s="80"/>
      <c r="O168" s="80"/>
      <c r="P168" s="80"/>
      <c r="Q168" s="80"/>
      <c r="R168" s="80"/>
      <c r="S168" s="80"/>
      <c r="T168" s="80"/>
      <c r="U168" s="80"/>
      <c r="V168" s="80"/>
      <c r="W168" s="80"/>
    </row>
    <row r="169" spans="1:45" ht="13.5" customHeight="1" x14ac:dyDescent="0.15">
      <c r="A169" s="14" t="s">
        <v>134</v>
      </c>
      <c r="B169" s="80"/>
      <c r="C169" s="14" t="str">
        <f>B11</f>
        <v>長崎港小ヶ倉柳コンテナヤード</v>
      </c>
      <c r="D169" s="80"/>
      <c r="E169" s="80"/>
      <c r="F169" s="80"/>
      <c r="G169" s="80"/>
      <c r="H169" s="80"/>
      <c r="I169" s="80"/>
      <c r="J169" s="80"/>
      <c r="K169" s="80"/>
      <c r="L169" s="80"/>
      <c r="M169" s="80"/>
      <c r="N169" s="80"/>
      <c r="O169" s="80"/>
      <c r="P169" s="80"/>
      <c r="Q169" s="80"/>
      <c r="R169" s="80"/>
      <c r="S169" s="80"/>
      <c r="T169" s="80"/>
      <c r="U169" s="80"/>
      <c r="V169" s="80"/>
      <c r="W169" s="80"/>
      <c r="Y169" s="170"/>
      <c r="Z169" s="170"/>
      <c r="AA169" s="92"/>
    </row>
    <row r="170" spans="1:45" ht="13.5" customHeight="1" x14ac:dyDescent="0.15">
      <c r="A170" s="338" t="s">
        <v>43</v>
      </c>
      <c r="B170" s="342" t="s">
        <v>0</v>
      </c>
      <c r="C170" s="342"/>
      <c r="D170" s="342"/>
      <c r="E170" s="342"/>
      <c r="F170" s="342"/>
      <c r="G170" s="342" t="s">
        <v>7</v>
      </c>
      <c r="H170" s="342"/>
      <c r="I170" s="342"/>
      <c r="J170" s="342"/>
      <c r="K170" s="342"/>
      <c r="L170" s="342"/>
      <c r="M170" s="342"/>
      <c r="N170" s="342" t="s">
        <v>44</v>
      </c>
      <c r="O170" s="342"/>
      <c r="P170" s="342"/>
      <c r="Q170" s="342" t="s">
        <v>25</v>
      </c>
      <c r="R170" s="80"/>
      <c r="S170" s="80"/>
      <c r="T170" s="80"/>
      <c r="U170" s="80"/>
      <c r="V170" s="80"/>
      <c r="W170" s="80"/>
      <c r="Y170" s="171"/>
      <c r="Z170" s="172"/>
      <c r="AA170" s="171"/>
    </row>
    <row r="171" spans="1:45" ht="30.75" customHeight="1" x14ac:dyDescent="0.15">
      <c r="A171" s="338"/>
      <c r="B171" s="342"/>
      <c r="C171" s="342"/>
      <c r="D171" s="342"/>
      <c r="E171" s="342"/>
      <c r="F171" s="342"/>
      <c r="G171" s="342" t="s">
        <v>8</v>
      </c>
      <c r="H171" s="342"/>
      <c r="I171" s="342"/>
      <c r="J171" s="342" t="s">
        <v>12</v>
      </c>
      <c r="K171" s="342"/>
      <c r="L171" s="342"/>
      <c r="M171" s="342" t="s">
        <v>13</v>
      </c>
      <c r="N171" s="342"/>
      <c r="O171" s="342"/>
      <c r="P171" s="342"/>
      <c r="Q171" s="342"/>
      <c r="R171" s="80"/>
      <c r="S171" s="80"/>
      <c r="T171" s="80"/>
      <c r="U171" s="80"/>
      <c r="V171" s="80"/>
      <c r="W171" s="80"/>
      <c r="Y171" s="171"/>
      <c r="Z171" s="171"/>
      <c r="AA171" s="173"/>
    </row>
    <row r="172" spans="1:45" ht="30.95" customHeight="1" x14ac:dyDescent="0.15">
      <c r="A172" s="338"/>
      <c r="B172" s="2" t="s">
        <v>1</v>
      </c>
      <c r="C172" s="75" t="s">
        <v>113</v>
      </c>
      <c r="D172" s="2" t="s">
        <v>28</v>
      </c>
      <c r="E172" s="2" t="s">
        <v>2</v>
      </c>
      <c r="F172" s="2" t="s">
        <v>3</v>
      </c>
      <c r="G172" s="2" t="s">
        <v>9</v>
      </c>
      <c r="H172" s="2" t="s">
        <v>2</v>
      </c>
      <c r="I172" s="2" t="s">
        <v>3</v>
      </c>
      <c r="J172" s="2" t="s">
        <v>9</v>
      </c>
      <c r="K172" s="2" t="s">
        <v>2</v>
      </c>
      <c r="L172" s="2" t="s">
        <v>3</v>
      </c>
      <c r="M172" s="342"/>
      <c r="N172" s="2" t="s">
        <v>14</v>
      </c>
      <c r="O172" s="2" t="s">
        <v>15</v>
      </c>
      <c r="P172" s="2" t="s">
        <v>17</v>
      </c>
      <c r="Q172" s="342"/>
      <c r="R172" s="80"/>
      <c r="S172" s="80"/>
      <c r="T172" s="80"/>
      <c r="U172" s="80"/>
      <c r="V172" s="80"/>
      <c r="W172" s="80"/>
      <c r="Y172" s="171"/>
      <c r="Z172" s="174"/>
      <c r="AA172" s="174"/>
    </row>
    <row r="173" spans="1:45" ht="20.25" customHeight="1" thickBot="1" x14ac:dyDescent="0.2">
      <c r="A173" s="338"/>
      <c r="B173" s="81" t="s">
        <v>4</v>
      </c>
      <c r="C173" s="81"/>
      <c r="D173" s="81"/>
      <c r="E173" s="268" t="s">
        <v>5</v>
      </c>
      <c r="F173" s="269" t="s">
        <v>6</v>
      </c>
      <c r="G173" s="269" t="s">
        <v>10</v>
      </c>
      <c r="H173" s="268" t="s">
        <v>11</v>
      </c>
      <c r="I173" s="269" t="s">
        <v>6</v>
      </c>
      <c r="J173" s="269" t="s">
        <v>10</v>
      </c>
      <c r="K173" s="268" t="s">
        <v>11</v>
      </c>
      <c r="L173" s="81" t="s">
        <v>6</v>
      </c>
      <c r="M173" s="81" t="s">
        <v>6</v>
      </c>
      <c r="N173" s="21" t="s">
        <v>6</v>
      </c>
      <c r="O173" s="21" t="s">
        <v>16</v>
      </c>
      <c r="P173" s="21" t="s">
        <v>6</v>
      </c>
      <c r="Q173" s="81" t="s">
        <v>6</v>
      </c>
      <c r="R173" s="80"/>
      <c r="S173" s="80"/>
      <c r="T173" s="80"/>
      <c r="U173" s="80"/>
      <c r="V173" s="80"/>
      <c r="W173" s="80"/>
    </row>
    <row r="174" spans="1:45" ht="20.25" customHeight="1" x14ac:dyDescent="0.15">
      <c r="A174" s="3" t="s">
        <v>31</v>
      </c>
      <c r="B174" s="231">
        <f>AF174</f>
        <v>115</v>
      </c>
      <c r="C174" s="229">
        <f>AG174</f>
        <v>100</v>
      </c>
      <c r="D174" s="18">
        <f>(185-C174)/100</f>
        <v>0.85</v>
      </c>
      <c r="E174" s="59">
        <f>Z170</f>
        <v>0</v>
      </c>
      <c r="F174" s="11">
        <f>B174*D174*E174</f>
        <v>0</v>
      </c>
      <c r="G174" s="18"/>
      <c r="H174" s="22"/>
      <c r="I174" s="11">
        <f>G174*H174</f>
        <v>0</v>
      </c>
      <c r="J174" s="280">
        <f>AH174</f>
        <v>8500</v>
      </c>
      <c r="K174" s="53">
        <f>AA172</f>
        <v>0</v>
      </c>
      <c r="L174" s="11">
        <f>J174*K174</f>
        <v>0</v>
      </c>
      <c r="M174" s="18">
        <f>I174+L174</f>
        <v>0</v>
      </c>
      <c r="N174" s="60"/>
      <c r="O174" s="61"/>
      <c r="P174" s="62"/>
      <c r="Q174" s="49">
        <f>INT(F174+M174)</f>
        <v>0</v>
      </c>
      <c r="R174" s="80"/>
      <c r="S174" s="80"/>
      <c r="T174" s="80"/>
      <c r="U174" s="80"/>
      <c r="V174" s="80"/>
      <c r="W174" s="80"/>
      <c r="AC174" s="365">
        <v>7</v>
      </c>
      <c r="AD174" s="367" t="s">
        <v>130</v>
      </c>
      <c r="AE174" s="292" t="s">
        <v>125</v>
      </c>
      <c r="AF174" s="293">
        <v>115</v>
      </c>
      <c r="AG174" s="293">
        <v>100</v>
      </c>
      <c r="AH174" s="293">
        <v>8500</v>
      </c>
      <c r="AI174" s="293">
        <v>0</v>
      </c>
      <c r="AJ174" s="293">
        <v>0</v>
      </c>
      <c r="AK174" s="293">
        <v>0</v>
      </c>
      <c r="AL174" s="293">
        <v>0</v>
      </c>
      <c r="AM174" s="294">
        <v>8500</v>
      </c>
      <c r="AN174" s="307"/>
      <c r="AP174" s="232"/>
      <c r="AQ174" s="232"/>
    </row>
    <row r="175" spans="1:45" ht="20.25" customHeight="1" x14ac:dyDescent="0.15">
      <c r="A175" s="3" t="s">
        <v>32</v>
      </c>
      <c r="B175" s="231">
        <f t="shared" ref="B175:B185" si="69">AF175</f>
        <v>115</v>
      </c>
      <c r="C175" s="229">
        <f t="shared" ref="C175:C183" si="70">AG175</f>
        <v>100</v>
      </c>
      <c r="D175" s="18">
        <f t="shared" ref="D175:D184" si="71">(185-C175)/100</f>
        <v>0.85</v>
      </c>
      <c r="E175" s="63">
        <f>E174</f>
        <v>0</v>
      </c>
      <c r="F175" s="11">
        <f t="shared" ref="F175:F185" si="72">B175*D175*E175</f>
        <v>0</v>
      </c>
      <c r="G175" s="18"/>
      <c r="H175" s="23"/>
      <c r="I175" s="11">
        <f t="shared" ref="I175:I185" si="73">G175*H175</f>
        <v>0</v>
      </c>
      <c r="J175" s="281">
        <f>AH175</f>
        <v>7200</v>
      </c>
      <c r="K175" s="72">
        <f>K174</f>
        <v>0</v>
      </c>
      <c r="L175" s="11">
        <f t="shared" ref="L175:L176" si="74">J175*K175</f>
        <v>0</v>
      </c>
      <c r="M175" s="18">
        <f t="shared" ref="M175:M185" si="75">I175+L175</f>
        <v>0</v>
      </c>
      <c r="N175" s="64"/>
      <c r="O175" s="65"/>
      <c r="P175" s="66"/>
      <c r="Q175" s="49">
        <f t="shared" ref="Q175:Q185" si="76">INT(F175+M175)</f>
        <v>0</v>
      </c>
      <c r="R175" s="80"/>
      <c r="S175" s="80"/>
      <c r="T175" s="80"/>
      <c r="U175" s="80"/>
      <c r="V175" s="80"/>
      <c r="W175" s="80"/>
      <c r="AC175" s="366"/>
      <c r="AD175" s="368"/>
      <c r="AE175" s="295" t="s">
        <v>32</v>
      </c>
      <c r="AF175" s="296">
        <v>115</v>
      </c>
      <c r="AG175" s="296">
        <v>100</v>
      </c>
      <c r="AH175" s="296">
        <v>7200</v>
      </c>
      <c r="AI175" s="296">
        <v>0</v>
      </c>
      <c r="AJ175" s="296">
        <v>0</v>
      </c>
      <c r="AK175" s="296">
        <v>0</v>
      </c>
      <c r="AL175" s="296">
        <v>0</v>
      </c>
      <c r="AM175" s="297">
        <v>7200</v>
      </c>
      <c r="AN175" s="307"/>
      <c r="AP175" s="232"/>
      <c r="AQ175" s="232"/>
    </row>
    <row r="176" spans="1:45" ht="20.25" customHeight="1" x14ac:dyDescent="0.15">
      <c r="A176" s="3" t="s">
        <v>33</v>
      </c>
      <c r="B176" s="231">
        <f t="shared" si="69"/>
        <v>115</v>
      </c>
      <c r="C176" s="229">
        <f t="shared" si="70"/>
        <v>100</v>
      </c>
      <c r="D176" s="18">
        <f t="shared" si="71"/>
        <v>0.85</v>
      </c>
      <c r="E176" s="63">
        <f>E174</f>
        <v>0</v>
      </c>
      <c r="F176" s="11">
        <f t="shared" si="72"/>
        <v>0</v>
      </c>
      <c r="G176" s="18"/>
      <c r="H176" s="23"/>
      <c r="I176" s="11">
        <f t="shared" si="73"/>
        <v>0</v>
      </c>
      <c r="J176" s="281">
        <f>AH176</f>
        <v>7800</v>
      </c>
      <c r="K176" s="72">
        <f>K174</f>
        <v>0</v>
      </c>
      <c r="L176" s="11">
        <f t="shared" si="74"/>
        <v>0</v>
      </c>
      <c r="M176" s="18">
        <f t="shared" si="75"/>
        <v>0</v>
      </c>
      <c r="N176" s="64"/>
      <c r="O176" s="65"/>
      <c r="P176" s="66"/>
      <c r="Q176" s="49">
        <f t="shared" si="76"/>
        <v>0</v>
      </c>
      <c r="R176" s="80"/>
      <c r="S176" s="80"/>
      <c r="T176" s="80"/>
      <c r="U176" s="80"/>
      <c r="V176" s="80"/>
      <c r="W176" s="80"/>
      <c r="AC176" s="366"/>
      <c r="AD176" s="368"/>
      <c r="AE176" s="295" t="s">
        <v>33</v>
      </c>
      <c r="AF176" s="296">
        <v>115</v>
      </c>
      <c r="AG176" s="296">
        <v>100</v>
      </c>
      <c r="AH176" s="296">
        <v>7800</v>
      </c>
      <c r="AI176" s="296">
        <v>0</v>
      </c>
      <c r="AJ176" s="296">
        <v>0</v>
      </c>
      <c r="AK176" s="296">
        <v>0</v>
      </c>
      <c r="AL176" s="296">
        <v>0</v>
      </c>
      <c r="AM176" s="297">
        <v>7800</v>
      </c>
      <c r="AN176" s="307"/>
      <c r="AP176" s="232"/>
      <c r="AQ176" s="232"/>
    </row>
    <row r="177" spans="1:45" ht="20.25" customHeight="1" x14ac:dyDescent="0.15">
      <c r="A177" s="3" t="s">
        <v>34</v>
      </c>
      <c r="B177" s="231">
        <f t="shared" si="69"/>
        <v>115</v>
      </c>
      <c r="C177" s="229">
        <f t="shared" si="70"/>
        <v>100</v>
      </c>
      <c r="D177" s="18">
        <f t="shared" si="71"/>
        <v>0.85</v>
      </c>
      <c r="E177" s="63">
        <f>E174</f>
        <v>0</v>
      </c>
      <c r="F177" s="11">
        <f t="shared" si="72"/>
        <v>0</v>
      </c>
      <c r="G177" s="284">
        <f>AH177</f>
        <v>7000</v>
      </c>
      <c r="H177" s="72">
        <f>Z172</f>
        <v>0</v>
      </c>
      <c r="I177" s="11">
        <f t="shared" si="73"/>
        <v>0</v>
      </c>
      <c r="J177" s="282"/>
      <c r="K177" s="72"/>
      <c r="L177" s="11"/>
      <c r="M177" s="18">
        <f t="shared" si="75"/>
        <v>0</v>
      </c>
      <c r="N177" s="64"/>
      <c r="O177" s="65"/>
      <c r="P177" s="66"/>
      <c r="Q177" s="49">
        <f t="shared" si="76"/>
        <v>0</v>
      </c>
      <c r="R177" s="80"/>
      <c r="S177" s="80"/>
      <c r="T177" s="80"/>
      <c r="U177" s="80"/>
      <c r="V177" s="80"/>
      <c r="W177" s="80"/>
      <c r="AC177" s="366"/>
      <c r="AD177" s="368"/>
      <c r="AE177" s="295" t="s">
        <v>34</v>
      </c>
      <c r="AF177" s="296">
        <v>115</v>
      </c>
      <c r="AG177" s="296">
        <v>100</v>
      </c>
      <c r="AH177" s="296">
        <v>7000</v>
      </c>
      <c r="AI177" s="296">
        <v>0</v>
      </c>
      <c r="AJ177" s="296">
        <v>0</v>
      </c>
      <c r="AK177" s="296">
        <v>0</v>
      </c>
      <c r="AL177" s="296">
        <v>0</v>
      </c>
      <c r="AM177" s="297">
        <v>7000</v>
      </c>
      <c r="AN177" s="307" t="s">
        <v>8</v>
      </c>
      <c r="AP177" s="232"/>
      <c r="AQ177" s="232"/>
    </row>
    <row r="178" spans="1:45" ht="20.25" customHeight="1" x14ac:dyDescent="0.15">
      <c r="A178" s="3" t="s">
        <v>35</v>
      </c>
      <c r="B178" s="231">
        <f t="shared" si="69"/>
        <v>115</v>
      </c>
      <c r="C178" s="229">
        <f t="shared" si="70"/>
        <v>100</v>
      </c>
      <c r="D178" s="18">
        <f t="shared" si="71"/>
        <v>0.85</v>
      </c>
      <c r="E178" s="63">
        <f>E174</f>
        <v>0</v>
      </c>
      <c r="F178" s="11">
        <f t="shared" si="72"/>
        <v>0</v>
      </c>
      <c r="G178" s="284">
        <f>AH178</f>
        <v>6800</v>
      </c>
      <c r="H178" s="72">
        <f>H177</f>
        <v>0</v>
      </c>
      <c r="I178" s="11">
        <f t="shared" si="73"/>
        <v>0</v>
      </c>
      <c r="J178" s="282"/>
      <c r="K178" s="72"/>
      <c r="L178" s="11"/>
      <c r="M178" s="18">
        <f t="shared" si="75"/>
        <v>0</v>
      </c>
      <c r="N178" s="64"/>
      <c r="O178" s="65"/>
      <c r="P178" s="66"/>
      <c r="Q178" s="49">
        <f t="shared" si="76"/>
        <v>0</v>
      </c>
      <c r="R178" s="80"/>
      <c r="S178" s="80"/>
      <c r="T178" s="80"/>
      <c r="U178" s="80"/>
      <c r="V178" s="80"/>
      <c r="W178" s="80"/>
      <c r="AC178" s="366"/>
      <c r="AD178" s="368"/>
      <c r="AE178" s="295" t="s">
        <v>35</v>
      </c>
      <c r="AF178" s="296">
        <v>115</v>
      </c>
      <c r="AG178" s="296">
        <v>100</v>
      </c>
      <c r="AH178" s="296">
        <v>6800</v>
      </c>
      <c r="AI178" s="296">
        <v>0</v>
      </c>
      <c r="AJ178" s="296">
        <v>0</v>
      </c>
      <c r="AK178" s="296">
        <v>0</v>
      </c>
      <c r="AL178" s="296">
        <v>0</v>
      </c>
      <c r="AM178" s="297">
        <v>6800</v>
      </c>
      <c r="AN178" s="307" t="s">
        <v>8</v>
      </c>
      <c r="AP178" s="232"/>
      <c r="AQ178" s="232"/>
    </row>
    <row r="179" spans="1:45" ht="20.25" customHeight="1" x14ac:dyDescent="0.15">
      <c r="A179" s="3" t="s">
        <v>36</v>
      </c>
      <c r="B179" s="231">
        <f t="shared" si="69"/>
        <v>115</v>
      </c>
      <c r="C179" s="229">
        <f t="shared" si="70"/>
        <v>100</v>
      </c>
      <c r="D179" s="18">
        <f t="shared" si="71"/>
        <v>0.85</v>
      </c>
      <c r="E179" s="63">
        <f>E174</f>
        <v>0</v>
      </c>
      <c r="F179" s="11">
        <f t="shared" si="72"/>
        <v>0</v>
      </c>
      <c r="G179" s="284">
        <f>AH179</f>
        <v>11000</v>
      </c>
      <c r="H179" s="72">
        <f>H177</f>
        <v>0</v>
      </c>
      <c r="I179" s="11">
        <f t="shared" si="73"/>
        <v>0</v>
      </c>
      <c r="J179" s="282"/>
      <c r="K179" s="72"/>
      <c r="L179" s="11">
        <f t="shared" ref="L179:L185" si="77">J179*K179</f>
        <v>0</v>
      </c>
      <c r="M179" s="18">
        <f t="shared" si="75"/>
        <v>0</v>
      </c>
      <c r="N179" s="64"/>
      <c r="O179" s="65"/>
      <c r="P179" s="66"/>
      <c r="Q179" s="49">
        <f t="shared" si="76"/>
        <v>0</v>
      </c>
      <c r="R179" s="80"/>
      <c r="S179" s="80"/>
      <c r="T179" s="80"/>
      <c r="U179" s="80"/>
      <c r="V179" s="80"/>
      <c r="W179" s="80"/>
      <c r="AC179" s="366"/>
      <c r="AD179" s="368"/>
      <c r="AE179" s="323" t="s">
        <v>36</v>
      </c>
      <c r="AF179" s="296">
        <v>115</v>
      </c>
      <c r="AG179" s="296">
        <v>100</v>
      </c>
      <c r="AH179" s="296">
        <v>11000</v>
      </c>
      <c r="AI179" s="296">
        <v>0</v>
      </c>
      <c r="AJ179" s="296">
        <v>0</v>
      </c>
      <c r="AK179" s="296">
        <v>0</v>
      </c>
      <c r="AL179" s="296">
        <v>0</v>
      </c>
      <c r="AM179" s="297">
        <v>11000</v>
      </c>
      <c r="AN179" s="307" t="s">
        <v>8</v>
      </c>
      <c r="AP179" s="232"/>
      <c r="AQ179" s="232"/>
    </row>
    <row r="180" spans="1:45" ht="20.25" customHeight="1" x14ac:dyDescent="0.15">
      <c r="A180" s="3" t="s">
        <v>37</v>
      </c>
      <c r="B180" s="231">
        <f t="shared" si="69"/>
        <v>115</v>
      </c>
      <c r="C180" s="229">
        <f t="shared" si="70"/>
        <v>100</v>
      </c>
      <c r="D180" s="18">
        <f t="shared" si="71"/>
        <v>0.85</v>
      </c>
      <c r="E180" s="63">
        <f>E174</f>
        <v>0</v>
      </c>
      <c r="F180" s="11">
        <f t="shared" si="72"/>
        <v>0</v>
      </c>
      <c r="G180" s="18"/>
      <c r="H180" s="23"/>
      <c r="I180" s="11">
        <f t="shared" si="73"/>
        <v>0</v>
      </c>
      <c r="J180" s="281">
        <f t="shared" ref="J180:J185" si="78">AH180</f>
        <v>6400</v>
      </c>
      <c r="K180" s="72">
        <f>K174</f>
        <v>0</v>
      </c>
      <c r="L180" s="11">
        <f t="shared" si="77"/>
        <v>0</v>
      </c>
      <c r="M180" s="18">
        <f t="shared" si="75"/>
        <v>0</v>
      </c>
      <c r="N180" s="64"/>
      <c r="O180" s="65"/>
      <c r="P180" s="66"/>
      <c r="Q180" s="49">
        <f t="shared" si="76"/>
        <v>0</v>
      </c>
      <c r="R180" s="80"/>
      <c r="S180" s="80"/>
      <c r="T180" s="80"/>
      <c r="U180" s="80"/>
      <c r="V180" s="80"/>
      <c r="W180" s="80"/>
      <c r="AC180" s="366"/>
      <c r="AD180" s="368"/>
      <c r="AE180" s="324" t="s">
        <v>144</v>
      </c>
      <c r="AF180" s="296">
        <v>115</v>
      </c>
      <c r="AG180" s="296">
        <v>100</v>
      </c>
      <c r="AH180" s="296">
        <v>6400</v>
      </c>
      <c r="AI180" s="296">
        <v>0</v>
      </c>
      <c r="AJ180" s="296">
        <v>0</v>
      </c>
      <c r="AK180" s="296">
        <v>0</v>
      </c>
      <c r="AL180" s="296">
        <v>0</v>
      </c>
      <c r="AM180" s="297">
        <v>6400</v>
      </c>
      <c r="AN180" s="307"/>
      <c r="AP180" s="232"/>
      <c r="AQ180" s="232"/>
    </row>
    <row r="181" spans="1:45" ht="20.25" customHeight="1" x14ac:dyDescent="0.15">
      <c r="A181" s="3" t="s">
        <v>38</v>
      </c>
      <c r="B181" s="231">
        <f t="shared" si="69"/>
        <v>115</v>
      </c>
      <c r="C181" s="229">
        <f t="shared" si="70"/>
        <v>100</v>
      </c>
      <c r="D181" s="18">
        <f t="shared" si="71"/>
        <v>0.85</v>
      </c>
      <c r="E181" s="63">
        <f>E174</f>
        <v>0</v>
      </c>
      <c r="F181" s="11">
        <f t="shared" si="72"/>
        <v>0</v>
      </c>
      <c r="G181" s="18"/>
      <c r="H181" s="23"/>
      <c r="I181" s="11">
        <f t="shared" si="73"/>
        <v>0</v>
      </c>
      <c r="J181" s="281">
        <f t="shared" si="78"/>
        <v>6100</v>
      </c>
      <c r="K181" s="72">
        <f>K174</f>
        <v>0</v>
      </c>
      <c r="L181" s="11">
        <f t="shared" si="77"/>
        <v>0</v>
      </c>
      <c r="M181" s="18">
        <f t="shared" si="75"/>
        <v>0</v>
      </c>
      <c r="N181" s="64"/>
      <c r="O181" s="65"/>
      <c r="P181" s="66"/>
      <c r="Q181" s="49">
        <f t="shared" si="76"/>
        <v>0</v>
      </c>
      <c r="R181" s="80"/>
      <c r="S181" s="80"/>
      <c r="T181" s="80"/>
      <c r="U181" s="80"/>
      <c r="V181" s="80"/>
      <c r="W181" s="80"/>
      <c r="AC181" s="366"/>
      <c r="AD181" s="368"/>
      <c r="AE181" s="295" t="s">
        <v>38</v>
      </c>
      <c r="AF181" s="296">
        <v>115</v>
      </c>
      <c r="AG181" s="296">
        <v>100</v>
      </c>
      <c r="AH181" s="296">
        <v>6100</v>
      </c>
      <c r="AI181" s="296">
        <v>0</v>
      </c>
      <c r="AJ181" s="296">
        <v>0</v>
      </c>
      <c r="AK181" s="296">
        <v>0</v>
      </c>
      <c r="AL181" s="296">
        <v>0</v>
      </c>
      <c r="AM181" s="297">
        <v>6100</v>
      </c>
      <c r="AN181" s="307"/>
      <c r="AP181" s="232"/>
      <c r="AQ181" s="232"/>
    </row>
    <row r="182" spans="1:45" ht="20.25" customHeight="1" x14ac:dyDescent="0.15">
      <c r="A182" s="3" t="s">
        <v>39</v>
      </c>
      <c r="B182" s="231">
        <f t="shared" si="69"/>
        <v>115</v>
      </c>
      <c r="C182" s="229">
        <f t="shared" si="70"/>
        <v>100</v>
      </c>
      <c r="D182" s="18">
        <f t="shared" si="71"/>
        <v>0.85</v>
      </c>
      <c r="E182" s="63">
        <f>E174</f>
        <v>0</v>
      </c>
      <c r="F182" s="11">
        <f t="shared" si="72"/>
        <v>0</v>
      </c>
      <c r="G182" s="18"/>
      <c r="H182" s="23"/>
      <c r="I182" s="11">
        <f t="shared" si="73"/>
        <v>0</v>
      </c>
      <c r="J182" s="281">
        <f t="shared" si="78"/>
        <v>6700</v>
      </c>
      <c r="K182" s="72">
        <f>K174</f>
        <v>0</v>
      </c>
      <c r="L182" s="11">
        <f t="shared" si="77"/>
        <v>0</v>
      </c>
      <c r="M182" s="18">
        <f t="shared" si="75"/>
        <v>0</v>
      </c>
      <c r="N182" s="64"/>
      <c r="O182" s="65"/>
      <c r="P182" s="66"/>
      <c r="Q182" s="49">
        <f t="shared" si="76"/>
        <v>0</v>
      </c>
      <c r="R182" s="80"/>
      <c r="S182" s="80"/>
      <c r="T182" s="80"/>
      <c r="U182" s="80"/>
      <c r="V182" s="80"/>
      <c r="W182" s="80"/>
      <c r="AC182" s="366"/>
      <c r="AD182" s="368"/>
      <c r="AE182" s="295" t="s">
        <v>39</v>
      </c>
      <c r="AF182" s="296">
        <v>115</v>
      </c>
      <c r="AG182" s="296">
        <v>100</v>
      </c>
      <c r="AH182" s="296">
        <v>6700</v>
      </c>
      <c r="AI182" s="296">
        <v>0</v>
      </c>
      <c r="AJ182" s="296">
        <v>0</v>
      </c>
      <c r="AK182" s="296">
        <v>0</v>
      </c>
      <c r="AL182" s="296">
        <v>0</v>
      </c>
      <c r="AM182" s="297">
        <v>6700</v>
      </c>
      <c r="AN182" s="307"/>
      <c r="AP182" s="232"/>
      <c r="AQ182" s="232"/>
    </row>
    <row r="183" spans="1:45" ht="20.25" customHeight="1" x14ac:dyDescent="0.15">
      <c r="A183" s="3" t="s">
        <v>40</v>
      </c>
      <c r="B183" s="231">
        <f t="shared" si="69"/>
        <v>115</v>
      </c>
      <c r="C183" s="229">
        <f t="shared" si="70"/>
        <v>100</v>
      </c>
      <c r="D183" s="18">
        <f t="shared" si="71"/>
        <v>0.85</v>
      </c>
      <c r="E183" s="63">
        <f>E174</f>
        <v>0</v>
      </c>
      <c r="F183" s="11">
        <f t="shared" si="72"/>
        <v>0</v>
      </c>
      <c r="G183" s="18"/>
      <c r="H183" s="23"/>
      <c r="I183" s="11">
        <f t="shared" si="73"/>
        <v>0</v>
      </c>
      <c r="J183" s="281">
        <f t="shared" si="78"/>
        <v>7500</v>
      </c>
      <c r="K183" s="72">
        <f>K174</f>
        <v>0</v>
      </c>
      <c r="L183" s="11">
        <f t="shared" si="77"/>
        <v>0</v>
      </c>
      <c r="M183" s="18">
        <f t="shared" si="75"/>
        <v>0</v>
      </c>
      <c r="N183" s="64"/>
      <c r="O183" s="65"/>
      <c r="P183" s="66"/>
      <c r="Q183" s="49">
        <f t="shared" si="76"/>
        <v>0</v>
      </c>
      <c r="R183" s="80"/>
      <c r="S183" s="80"/>
      <c r="T183" s="80"/>
      <c r="U183" s="80"/>
      <c r="V183" s="80"/>
      <c r="W183" s="80"/>
      <c r="AC183" s="366"/>
      <c r="AD183" s="368"/>
      <c r="AE183" s="295" t="s">
        <v>122</v>
      </c>
      <c r="AF183" s="296">
        <v>115</v>
      </c>
      <c r="AG183" s="296">
        <v>100</v>
      </c>
      <c r="AH183" s="296">
        <v>7500</v>
      </c>
      <c r="AI183" s="296">
        <v>0</v>
      </c>
      <c r="AJ183" s="296">
        <v>0</v>
      </c>
      <c r="AK183" s="296">
        <v>0</v>
      </c>
      <c r="AL183" s="296">
        <v>0</v>
      </c>
      <c r="AM183" s="297">
        <v>7500</v>
      </c>
      <c r="AN183" s="307"/>
      <c r="AP183" s="232"/>
      <c r="AQ183" s="232"/>
    </row>
    <row r="184" spans="1:45" ht="20.25" customHeight="1" x14ac:dyDescent="0.15">
      <c r="A184" s="3" t="s">
        <v>41</v>
      </c>
      <c r="B184" s="231">
        <f t="shared" si="69"/>
        <v>115</v>
      </c>
      <c r="C184" s="229">
        <f>AG184</f>
        <v>100</v>
      </c>
      <c r="D184" s="18">
        <f t="shared" si="71"/>
        <v>0.85</v>
      </c>
      <c r="E184" s="63">
        <f>E174</f>
        <v>0</v>
      </c>
      <c r="F184" s="11">
        <f t="shared" si="72"/>
        <v>0</v>
      </c>
      <c r="G184" s="18"/>
      <c r="H184" s="23"/>
      <c r="I184" s="11">
        <f t="shared" si="73"/>
        <v>0</v>
      </c>
      <c r="J184" s="281">
        <f t="shared" si="78"/>
        <v>6100</v>
      </c>
      <c r="K184" s="72">
        <f>K174</f>
        <v>0</v>
      </c>
      <c r="L184" s="11">
        <f t="shared" si="77"/>
        <v>0</v>
      </c>
      <c r="M184" s="18">
        <f t="shared" si="75"/>
        <v>0</v>
      </c>
      <c r="N184" s="64"/>
      <c r="O184" s="65"/>
      <c r="P184" s="66"/>
      <c r="Q184" s="49">
        <f t="shared" si="76"/>
        <v>0</v>
      </c>
      <c r="R184" s="80"/>
      <c r="S184" s="80"/>
      <c r="T184" s="80"/>
      <c r="U184" s="80"/>
      <c r="V184" s="80"/>
      <c r="W184" s="80"/>
      <c r="AC184" s="366"/>
      <c r="AD184" s="368"/>
      <c r="AE184" s="295" t="s">
        <v>123</v>
      </c>
      <c r="AF184" s="296">
        <v>115</v>
      </c>
      <c r="AG184" s="296">
        <v>100</v>
      </c>
      <c r="AH184" s="296">
        <v>6100</v>
      </c>
      <c r="AI184" s="296">
        <v>0</v>
      </c>
      <c r="AJ184" s="296">
        <v>0</v>
      </c>
      <c r="AK184" s="296">
        <v>0</v>
      </c>
      <c r="AL184" s="296">
        <v>0</v>
      </c>
      <c r="AM184" s="297">
        <v>6100</v>
      </c>
      <c r="AN184" s="307"/>
      <c r="AP184" s="232"/>
      <c r="AQ184" s="232"/>
    </row>
    <row r="185" spans="1:45" ht="20.25" customHeight="1" thickBot="1" x14ac:dyDescent="0.2">
      <c r="A185" s="5" t="s">
        <v>42</v>
      </c>
      <c r="B185" s="267">
        <f t="shared" si="69"/>
        <v>115</v>
      </c>
      <c r="C185" s="326">
        <f>AG185</f>
        <v>99</v>
      </c>
      <c r="D185" s="74">
        <f>(185-C185)/100</f>
        <v>0.86</v>
      </c>
      <c r="E185" s="67">
        <f>E174</f>
        <v>0</v>
      </c>
      <c r="F185" s="20">
        <f t="shared" si="72"/>
        <v>0</v>
      </c>
      <c r="G185" s="19"/>
      <c r="H185" s="24"/>
      <c r="I185" s="20">
        <f t="shared" si="73"/>
        <v>0</v>
      </c>
      <c r="J185" s="283">
        <f t="shared" si="78"/>
        <v>7500</v>
      </c>
      <c r="K185" s="73">
        <f>K174</f>
        <v>0</v>
      </c>
      <c r="L185" s="20">
        <f t="shared" si="77"/>
        <v>0</v>
      </c>
      <c r="M185" s="19">
        <f t="shared" si="75"/>
        <v>0</v>
      </c>
      <c r="N185" s="69"/>
      <c r="O185" s="70"/>
      <c r="P185" s="71"/>
      <c r="Q185" s="51">
        <f t="shared" si="76"/>
        <v>0</v>
      </c>
      <c r="R185" s="80"/>
      <c r="S185" s="80"/>
      <c r="T185" s="80"/>
      <c r="U185" s="80"/>
      <c r="V185" s="80"/>
      <c r="W185" s="80"/>
      <c r="AC185" s="366"/>
      <c r="AD185" s="369"/>
      <c r="AE185" s="298" t="s">
        <v>124</v>
      </c>
      <c r="AF185" s="296">
        <v>115</v>
      </c>
      <c r="AG185" s="296">
        <v>99</v>
      </c>
      <c r="AH185" s="296">
        <v>7500</v>
      </c>
      <c r="AI185" s="296">
        <v>0</v>
      </c>
      <c r="AJ185" s="296">
        <v>0</v>
      </c>
      <c r="AK185" s="296">
        <v>0</v>
      </c>
      <c r="AL185" s="296">
        <v>0</v>
      </c>
      <c r="AM185" s="297">
        <v>7500</v>
      </c>
      <c r="AN185" s="307"/>
      <c r="AP185" s="238">
        <f t="shared" ref="AP185" si="79">SUM(AH174:AL185)</f>
        <v>88600</v>
      </c>
      <c r="AQ185" s="238">
        <f t="shared" ref="AQ185" si="80">SUM(AM174:AM185)</f>
        <v>88600</v>
      </c>
    </row>
    <row r="186" spans="1:45" ht="30.75" customHeight="1" thickTop="1" x14ac:dyDescent="0.15">
      <c r="A186" s="4" t="s">
        <v>18</v>
      </c>
      <c r="B186" s="79" t="s">
        <v>19</v>
      </c>
      <c r="C186" s="79"/>
      <c r="D186" s="79" t="s">
        <v>19</v>
      </c>
      <c r="E186" s="79" t="s">
        <v>19</v>
      </c>
      <c r="F186" s="4"/>
      <c r="G186" s="4"/>
      <c r="H186" s="79" t="s">
        <v>19</v>
      </c>
      <c r="I186" s="4"/>
      <c r="J186" s="4"/>
      <c r="K186" s="79" t="s">
        <v>19</v>
      </c>
      <c r="L186" s="4"/>
      <c r="M186" s="4"/>
      <c r="N186" s="79" t="s">
        <v>19</v>
      </c>
      <c r="O186" s="79" t="s">
        <v>19</v>
      </c>
      <c r="P186" s="4"/>
      <c r="Q186" s="4"/>
      <c r="R186" s="80"/>
      <c r="S186" s="80"/>
      <c r="T186" s="80"/>
      <c r="U186" s="80"/>
      <c r="V186" s="80"/>
      <c r="W186" s="80"/>
    </row>
    <row r="187" spans="1:45" ht="30.75" customHeight="1" x14ac:dyDescent="0.15">
      <c r="A187" s="339" t="s">
        <v>29</v>
      </c>
      <c r="B187" s="339"/>
      <c r="C187" s="339"/>
      <c r="D187" s="339"/>
      <c r="E187" s="339"/>
      <c r="F187" s="339"/>
      <c r="G187" s="339"/>
      <c r="H187" s="339"/>
      <c r="I187" s="339"/>
      <c r="J187" s="339"/>
      <c r="K187" s="339"/>
      <c r="L187" s="339"/>
      <c r="M187" s="80"/>
      <c r="N187" s="341" t="s">
        <v>48</v>
      </c>
      <c r="O187" s="341"/>
      <c r="P187" s="341"/>
      <c r="Q187" s="9">
        <f>SUM(Q174:Q185)</f>
        <v>0</v>
      </c>
      <c r="R187" s="80"/>
      <c r="S187" s="80"/>
      <c r="T187" s="80"/>
      <c r="U187" s="80"/>
      <c r="V187" s="80"/>
      <c r="W187" s="80"/>
    </row>
    <row r="188" spans="1:45" ht="20.25" customHeight="1" x14ac:dyDescent="0.15">
      <c r="A188" s="340"/>
      <c r="B188" s="340"/>
      <c r="C188" s="340"/>
      <c r="D188" s="340"/>
      <c r="E188" s="340"/>
      <c r="F188" s="340"/>
      <c r="G188" s="340"/>
      <c r="H188" s="340"/>
      <c r="I188" s="340"/>
      <c r="J188" s="340"/>
      <c r="K188" s="340"/>
      <c r="L188" s="340"/>
      <c r="M188" s="80"/>
      <c r="N188" s="16"/>
      <c r="O188" s="16"/>
      <c r="P188" s="16"/>
      <c r="Q188" s="15"/>
      <c r="R188" s="80"/>
      <c r="S188" s="80"/>
      <c r="T188" s="80"/>
      <c r="U188" s="80"/>
      <c r="V188" s="80"/>
      <c r="W188" s="80"/>
    </row>
    <row r="189" spans="1:45" s="80" customFormat="1" ht="7.5" customHeight="1" x14ac:dyDescent="0.15">
      <c r="A189" s="340"/>
      <c r="B189" s="340"/>
      <c r="C189" s="340"/>
      <c r="D189" s="340"/>
      <c r="E189" s="340"/>
      <c r="F189" s="340"/>
      <c r="G189" s="340"/>
      <c r="H189" s="340"/>
      <c r="I189" s="340"/>
      <c r="J189" s="340"/>
      <c r="K189" s="340"/>
      <c r="L189" s="340"/>
      <c r="M189" s="10"/>
      <c r="N189" s="17"/>
      <c r="O189" s="17"/>
      <c r="P189" s="17"/>
      <c r="Q189" s="12"/>
      <c r="X189"/>
      <c r="AO189"/>
      <c r="AP189"/>
      <c r="AQ189"/>
      <c r="AR189"/>
      <c r="AS189"/>
    </row>
    <row r="190" spans="1:45" s="80" customFormat="1" x14ac:dyDescent="0.15">
      <c r="A190"/>
      <c r="B190"/>
      <c r="D190"/>
      <c r="E190"/>
      <c r="F190"/>
      <c r="G190"/>
      <c r="H190"/>
      <c r="I190"/>
      <c r="J190"/>
      <c r="K190"/>
      <c r="L190"/>
      <c r="M190"/>
      <c r="N190"/>
      <c r="O190"/>
      <c r="P190"/>
      <c r="Q190"/>
      <c r="R190"/>
      <c r="S190"/>
      <c r="T190"/>
      <c r="U190"/>
      <c r="V190"/>
      <c r="W190"/>
      <c r="AC190" s="232"/>
      <c r="AD190" s="232"/>
      <c r="AE190" s="232"/>
      <c r="AF190" s="232"/>
      <c r="AG190" s="232"/>
      <c r="AH190" s="232"/>
      <c r="AI190" s="232"/>
      <c r="AJ190" s="232"/>
      <c r="AK190" s="232"/>
      <c r="AL190" s="232"/>
      <c r="AM190" s="232"/>
      <c r="AN190" s="232"/>
      <c r="AO190" s="232"/>
      <c r="AP190" s="232"/>
      <c r="AQ190" s="232"/>
      <c r="AR190" s="232"/>
      <c r="AS190"/>
    </row>
    <row r="191" spans="1:45" s="80" customFormat="1" ht="17.25" x14ac:dyDescent="0.15">
      <c r="A191" s="14" t="s">
        <v>64</v>
      </c>
      <c r="B191"/>
      <c r="C191" s="14" t="str">
        <f>B12</f>
        <v>鳴鼓トンネル</v>
      </c>
      <c r="D191"/>
      <c r="E191"/>
      <c r="F191"/>
      <c r="G191"/>
      <c r="H191"/>
      <c r="I191"/>
      <c r="J191"/>
      <c r="K191"/>
      <c r="L191"/>
      <c r="M191"/>
      <c r="N191"/>
      <c r="O191"/>
      <c r="P191"/>
      <c r="Q191"/>
      <c r="R191"/>
      <c r="S191"/>
      <c r="T191"/>
      <c r="U191"/>
      <c r="V191"/>
      <c r="W191"/>
      <c r="Y191" s="197"/>
      <c r="Z191" s="197"/>
      <c r="AA191" s="196"/>
      <c r="AC191" s="232"/>
      <c r="AD191" s="232"/>
      <c r="AE191" s="232"/>
      <c r="AF191" s="232"/>
      <c r="AG191" s="232"/>
      <c r="AH191" s="232"/>
      <c r="AI191" s="232"/>
      <c r="AJ191" s="232"/>
      <c r="AK191" s="232"/>
      <c r="AL191" s="232"/>
      <c r="AM191" s="232"/>
      <c r="AN191" s="232"/>
      <c r="AO191" s="232"/>
      <c r="AP191" s="232"/>
      <c r="AQ191" s="232"/>
      <c r="AR191" s="232"/>
      <c r="AS191"/>
    </row>
    <row r="192" spans="1:45" s="80" customFormat="1" ht="13.5" customHeight="1" x14ac:dyDescent="0.15">
      <c r="A192" s="338" t="s">
        <v>43</v>
      </c>
      <c r="B192" s="342" t="s">
        <v>0</v>
      </c>
      <c r="C192" s="342"/>
      <c r="D192" s="342"/>
      <c r="E192" s="342"/>
      <c r="F192" s="342"/>
      <c r="G192" s="359" t="s">
        <v>7</v>
      </c>
      <c r="H192" s="360"/>
      <c r="I192" s="360"/>
      <c r="J192" s="360"/>
      <c r="K192" s="360"/>
      <c r="L192" s="360"/>
      <c r="M192" s="360"/>
      <c r="N192" s="360"/>
      <c r="O192" s="360"/>
      <c r="P192" s="360"/>
      <c r="Q192" s="360"/>
      <c r="R192" s="360"/>
      <c r="S192" s="361"/>
      <c r="T192" s="342" t="s">
        <v>44</v>
      </c>
      <c r="U192" s="342"/>
      <c r="V192" s="342"/>
      <c r="W192" s="342" t="s">
        <v>25</v>
      </c>
      <c r="Y192" s="200"/>
      <c r="Z192" s="201"/>
      <c r="AA192" s="200"/>
      <c r="AC192" s="232"/>
      <c r="AD192" s="232"/>
      <c r="AE192" s="232"/>
      <c r="AF192" s="232"/>
      <c r="AG192" s="232"/>
      <c r="AH192" s="232"/>
      <c r="AI192" s="232"/>
      <c r="AJ192" s="232"/>
      <c r="AK192" s="232"/>
      <c r="AL192" s="232"/>
      <c r="AM192" s="232"/>
      <c r="AN192" s="232"/>
      <c r="AO192" s="232"/>
      <c r="AP192" s="232"/>
      <c r="AQ192" s="232"/>
      <c r="AR192" s="232"/>
      <c r="AS192"/>
    </row>
    <row r="193" spans="1:45" s="80" customFormat="1" ht="30.75" customHeight="1" x14ac:dyDescent="0.15">
      <c r="A193" s="338"/>
      <c r="B193" s="342"/>
      <c r="C193" s="342"/>
      <c r="D193" s="342"/>
      <c r="E193" s="342"/>
      <c r="F193" s="342"/>
      <c r="G193" s="342" t="s">
        <v>233</v>
      </c>
      <c r="H193" s="342"/>
      <c r="I193" s="342"/>
      <c r="J193" s="342" t="s">
        <v>234</v>
      </c>
      <c r="K193" s="342"/>
      <c r="L193" s="342"/>
      <c r="M193" s="342" t="s">
        <v>235</v>
      </c>
      <c r="N193" s="342"/>
      <c r="O193" s="342"/>
      <c r="P193" s="342" t="s">
        <v>236</v>
      </c>
      <c r="Q193" s="342"/>
      <c r="R193" s="342"/>
      <c r="S193" s="342" t="s">
        <v>13</v>
      </c>
      <c r="T193" s="342"/>
      <c r="U193" s="342"/>
      <c r="V193" s="342"/>
      <c r="W193" s="342"/>
      <c r="Y193" s="200"/>
      <c r="Z193" s="200"/>
      <c r="AA193" s="198"/>
      <c r="AC193" s="232"/>
      <c r="AD193" s="232"/>
      <c r="AE193" s="232"/>
      <c r="AF193" s="232"/>
      <c r="AG193" s="232"/>
      <c r="AH193" s="232"/>
      <c r="AI193" s="232"/>
      <c r="AJ193" s="232"/>
      <c r="AK193" s="232"/>
      <c r="AL193" s="232"/>
      <c r="AM193" s="232"/>
      <c r="AN193" s="232"/>
      <c r="AO193" s="232"/>
      <c r="AP193" s="232"/>
      <c r="AQ193" s="232"/>
      <c r="AR193" s="232"/>
      <c r="AS193"/>
    </row>
    <row r="194" spans="1:45" s="80" customFormat="1" ht="30.95" customHeight="1" x14ac:dyDescent="0.15">
      <c r="A194" s="338"/>
      <c r="B194" s="2" t="s">
        <v>1</v>
      </c>
      <c r="C194" s="287" t="s">
        <v>113</v>
      </c>
      <c r="D194" s="2" t="s">
        <v>28</v>
      </c>
      <c r="E194" s="2" t="s">
        <v>2</v>
      </c>
      <c r="F194" s="2" t="s">
        <v>3</v>
      </c>
      <c r="G194" s="2" t="s">
        <v>9</v>
      </c>
      <c r="H194" s="2" t="s">
        <v>2</v>
      </c>
      <c r="I194" s="2" t="s">
        <v>3</v>
      </c>
      <c r="J194" s="2" t="s">
        <v>9</v>
      </c>
      <c r="K194" s="2" t="s">
        <v>2</v>
      </c>
      <c r="L194" s="2" t="s">
        <v>3</v>
      </c>
      <c r="M194" s="2" t="s">
        <v>9</v>
      </c>
      <c r="N194" s="2" t="s">
        <v>2</v>
      </c>
      <c r="O194" s="2" t="s">
        <v>3</v>
      </c>
      <c r="P194" s="2" t="s">
        <v>9</v>
      </c>
      <c r="Q194" s="2" t="s">
        <v>2</v>
      </c>
      <c r="R194" s="2" t="s">
        <v>3</v>
      </c>
      <c r="S194" s="342"/>
      <c r="T194" s="2" t="s">
        <v>14</v>
      </c>
      <c r="U194" s="2" t="s">
        <v>15</v>
      </c>
      <c r="V194" s="2" t="s">
        <v>17</v>
      </c>
      <c r="W194" s="342"/>
      <c r="Y194" s="200"/>
      <c r="Z194" s="199"/>
      <c r="AA194" s="199"/>
      <c r="AC194" s="232"/>
      <c r="AD194" s="232"/>
      <c r="AE194" s="232"/>
      <c r="AF194" s="232"/>
      <c r="AG194" s="232"/>
      <c r="AH194" s="232"/>
      <c r="AI194" s="232"/>
      <c r="AJ194" s="232"/>
      <c r="AK194" s="232"/>
      <c r="AL194" s="232"/>
      <c r="AM194" s="232"/>
      <c r="AN194" s="232"/>
      <c r="AO194" s="232"/>
      <c r="AP194" s="232"/>
      <c r="AQ194" s="232"/>
      <c r="AR194" s="232"/>
      <c r="AS194"/>
    </row>
    <row r="195" spans="1:45" s="80" customFormat="1" ht="20.25" customHeight="1" thickBot="1" x14ac:dyDescent="0.2">
      <c r="A195" s="338"/>
      <c r="B195" s="81" t="s">
        <v>4</v>
      </c>
      <c r="C195" s="81"/>
      <c r="D195" s="81"/>
      <c r="E195" s="21" t="s">
        <v>5</v>
      </c>
      <c r="F195" s="81" t="s">
        <v>6</v>
      </c>
      <c r="G195" s="81" t="s">
        <v>10</v>
      </c>
      <c r="H195" s="21" t="s">
        <v>11</v>
      </c>
      <c r="I195" s="81" t="s">
        <v>6</v>
      </c>
      <c r="J195" s="81" t="s">
        <v>10</v>
      </c>
      <c r="K195" s="21" t="s">
        <v>11</v>
      </c>
      <c r="L195" s="81" t="s">
        <v>6</v>
      </c>
      <c r="M195" s="81" t="s">
        <v>10</v>
      </c>
      <c r="N195" s="21" t="s">
        <v>11</v>
      </c>
      <c r="O195" s="81" t="s">
        <v>6</v>
      </c>
      <c r="P195" s="81" t="s">
        <v>10</v>
      </c>
      <c r="Q195" s="21" t="s">
        <v>11</v>
      </c>
      <c r="R195" s="81" t="s">
        <v>6</v>
      </c>
      <c r="S195" s="81" t="s">
        <v>6</v>
      </c>
      <c r="T195" s="21" t="s">
        <v>6</v>
      </c>
      <c r="U195" s="21" t="s">
        <v>16</v>
      </c>
      <c r="V195" s="21" t="s">
        <v>6</v>
      </c>
      <c r="W195" s="81" t="s">
        <v>6</v>
      </c>
      <c r="AC195" s="232"/>
      <c r="AD195" s="232"/>
      <c r="AE195" s="232"/>
      <c r="AF195" s="232"/>
      <c r="AG195" s="232"/>
      <c r="AH195" s="232"/>
      <c r="AI195" s="232"/>
      <c r="AJ195" s="232"/>
      <c r="AK195" s="232"/>
      <c r="AL195" s="232"/>
      <c r="AM195" s="232"/>
      <c r="AN195" s="232"/>
      <c r="AO195" s="232"/>
      <c r="AP195" s="232"/>
      <c r="AQ195" s="232"/>
      <c r="AR195" s="232"/>
      <c r="AS195"/>
    </row>
    <row r="196" spans="1:45" s="80" customFormat="1" ht="20.25" customHeight="1" x14ac:dyDescent="0.15">
      <c r="A196" s="3" t="s">
        <v>31</v>
      </c>
      <c r="B196" s="275">
        <f>AF196</f>
        <v>227</v>
      </c>
      <c r="C196" s="229">
        <f>AG196</f>
        <v>95</v>
      </c>
      <c r="D196" s="18">
        <f>(185-C196)/100</f>
        <v>0.9</v>
      </c>
      <c r="E196" s="54">
        <f>Z192</f>
        <v>0</v>
      </c>
      <c r="F196" s="57">
        <f>B196*D196*E196</f>
        <v>0</v>
      </c>
      <c r="G196" s="18"/>
      <c r="H196" s="22"/>
      <c r="I196" s="11">
        <f>G196*H196</f>
        <v>0</v>
      </c>
      <c r="J196" s="18"/>
      <c r="K196" s="22"/>
      <c r="L196" s="11">
        <f>J196*K196</f>
        <v>0</v>
      </c>
      <c r="M196" s="47">
        <f>AJ196</f>
        <v>7300</v>
      </c>
      <c r="N196" s="22">
        <f>Z196</f>
        <v>0</v>
      </c>
      <c r="O196" s="49">
        <f>M196*N196</f>
        <v>0</v>
      </c>
      <c r="P196" s="47">
        <f>AL196</f>
        <v>14600</v>
      </c>
      <c r="Q196" s="22">
        <f>Z197</f>
        <v>0</v>
      </c>
      <c r="R196" s="49">
        <f>P196*Q196</f>
        <v>0</v>
      </c>
      <c r="S196" s="50">
        <f>I196+L196+O196+R196</f>
        <v>0</v>
      </c>
      <c r="T196" s="25"/>
      <c r="U196" s="26"/>
      <c r="V196" s="27"/>
      <c r="W196" s="49">
        <f t="shared" ref="W196:W207" si="81">INT(F196+S196)</f>
        <v>0</v>
      </c>
      <c r="AC196" s="365">
        <v>8</v>
      </c>
      <c r="AD196" s="374" t="s">
        <v>149</v>
      </c>
      <c r="AE196" s="292" t="s">
        <v>125</v>
      </c>
      <c r="AF196" s="293">
        <v>227</v>
      </c>
      <c r="AG196" s="293">
        <v>95</v>
      </c>
      <c r="AH196" s="293">
        <v>0</v>
      </c>
      <c r="AI196" s="293">
        <v>0</v>
      </c>
      <c r="AJ196" s="293">
        <v>7300</v>
      </c>
      <c r="AK196" s="293">
        <v>0</v>
      </c>
      <c r="AL196" s="293">
        <v>14600</v>
      </c>
      <c r="AM196" s="294">
        <v>21900</v>
      </c>
      <c r="AN196" s="307"/>
      <c r="AO196"/>
      <c r="AP196" s="232"/>
      <c r="AQ196" s="232"/>
      <c r="AR196" s="232"/>
      <c r="AS196"/>
    </row>
    <row r="197" spans="1:45" s="80" customFormat="1" ht="20.25" customHeight="1" x14ac:dyDescent="0.15">
      <c r="A197" s="3" t="s">
        <v>32</v>
      </c>
      <c r="B197" s="275">
        <f t="shared" ref="B197:B207" si="82">AF197</f>
        <v>227</v>
      </c>
      <c r="C197" s="229">
        <f t="shared" ref="C197:C205" si="83">AG197</f>
        <v>95</v>
      </c>
      <c r="D197" s="18">
        <f>(185-C197)/100</f>
        <v>0.9</v>
      </c>
      <c r="E197" s="55">
        <f>E196</f>
        <v>0</v>
      </c>
      <c r="F197" s="57">
        <f t="shared" ref="F197:F207" si="84">B197*D197*E197</f>
        <v>0</v>
      </c>
      <c r="G197" s="18"/>
      <c r="H197" s="23"/>
      <c r="I197" s="11">
        <f t="shared" ref="I197:I198" si="85">G197*H197</f>
        <v>0</v>
      </c>
      <c r="J197" s="18"/>
      <c r="K197" s="23"/>
      <c r="L197" s="11">
        <f t="shared" ref="L197:L198" si="86">J197*K197</f>
        <v>0</v>
      </c>
      <c r="M197" s="47">
        <f>AJ197</f>
        <v>9500</v>
      </c>
      <c r="N197" s="23">
        <f>N196</f>
        <v>0</v>
      </c>
      <c r="O197" s="49">
        <f t="shared" ref="O197:O198" si="87">M197*N197</f>
        <v>0</v>
      </c>
      <c r="P197" s="47">
        <f>AL197</f>
        <v>13000</v>
      </c>
      <c r="Q197" s="23">
        <f>Q196</f>
        <v>0</v>
      </c>
      <c r="R197" s="49">
        <f t="shared" ref="R197:R207" si="88">P197*Q197</f>
        <v>0</v>
      </c>
      <c r="S197" s="50">
        <f t="shared" ref="S197:S207" si="89">I197+L197+O197+R197</f>
        <v>0</v>
      </c>
      <c r="T197" s="28"/>
      <c r="U197" s="29"/>
      <c r="V197" s="30"/>
      <c r="W197" s="49">
        <f t="shared" si="81"/>
        <v>0</v>
      </c>
      <c r="AC197" s="366"/>
      <c r="AD197" s="375"/>
      <c r="AE197" s="295" t="s">
        <v>32</v>
      </c>
      <c r="AF197" s="296">
        <v>227</v>
      </c>
      <c r="AG197" s="296">
        <v>95</v>
      </c>
      <c r="AH197" s="296">
        <v>0</v>
      </c>
      <c r="AI197" s="296">
        <v>0</v>
      </c>
      <c r="AJ197" s="296">
        <v>9500</v>
      </c>
      <c r="AK197" s="296">
        <v>0</v>
      </c>
      <c r="AL197" s="296">
        <v>13000</v>
      </c>
      <c r="AM197" s="297">
        <v>22500</v>
      </c>
      <c r="AN197" s="307"/>
      <c r="AO197"/>
      <c r="AP197" s="232"/>
      <c r="AQ197" s="232"/>
      <c r="AR197" s="232"/>
      <c r="AS197"/>
    </row>
    <row r="198" spans="1:45" s="80" customFormat="1" ht="20.25" customHeight="1" x14ac:dyDescent="0.15">
      <c r="A198" s="3" t="s">
        <v>33</v>
      </c>
      <c r="B198" s="275">
        <f t="shared" si="82"/>
        <v>227</v>
      </c>
      <c r="C198" s="229">
        <f t="shared" si="83"/>
        <v>95</v>
      </c>
      <c r="D198" s="18">
        <f t="shared" ref="D198:D207" si="90">(185-C198)/100</f>
        <v>0.9</v>
      </c>
      <c r="E198" s="55">
        <f>E196</f>
        <v>0</v>
      </c>
      <c r="F198" s="57">
        <f t="shared" si="84"/>
        <v>0</v>
      </c>
      <c r="G198" s="18"/>
      <c r="H198" s="23"/>
      <c r="I198" s="11">
        <f t="shared" si="85"/>
        <v>0</v>
      </c>
      <c r="J198" s="18"/>
      <c r="K198" s="23"/>
      <c r="L198" s="11">
        <f t="shared" si="86"/>
        <v>0</v>
      </c>
      <c r="M198" s="47">
        <f>AJ198</f>
        <v>5800</v>
      </c>
      <c r="N198" s="23">
        <f>N196</f>
        <v>0</v>
      </c>
      <c r="O198" s="49">
        <f t="shared" si="87"/>
        <v>0</v>
      </c>
      <c r="P198" s="47">
        <f>AL198</f>
        <v>15800</v>
      </c>
      <c r="Q198" s="23">
        <f>Q196</f>
        <v>0</v>
      </c>
      <c r="R198" s="49">
        <f t="shared" si="88"/>
        <v>0</v>
      </c>
      <c r="S198" s="50">
        <f t="shared" si="89"/>
        <v>0</v>
      </c>
      <c r="T198" s="28"/>
      <c r="U198" s="29"/>
      <c r="V198" s="30"/>
      <c r="W198" s="49">
        <f t="shared" si="81"/>
        <v>0</v>
      </c>
      <c r="AC198" s="366"/>
      <c r="AD198" s="375"/>
      <c r="AE198" s="295" t="s">
        <v>33</v>
      </c>
      <c r="AF198" s="296">
        <v>227</v>
      </c>
      <c r="AG198" s="296">
        <v>95</v>
      </c>
      <c r="AH198" s="296">
        <v>0</v>
      </c>
      <c r="AI198" s="296">
        <v>0</v>
      </c>
      <c r="AJ198" s="296">
        <v>5800</v>
      </c>
      <c r="AK198" s="296">
        <v>0</v>
      </c>
      <c r="AL198" s="296">
        <v>15800</v>
      </c>
      <c r="AM198" s="297">
        <v>21600</v>
      </c>
      <c r="AN198" s="307"/>
      <c r="AO198"/>
      <c r="AP198" s="232"/>
      <c r="AQ198" s="232"/>
      <c r="AR198" s="232"/>
      <c r="AS198"/>
    </row>
    <row r="199" spans="1:45" s="80" customFormat="1" ht="20.25" customHeight="1" x14ac:dyDescent="0.15">
      <c r="A199" s="3" t="s">
        <v>34</v>
      </c>
      <c r="B199" s="275">
        <f t="shared" si="82"/>
        <v>227</v>
      </c>
      <c r="C199" s="229">
        <f t="shared" si="83"/>
        <v>95</v>
      </c>
      <c r="D199" s="18">
        <f t="shared" si="90"/>
        <v>0.9</v>
      </c>
      <c r="E199" s="55">
        <f>E196</f>
        <v>0</v>
      </c>
      <c r="F199" s="57">
        <f t="shared" si="84"/>
        <v>0</v>
      </c>
      <c r="G199" s="46">
        <f>AI199</f>
        <v>7900</v>
      </c>
      <c r="H199" s="23">
        <f>Z194</f>
        <v>0</v>
      </c>
      <c r="I199" s="49">
        <f>G199*H199</f>
        <v>0</v>
      </c>
      <c r="J199" s="47">
        <f>AK199</f>
        <v>14300</v>
      </c>
      <c r="K199" s="23">
        <f>Z195</f>
        <v>0</v>
      </c>
      <c r="L199" s="52">
        <f>J199*K199</f>
        <v>0</v>
      </c>
      <c r="M199" s="47"/>
      <c r="N199" s="23"/>
      <c r="O199" s="49">
        <f>M199*N199</f>
        <v>0</v>
      </c>
      <c r="P199" s="47">
        <f>AL179</f>
        <v>0</v>
      </c>
      <c r="Q199" s="23">
        <f>Q196</f>
        <v>0</v>
      </c>
      <c r="R199" s="49">
        <f t="shared" si="88"/>
        <v>0</v>
      </c>
      <c r="S199" s="50">
        <f t="shared" si="89"/>
        <v>0</v>
      </c>
      <c r="T199" s="28"/>
      <c r="U199" s="29"/>
      <c r="V199" s="30"/>
      <c r="W199" s="49">
        <f t="shared" si="81"/>
        <v>0</v>
      </c>
      <c r="AC199" s="366"/>
      <c r="AD199" s="375"/>
      <c r="AE199" s="295" t="s">
        <v>34</v>
      </c>
      <c r="AF199" s="296">
        <v>227</v>
      </c>
      <c r="AG199" s="296">
        <v>95</v>
      </c>
      <c r="AH199" s="296">
        <v>0</v>
      </c>
      <c r="AI199" s="296">
        <v>7900</v>
      </c>
      <c r="AJ199" s="296">
        <v>0</v>
      </c>
      <c r="AK199" s="296">
        <v>14300</v>
      </c>
      <c r="AL199" s="296">
        <v>0</v>
      </c>
      <c r="AM199" s="297">
        <v>22200</v>
      </c>
      <c r="AN199" s="307" t="s">
        <v>8</v>
      </c>
      <c r="AO199"/>
      <c r="AP199" s="232"/>
      <c r="AQ199" s="232"/>
      <c r="AR199" s="232"/>
      <c r="AS199" s="232"/>
    </row>
    <row r="200" spans="1:45" s="80" customFormat="1" ht="20.25" customHeight="1" x14ac:dyDescent="0.15">
      <c r="A200" s="3" t="s">
        <v>35</v>
      </c>
      <c r="B200" s="275">
        <f t="shared" si="82"/>
        <v>227</v>
      </c>
      <c r="C200" s="229">
        <f t="shared" si="83"/>
        <v>95</v>
      </c>
      <c r="D200" s="18">
        <f t="shared" si="90"/>
        <v>0.9</v>
      </c>
      <c r="E200" s="55">
        <f>E196</f>
        <v>0</v>
      </c>
      <c r="F200" s="57">
        <f t="shared" si="84"/>
        <v>0</v>
      </c>
      <c r="G200" s="46">
        <f>AI200</f>
        <v>6400</v>
      </c>
      <c r="H200" s="23">
        <f>H199</f>
        <v>0</v>
      </c>
      <c r="I200" s="49">
        <f>G200*H200</f>
        <v>0</v>
      </c>
      <c r="J200" s="47">
        <f>AK200</f>
        <v>16000</v>
      </c>
      <c r="K200" s="23">
        <f>K199</f>
        <v>0</v>
      </c>
      <c r="L200" s="52">
        <f>J200*K200</f>
        <v>0</v>
      </c>
      <c r="M200" s="47"/>
      <c r="N200" s="23"/>
      <c r="O200" s="49">
        <f>M200*N200</f>
        <v>0</v>
      </c>
      <c r="P200" s="47">
        <f>AL180</f>
        <v>0</v>
      </c>
      <c r="Q200" s="23">
        <f>Q196</f>
        <v>0</v>
      </c>
      <c r="R200" s="49">
        <f t="shared" si="88"/>
        <v>0</v>
      </c>
      <c r="S200" s="50">
        <f t="shared" si="89"/>
        <v>0</v>
      </c>
      <c r="T200" s="28"/>
      <c r="U200" s="29"/>
      <c r="V200" s="30"/>
      <c r="W200" s="49">
        <f t="shared" si="81"/>
        <v>0</v>
      </c>
      <c r="AC200" s="366"/>
      <c r="AD200" s="375"/>
      <c r="AE200" s="295" t="s">
        <v>35</v>
      </c>
      <c r="AF200" s="296">
        <v>227</v>
      </c>
      <c r="AG200" s="296">
        <v>95</v>
      </c>
      <c r="AH200" s="296">
        <v>0</v>
      </c>
      <c r="AI200" s="296">
        <v>6400</v>
      </c>
      <c r="AJ200" s="296">
        <v>0</v>
      </c>
      <c r="AK200" s="296">
        <v>16000</v>
      </c>
      <c r="AL200" s="296">
        <v>0</v>
      </c>
      <c r="AM200" s="297">
        <v>22400</v>
      </c>
      <c r="AN200" s="307" t="s">
        <v>8</v>
      </c>
      <c r="AO200"/>
      <c r="AP200" s="232"/>
      <c r="AQ200" s="232"/>
      <c r="AR200" s="232"/>
      <c r="AS200" s="232"/>
    </row>
    <row r="201" spans="1:45" s="80" customFormat="1" ht="20.25" customHeight="1" x14ac:dyDescent="0.15">
      <c r="A201" s="3" t="s">
        <v>36</v>
      </c>
      <c r="B201" s="275">
        <f t="shared" si="82"/>
        <v>227</v>
      </c>
      <c r="C201" s="229">
        <f t="shared" si="83"/>
        <v>95</v>
      </c>
      <c r="D201" s="18">
        <f t="shared" si="90"/>
        <v>0.9</v>
      </c>
      <c r="E201" s="55">
        <f>E196</f>
        <v>0</v>
      </c>
      <c r="F201" s="57">
        <f t="shared" si="84"/>
        <v>0</v>
      </c>
      <c r="G201" s="46">
        <f>AI201</f>
        <v>7100</v>
      </c>
      <c r="H201" s="23">
        <f>H199</f>
        <v>0</v>
      </c>
      <c r="I201" s="49">
        <f>G201*H201</f>
        <v>0</v>
      </c>
      <c r="J201" s="47">
        <f>AK201</f>
        <v>14400</v>
      </c>
      <c r="K201" s="23">
        <f>K199</f>
        <v>0</v>
      </c>
      <c r="L201" s="52">
        <f>J201*K201</f>
        <v>0</v>
      </c>
      <c r="M201" s="47"/>
      <c r="N201" s="23"/>
      <c r="O201" s="49">
        <f>M201*N201</f>
        <v>0</v>
      </c>
      <c r="P201" s="47">
        <f>AL181</f>
        <v>0</v>
      </c>
      <c r="Q201" s="23">
        <f>Q196</f>
        <v>0</v>
      </c>
      <c r="R201" s="49">
        <f t="shared" si="88"/>
        <v>0</v>
      </c>
      <c r="S201" s="50">
        <f t="shared" si="89"/>
        <v>0</v>
      </c>
      <c r="T201" s="28"/>
      <c r="U201" s="29"/>
      <c r="V201" s="30"/>
      <c r="W201" s="49">
        <f t="shared" si="81"/>
        <v>0</v>
      </c>
      <c r="AC201" s="366"/>
      <c r="AD201" s="375"/>
      <c r="AE201" s="301" t="s">
        <v>36</v>
      </c>
      <c r="AF201" s="296">
        <v>227</v>
      </c>
      <c r="AG201" s="296">
        <v>95</v>
      </c>
      <c r="AH201" s="296">
        <v>0</v>
      </c>
      <c r="AI201" s="296">
        <v>7100</v>
      </c>
      <c r="AJ201" s="296">
        <v>0</v>
      </c>
      <c r="AK201" s="296">
        <v>14400</v>
      </c>
      <c r="AL201" s="296">
        <v>0</v>
      </c>
      <c r="AM201" s="297">
        <v>21500</v>
      </c>
      <c r="AN201" s="307" t="s">
        <v>8</v>
      </c>
      <c r="AO201"/>
      <c r="AP201" s="232"/>
      <c r="AQ201" s="232"/>
      <c r="AR201" s="232"/>
      <c r="AS201" s="232"/>
    </row>
    <row r="202" spans="1:45" s="80" customFormat="1" ht="20.25" customHeight="1" x14ac:dyDescent="0.15">
      <c r="A202" s="3" t="s">
        <v>37</v>
      </c>
      <c r="B202" s="275">
        <f t="shared" si="82"/>
        <v>227</v>
      </c>
      <c r="C202" s="229">
        <f t="shared" si="83"/>
        <v>95</v>
      </c>
      <c r="D202" s="18">
        <f t="shared" si="90"/>
        <v>0.9</v>
      </c>
      <c r="E202" s="55">
        <f>E196</f>
        <v>0</v>
      </c>
      <c r="F202" s="57">
        <f t="shared" si="84"/>
        <v>0</v>
      </c>
      <c r="G202" s="18"/>
      <c r="H202" s="23"/>
      <c r="I202" s="11">
        <f t="shared" ref="I202:I207" si="91">G202*H202</f>
        <v>0</v>
      </c>
      <c r="J202" s="18"/>
      <c r="K202" s="23"/>
      <c r="L202" s="11">
        <f t="shared" ref="L202:L207" si="92">J202*K202</f>
        <v>0</v>
      </c>
      <c r="M202" s="47">
        <f t="shared" ref="M202:M207" si="93">AJ202</f>
        <v>7200</v>
      </c>
      <c r="N202" s="23">
        <f>N196</f>
        <v>0</v>
      </c>
      <c r="O202" s="49">
        <f t="shared" ref="O202:O207" si="94">M202*N202</f>
        <v>0</v>
      </c>
      <c r="P202" s="47">
        <f t="shared" ref="P202:P207" si="95">AL202</f>
        <v>15300</v>
      </c>
      <c r="Q202" s="23">
        <f>Q196</f>
        <v>0</v>
      </c>
      <c r="R202" s="49">
        <f t="shared" si="88"/>
        <v>0</v>
      </c>
      <c r="S202" s="50">
        <f t="shared" si="89"/>
        <v>0</v>
      </c>
      <c r="T202" s="28"/>
      <c r="U202" s="29"/>
      <c r="V202" s="30"/>
      <c r="W202" s="49">
        <f t="shared" si="81"/>
        <v>0</v>
      </c>
      <c r="AC202" s="366"/>
      <c r="AD202" s="375"/>
      <c r="AE202" s="325" t="s">
        <v>144</v>
      </c>
      <c r="AF202" s="296">
        <v>227</v>
      </c>
      <c r="AG202" s="296">
        <v>95</v>
      </c>
      <c r="AH202" s="296">
        <v>0</v>
      </c>
      <c r="AI202" s="296">
        <v>0</v>
      </c>
      <c r="AJ202" s="296">
        <v>7200</v>
      </c>
      <c r="AK202" s="296">
        <v>0</v>
      </c>
      <c r="AL202" s="296">
        <v>15300</v>
      </c>
      <c r="AM202" s="297">
        <v>22500</v>
      </c>
      <c r="AN202" s="307"/>
      <c r="AO202"/>
      <c r="AP202" s="232"/>
      <c r="AQ202" s="232"/>
      <c r="AR202" s="232"/>
      <c r="AS202" s="232"/>
    </row>
    <row r="203" spans="1:45" s="80" customFormat="1" ht="20.25" customHeight="1" x14ac:dyDescent="0.15">
      <c r="A203" s="3" t="s">
        <v>38</v>
      </c>
      <c r="B203" s="275">
        <f t="shared" si="82"/>
        <v>227</v>
      </c>
      <c r="C203" s="229">
        <f t="shared" si="83"/>
        <v>95</v>
      </c>
      <c r="D203" s="18">
        <f t="shared" si="90"/>
        <v>0.9</v>
      </c>
      <c r="E203" s="55">
        <f>E196</f>
        <v>0</v>
      </c>
      <c r="F203" s="57">
        <f t="shared" si="84"/>
        <v>0</v>
      </c>
      <c r="G203" s="18"/>
      <c r="H203" s="23"/>
      <c r="I203" s="11">
        <f t="shared" si="91"/>
        <v>0</v>
      </c>
      <c r="J203" s="18"/>
      <c r="K203" s="23"/>
      <c r="L203" s="11">
        <f t="shared" si="92"/>
        <v>0</v>
      </c>
      <c r="M203" s="47">
        <f t="shared" si="93"/>
        <v>7200</v>
      </c>
      <c r="N203" s="23">
        <f>N196</f>
        <v>0</v>
      </c>
      <c r="O203" s="49">
        <f t="shared" si="94"/>
        <v>0</v>
      </c>
      <c r="P203" s="47">
        <f t="shared" si="95"/>
        <v>14700</v>
      </c>
      <c r="Q203" s="23">
        <f>Q196</f>
        <v>0</v>
      </c>
      <c r="R203" s="49">
        <f t="shared" si="88"/>
        <v>0</v>
      </c>
      <c r="S203" s="50">
        <f t="shared" si="89"/>
        <v>0</v>
      </c>
      <c r="T203" s="28"/>
      <c r="U203" s="29"/>
      <c r="V203" s="30"/>
      <c r="W203" s="49">
        <f t="shared" si="81"/>
        <v>0</v>
      </c>
      <c r="AC203" s="366"/>
      <c r="AD203" s="375"/>
      <c r="AE203" s="295" t="s">
        <v>38</v>
      </c>
      <c r="AF203" s="296">
        <v>227</v>
      </c>
      <c r="AG203" s="296">
        <v>95</v>
      </c>
      <c r="AH203" s="296">
        <v>0</v>
      </c>
      <c r="AI203" s="296">
        <v>0</v>
      </c>
      <c r="AJ203" s="296">
        <v>7200</v>
      </c>
      <c r="AK203" s="296">
        <v>0</v>
      </c>
      <c r="AL203" s="296">
        <v>14700</v>
      </c>
      <c r="AM203" s="297">
        <v>21900</v>
      </c>
      <c r="AN203" s="307"/>
      <c r="AO203"/>
      <c r="AP203" s="232"/>
      <c r="AQ203" s="232"/>
      <c r="AR203" s="232"/>
      <c r="AS203" s="232"/>
    </row>
    <row r="204" spans="1:45" s="80" customFormat="1" ht="20.25" customHeight="1" x14ac:dyDescent="0.15">
      <c r="A204" s="3" t="s">
        <v>39</v>
      </c>
      <c r="B204" s="275">
        <f t="shared" si="82"/>
        <v>227</v>
      </c>
      <c r="C204" s="229">
        <f t="shared" si="83"/>
        <v>95</v>
      </c>
      <c r="D204" s="18">
        <f t="shared" si="90"/>
        <v>0.9</v>
      </c>
      <c r="E204" s="55">
        <f>E196</f>
        <v>0</v>
      </c>
      <c r="F204" s="57">
        <f t="shared" si="84"/>
        <v>0</v>
      </c>
      <c r="G204" s="18"/>
      <c r="H204" s="23"/>
      <c r="I204" s="11">
        <f t="shared" si="91"/>
        <v>0</v>
      </c>
      <c r="J204" s="18"/>
      <c r="K204" s="23"/>
      <c r="L204" s="11">
        <f t="shared" si="92"/>
        <v>0</v>
      </c>
      <c r="M204" s="47">
        <f t="shared" si="93"/>
        <v>7400</v>
      </c>
      <c r="N204" s="23">
        <f>N196</f>
        <v>0</v>
      </c>
      <c r="O204" s="49">
        <f t="shared" si="94"/>
        <v>0</v>
      </c>
      <c r="P204" s="47">
        <f t="shared" si="95"/>
        <v>16100</v>
      </c>
      <c r="Q204" s="23">
        <f>Q196</f>
        <v>0</v>
      </c>
      <c r="R204" s="49">
        <f t="shared" si="88"/>
        <v>0</v>
      </c>
      <c r="S204" s="50">
        <f t="shared" si="89"/>
        <v>0</v>
      </c>
      <c r="T204" s="28"/>
      <c r="U204" s="29"/>
      <c r="V204" s="30"/>
      <c r="W204" s="49">
        <f t="shared" si="81"/>
        <v>0</v>
      </c>
      <c r="AC204" s="366"/>
      <c r="AD204" s="375"/>
      <c r="AE204" s="295" t="s">
        <v>39</v>
      </c>
      <c r="AF204" s="296">
        <v>227</v>
      </c>
      <c r="AG204" s="296">
        <v>95</v>
      </c>
      <c r="AH204" s="296">
        <v>0</v>
      </c>
      <c r="AI204" s="296">
        <v>0</v>
      </c>
      <c r="AJ204" s="296">
        <v>7400</v>
      </c>
      <c r="AK204" s="296">
        <v>0</v>
      </c>
      <c r="AL204" s="296">
        <v>16100</v>
      </c>
      <c r="AM204" s="297">
        <v>23500</v>
      </c>
      <c r="AN204" s="307"/>
      <c r="AO204"/>
      <c r="AP204" s="232"/>
      <c r="AQ204" s="232"/>
      <c r="AR204" s="232"/>
      <c r="AS204" s="232"/>
    </row>
    <row r="205" spans="1:45" s="80" customFormat="1" ht="20.25" customHeight="1" x14ac:dyDescent="0.15">
      <c r="A205" s="3" t="s">
        <v>40</v>
      </c>
      <c r="B205" s="275">
        <f t="shared" si="82"/>
        <v>227</v>
      </c>
      <c r="C205" s="229">
        <f t="shared" si="83"/>
        <v>95</v>
      </c>
      <c r="D205" s="18">
        <f t="shared" si="90"/>
        <v>0.9</v>
      </c>
      <c r="E205" s="55">
        <f>E196</f>
        <v>0</v>
      </c>
      <c r="F205" s="57">
        <f t="shared" si="84"/>
        <v>0</v>
      </c>
      <c r="G205" s="18"/>
      <c r="H205" s="23"/>
      <c r="I205" s="11">
        <f t="shared" si="91"/>
        <v>0</v>
      </c>
      <c r="J205" s="18"/>
      <c r="K205" s="23"/>
      <c r="L205" s="11">
        <f t="shared" si="92"/>
        <v>0</v>
      </c>
      <c r="M205" s="47">
        <f t="shared" si="93"/>
        <v>8900</v>
      </c>
      <c r="N205" s="23">
        <f>N196</f>
        <v>0</v>
      </c>
      <c r="O205" s="49">
        <f t="shared" si="94"/>
        <v>0</v>
      </c>
      <c r="P205" s="47">
        <f t="shared" si="95"/>
        <v>14200</v>
      </c>
      <c r="Q205" s="23">
        <f>Q196</f>
        <v>0</v>
      </c>
      <c r="R205" s="49">
        <f t="shared" si="88"/>
        <v>0</v>
      </c>
      <c r="S205" s="50">
        <f t="shared" si="89"/>
        <v>0</v>
      </c>
      <c r="T205" s="28"/>
      <c r="U205" s="29"/>
      <c r="V205" s="30"/>
      <c r="W205" s="49">
        <f t="shared" si="81"/>
        <v>0</v>
      </c>
      <c r="AC205" s="366"/>
      <c r="AD205" s="375"/>
      <c r="AE205" s="295" t="s">
        <v>122</v>
      </c>
      <c r="AF205" s="296">
        <v>227</v>
      </c>
      <c r="AG205" s="296">
        <v>95</v>
      </c>
      <c r="AH205" s="296">
        <v>0</v>
      </c>
      <c r="AI205" s="296">
        <v>0</v>
      </c>
      <c r="AJ205" s="296">
        <v>8900</v>
      </c>
      <c r="AK205" s="296">
        <v>0</v>
      </c>
      <c r="AL205" s="296">
        <v>14200</v>
      </c>
      <c r="AM205" s="297">
        <v>23100</v>
      </c>
      <c r="AN205" s="307"/>
      <c r="AO205"/>
      <c r="AP205" s="232"/>
      <c r="AQ205" s="232"/>
      <c r="AR205" s="232"/>
      <c r="AS205" s="232"/>
    </row>
    <row r="206" spans="1:45" s="80" customFormat="1" ht="20.25" customHeight="1" x14ac:dyDescent="0.15">
      <c r="A206" s="3" t="s">
        <v>41</v>
      </c>
      <c r="B206" s="275">
        <f t="shared" si="82"/>
        <v>227</v>
      </c>
      <c r="C206" s="229">
        <f>AG206</f>
        <v>95</v>
      </c>
      <c r="D206" s="18">
        <f t="shared" si="90"/>
        <v>0.9</v>
      </c>
      <c r="E206" s="55">
        <f>E196</f>
        <v>0</v>
      </c>
      <c r="F206" s="57">
        <f t="shared" si="84"/>
        <v>0</v>
      </c>
      <c r="G206" s="18"/>
      <c r="H206" s="23"/>
      <c r="I206" s="11">
        <f t="shared" si="91"/>
        <v>0</v>
      </c>
      <c r="J206" s="18"/>
      <c r="K206" s="23"/>
      <c r="L206" s="11">
        <f t="shared" si="92"/>
        <v>0</v>
      </c>
      <c r="M206" s="47">
        <f t="shared" si="93"/>
        <v>7500</v>
      </c>
      <c r="N206" s="23">
        <f>N196</f>
        <v>0</v>
      </c>
      <c r="O206" s="49">
        <f t="shared" si="94"/>
        <v>0</v>
      </c>
      <c r="P206" s="47">
        <f t="shared" si="95"/>
        <v>14100</v>
      </c>
      <c r="Q206" s="23">
        <f>Q196</f>
        <v>0</v>
      </c>
      <c r="R206" s="49">
        <f t="shared" si="88"/>
        <v>0</v>
      </c>
      <c r="S206" s="50">
        <f t="shared" si="89"/>
        <v>0</v>
      </c>
      <c r="T206" s="28"/>
      <c r="U206" s="29"/>
      <c r="V206" s="30"/>
      <c r="W206" s="49">
        <f t="shared" si="81"/>
        <v>0</v>
      </c>
      <c r="AC206" s="366"/>
      <c r="AD206" s="375"/>
      <c r="AE206" s="295" t="s">
        <v>123</v>
      </c>
      <c r="AF206" s="296">
        <v>227</v>
      </c>
      <c r="AG206" s="296">
        <v>95</v>
      </c>
      <c r="AH206" s="296">
        <v>0</v>
      </c>
      <c r="AI206" s="296">
        <v>0</v>
      </c>
      <c r="AJ206" s="296">
        <v>7500</v>
      </c>
      <c r="AK206" s="296">
        <v>0</v>
      </c>
      <c r="AL206" s="296">
        <v>14100</v>
      </c>
      <c r="AM206" s="297">
        <v>21600</v>
      </c>
      <c r="AN206" s="307"/>
      <c r="AO206"/>
      <c r="AP206" s="232"/>
      <c r="AQ206" s="232"/>
      <c r="AR206" s="232"/>
      <c r="AS206" s="232"/>
    </row>
    <row r="207" spans="1:45" s="80" customFormat="1" ht="20.25" customHeight="1" thickBot="1" x14ac:dyDescent="0.2">
      <c r="A207" s="5" t="s">
        <v>42</v>
      </c>
      <c r="B207" s="285">
        <f t="shared" si="82"/>
        <v>227</v>
      </c>
      <c r="C207" s="326">
        <f>AG207</f>
        <v>95</v>
      </c>
      <c r="D207" s="74">
        <f t="shared" si="90"/>
        <v>0.9</v>
      </c>
      <c r="E207" s="56">
        <f>E196</f>
        <v>0</v>
      </c>
      <c r="F207" s="58">
        <f t="shared" si="84"/>
        <v>0</v>
      </c>
      <c r="G207" s="19"/>
      <c r="H207" s="24"/>
      <c r="I207" s="20">
        <f t="shared" si="91"/>
        <v>0</v>
      </c>
      <c r="J207" s="19"/>
      <c r="K207" s="24"/>
      <c r="L207" s="20">
        <f t="shared" si="92"/>
        <v>0</v>
      </c>
      <c r="M207" s="48">
        <f t="shared" si="93"/>
        <v>8300</v>
      </c>
      <c r="N207" s="24">
        <f>N196</f>
        <v>0</v>
      </c>
      <c r="O207" s="51">
        <f t="shared" si="94"/>
        <v>0</v>
      </c>
      <c r="P207" s="48">
        <f t="shared" si="95"/>
        <v>15000</v>
      </c>
      <c r="Q207" s="24">
        <f>Q196</f>
        <v>0</v>
      </c>
      <c r="R207" s="51">
        <f t="shared" si="88"/>
        <v>0</v>
      </c>
      <c r="S207" s="50">
        <f t="shared" si="89"/>
        <v>0</v>
      </c>
      <c r="T207" s="31"/>
      <c r="U207" s="32"/>
      <c r="V207" s="33"/>
      <c r="W207" s="51">
        <f t="shared" si="81"/>
        <v>0</v>
      </c>
      <c r="AC207" s="370"/>
      <c r="AD207" s="376"/>
      <c r="AE207" s="298" t="s">
        <v>124</v>
      </c>
      <c r="AF207" s="299">
        <v>227</v>
      </c>
      <c r="AG207" s="299">
        <v>95</v>
      </c>
      <c r="AH207" s="299">
        <v>0</v>
      </c>
      <c r="AI207" s="299">
        <v>0</v>
      </c>
      <c r="AJ207" s="299">
        <v>8300</v>
      </c>
      <c r="AK207" s="299">
        <v>0</v>
      </c>
      <c r="AL207" s="299">
        <v>15000</v>
      </c>
      <c r="AM207" s="300">
        <v>23300</v>
      </c>
      <c r="AN207" s="307"/>
      <c r="AO207"/>
      <c r="AP207" s="238">
        <f t="shared" ref="AP207" si="96">SUM(AH196:AL207)</f>
        <v>268000</v>
      </c>
      <c r="AQ207" s="238">
        <f t="shared" ref="AQ207" si="97">SUM(AM196:AM207)</f>
        <v>268000</v>
      </c>
      <c r="AR207" s="232"/>
      <c r="AS207" s="232"/>
    </row>
    <row r="208" spans="1:45" s="80" customFormat="1" ht="30.75" customHeight="1" thickTop="1" x14ac:dyDescent="0.15">
      <c r="A208" s="4" t="s">
        <v>18</v>
      </c>
      <c r="B208" s="288" t="s">
        <v>19</v>
      </c>
      <c r="C208" s="288"/>
      <c r="D208" s="288" t="s">
        <v>19</v>
      </c>
      <c r="E208" s="288" t="s">
        <v>19</v>
      </c>
      <c r="F208" s="4"/>
      <c r="G208" s="4"/>
      <c r="H208" s="288" t="s">
        <v>19</v>
      </c>
      <c r="I208" s="4"/>
      <c r="J208" s="4"/>
      <c r="K208" s="288" t="s">
        <v>19</v>
      </c>
      <c r="L208" s="4"/>
      <c r="M208" s="4"/>
      <c r="N208" s="288" t="s">
        <v>19</v>
      </c>
      <c r="O208" s="4"/>
      <c r="P208" s="4"/>
      <c r="Q208" s="288" t="s">
        <v>19</v>
      </c>
      <c r="R208" s="4"/>
      <c r="S208" s="4"/>
      <c r="T208" s="288" t="s">
        <v>19</v>
      </c>
      <c r="U208" s="288" t="s">
        <v>19</v>
      </c>
      <c r="V208" s="4"/>
      <c r="W208" s="4"/>
      <c r="AS208" s="232"/>
    </row>
    <row r="209" spans="1:45" s="80" customFormat="1" ht="30.75" customHeight="1" x14ac:dyDescent="0.15">
      <c r="A209" s="339" t="s">
        <v>29</v>
      </c>
      <c r="B209" s="339"/>
      <c r="C209" s="339"/>
      <c r="D209" s="339"/>
      <c r="E209" s="339"/>
      <c r="F209" s="339"/>
      <c r="G209" s="339"/>
      <c r="H209" s="339"/>
      <c r="I209" s="339"/>
      <c r="J209" s="339"/>
      <c r="K209" s="339"/>
      <c r="L209" s="339"/>
      <c r="M209" s="289"/>
      <c r="N209" s="232"/>
      <c r="O209" s="232"/>
      <c r="P209" s="232"/>
      <c r="Q209" s="232"/>
      <c r="R209" s="232"/>
      <c r="S209" s="232"/>
      <c r="T209" s="341" t="s">
        <v>48</v>
      </c>
      <c r="U209" s="341"/>
      <c r="V209" s="341"/>
      <c r="W209" s="270">
        <f>SUM(W196:W207)</f>
        <v>0</v>
      </c>
      <c r="AS209" s="232"/>
    </row>
    <row r="210" spans="1:45" s="80" customFormat="1" ht="20.25" customHeight="1" x14ac:dyDescent="0.15">
      <c r="A210" s="358"/>
      <c r="B210" s="358"/>
      <c r="C210" s="358"/>
      <c r="D210" s="358"/>
      <c r="E210" s="358"/>
      <c r="F210" s="358"/>
      <c r="G210" s="358"/>
      <c r="H210" s="358"/>
      <c r="I210" s="358"/>
      <c r="J210" s="358"/>
      <c r="K210" s="358"/>
      <c r="L210" s="358"/>
      <c r="M210" s="232"/>
      <c r="N210" s="271"/>
      <c r="O210" s="271"/>
      <c r="P210" s="271"/>
      <c r="Q210" s="272"/>
      <c r="R210" s="232"/>
      <c r="S210" s="232"/>
      <c r="T210" s="232"/>
      <c r="U210" s="232"/>
      <c r="V210" s="232"/>
      <c r="W210" s="232"/>
      <c r="AS210" s="232"/>
    </row>
    <row r="211" spans="1:45" ht="7.5" customHeight="1" x14ac:dyDescent="0.15">
      <c r="A211" s="358"/>
      <c r="B211" s="358"/>
      <c r="C211" s="358"/>
      <c r="D211" s="358"/>
      <c r="E211" s="358"/>
      <c r="F211" s="358"/>
      <c r="G211" s="358"/>
      <c r="H211" s="358"/>
      <c r="I211" s="358"/>
      <c r="J211" s="358"/>
      <c r="K211" s="358"/>
      <c r="L211" s="358"/>
      <c r="M211" s="10"/>
      <c r="N211" s="273"/>
      <c r="O211" s="273"/>
      <c r="P211" s="273"/>
      <c r="Q211" s="272"/>
      <c r="R211" s="232"/>
      <c r="S211" s="232"/>
      <c r="T211" s="232"/>
      <c r="U211" s="232"/>
      <c r="V211" s="232"/>
      <c r="W211" s="232"/>
      <c r="X211" s="80"/>
      <c r="AS211" s="232"/>
    </row>
    <row r="212" spans="1:45" x14ac:dyDescent="0.15">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AS212" s="232"/>
    </row>
    <row r="213" spans="1:45" ht="17.25" x14ac:dyDescent="0.15">
      <c r="A213" s="233" t="s">
        <v>65</v>
      </c>
      <c r="B213" s="232"/>
      <c r="C213" s="233" t="str">
        <f>B13</f>
        <v>長崎高等技術専門校</v>
      </c>
      <c r="D213" s="232"/>
      <c r="E213" s="232"/>
      <c r="F213" s="232"/>
      <c r="G213" s="232"/>
      <c r="H213" s="232"/>
      <c r="I213" s="232"/>
      <c r="J213" s="232"/>
      <c r="K213" s="232"/>
      <c r="L213" s="232"/>
      <c r="M213" s="232"/>
      <c r="N213" s="232"/>
      <c r="O213" s="232"/>
      <c r="P213" s="232"/>
      <c r="Q213" s="232"/>
      <c r="R213" s="232"/>
      <c r="S213" s="232"/>
      <c r="T213" s="232"/>
      <c r="U213" s="232"/>
      <c r="V213" s="232"/>
      <c r="W213" s="232"/>
      <c r="Y213" s="203"/>
      <c r="Z213" s="203"/>
      <c r="AA213" s="202"/>
      <c r="AS213" s="232"/>
    </row>
    <row r="214" spans="1:45" ht="13.5" customHeight="1" x14ac:dyDescent="0.15">
      <c r="A214" s="338" t="s">
        <v>43</v>
      </c>
      <c r="B214" s="342" t="s">
        <v>0</v>
      </c>
      <c r="C214" s="342"/>
      <c r="D214" s="342"/>
      <c r="E214" s="342"/>
      <c r="F214" s="342"/>
      <c r="G214" s="342" t="s">
        <v>7</v>
      </c>
      <c r="H214" s="342"/>
      <c r="I214" s="342"/>
      <c r="J214" s="342"/>
      <c r="K214" s="342"/>
      <c r="L214" s="342"/>
      <c r="M214" s="342"/>
      <c r="N214" s="342" t="s">
        <v>44</v>
      </c>
      <c r="O214" s="342"/>
      <c r="P214" s="342"/>
      <c r="Q214" s="342" t="s">
        <v>25</v>
      </c>
      <c r="R214" s="232"/>
      <c r="S214" s="232"/>
      <c r="T214" s="232"/>
      <c r="U214" s="232"/>
      <c r="V214" s="232"/>
      <c r="W214" s="232"/>
      <c r="Y214" s="206"/>
      <c r="Z214" s="207"/>
      <c r="AA214" s="206"/>
      <c r="AS214" s="232"/>
    </row>
    <row r="215" spans="1:45" ht="30.75" customHeight="1" x14ac:dyDescent="0.15">
      <c r="A215" s="338"/>
      <c r="B215" s="342"/>
      <c r="C215" s="342"/>
      <c r="D215" s="342"/>
      <c r="E215" s="342"/>
      <c r="F215" s="342"/>
      <c r="G215" s="342" t="s">
        <v>8</v>
      </c>
      <c r="H215" s="342"/>
      <c r="I215" s="342"/>
      <c r="J215" s="342" t="s">
        <v>12</v>
      </c>
      <c r="K215" s="342"/>
      <c r="L215" s="342"/>
      <c r="M215" s="342" t="s">
        <v>13</v>
      </c>
      <c r="N215" s="342"/>
      <c r="O215" s="342"/>
      <c r="P215" s="342"/>
      <c r="Q215" s="342"/>
      <c r="R215" s="232"/>
      <c r="S215" s="232"/>
      <c r="T215" s="232"/>
      <c r="U215" s="232"/>
      <c r="V215" s="232"/>
      <c r="W215" s="232"/>
      <c r="Y215" s="206"/>
      <c r="Z215" s="206"/>
      <c r="AA215" s="204"/>
      <c r="AS215" s="232"/>
    </row>
    <row r="216" spans="1:45" ht="30.95" customHeight="1" x14ac:dyDescent="0.15">
      <c r="A216" s="338"/>
      <c r="B216" s="2" t="s">
        <v>1</v>
      </c>
      <c r="C216" s="287" t="s">
        <v>113</v>
      </c>
      <c r="D216" s="2" t="s">
        <v>28</v>
      </c>
      <c r="E216" s="2" t="s">
        <v>2</v>
      </c>
      <c r="F216" s="2" t="s">
        <v>3</v>
      </c>
      <c r="G216" s="2" t="s">
        <v>9</v>
      </c>
      <c r="H216" s="2" t="s">
        <v>2</v>
      </c>
      <c r="I216" s="2" t="s">
        <v>3</v>
      </c>
      <c r="J216" s="2" t="s">
        <v>9</v>
      </c>
      <c r="K216" s="2" t="s">
        <v>2</v>
      </c>
      <c r="L216" s="2" t="s">
        <v>3</v>
      </c>
      <c r="M216" s="342"/>
      <c r="N216" s="2" t="s">
        <v>14</v>
      </c>
      <c r="O216" s="2" t="s">
        <v>15</v>
      </c>
      <c r="P216" s="2" t="s">
        <v>17</v>
      </c>
      <c r="Q216" s="342"/>
      <c r="R216" s="232"/>
      <c r="S216" s="232"/>
      <c r="T216" s="232"/>
      <c r="U216" s="232"/>
      <c r="V216" s="232"/>
      <c r="W216" s="232"/>
      <c r="Y216" s="206"/>
      <c r="Z216" s="205"/>
      <c r="AA216" s="205"/>
      <c r="AS216" s="232"/>
    </row>
    <row r="217" spans="1:45" ht="20.25" customHeight="1" thickBot="1" x14ac:dyDescent="0.2">
      <c r="A217" s="338"/>
      <c r="B217" s="81" t="s">
        <v>4</v>
      </c>
      <c r="C217" s="81"/>
      <c r="D217" s="81"/>
      <c r="E217" s="268" t="s">
        <v>5</v>
      </c>
      <c r="F217" s="269" t="s">
        <v>6</v>
      </c>
      <c r="G217" s="269" t="s">
        <v>10</v>
      </c>
      <c r="H217" s="268" t="s">
        <v>11</v>
      </c>
      <c r="I217" s="269" t="s">
        <v>6</v>
      </c>
      <c r="J217" s="269" t="s">
        <v>10</v>
      </c>
      <c r="K217" s="268" t="s">
        <v>11</v>
      </c>
      <c r="L217" s="81" t="s">
        <v>6</v>
      </c>
      <c r="M217" s="81" t="s">
        <v>6</v>
      </c>
      <c r="N217" s="21" t="s">
        <v>6</v>
      </c>
      <c r="O217" s="21" t="s">
        <v>16</v>
      </c>
      <c r="P217" s="21" t="s">
        <v>6</v>
      </c>
      <c r="Q217" s="81" t="s">
        <v>6</v>
      </c>
      <c r="R217" s="232"/>
      <c r="S217" s="232"/>
      <c r="T217" s="232"/>
      <c r="U217" s="232"/>
      <c r="V217" s="232"/>
      <c r="W217" s="232"/>
      <c r="AS217" s="232"/>
    </row>
    <row r="218" spans="1:45" ht="20.25" customHeight="1" x14ac:dyDescent="0.15">
      <c r="A218" s="3" t="s">
        <v>31</v>
      </c>
      <c r="B218" s="231">
        <f>AF218</f>
        <v>263</v>
      </c>
      <c r="C218" s="229">
        <f>AG218</f>
        <v>100</v>
      </c>
      <c r="D218" s="18">
        <f>(185-C218)/100</f>
        <v>0.85</v>
      </c>
      <c r="E218" s="59">
        <f>Z214</f>
        <v>0</v>
      </c>
      <c r="F218" s="11">
        <f>B218*D218*E218</f>
        <v>0</v>
      </c>
      <c r="G218" s="18"/>
      <c r="H218" s="22"/>
      <c r="I218" s="11">
        <f>G218*H218</f>
        <v>0</v>
      </c>
      <c r="J218" s="280">
        <f>AH218</f>
        <v>27400</v>
      </c>
      <c r="K218" s="53">
        <f>AA216</f>
        <v>0</v>
      </c>
      <c r="L218" s="11">
        <f>J218*K218</f>
        <v>0</v>
      </c>
      <c r="M218" s="18">
        <f>I218+L218</f>
        <v>0</v>
      </c>
      <c r="N218" s="60"/>
      <c r="O218" s="61"/>
      <c r="P218" s="62"/>
      <c r="Q218" s="49">
        <f>INT(F218+M218)</f>
        <v>0</v>
      </c>
      <c r="R218" s="232"/>
      <c r="S218" s="232"/>
      <c r="T218" s="232"/>
      <c r="U218" s="232"/>
      <c r="V218" s="232"/>
      <c r="W218" s="232"/>
      <c r="AC218" s="365">
        <v>9</v>
      </c>
      <c r="AD218" s="374" t="s">
        <v>146</v>
      </c>
      <c r="AE218" s="292" t="s">
        <v>125</v>
      </c>
      <c r="AF218" s="293">
        <v>263</v>
      </c>
      <c r="AG218" s="293">
        <v>100</v>
      </c>
      <c r="AH218" s="293">
        <v>27400</v>
      </c>
      <c r="AI218" s="293">
        <v>0</v>
      </c>
      <c r="AJ218" s="293">
        <v>0</v>
      </c>
      <c r="AK218" s="293">
        <v>0</v>
      </c>
      <c r="AL218" s="293">
        <v>0</v>
      </c>
      <c r="AM218" s="294">
        <v>27400</v>
      </c>
      <c r="AN218" s="307"/>
      <c r="AP218" s="232"/>
      <c r="AQ218" s="232"/>
      <c r="AR218" s="232"/>
      <c r="AS218" s="232"/>
    </row>
    <row r="219" spans="1:45" ht="20.25" customHeight="1" x14ac:dyDescent="0.15">
      <c r="A219" s="3" t="s">
        <v>32</v>
      </c>
      <c r="B219" s="231">
        <f t="shared" ref="B219:B229" si="98">AF219</f>
        <v>263</v>
      </c>
      <c r="C219" s="229">
        <f t="shared" ref="C219:C227" si="99">AG219</f>
        <v>100</v>
      </c>
      <c r="D219" s="18">
        <f t="shared" ref="D219:D228" si="100">(185-C219)/100</f>
        <v>0.85</v>
      </c>
      <c r="E219" s="63">
        <f>E218</f>
        <v>0</v>
      </c>
      <c r="F219" s="11">
        <f t="shared" ref="F219:F229" si="101">B219*D219*E219</f>
        <v>0</v>
      </c>
      <c r="G219" s="18"/>
      <c r="H219" s="23"/>
      <c r="I219" s="11">
        <f t="shared" ref="I219:I229" si="102">G219*H219</f>
        <v>0</v>
      </c>
      <c r="J219" s="281">
        <f>AH219</f>
        <v>35100</v>
      </c>
      <c r="K219" s="72">
        <f>K218</f>
        <v>0</v>
      </c>
      <c r="L219" s="11">
        <f t="shared" ref="L219:L220" si="103">J219*K219</f>
        <v>0</v>
      </c>
      <c r="M219" s="18">
        <f t="shared" ref="M219:M229" si="104">I219+L219</f>
        <v>0</v>
      </c>
      <c r="N219" s="64"/>
      <c r="O219" s="65"/>
      <c r="P219" s="66"/>
      <c r="Q219" s="49">
        <f t="shared" ref="Q219:Q229" si="105">INT(F219+M219)</f>
        <v>0</v>
      </c>
      <c r="R219" s="232"/>
      <c r="S219" s="232"/>
      <c r="T219" s="232"/>
      <c r="U219" s="232"/>
      <c r="V219" s="232"/>
      <c r="W219" s="232"/>
      <c r="AC219" s="366"/>
      <c r="AD219" s="375"/>
      <c r="AE219" s="295" t="s">
        <v>32</v>
      </c>
      <c r="AF219" s="296">
        <v>263</v>
      </c>
      <c r="AG219" s="296">
        <v>100</v>
      </c>
      <c r="AH219" s="296">
        <v>35100</v>
      </c>
      <c r="AI219" s="296">
        <v>0</v>
      </c>
      <c r="AJ219" s="296">
        <v>0</v>
      </c>
      <c r="AK219" s="296">
        <v>0</v>
      </c>
      <c r="AL219" s="296">
        <v>0</v>
      </c>
      <c r="AM219" s="297">
        <v>35100</v>
      </c>
      <c r="AN219" s="307"/>
      <c r="AP219" s="232"/>
      <c r="AQ219" s="232"/>
      <c r="AR219" s="232"/>
      <c r="AS219" s="232"/>
    </row>
    <row r="220" spans="1:45" ht="20.25" customHeight="1" x14ac:dyDescent="0.15">
      <c r="A220" s="3" t="s">
        <v>33</v>
      </c>
      <c r="B220" s="231">
        <f t="shared" si="98"/>
        <v>263</v>
      </c>
      <c r="C220" s="229">
        <f t="shared" si="99"/>
        <v>100</v>
      </c>
      <c r="D220" s="18">
        <f t="shared" si="100"/>
        <v>0.85</v>
      </c>
      <c r="E220" s="63">
        <f>E218</f>
        <v>0</v>
      </c>
      <c r="F220" s="11">
        <f t="shared" si="101"/>
        <v>0</v>
      </c>
      <c r="G220" s="18"/>
      <c r="H220" s="23"/>
      <c r="I220" s="11">
        <f t="shared" si="102"/>
        <v>0</v>
      </c>
      <c r="J220" s="281">
        <f>AH220</f>
        <v>39300</v>
      </c>
      <c r="K220" s="72">
        <f>K218</f>
        <v>0</v>
      </c>
      <c r="L220" s="11">
        <f t="shared" si="103"/>
        <v>0</v>
      </c>
      <c r="M220" s="18">
        <f t="shared" si="104"/>
        <v>0</v>
      </c>
      <c r="N220" s="64"/>
      <c r="O220" s="65"/>
      <c r="P220" s="66"/>
      <c r="Q220" s="49">
        <f t="shared" si="105"/>
        <v>0</v>
      </c>
      <c r="R220" s="232"/>
      <c r="S220" s="232"/>
      <c r="T220" s="232"/>
      <c r="U220" s="232"/>
      <c r="V220" s="232"/>
      <c r="W220" s="232"/>
      <c r="AC220" s="366"/>
      <c r="AD220" s="375"/>
      <c r="AE220" s="295" t="s">
        <v>33</v>
      </c>
      <c r="AF220" s="296">
        <v>263</v>
      </c>
      <c r="AG220" s="296">
        <v>100</v>
      </c>
      <c r="AH220" s="296">
        <v>39300</v>
      </c>
      <c r="AI220" s="296">
        <v>0</v>
      </c>
      <c r="AJ220" s="296">
        <v>0</v>
      </c>
      <c r="AK220" s="296">
        <v>0</v>
      </c>
      <c r="AL220" s="296">
        <v>0</v>
      </c>
      <c r="AM220" s="297">
        <v>39300</v>
      </c>
      <c r="AN220" s="307"/>
      <c r="AP220" s="232"/>
      <c r="AQ220" s="232"/>
      <c r="AR220" s="232"/>
      <c r="AS220" s="232"/>
    </row>
    <row r="221" spans="1:45" ht="20.25" customHeight="1" x14ac:dyDescent="0.15">
      <c r="A221" s="3" t="s">
        <v>34</v>
      </c>
      <c r="B221" s="231">
        <f t="shared" si="98"/>
        <v>263</v>
      </c>
      <c r="C221" s="229">
        <f t="shared" si="99"/>
        <v>100</v>
      </c>
      <c r="D221" s="18">
        <f t="shared" si="100"/>
        <v>0.85</v>
      </c>
      <c r="E221" s="63">
        <f>E218</f>
        <v>0</v>
      </c>
      <c r="F221" s="11">
        <f t="shared" si="101"/>
        <v>0</v>
      </c>
      <c r="G221" s="284">
        <f>AH221</f>
        <v>51400</v>
      </c>
      <c r="H221" s="72">
        <f>Z216</f>
        <v>0</v>
      </c>
      <c r="I221" s="11">
        <f t="shared" si="102"/>
        <v>0</v>
      </c>
      <c r="J221" s="282"/>
      <c r="K221" s="72"/>
      <c r="L221" s="11"/>
      <c r="M221" s="18">
        <f t="shared" si="104"/>
        <v>0</v>
      </c>
      <c r="N221" s="64"/>
      <c r="O221" s="65"/>
      <c r="P221" s="66"/>
      <c r="Q221" s="49">
        <f t="shared" si="105"/>
        <v>0</v>
      </c>
      <c r="R221" s="232"/>
      <c r="S221" s="232"/>
      <c r="T221" s="232"/>
      <c r="U221" s="232"/>
      <c r="V221" s="232"/>
      <c r="W221" s="232"/>
      <c r="AC221" s="366"/>
      <c r="AD221" s="375"/>
      <c r="AE221" s="295" t="s">
        <v>34</v>
      </c>
      <c r="AF221" s="296">
        <v>263</v>
      </c>
      <c r="AG221" s="296">
        <v>100</v>
      </c>
      <c r="AH221" s="296">
        <v>51400</v>
      </c>
      <c r="AI221" s="296">
        <v>0</v>
      </c>
      <c r="AJ221" s="296">
        <v>0</v>
      </c>
      <c r="AK221" s="296">
        <v>0</v>
      </c>
      <c r="AL221" s="296">
        <v>0</v>
      </c>
      <c r="AM221" s="297">
        <v>51400</v>
      </c>
      <c r="AN221" s="307" t="s">
        <v>8</v>
      </c>
      <c r="AP221" s="232"/>
      <c r="AQ221" s="232"/>
      <c r="AR221" s="232"/>
      <c r="AS221" s="232"/>
    </row>
    <row r="222" spans="1:45" ht="20.25" customHeight="1" x14ac:dyDescent="0.15">
      <c r="A222" s="3" t="s">
        <v>35</v>
      </c>
      <c r="B222" s="231">
        <f t="shared" si="98"/>
        <v>263</v>
      </c>
      <c r="C222" s="229">
        <f t="shared" si="99"/>
        <v>100</v>
      </c>
      <c r="D222" s="18">
        <f t="shared" si="100"/>
        <v>0.85</v>
      </c>
      <c r="E222" s="63">
        <f>E218</f>
        <v>0</v>
      </c>
      <c r="F222" s="11">
        <f t="shared" si="101"/>
        <v>0</v>
      </c>
      <c r="G222" s="284">
        <f>AH222</f>
        <v>39500</v>
      </c>
      <c r="H222" s="72">
        <f>H221</f>
        <v>0</v>
      </c>
      <c r="I222" s="11">
        <f t="shared" si="102"/>
        <v>0</v>
      </c>
      <c r="J222" s="282"/>
      <c r="K222" s="72"/>
      <c r="L222" s="11"/>
      <c r="M222" s="18">
        <f t="shared" si="104"/>
        <v>0</v>
      </c>
      <c r="N222" s="64"/>
      <c r="O222" s="65"/>
      <c r="P222" s="66"/>
      <c r="Q222" s="49">
        <f t="shared" si="105"/>
        <v>0</v>
      </c>
      <c r="R222" s="232"/>
      <c r="S222" s="232"/>
      <c r="T222" s="232"/>
      <c r="U222" s="232"/>
      <c r="V222" s="232"/>
      <c r="W222" s="232"/>
      <c r="AC222" s="366"/>
      <c r="AD222" s="375"/>
      <c r="AE222" s="295" t="s">
        <v>35</v>
      </c>
      <c r="AF222" s="296">
        <v>263</v>
      </c>
      <c r="AG222" s="296">
        <v>100</v>
      </c>
      <c r="AH222" s="296">
        <v>39500</v>
      </c>
      <c r="AI222" s="296">
        <v>0</v>
      </c>
      <c r="AJ222" s="296">
        <v>0</v>
      </c>
      <c r="AK222" s="296">
        <v>0</v>
      </c>
      <c r="AL222" s="296">
        <v>0</v>
      </c>
      <c r="AM222" s="297">
        <v>39500</v>
      </c>
      <c r="AN222" s="307" t="s">
        <v>8</v>
      </c>
      <c r="AP222" s="232"/>
      <c r="AQ222" s="232"/>
      <c r="AR222" s="232"/>
      <c r="AS222" s="232"/>
    </row>
    <row r="223" spans="1:45" ht="20.25" customHeight="1" x14ac:dyDescent="0.15">
      <c r="A223" s="3" t="s">
        <v>36</v>
      </c>
      <c r="B223" s="231">
        <f t="shared" si="98"/>
        <v>263</v>
      </c>
      <c r="C223" s="229">
        <f t="shared" si="99"/>
        <v>100</v>
      </c>
      <c r="D223" s="18">
        <f t="shared" si="100"/>
        <v>0.85</v>
      </c>
      <c r="E223" s="63">
        <f>E218</f>
        <v>0</v>
      </c>
      <c r="F223" s="11">
        <f t="shared" si="101"/>
        <v>0</v>
      </c>
      <c r="G223" s="284">
        <f>AH223</f>
        <v>49800</v>
      </c>
      <c r="H223" s="72">
        <f>H221</f>
        <v>0</v>
      </c>
      <c r="I223" s="11">
        <f t="shared" si="102"/>
        <v>0</v>
      </c>
      <c r="J223" s="282"/>
      <c r="K223" s="72"/>
      <c r="L223" s="11">
        <f t="shared" ref="L223:L229" si="106">J223*K223</f>
        <v>0</v>
      </c>
      <c r="M223" s="18">
        <f t="shared" si="104"/>
        <v>0</v>
      </c>
      <c r="N223" s="64"/>
      <c r="O223" s="65"/>
      <c r="P223" s="66"/>
      <c r="Q223" s="49">
        <f t="shared" si="105"/>
        <v>0</v>
      </c>
      <c r="R223" s="232"/>
      <c r="S223" s="232"/>
      <c r="T223" s="232"/>
      <c r="U223" s="232"/>
      <c r="V223" s="232"/>
      <c r="W223" s="232"/>
      <c r="AC223" s="366"/>
      <c r="AD223" s="375"/>
      <c r="AE223" s="323" t="s">
        <v>36</v>
      </c>
      <c r="AF223" s="296">
        <v>263</v>
      </c>
      <c r="AG223" s="296">
        <v>100</v>
      </c>
      <c r="AH223" s="296">
        <v>49800</v>
      </c>
      <c r="AI223" s="296">
        <v>0</v>
      </c>
      <c r="AJ223" s="296">
        <v>0</v>
      </c>
      <c r="AK223" s="296">
        <v>0</v>
      </c>
      <c r="AL223" s="296">
        <v>0</v>
      </c>
      <c r="AM223" s="297">
        <v>49800</v>
      </c>
      <c r="AN223" s="307" t="s">
        <v>8</v>
      </c>
      <c r="AP223" s="232"/>
      <c r="AQ223" s="232"/>
      <c r="AR223" s="232"/>
      <c r="AS223" s="232"/>
    </row>
    <row r="224" spans="1:45" ht="20.25" customHeight="1" x14ac:dyDescent="0.15">
      <c r="A224" s="3" t="s">
        <v>37</v>
      </c>
      <c r="B224" s="231">
        <f t="shared" si="98"/>
        <v>263</v>
      </c>
      <c r="C224" s="229">
        <f t="shared" si="99"/>
        <v>100</v>
      </c>
      <c r="D224" s="18">
        <f t="shared" si="100"/>
        <v>0.85</v>
      </c>
      <c r="E224" s="63">
        <f>E218</f>
        <v>0</v>
      </c>
      <c r="F224" s="11">
        <f t="shared" si="101"/>
        <v>0</v>
      </c>
      <c r="G224" s="18"/>
      <c r="H224" s="23"/>
      <c r="I224" s="11">
        <f t="shared" si="102"/>
        <v>0</v>
      </c>
      <c r="J224" s="281">
        <f t="shared" ref="J224:J229" si="107">AH224</f>
        <v>36200</v>
      </c>
      <c r="K224" s="72">
        <f>K218</f>
        <v>0</v>
      </c>
      <c r="L224" s="11">
        <f t="shared" si="106"/>
        <v>0</v>
      </c>
      <c r="M224" s="18">
        <f t="shared" si="104"/>
        <v>0</v>
      </c>
      <c r="N224" s="64"/>
      <c r="O224" s="65"/>
      <c r="P224" s="66"/>
      <c r="Q224" s="49">
        <f t="shared" si="105"/>
        <v>0</v>
      </c>
      <c r="R224" s="232"/>
      <c r="S224" s="232"/>
      <c r="T224" s="232"/>
      <c r="U224" s="232"/>
      <c r="V224" s="232"/>
      <c r="W224" s="232"/>
      <c r="AC224" s="366"/>
      <c r="AD224" s="375"/>
      <c r="AE224" s="324" t="s">
        <v>144</v>
      </c>
      <c r="AF224" s="296">
        <v>263</v>
      </c>
      <c r="AG224" s="296">
        <v>100</v>
      </c>
      <c r="AH224" s="296">
        <v>36200</v>
      </c>
      <c r="AI224" s="296">
        <v>0</v>
      </c>
      <c r="AJ224" s="296">
        <v>0</v>
      </c>
      <c r="AK224" s="296">
        <v>0</v>
      </c>
      <c r="AL224" s="296">
        <v>0</v>
      </c>
      <c r="AM224" s="297">
        <v>36200</v>
      </c>
      <c r="AN224" s="307"/>
      <c r="AP224" s="232"/>
      <c r="AQ224" s="232"/>
      <c r="AR224" s="232"/>
      <c r="AS224" s="232"/>
    </row>
    <row r="225" spans="1:45" ht="20.25" customHeight="1" x14ac:dyDescent="0.15">
      <c r="A225" s="3" t="s">
        <v>38</v>
      </c>
      <c r="B225" s="231">
        <f t="shared" si="98"/>
        <v>263</v>
      </c>
      <c r="C225" s="229">
        <f t="shared" si="99"/>
        <v>100</v>
      </c>
      <c r="D225" s="18">
        <f t="shared" si="100"/>
        <v>0.85</v>
      </c>
      <c r="E225" s="63">
        <f>E218</f>
        <v>0</v>
      </c>
      <c r="F225" s="11">
        <f t="shared" si="101"/>
        <v>0</v>
      </c>
      <c r="G225" s="18"/>
      <c r="H225" s="23"/>
      <c r="I225" s="11">
        <f t="shared" si="102"/>
        <v>0</v>
      </c>
      <c r="J225" s="281">
        <f t="shared" si="107"/>
        <v>36200</v>
      </c>
      <c r="K225" s="72">
        <f>K218</f>
        <v>0</v>
      </c>
      <c r="L225" s="11">
        <f t="shared" si="106"/>
        <v>0</v>
      </c>
      <c r="M225" s="18">
        <f t="shared" si="104"/>
        <v>0</v>
      </c>
      <c r="N225" s="64"/>
      <c r="O225" s="65"/>
      <c r="P225" s="66"/>
      <c r="Q225" s="49">
        <f t="shared" si="105"/>
        <v>0</v>
      </c>
      <c r="R225" s="232"/>
      <c r="S225" s="232"/>
      <c r="T225" s="232"/>
      <c r="U225" s="232"/>
      <c r="V225" s="232"/>
      <c r="W225" s="232"/>
      <c r="AC225" s="366"/>
      <c r="AD225" s="375"/>
      <c r="AE225" s="295" t="s">
        <v>38</v>
      </c>
      <c r="AF225" s="296">
        <v>263</v>
      </c>
      <c r="AG225" s="296">
        <v>100</v>
      </c>
      <c r="AH225" s="296">
        <v>36200</v>
      </c>
      <c r="AI225" s="296">
        <v>0</v>
      </c>
      <c r="AJ225" s="296">
        <v>0</v>
      </c>
      <c r="AK225" s="296">
        <v>0</v>
      </c>
      <c r="AL225" s="296">
        <v>0</v>
      </c>
      <c r="AM225" s="297">
        <v>36200</v>
      </c>
      <c r="AN225" s="307"/>
      <c r="AP225" s="232"/>
      <c r="AQ225" s="232"/>
      <c r="AR225" s="232"/>
      <c r="AS225" s="232"/>
    </row>
    <row r="226" spans="1:45" ht="20.25" customHeight="1" x14ac:dyDescent="0.15">
      <c r="A226" s="3" t="s">
        <v>39</v>
      </c>
      <c r="B226" s="231">
        <f t="shared" si="98"/>
        <v>263</v>
      </c>
      <c r="C226" s="229">
        <f t="shared" si="99"/>
        <v>100</v>
      </c>
      <c r="D226" s="18">
        <f t="shared" si="100"/>
        <v>0.85</v>
      </c>
      <c r="E226" s="63">
        <f>E218</f>
        <v>0</v>
      </c>
      <c r="F226" s="11">
        <f t="shared" si="101"/>
        <v>0</v>
      </c>
      <c r="G226" s="18"/>
      <c r="H226" s="23"/>
      <c r="I226" s="11">
        <f t="shared" si="102"/>
        <v>0</v>
      </c>
      <c r="J226" s="281">
        <f t="shared" si="107"/>
        <v>38200</v>
      </c>
      <c r="K226" s="72">
        <f>K218</f>
        <v>0</v>
      </c>
      <c r="L226" s="11">
        <f t="shared" si="106"/>
        <v>0</v>
      </c>
      <c r="M226" s="18">
        <f t="shared" si="104"/>
        <v>0</v>
      </c>
      <c r="N226" s="64"/>
      <c r="O226" s="65"/>
      <c r="P226" s="66"/>
      <c r="Q226" s="49">
        <f t="shared" si="105"/>
        <v>0</v>
      </c>
      <c r="R226" s="232"/>
      <c r="S226" s="232"/>
      <c r="T226" s="232"/>
      <c r="U226" s="232"/>
      <c r="V226" s="232"/>
      <c r="W226" s="232"/>
      <c r="AC226" s="366"/>
      <c r="AD226" s="375"/>
      <c r="AE226" s="295" t="s">
        <v>39</v>
      </c>
      <c r="AF226" s="296">
        <v>263</v>
      </c>
      <c r="AG226" s="296">
        <v>100</v>
      </c>
      <c r="AH226" s="296">
        <v>38200</v>
      </c>
      <c r="AI226" s="296">
        <v>0</v>
      </c>
      <c r="AJ226" s="296">
        <v>0</v>
      </c>
      <c r="AK226" s="296">
        <v>0</v>
      </c>
      <c r="AL226" s="296">
        <v>0</v>
      </c>
      <c r="AM226" s="297">
        <v>38200</v>
      </c>
      <c r="AN226" s="307"/>
      <c r="AP226" s="232"/>
      <c r="AQ226" s="232"/>
      <c r="AR226" s="232"/>
      <c r="AS226" s="232"/>
    </row>
    <row r="227" spans="1:45" ht="20.25" customHeight="1" x14ac:dyDescent="0.15">
      <c r="A227" s="3" t="s">
        <v>40</v>
      </c>
      <c r="B227" s="231">
        <f t="shared" si="98"/>
        <v>263</v>
      </c>
      <c r="C227" s="229">
        <f t="shared" si="99"/>
        <v>100</v>
      </c>
      <c r="D227" s="18">
        <f t="shared" si="100"/>
        <v>0.85</v>
      </c>
      <c r="E227" s="63">
        <f>E218</f>
        <v>0</v>
      </c>
      <c r="F227" s="11">
        <f t="shared" si="101"/>
        <v>0</v>
      </c>
      <c r="G227" s="18"/>
      <c r="H227" s="23"/>
      <c r="I227" s="11">
        <f t="shared" si="102"/>
        <v>0</v>
      </c>
      <c r="J227" s="281">
        <f t="shared" si="107"/>
        <v>42200</v>
      </c>
      <c r="K227" s="72">
        <f>K218</f>
        <v>0</v>
      </c>
      <c r="L227" s="11">
        <f t="shared" si="106"/>
        <v>0</v>
      </c>
      <c r="M227" s="18">
        <f t="shared" si="104"/>
        <v>0</v>
      </c>
      <c r="N227" s="64"/>
      <c r="O227" s="65"/>
      <c r="P227" s="66"/>
      <c r="Q227" s="49">
        <f t="shared" si="105"/>
        <v>0</v>
      </c>
      <c r="R227" s="232"/>
      <c r="S227" s="232"/>
      <c r="T227" s="232"/>
      <c r="U227" s="232"/>
      <c r="V227" s="232"/>
      <c r="W227" s="232"/>
      <c r="AC227" s="366"/>
      <c r="AD227" s="375"/>
      <c r="AE227" s="295" t="s">
        <v>122</v>
      </c>
      <c r="AF227" s="296">
        <v>263</v>
      </c>
      <c r="AG227" s="296">
        <v>100</v>
      </c>
      <c r="AH227" s="296">
        <v>42200</v>
      </c>
      <c r="AI227" s="296">
        <v>0</v>
      </c>
      <c r="AJ227" s="296">
        <v>0</v>
      </c>
      <c r="AK227" s="296">
        <v>0</v>
      </c>
      <c r="AL227" s="296">
        <v>0</v>
      </c>
      <c r="AM227" s="297">
        <v>42200</v>
      </c>
      <c r="AN227" s="307"/>
      <c r="AP227" s="232"/>
      <c r="AQ227" s="232"/>
      <c r="AR227" s="232"/>
      <c r="AS227" s="232"/>
    </row>
    <row r="228" spans="1:45" ht="20.25" customHeight="1" x14ac:dyDescent="0.15">
      <c r="A228" s="3" t="s">
        <v>41</v>
      </c>
      <c r="B228" s="231">
        <f t="shared" si="98"/>
        <v>263</v>
      </c>
      <c r="C228" s="229">
        <f>AG228</f>
        <v>100</v>
      </c>
      <c r="D228" s="18">
        <f t="shared" si="100"/>
        <v>0.85</v>
      </c>
      <c r="E228" s="63">
        <f>E218</f>
        <v>0</v>
      </c>
      <c r="F228" s="11">
        <f t="shared" si="101"/>
        <v>0</v>
      </c>
      <c r="G228" s="18"/>
      <c r="H228" s="23"/>
      <c r="I228" s="11">
        <f t="shared" si="102"/>
        <v>0</v>
      </c>
      <c r="J228" s="281">
        <f t="shared" si="107"/>
        <v>41900</v>
      </c>
      <c r="K228" s="72">
        <f>K218</f>
        <v>0</v>
      </c>
      <c r="L228" s="11">
        <f t="shared" si="106"/>
        <v>0</v>
      </c>
      <c r="M228" s="18">
        <f t="shared" si="104"/>
        <v>0</v>
      </c>
      <c r="N228" s="64"/>
      <c r="O228" s="65"/>
      <c r="P228" s="66"/>
      <c r="Q228" s="49">
        <f t="shared" si="105"/>
        <v>0</v>
      </c>
      <c r="R228" s="232"/>
      <c r="S228" s="232"/>
      <c r="T228" s="232"/>
      <c r="U228" s="232"/>
      <c r="V228" s="232"/>
      <c r="W228" s="232"/>
      <c r="AC228" s="366"/>
      <c r="AD228" s="375"/>
      <c r="AE228" s="295" t="s">
        <v>123</v>
      </c>
      <c r="AF228" s="296">
        <v>263</v>
      </c>
      <c r="AG228" s="296">
        <v>100</v>
      </c>
      <c r="AH228" s="296">
        <v>41900</v>
      </c>
      <c r="AI228" s="296">
        <v>0</v>
      </c>
      <c r="AJ228" s="296">
        <v>0</v>
      </c>
      <c r="AK228" s="296">
        <v>0</v>
      </c>
      <c r="AL228" s="296">
        <v>0</v>
      </c>
      <c r="AM228" s="297">
        <v>41900</v>
      </c>
      <c r="AN228" s="307"/>
      <c r="AP228" s="232"/>
      <c r="AQ228" s="232"/>
      <c r="AR228" s="232"/>
      <c r="AS228" s="232"/>
    </row>
    <row r="229" spans="1:45" ht="20.25" customHeight="1" thickBot="1" x14ac:dyDescent="0.2">
      <c r="A229" s="5" t="s">
        <v>42</v>
      </c>
      <c r="B229" s="267">
        <f t="shared" si="98"/>
        <v>263</v>
      </c>
      <c r="C229" s="326">
        <f>AG229</f>
        <v>100</v>
      </c>
      <c r="D229" s="74">
        <f>(185-C229)/100</f>
        <v>0.85</v>
      </c>
      <c r="E229" s="67">
        <f>E218</f>
        <v>0</v>
      </c>
      <c r="F229" s="20">
        <f t="shared" si="101"/>
        <v>0</v>
      </c>
      <c r="G229" s="19"/>
      <c r="H229" s="24"/>
      <c r="I229" s="20">
        <f t="shared" si="102"/>
        <v>0</v>
      </c>
      <c r="J229" s="283">
        <f t="shared" si="107"/>
        <v>31000</v>
      </c>
      <c r="K229" s="73">
        <f>K218</f>
        <v>0</v>
      </c>
      <c r="L229" s="20">
        <f t="shared" si="106"/>
        <v>0</v>
      </c>
      <c r="M229" s="19">
        <f t="shared" si="104"/>
        <v>0</v>
      </c>
      <c r="N229" s="69"/>
      <c r="O229" s="70"/>
      <c r="P229" s="71"/>
      <c r="Q229" s="51">
        <f t="shared" si="105"/>
        <v>0</v>
      </c>
      <c r="R229" s="232"/>
      <c r="S229" s="232"/>
      <c r="T229" s="232"/>
      <c r="U229" s="232"/>
      <c r="V229" s="232"/>
      <c r="W229" s="232"/>
      <c r="AC229" s="370"/>
      <c r="AD229" s="376"/>
      <c r="AE229" s="298" t="s">
        <v>124</v>
      </c>
      <c r="AF229" s="299">
        <v>263</v>
      </c>
      <c r="AG229" s="299">
        <v>100</v>
      </c>
      <c r="AH229" s="299">
        <v>31000</v>
      </c>
      <c r="AI229" s="299">
        <v>0</v>
      </c>
      <c r="AJ229" s="299">
        <v>0</v>
      </c>
      <c r="AK229" s="299">
        <v>0</v>
      </c>
      <c r="AL229" s="299">
        <v>0</v>
      </c>
      <c r="AM229" s="300">
        <v>31000</v>
      </c>
      <c r="AN229" s="307"/>
      <c r="AP229" s="238">
        <f>SUM(AH218:AL229)</f>
        <v>468200</v>
      </c>
      <c r="AQ229" s="238">
        <f>SUM(AM218:AM229)</f>
        <v>468200</v>
      </c>
      <c r="AR229" s="232"/>
      <c r="AS229" s="232"/>
    </row>
    <row r="230" spans="1:45" ht="30.75" customHeight="1" thickTop="1" x14ac:dyDescent="0.15">
      <c r="A230" s="4" t="s">
        <v>18</v>
      </c>
      <c r="B230" s="288" t="s">
        <v>19</v>
      </c>
      <c r="C230" s="288"/>
      <c r="D230" s="288" t="s">
        <v>19</v>
      </c>
      <c r="E230" s="288" t="s">
        <v>19</v>
      </c>
      <c r="F230" s="4"/>
      <c r="G230" s="4"/>
      <c r="H230" s="288" t="s">
        <v>19</v>
      </c>
      <c r="I230" s="4"/>
      <c r="J230" s="4"/>
      <c r="K230" s="288" t="s">
        <v>19</v>
      </c>
      <c r="L230" s="4"/>
      <c r="M230" s="4"/>
      <c r="N230" s="288" t="s">
        <v>19</v>
      </c>
      <c r="O230" s="288" t="s">
        <v>19</v>
      </c>
      <c r="P230" s="4"/>
      <c r="Q230" s="4"/>
      <c r="R230" s="232"/>
      <c r="S230" s="232"/>
      <c r="T230" s="232"/>
      <c r="U230" s="232"/>
      <c r="V230" s="232"/>
      <c r="W230" s="232"/>
      <c r="AS230" s="232"/>
    </row>
    <row r="231" spans="1:45" ht="30.75" customHeight="1" x14ac:dyDescent="0.15">
      <c r="A231" s="339" t="s">
        <v>29</v>
      </c>
      <c r="B231" s="339"/>
      <c r="C231" s="339"/>
      <c r="D231" s="339"/>
      <c r="E231" s="339"/>
      <c r="F231" s="339"/>
      <c r="G231" s="339"/>
      <c r="H231" s="339"/>
      <c r="I231" s="339"/>
      <c r="J231" s="339"/>
      <c r="K231" s="339"/>
      <c r="L231" s="339"/>
      <c r="M231" s="232"/>
      <c r="N231" s="341" t="s">
        <v>48</v>
      </c>
      <c r="O231" s="341"/>
      <c r="P231" s="341"/>
      <c r="Q231" s="9">
        <f>SUM(Q218:Q229)</f>
        <v>0</v>
      </c>
      <c r="R231" s="232"/>
      <c r="S231" s="232"/>
      <c r="T231" s="232"/>
      <c r="U231" s="232"/>
      <c r="V231" s="232"/>
      <c r="W231" s="232"/>
      <c r="AS231" s="232"/>
    </row>
    <row r="232" spans="1:45" ht="20.25" customHeight="1" x14ac:dyDescent="0.15">
      <c r="A232" s="340"/>
      <c r="B232" s="340"/>
      <c r="C232" s="340"/>
      <c r="D232" s="340"/>
      <c r="E232" s="340"/>
      <c r="F232" s="340"/>
      <c r="G232" s="340"/>
      <c r="H232" s="340"/>
      <c r="I232" s="340"/>
      <c r="J232" s="340"/>
      <c r="K232" s="340"/>
      <c r="L232" s="340"/>
      <c r="M232" s="232"/>
      <c r="N232" s="16"/>
      <c r="O232" s="16"/>
      <c r="P232" s="16"/>
      <c r="Q232" s="15"/>
      <c r="R232" s="232"/>
      <c r="S232" s="232"/>
      <c r="T232" s="232"/>
      <c r="U232" s="232"/>
      <c r="V232" s="232"/>
      <c r="W232" s="232"/>
      <c r="AS232" s="232"/>
    </row>
    <row r="233" spans="1:45" ht="7.5" customHeight="1" x14ac:dyDescent="0.15">
      <c r="A233" s="340"/>
      <c r="B233" s="340"/>
      <c r="C233" s="340"/>
      <c r="D233" s="340"/>
      <c r="E233" s="340"/>
      <c r="F233" s="340"/>
      <c r="G233" s="340"/>
      <c r="H233" s="340"/>
      <c r="I233" s="340"/>
      <c r="J233" s="340"/>
      <c r="K233" s="340"/>
      <c r="L233" s="340"/>
      <c r="M233" s="10"/>
      <c r="N233" s="17"/>
      <c r="O233" s="17"/>
      <c r="P233" s="17"/>
      <c r="Q233" s="12"/>
      <c r="R233" s="232"/>
      <c r="S233" s="232"/>
      <c r="T233" s="232"/>
      <c r="U233" s="232"/>
      <c r="V233" s="232"/>
      <c r="W233" s="232"/>
      <c r="AC233" s="232"/>
      <c r="AD233" s="232"/>
      <c r="AE233" s="232"/>
      <c r="AF233" s="232"/>
      <c r="AG233" s="232"/>
      <c r="AH233" s="232"/>
      <c r="AI233" s="232"/>
      <c r="AJ233" s="232"/>
      <c r="AK233" s="232"/>
      <c r="AL233" s="232"/>
      <c r="AM233" s="232"/>
      <c r="AN233" s="232"/>
      <c r="AO233" s="232"/>
      <c r="AP233" s="232"/>
      <c r="AQ233" s="232"/>
      <c r="AR233" s="232"/>
      <c r="AS233" s="232"/>
    </row>
    <row r="234" spans="1:45" x14ac:dyDescent="0.15">
      <c r="AC234"/>
      <c r="AD234"/>
      <c r="AE234"/>
      <c r="AF234"/>
      <c r="AG234"/>
      <c r="AH234"/>
      <c r="AI234"/>
      <c r="AJ234"/>
      <c r="AK234"/>
      <c r="AL234"/>
      <c r="AM234"/>
      <c r="AN234"/>
      <c r="AS234" s="232"/>
    </row>
    <row r="235" spans="1:45" ht="17.25" x14ac:dyDescent="0.15">
      <c r="A235" s="14" t="s">
        <v>66</v>
      </c>
      <c r="C235" s="14" t="str">
        <f>B14</f>
        <v>漁業取締船船舶電源施設</v>
      </c>
      <c r="Y235" s="189"/>
      <c r="Z235" s="189"/>
      <c r="AA235" s="188"/>
      <c r="AC235"/>
      <c r="AD235"/>
      <c r="AE235"/>
      <c r="AF235"/>
      <c r="AG235"/>
      <c r="AH235"/>
      <c r="AI235"/>
      <c r="AJ235"/>
      <c r="AK235"/>
      <c r="AL235"/>
      <c r="AM235"/>
      <c r="AN235"/>
      <c r="AS235" s="232"/>
    </row>
    <row r="236" spans="1:45" ht="13.5" customHeight="1" x14ac:dyDescent="0.15">
      <c r="A236" s="338" t="s">
        <v>43</v>
      </c>
      <c r="B236" s="342" t="s">
        <v>0</v>
      </c>
      <c r="C236" s="342"/>
      <c r="D236" s="342"/>
      <c r="E236" s="342"/>
      <c r="F236" s="342"/>
      <c r="G236" s="342" t="s">
        <v>7</v>
      </c>
      <c r="H236" s="342"/>
      <c r="I236" s="342"/>
      <c r="J236" s="342"/>
      <c r="K236" s="342"/>
      <c r="L236" s="342"/>
      <c r="M236" s="342"/>
      <c r="N236" s="342" t="s">
        <v>44</v>
      </c>
      <c r="O236" s="342"/>
      <c r="P236" s="342"/>
      <c r="Q236" s="342" t="s">
        <v>25</v>
      </c>
      <c r="R236" s="232"/>
      <c r="S236" s="232"/>
      <c r="T236" s="232"/>
      <c r="U236" s="232"/>
      <c r="V236" s="232"/>
      <c r="W236" s="232"/>
      <c r="Y236" s="194"/>
      <c r="Z236" s="195"/>
      <c r="AA236" s="194"/>
      <c r="AC236"/>
      <c r="AD236"/>
      <c r="AE236"/>
      <c r="AF236"/>
      <c r="AG236"/>
      <c r="AH236"/>
      <c r="AI236"/>
      <c r="AJ236"/>
      <c r="AK236"/>
      <c r="AL236"/>
      <c r="AM236"/>
      <c r="AN236"/>
      <c r="AS236" s="232"/>
    </row>
    <row r="237" spans="1:45" ht="30.75" customHeight="1" x14ac:dyDescent="0.15">
      <c r="A237" s="338"/>
      <c r="B237" s="342"/>
      <c r="C237" s="342"/>
      <c r="D237" s="342"/>
      <c r="E237" s="342"/>
      <c r="F237" s="342"/>
      <c r="G237" s="342" t="s">
        <v>8</v>
      </c>
      <c r="H237" s="342"/>
      <c r="I237" s="342"/>
      <c r="J237" s="342" t="s">
        <v>12</v>
      </c>
      <c r="K237" s="342"/>
      <c r="L237" s="342"/>
      <c r="M237" s="342" t="s">
        <v>13</v>
      </c>
      <c r="N237" s="342"/>
      <c r="O237" s="342"/>
      <c r="P237" s="342"/>
      <c r="Q237" s="342"/>
      <c r="R237" s="232"/>
      <c r="S237" s="232"/>
      <c r="T237" s="232"/>
      <c r="U237" s="232"/>
      <c r="V237" s="232"/>
      <c r="W237" s="232"/>
      <c r="Y237" s="194"/>
      <c r="Z237" s="194"/>
      <c r="AA237" s="193"/>
      <c r="AC237"/>
      <c r="AD237"/>
      <c r="AE237"/>
      <c r="AF237"/>
      <c r="AG237"/>
      <c r="AH237"/>
      <c r="AI237"/>
      <c r="AJ237"/>
      <c r="AK237"/>
      <c r="AL237"/>
      <c r="AM237"/>
      <c r="AN237"/>
      <c r="AS237" s="232"/>
    </row>
    <row r="238" spans="1:45" ht="30.95" customHeight="1" x14ac:dyDescent="0.15">
      <c r="A238" s="338"/>
      <c r="B238" s="2" t="s">
        <v>1</v>
      </c>
      <c r="C238" s="287" t="s">
        <v>113</v>
      </c>
      <c r="D238" s="2" t="s">
        <v>28</v>
      </c>
      <c r="E238" s="2" t="s">
        <v>2</v>
      </c>
      <c r="F238" s="2" t="s">
        <v>3</v>
      </c>
      <c r="G238" s="2" t="s">
        <v>9</v>
      </c>
      <c r="H238" s="2" t="s">
        <v>2</v>
      </c>
      <c r="I238" s="2" t="s">
        <v>3</v>
      </c>
      <c r="J238" s="2" t="s">
        <v>9</v>
      </c>
      <c r="K238" s="2" t="s">
        <v>2</v>
      </c>
      <c r="L238" s="2" t="s">
        <v>3</v>
      </c>
      <c r="M238" s="342"/>
      <c r="N238" s="2" t="s">
        <v>14</v>
      </c>
      <c r="O238" s="2" t="s">
        <v>15</v>
      </c>
      <c r="P238" s="2" t="s">
        <v>17</v>
      </c>
      <c r="Q238" s="342"/>
      <c r="R238" s="232"/>
      <c r="S238" s="232"/>
      <c r="T238" s="232"/>
      <c r="U238" s="232"/>
      <c r="V238" s="232"/>
      <c r="W238" s="232"/>
      <c r="Y238" s="191"/>
      <c r="Z238" s="192"/>
      <c r="AA238" s="190"/>
      <c r="AS238" s="232"/>
    </row>
    <row r="239" spans="1:45" ht="20.25" customHeight="1" thickBot="1" x14ac:dyDescent="0.2">
      <c r="A239" s="338"/>
      <c r="B239" s="81" t="s">
        <v>4</v>
      </c>
      <c r="C239" s="81"/>
      <c r="D239" s="81"/>
      <c r="E239" s="268" t="s">
        <v>5</v>
      </c>
      <c r="F239" s="269" t="s">
        <v>6</v>
      </c>
      <c r="G239" s="269" t="s">
        <v>10</v>
      </c>
      <c r="H239" s="268" t="s">
        <v>11</v>
      </c>
      <c r="I239" s="269" t="s">
        <v>6</v>
      </c>
      <c r="J239" s="269" t="s">
        <v>10</v>
      </c>
      <c r="K239" s="268" t="s">
        <v>11</v>
      </c>
      <c r="L239" s="81" t="s">
        <v>6</v>
      </c>
      <c r="M239" s="81" t="s">
        <v>6</v>
      </c>
      <c r="N239" s="21" t="s">
        <v>6</v>
      </c>
      <c r="O239" s="21" t="s">
        <v>16</v>
      </c>
      <c r="P239" s="21" t="s">
        <v>6</v>
      </c>
      <c r="Q239" s="81" t="s">
        <v>6</v>
      </c>
      <c r="R239" s="232"/>
      <c r="S239" s="232"/>
      <c r="T239" s="232"/>
      <c r="U239" s="232"/>
      <c r="V239" s="232"/>
      <c r="W239" s="232"/>
      <c r="Y239" s="191"/>
      <c r="Z239" s="192"/>
      <c r="AA239" s="190"/>
      <c r="AS239" s="232"/>
    </row>
    <row r="240" spans="1:45" ht="20.25" customHeight="1" x14ac:dyDescent="0.15">
      <c r="A240" s="3" t="s">
        <v>31</v>
      </c>
      <c r="B240" s="231">
        <f>AF240</f>
        <v>82</v>
      </c>
      <c r="C240" s="229">
        <f>AG240</f>
        <v>100</v>
      </c>
      <c r="D240" s="18">
        <f>(185-C240)/100</f>
        <v>0.85</v>
      </c>
      <c r="E240" s="59">
        <f>Z236</f>
        <v>0</v>
      </c>
      <c r="F240" s="11">
        <f>B240*D240*E240</f>
        <v>0</v>
      </c>
      <c r="G240" s="18"/>
      <c r="H240" s="22"/>
      <c r="I240" s="11">
        <f>G240*H240</f>
        <v>0</v>
      </c>
      <c r="J240" s="280">
        <f>AH240</f>
        <v>9700</v>
      </c>
      <c r="K240" s="53">
        <f>AA238</f>
        <v>0</v>
      </c>
      <c r="L240" s="11">
        <f>J240*K240</f>
        <v>0</v>
      </c>
      <c r="M240" s="18">
        <f>I240+L240</f>
        <v>0</v>
      </c>
      <c r="N240" s="60"/>
      <c r="O240" s="61"/>
      <c r="P240" s="62"/>
      <c r="Q240" s="49">
        <f>INT(F240+M240)</f>
        <v>0</v>
      </c>
      <c r="R240" s="232"/>
      <c r="S240" s="232"/>
      <c r="T240" s="232"/>
      <c r="U240" s="232"/>
      <c r="V240" s="232"/>
      <c r="W240" s="232"/>
      <c r="Y240" s="191"/>
      <c r="Z240" s="192"/>
      <c r="AA240" s="190"/>
      <c r="AC240" s="365">
        <v>10</v>
      </c>
      <c r="AD240" s="374" t="s">
        <v>196</v>
      </c>
      <c r="AE240" s="292" t="s">
        <v>125</v>
      </c>
      <c r="AF240" s="293">
        <v>82</v>
      </c>
      <c r="AG240" s="293">
        <v>100</v>
      </c>
      <c r="AH240" s="293">
        <v>9700</v>
      </c>
      <c r="AI240" s="293">
        <v>0</v>
      </c>
      <c r="AJ240" s="293">
        <v>0</v>
      </c>
      <c r="AK240" s="293">
        <v>0</v>
      </c>
      <c r="AL240" s="293">
        <v>0</v>
      </c>
      <c r="AM240" s="294">
        <v>9700</v>
      </c>
      <c r="AN240" s="307"/>
      <c r="AP240" s="232"/>
      <c r="AQ240" s="232"/>
      <c r="AR240" s="232"/>
      <c r="AS240" s="232"/>
    </row>
    <row r="241" spans="1:45" ht="20.25" customHeight="1" x14ac:dyDescent="0.15">
      <c r="A241" s="3" t="s">
        <v>32</v>
      </c>
      <c r="B241" s="231">
        <f t="shared" ref="B241:B251" si="108">AF241</f>
        <v>82</v>
      </c>
      <c r="C241" s="229">
        <f t="shared" ref="C241:C249" si="109">AG241</f>
        <v>100</v>
      </c>
      <c r="D241" s="18">
        <f t="shared" ref="D241:D250" si="110">(185-C241)/100</f>
        <v>0.85</v>
      </c>
      <c r="E241" s="63">
        <f>E240</f>
        <v>0</v>
      </c>
      <c r="F241" s="11">
        <f t="shared" ref="F241:F251" si="111">B241*D241*E241</f>
        <v>0</v>
      </c>
      <c r="G241" s="18"/>
      <c r="H241" s="23"/>
      <c r="I241" s="11">
        <f t="shared" ref="I241:I251" si="112">G241*H241</f>
        <v>0</v>
      </c>
      <c r="J241" s="281">
        <f>AH241</f>
        <v>9100</v>
      </c>
      <c r="K241" s="72">
        <f>K240</f>
        <v>0</v>
      </c>
      <c r="L241" s="11">
        <f t="shared" ref="L241:L242" si="113">J241*K241</f>
        <v>0</v>
      </c>
      <c r="M241" s="18">
        <f t="shared" ref="M241:M251" si="114">I241+L241</f>
        <v>0</v>
      </c>
      <c r="N241" s="64"/>
      <c r="O241" s="65"/>
      <c r="P241" s="66"/>
      <c r="Q241" s="49">
        <f t="shared" ref="Q241:Q251" si="115">INT(F241+M241)</f>
        <v>0</v>
      </c>
      <c r="R241" s="232"/>
      <c r="S241" s="232"/>
      <c r="T241" s="232"/>
      <c r="U241" s="232"/>
      <c r="V241" s="232"/>
      <c r="W241" s="232"/>
      <c r="Y241" s="191"/>
      <c r="Z241" s="192"/>
      <c r="AA241" s="190"/>
      <c r="AC241" s="366"/>
      <c r="AD241" s="375"/>
      <c r="AE241" s="295" t="s">
        <v>32</v>
      </c>
      <c r="AF241" s="296">
        <v>82</v>
      </c>
      <c r="AG241" s="296">
        <v>100</v>
      </c>
      <c r="AH241" s="296">
        <v>9100</v>
      </c>
      <c r="AI241" s="296">
        <v>0</v>
      </c>
      <c r="AJ241" s="296">
        <v>0</v>
      </c>
      <c r="AK241" s="296">
        <v>0</v>
      </c>
      <c r="AL241" s="296">
        <v>0</v>
      </c>
      <c r="AM241" s="297">
        <v>9100</v>
      </c>
      <c r="AN241" s="307"/>
      <c r="AP241" s="232"/>
      <c r="AQ241" s="232"/>
      <c r="AR241" s="232"/>
      <c r="AS241" s="232"/>
    </row>
    <row r="242" spans="1:45" ht="20.25" customHeight="1" x14ac:dyDescent="0.15">
      <c r="A242" s="3" t="s">
        <v>33</v>
      </c>
      <c r="B242" s="231">
        <f t="shared" si="108"/>
        <v>82</v>
      </c>
      <c r="C242" s="229">
        <f t="shared" si="109"/>
        <v>100</v>
      </c>
      <c r="D242" s="18">
        <f t="shared" si="110"/>
        <v>0.85</v>
      </c>
      <c r="E242" s="63">
        <f>E240</f>
        <v>0</v>
      </c>
      <c r="F242" s="11">
        <f t="shared" si="111"/>
        <v>0</v>
      </c>
      <c r="G242" s="18"/>
      <c r="H242" s="23"/>
      <c r="I242" s="11">
        <f t="shared" si="112"/>
        <v>0</v>
      </c>
      <c r="J242" s="281">
        <f>AH242</f>
        <v>7000</v>
      </c>
      <c r="K242" s="72">
        <f>K240</f>
        <v>0</v>
      </c>
      <c r="L242" s="11">
        <f t="shared" si="113"/>
        <v>0</v>
      </c>
      <c r="M242" s="18">
        <f t="shared" si="114"/>
        <v>0</v>
      </c>
      <c r="N242" s="64"/>
      <c r="O242" s="65"/>
      <c r="P242" s="66"/>
      <c r="Q242" s="49">
        <f t="shared" si="115"/>
        <v>0</v>
      </c>
      <c r="R242" s="232"/>
      <c r="S242" s="232"/>
      <c r="T242" s="232"/>
      <c r="U242" s="232"/>
      <c r="V242" s="232"/>
      <c r="W242" s="232"/>
      <c r="Y242" s="191"/>
      <c r="Z242" s="190"/>
      <c r="AA242" s="190"/>
      <c r="AC242" s="366"/>
      <c r="AD242" s="375"/>
      <c r="AE242" s="295" t="s">
        <v>33</v>
      </c>
      <c r="AF242" s="296">
        <v>82</v>
      </c>
      <c r="AG242" s="296">
        <v>100</v>
      </c>
      <c r="AH242" s="296">
        <v>7000</v>
      </c>
      <c r="AI242" s="296">
        <v>0</v>
      </c>
      <c r="AJ242" s="296">
        <v>0</v>
      </c>
      <c r="AK242" s="296">
        <v>0</v>
      </c>
      <c r="AL242" s="296">
        <v>0</v>
      </c>
      <c r="AM242" s="297">
        <v>7000</v>
      </c>
      <c r="AN242" s="307"/>
      <c r="AP242" s="232"/>
      <c r="AQ242" s="232"/>
      <c r="AR242" s="232"/>
      <c r="AS242" s="232"/>
    </row>
    <row r="243" spans="1:45" ht="20.25" customHeight="1" x14ac:dyDescent="0.15">
      <c r="A243" s="3" t="s">
        <v>34</v>
      </c>
      <c r="B243" s="231">
        <f t="shared" si="108"/>
        <v>82</v>
      </c>
      <c r="C243" s="229">
        <f t="shared" si="109"/>
        <v>100</v>
      </c>
      <c r="D243" s="18">
        <f t="shared" si="110"/>
        <v>0.85</v>
      </c>
      <c r="E243" s="63">
        <f>E240</f>
        <v>0</v>
      </c>
      <c r="F243" s="11">
        <f t="shared" si="111"/>
        <v>0</v>
      </c>
      <c r="G243" s="284">
        <f>AH243</f>
        <v>9700</v>
      </c>
      <c r="H243" s="72">
        <f>Z238</f>
        <v>0</v>
      </c>
      <c r="I243" s="11">
        <f t="shared" si="112"/>
        <v>0</v>
      </c>
      <c r="J243" s="282"/>
      <c r="K243" s="72"/>
      <c r="L243" s="11"/>
      <c r="M243" s="18">
        <f t="shared" si="114"/>
        <v>0</v>
      </c>
      <c r="N243" s="64"/>
      <c r="O243" s="65"/>
      <c r="P243" s="66"/>
      <c r="Q243" s="49">
        <f t="shared" si="115"/>
        <v>0</v>
      </c>
      <c r="R243" s="232"/>
      <c r="S243" s="232"/>
      <c r="T243" s="232"/>
      <c r="U243" s="232"/>
      <c r="V243" s="232"/>
      <c r="W243" s="232"/>
      <c r="AC243" s="366"/>
      <c r="AD243" s="375"/>
      <c r="AE243" s="295" t="s">
        <v>34</v>
      </c>
      <c r="AF243" s="296">
        <v>82</v>
      </c>
      <c r="AG243" s="296">
        <v>100</v>
      </c>
      <c r="AH243" s="296">
        <v>9700</v>
      </c>
      <c r="AI243" s="296">
        <v>0</v>
      </c>
      <c r="AJ243" s="296">
        <v>0</v>
      </c>
      <c r="AK243" s="296">
        <v>0</v>
      </c>
      <c r="AL243" s="296">
        <v>0</v>
      </c>
      <c r="AM243" s="297">
        <v>9700</v>
      </c>
      <c r="AN243" s="307" t="s">
        <v>8</v>
      </c>
      <c r="AP243" s="232"/>
      <c r="AQ243" s="232"/>
      <c r="AR243" s="232"/>
    </row>
    <row r="244" spans="1:45" ht="20.25" customHeight="1" x14ac:dyDescent="0.15">
      <c r="A244" s="3" t="s">
        <v>35</v>
      </c>
      <c r="B244" s="231">
        <f t="shared" si="108"/>
        <v>82</v>
      </c>
      <c r="C244" s="229">
        <f t="shared" si="109"/>
        <v>100</v>
      </c>
      <c r="D244" s="18">
        <f t="shared" si="110"/>
        <v>0.85</v>
      </c>
      <c r="E244" s="63">
        <f>E240</f>
        <v>0</v>
      </c>
      <c r="F244" s="11">
        <f t="shared" si="111"/>
        <v>0</v>
      </c>
      <c r="G244" s="284">
        <f>AH244</f>
        <v>11100</v>
      </c>
      <c r="H244" s="72">
        <f>H243</f>
        <v>0</v>
      </c>
      <c r="I244" s="11">
        <f t="shared" si="112"/>
        <v>0</v>
      </c>
      <c r="J244" s="282"/>
      <c r="K244" s="72"/>
      <c r="L244" s="11"/>
      <c r="M244" s="18">
        <f t="shared" si="114"/>
        <v>0</v>
      </c>
      <c r="N244" s="64"/>
      <c r="O244" s="65"/>
      <c r="P244" s="66"/>
      <c r="Q244" s="49">
        <f t="shared" si="115"/>
        <v>0</v>
      </c>
      <c r="R244" s="232"/>
      <c r="S244" s="232"/>
      <c r="T244" s="232"/>
      <c r="U244" s="232"/>
      <c r="V244" s="232"/>
      <c r="W244" s="232"/>
      <c r="AC244" s="366"/>
      <c r="AD244" s="375"/>
      <c r="AE244" s="295" t="s">
        <v>35</v>
      </c>
      <c r="AF244" s="296">
        <v>82</v>
      </c>
      <c r="AG244" s="296">
        <v>100</v>
      </c>
      <c r="AH244" s="296">
        <v>11100</v>
      </c>
      <c r="AI244" s="296">
        <v>0</v>
      </c>
      <c r="AJ244" s="296">
        <v>0</v>
      </c>
      <c r="AK244" s="296">
        <v>0</v>
      </c>
      <c r="AL244" s="296">
        <v>0</v>
      </c>
      <c r="AM244" s="297">
        <v>11100</v>
      </c>
      <c r="AN244" s="307" t="s">
        <v>8</v>
      </c>
      <c r="AP244" s="232"/>
      <c r="AQ244" s="232"/>
      <c r="AR244" s="232"/>
    </row>
    <row r="245" spans="1:45" ht="20.25" customHeight="1" x14ac:dyDescent="0.15">
      <c r="A245" s="3" t="s">
        <v>36</v>
      </c>
      <c r="B245" s="231">
        <f t="shared" si="108"/>
        <v>82</v>
      </c>
      <c r="C245" s="229">
        <f t="shared" si="109"/>
        <v>100</v>
      </c>
      <c r="D245" s="18">
        <f t="shared" si="110"/>
        <v>0.85</v>
      </c>
      <c r="E245" s="63">
        <f>E240</f>
        <v>0</v>
      </c>
      <c r="F245" s="11">
        <f t="shared" si="111"/>
        <v>0</v>
      </c>
      <c r="G245" s="284">
        <f>AH245</f>
        <v>9000</v>
      </c>
      <c r="H245" s="72">
        <f>H243</f>
        <v>0</v>
      </c>
      <c r="I245" s="11">
        <f t="shared" si="112"/>
        <v>0</v>
      </c>
      <c r="J245" s="282"/>
      <c r="K245" s="72"/>
      <c r="L245" s="11">
        <f t="shared" ref="L245:L251" si="116">J245*K245</f>
        <v>0</v>
      </c>
      <c r="M245" s="18">
        <f t="shared" si="114"/>
        <v>0</v>
      </c>
      <c r="N245" s="64"/>
      <c r="O245" s="65"/>
      <c r="P245" s="66"/>
      <c r="Q245" s="49">
        <f t="shared" si="115"/>
        <v>0</v>
      </c>
      <c r="R245" s="232"/>
      <c r="S245" s="232"/>
      <c r="T245" s="232"/>
      <c r="U245" s="232"/>
      <c r="V245" s="232"/>
      <c r="W245" s="232"/>
      <c r="AC245" s="366"/>
      <c r="AD245" s="375"/>
      <c r="AE245" s="301" t="s">
        <v>36</v>
      </c>
      <c r="AF245" s="296">
        <v>82</v>
      </c>
      <c r="AG245" s="296">
        <v>100</v>
      </c>
      <c r="AH245" s="296">
        <v>9000</v>
      </c>
      <c r="AI245" s="296">
        <v>0</v>
      </c>
      <c r="AJ245" s="296">
        <v>0</v>
      </c>
      <c r="AK245" s="296">
        <v>0</v>
      </c>
      <c r="AL245" s="296">
        <v>0</v>
      </c>
      <c r="AM245" s="297">
        <v>9000</v>
      </c>
      <c r="AN245" s="307" t="s">
        <v>8</v>
      </c>
      <c r="AP245" s="232"/>
      <c r="AQ245" s="232"/>
      <c r="AR245" s="232"/>
    </row>
    <row r="246" spans="1:45" ht="20.25" customHeight="1" x14ac:dyDescent="0.15">
      <c r="A246" s="3" t="s">
        <v>37</v>
      </c>
      <c r="B246" s="231">
        <f t="shared" si="108"/>
        <v>82</v>
      </c>
      <c r="C246" s="229">
        <f t="shared" si="109"/>
        <v>100</v>
      </c>
      <c r="D246" s="18">
        <f t="shared" si="110"/>
        <v>0.85</v>
      </c>
      <c r="E246" s="63">
        <f>E240</f>
        <v>0</v>
      </c>
      <c r="F246" s="11">
        <f t="shared" si="111"/>
        <v>0</v>
      </c>
      <c r="G246" s="18"/>
      <c r="H246" s="23"/>
      <c r="I246" s="11">
        <f t="shared" si="112"/>
        <v>0</v>
      </c>
      <c r="J246" s="281">
        <f t="shared" ref="J246:J251" si="117">AH246</f>
        <v>7500</v>
      </c>
      <c r="K246" s="72">
        <f>K240</f>
        <v>0</v>
      </c>
      <c r="L246" s="11">
        <f t="shared" si="116"/>
        <v>0</v>
      </c>
      <c r="M246" s="18">
        <f t="shared" si="114"/>
        <v>0</v>
      </c>
      <c r="N246" s="64"/>
      <c r="O246" s="65"/>
      <c r="P246" s="66"/>
      <c r="Q246" s="49">
        <f t="shared" si="115"/>
        <v>0</v>
      </c>
      <c r="R246" s="232"/>
      <c r="S246" s="232"/>
      <c r="T246" s="232"/>
      <c r="U246" s="232"/>
      <c r="V246" s="232"/>
      <c r="W246" s="232"/>
      <c r="AC246" s="366"/>
      <c r="AD246" s="375"/>
      <c r="AE246" s="325" t="s">
        <v>144</v>
      </c>
      <c r="AF246" s="296">
        <v>82</v>
      </c>
      <c r="AG246" s="296">
        <v>100</v>
      </c>
      <c r="AH246" s="296">
        <v>7500</v>
      </c>
      <c r="AI246" s="296">
        <v>0</v>
      </c>
      <c r="AJ246" s="296">
        <v>0</v>
      </c>
      <c r="AK246" s="296">
        <v>0</v>
      </c>
      <c r="AL246" s="296">
        <v>0</v>
      </c>
      <c r="AM246" s="297">
        <v>7500</v>
      </c>
      <c r="AN246" s="307"/>
      <c r="AP246" s="232"/>
      <c r="AQ246" s="232"/>
      <c r="AR246" s="232"/>
    </row>
    <row r="247" spans="1:45" ht="20.25" customHeight="1" x14ac:dyDescent="0.15">
      <c r="A247" s="3" t="s">
        <v>38</v>
      </c>
      <c r="B247" s="231">
        <f t="shared" si="108"/>
        <v>82</v>
      </c>
      <c r="C247" s="229">
        <f t="shared" si="109"/>
        <v>100</v>
      </c>
      <c r="D247" s="18">
        <f t="shared" si="110"/>
        <v>0.85</v>
      </c>
      <c r="E247" s="63">
        <f>E240</f>
        <v>0</v>
      </c>
      <c r="F247" s="11">
        <f t="shared" si="111"/>
        <v>0</v>
      </c>
      <c r="G247" s="18"/>
      <c r="H247" s="23"/>
      <c r="I247" s="11">
        <f t="shared" si="112"/>
        <v>0</v>
      </c>
      <c r="J247" s="281">
        <f t="shared" si="117"/>
        <v>12400</v>
      </c>
      <c r="K247" s="72">
        <f>K240</f>
        <v>0</v>
      </c>
      <c r="L247" s="11">
        <f t="shared" si="116"/>
        <v>0</v>
      </c>
      <c r="M247" s="18">
        <f t="shared" si="114"/>
        <v>0</v>
      </c>
      <c r="N247" s="64"/>
      <c r="O247" s="65"/>
      <c r="P247" s="66"/>
      <c r="Q247" s="49">
        <f t="shared" si="115"/>
        <v>0</v>
      </c>
      <c r="R247" s="232"/>
      <c r="S247" s="232"/>
      <c r="T247" s="232"/>
      <c r="U247" s="232"/>
      <c r="V247" s="232"/>
      <c r="W247" s="232"/>
      <c r="AC247" s="366"/>
      <c r="AD247" s="375"/>
      <c r="AE247" s="295" t="s">
        <v>38</v>
      </c>
      <c r="AF247" s="296">
        <v>82</v>
      </c>
      <c r="AG247" s="296">
        <v>100</v>
      </c>
      <c r="AH247" s="296">
        <v>12400</v>
      </c>
      <c r="AI247" s="296">
        <v>0</v>
      </c>
      <c r="AJ247" s="296">
        <v>0</v>
      </c>
      <c r="AK247" s="296">
        <v>0</v>
      </c>
      <c r="AL247" s="296">
        <v>0</v>
      </c>
      <c r="AM247" s="297">
        <v>12400</v>
      </c>
      <c r="AN247" s="307"/>
      <c r="AP247" s="232"/>
      <c r="AQ247" s="232"/>
      <c r="AR247" s="232"/>
    </row>
    <row r="248" spans="1:45" ht="20.25" customHeight="1" x14ac:dyDescent="0.15">
      <c r="A248" s="3" t="s">
        <v>39</v>
      </c>
      <c r="B248" s="231">
        <f t="shared" si="108"/>
        <v>82</v>
      </c>
      <c r="C248" s="229">
        <f t="shared" si="109"/>
        <v>100</v>
      </c>
      <c r="D248" s="18">
        <f t="shared" si="110"/>
        <v>0.85</v>
      </c>
      <c r="E248" s="63">
        <f>E240</f>
        <v>0</v>
      </c>
      <c r="F248" s="11">
        <f t="shared" si="111"/>
        <v>0</v>
      </c>
      <c r="G248" s="18"/>
      <c r="H248" s="23"/>
      <c r="I248" s="11">
        <f t="shared" si="112"/>
        <v>0</v>
      </c>
      <c r="J248" s="281">
        <f t="shared" si="117"/>
        <v>13000</v>
      </c>
      <c r="K248" s="72">
        <f>K240</f>
        <v>0</v>
      </c>
      <c r="L248" s="11">
        <f t="shared" si="116"/>
        <v>0</v>
      </c>
      <c r="M248" s="18">
        <f t="shared" si="114"/>
        <v>0</v>
      </c>
      <c r="N248" s="64"/>
      <c r="O248" s="65"/>
      <c r="P248" s="66"/>
      <c r="Q248" s="49">
        <f t="shared" si="115"/>
        <v>0</v>
      </c>
      <c r="R248" s="232"/>
      <c r="S248" s="232"/>
      <c r="T248" s="232"/>
      <c r="U248" s="232"/>
      <c r="V248" s="232"/>
      <c r="W248" s="232"/>
      <c r="AC248" s="366"/>
      <c r="AD248" s="375"/>
      <c r="AE248" s="295" t="s">
        <v>39</v>
      </c>
      <c r="AF248" s="296">
        <v>82</v>
      </c>
      <c r="AG248" s="296">
        <v>100</v>
      </c>
      <c r="AH248" s="296">
        <v>13000</v>
      </c>
      <c r="AI248" s="296">
        <v>0</v>
      </c>
      <c r="AJ248" s="296">
        <v>0</v>
      </c>
      <c r="AK248" s="296">
        <v>0</v>
      </c>
      <c r="AL248" s="296">
        <v>0</v>
      </c>
      <c r="AM248" s="297">
        <v>13000</v>
      </c>
      <c r="AN248" s="307"/>
      <c r="AP248" s="232"/>
      <c r="AQ248" s="232"/>
      <c r="AR248" s="232"/>
    </row>
    <row r="249" spans="1:45" ht="20.25" customHeight="1" x14ac:dyDescent="0.15">
      <c r="A249" s="3" t="s">
        <v>40</v>
      </c>
      <c r="B249" s="231">
        <f t="shared" si="108"/>
        <v>82</v>
      </c>
      <c r="C249" s="229">
        <f t="shared" si="109"/>
        <v>100</v>
      </c>
      <c r="D249" s="18">
        <f t="shared" si="110"/>
        <v>0.85</v>
      </c>
      <c r="E249" s="63">
        <f>E240</f>
        <v>0</v>
      </c>
      <c r="F249" s="11">
        <f t="shared" si="111"/>
        <v>0</v>
      </c>
      <c r="G249" s="18"/>
      <c r="H249" s="23"/>
      <c r="I249" s="11">
        <f t="shared" si="112"/>
        <v>0</v>
      </c>
      <c r="J249" s="281">
        <f t="shared" si="117"/>
        <v>18600</v>
      </c>
      <c r="K249" s="72">
        <f>K240</f>
        <v>0</v>
      </c>
      <c r="L249" s="11">
        <f t="shared" si="116"/>
        <v>0</v>
      </c>
      <c r="M249" s="18">
        <f t="shared" si="114"/>
        <v>0</v>
      </c>
      <c r="N249" s="64"/>
      <c r="O249" s="65"/>
      <c r="P249" s="66"/>
      <c r="Q249" s="49">
        <f t="shared" si="115"/>
        <v>0</v>
      </c>
      <c r="R249" s="232"/>
      <c r="S249" s="232"/>
      <c r="T249" s="232"/>
      <c r="U249" s="232"/>
      <c r="V249" s="232"/>
      <c r="W249" s="232"/>
      <c r="AC249" s="366"/>
      <c r="AD249" s="375"/>
      <c r="AE249" s="295" t="s">
        <v>122</v>
      </c>
      <c r="AF249" s="296">
        <v>82</v>
      </c>
      <c r="AG249" s="296">
        <v>100</v>
      </c>
      <c r="AH249" s="296">
        <v>18600</v>
      </c>
      <c r="AI249" s="296">
        <v>0</v>
      </c>
      <c r="AJ249" s="296">
        <v>0</v>
      </c>
      <c r="AK249" s="296">
        <v>0</v>
      </c>
      <c r="AL249" s="296">
        <v>0</v>
      </c>
      <c r="AM249" s="297">
        <v>18600</v>
      </c>
      <c r="AN249" s="307"/>
      <c r="AP249" s="232"/>
      <c r="AQ249" s="232"/>
      <c r="AR249" s="232"/>
    </row>
    <row r="250" spans="1:45" ht="20.25" customHeight="1" x14ac:dyDescent="0.15">
      <c r="A250" s="3" t="s">
        <v>41</v>
      </c>
      <c r="B250" s="231">
        <f t="shared" si="108"/>
        <v>82</v>
      </c>
      <c r="C250" s="229">
        <f>AG250</f>
        <v>100</v>
      </c>
      <c r="D250" s="18">
        <f t="shared" si="110"/>
        <v>0.85</v>
      </c>
      <c r="E250" s="63">
        <f>E240</f>
        <v>0</v>
      </c>
      <c r="F250" s="11">
        <f t="shared" si="111"/>
        <v>0</v>
      </c>
      <c r="G250" s="18"/>
      <c r="H250" s="23"/>
      <c r="I250" s="11">
        <f t="shared" si="112"/>
        <v>0</v>
      </c>
      <c r="J250" s="281">
        <f t="shared" si="117"/>
        <v>8900</v>
      </c>
      <c r="K250" s="72">
        <f>K240</f>
        <v>0</v>
      </c>
      <c r="L250" s="11">
        <f t="shared" si="116"/>
        <v>0</v>
      </c>
      <c r="M250" s="18">
        <f t="shared" si="114"/>
        <v>0</v>
      </c>
      <c r="N250" s="64"/>
      <c r="O250" s="65"/>
      <c r="P250" s="66"/>
      <c r="Q250" s="49">
        <f t="shared" si="115"/>
        <v>0</v>
      </c>
      <c r="R250" s="232"/>
      <c r="S250" s="232"/>
      <c r="T250" s="232"/>
      <c r="U250" s="232"/>
      <c r="V250" s="232"/>
      <c r="W250" s="232"/>
      <c r="AC250" s="366"/>
      <c r="AD250" s="375"/>
      <c r="AE250" s="295" t="s">
        <v>123</v>
      </c>
      <c r="AF250" s="296">
        <v>82</v>
      </c>
      <c r="AG250" s="296">
        <v>100</v>
      </c>
      <c r="AH250" s="296">
        <v>8900</v>
      </c>
      <c r="AI250" s="296">
        <v>0</v>
      </c>
      <c r="AJ250" s="296">
        <v>0</v>
      </c>
      <c r="AK250" s="296">
        <v>0</v>
      </c>
      <c r="AL250" s="296">
        <v>0</v>
      </c>
      <c r="AM250" s="297">
        <v>8900</v>
      </c>
      <c r="AN250" s="307"/>
      <c r="AP250" s="232"/>
      <c r="AQ250" s="232"/>
      <c r="AR250" s="232"/>
    </row>
    <row r="251" spans="1:45" ht="20.25" customHeight="1" thickBot="1" x14ac:dyDescent="0.2">
      <c r="A251" s="5" t="s">
        <v>42</v>
      </c>
      <c r="B251" s="267">
        <f t="shared" si="108"/>
        <v>82</v>
      </c>
      <c r="C251" s="326">
        <f>AG251</f>
        <v>100</v>
      </c>
      <c r="D251" s="74">
        <f>(185-C251)/100</f>
        <v>0.85</v>
      </c>
      <c r="E251" s="67">
        <f>E240</f>
        <v>0</v>
      </c>
      <c r="F251" s="20">
        <f t="shared" si="111"/>
        <v>0</v>
      </c>
      <c r="G251" s="19"/>
      <c r="H251" s="24"/>
      <c r="I251" s="20">
        <f t="shared" si="112"/>
        <v>0</v>
      </c>
      <c r="J251" s="283">
        <f t="shared" si="117"/>
        <v>10900</v>
      </c>
      <c r="K251" s="73">
        <f>K240</f>
        <v>0</v>
      </c>
      <c r="L251" s="20">
        <f t="shared" si="116"/>
        <v>0</v>
      </c>
      <c r="M251" s="19">
        <f t="shared" si="114"/>
        <v>0</v>
      </c>
      <c r="N251" s="69"/>
      <c r="O251" s="70"/>
      <c r="P251" s="71"/>
      <c r="Q251" s="51">
        <f t="shared" si="115"/>
        <v>0</v>
      </c>
      <c r="R251" s="232"/>
      <c r="S251" s="232"/>
      <c r="T251" s="232"/>
      <c r="U251" s="232"/>
      <c r="V251" s="232"/>
      <c r="W251" s="232"/>
      <c r="AC251" s="366"/>
      <c r="AD251" s="376"/>
      <c r="AE251" s="298" t="s">
        <v>124</v>
      </c>
      <c r="AF251" s="296">
        <v>82</v>
      </c>
      <c r="AG251" s="296">
        <v>100</v>
      </c>
      <c r="AH251" s="296">
        <v>10900</v>
      </c>
      <c r="AI251" s="296">
        <v>0</v>
      </c>
      <c r="AJ251" s="296">
        <v>0</v>
      </c>
      <c r="AK251" s="296">
        <v>0</v>
      </c>
      <c r="AL251" s="296">
        <v>0</v>
      </c>
      <c r="AM251" s="297">
        <v>10900</v>
      </c>
      <c r="AN251" s="307"/>
      <c r="AP251" s="238">
        <f t="shared" ref="AP251" si="118">SUM(AH240:AL251)</f>
        <v>126900</v>
      </c>
      <c r="AQ251" s="238">
        <f t="shared" ref="AQ251" si="119">SUM(AM240:AM251)</f>
        <v>126900</v>
      </c>
      <c r="AR251" s="232"/>
    </row>
    <row r="252" spans="1:45" ht="30.75" customHeight="1" thickTop="1" x14ac:dyDescent="0.15">
      <c r="A252" s="4" t="s">
        <v>18</v>
      </c>
      <c r="B252" s="288" t="s">
        <v>19</v>
      </c>
      <c r="C252" s="288"/>
      <c r="D252" s="288" t="s">
        <v>19</v>
      </c>
      <c r="E252" s="288" t="s">
        <v>19</v>
      </c>
      <c r="F252" s="4"/>
      <c r="G252" s="4"/>
      <c r="H252" s="288" t="s">
        <v>19</v>
      </c>
      <c r="I252" s="4"/>
      <c r="J252" s="4"/>
      <c r="K252" s="288" t="s">
        <v>19</v>
      </c>
      <c r="L252" s="4"/>
      <c r="M252" s="4"/>
      <c r="N252" s="288" t="s">
        <v>19</v>
      </c>
      <c r="O252" s="288" t="s">
        <v>19</v>
      </c>
      <c r="P252" s="4"/>
      <c r="Q252" s="4"/>
      <c r="R252" s="232"/>
      <c r="S252" s="232"/>
      <c r="T252" s="232"/>
      <c r="U252" s="232"/>
      <c r="V252" s="232"/>
      <c r="W252" s="232"/>
      <c r="AC252" s="232"/>
      <c r="AD252" s="232"/>
      <c r="AE252" s="232"/>
      <c r="AF252" s="232"/>
      <c r="AG252" s="232"/>
      <c r="AH252" s="232"/>
      <c r="AI252" s="232"/>
      <c r="AJ252" s="232"/>
      <c r="AK252" s="232"/>
      <c r="AL252" s="232"/>
      <c r="AM252" s="232"/>
      <c r="AN252" s="232"/>
      <c r="AO252" s="232"/>
      <c r="AP252" s="232"/>
      <c r="AQ252" s="232"/>
      <c r="AR252" s="232"/>
    </row>
    <row r="253" spans="1:45" ht="30.75" customHeight="1" x14ac:dyDescent="0.15">
      <c r="A253" s="339" t="s">
        <v>29</v>
      </c>
      <c r="B253" s="339"/>
      <c r="C253" s="339"/>
      <c r="D253" s="339"/>
      <c r="E253" s="339"/>
      <c r="F253" s="339"/>
      <c r="G253" s="339"/>
      <c r="H253" s="339"/>
      <c r="I253" s="339"/>
      <c r="J253" s="339"/>
      <c r="K253" s="339"/>
      <c r="L253" s="339"/>
      <c r="M253" s="232"/>
      <c r="N253" s="341" t="s">
        <v>48</v>
      </c>
      <c r="O253" s="341"/>
      <c r="P253" s="341"/>
      <c r="Q253" s="9">
        <f>SUM(Q240:Q251)</f>
        <v>0</v>
      </c>
      <c r="R253" s="232"/>
      <c r="S253" s="232"/>
      <c r="T253" s="232"/>
      <c r="U253" s="232"/>
      <c r="V253" s="232"/>
      <c r="W253" s="232"/>
    </row>
    <row r="254" spans="1:45" ht="20.25" customHeight="1" x14ac:dyDescent="0.15">
      <c r="A254" s="340"/>
      <c r="B254" s="340"/>
      <c r="C254" s="340"/>
      <c r="D254" s="340"/>
      <c r="E254" s="340"/>
      <c r="F254" s="340"/>
      <c r="G254" s="340"/>
      <c r="H254" s="340"/>
      <c r="I254" s="340"/>
      <c r="J254" s="340"/>
      <c r="K254" s="340"/>
      <c r="L254" s="340"/>
      <c r="M254" s="232"/>
      <c r="N254" s="16"/>
      <c r="O254" s="16"/>
      <c r="P254" s="16"/>
      <c r="Q254" s="15"/>
      <c r="R254" s="232"/>
      <c r="S254" s="232"/>
      <c r="T254" s="232"/>
      <c r="U254" s="232"/>
      <c r="V254" s="232"/>
      <c r="W254" s="232"/>
    </row>
    <row r="255" spans="1:45" ht="7.5" customHeight="1" x14ac:dyDescent="0.15">
      <c r="A255" s="340"/>
      <c r="B255" s="340"/>
      <c r="C255" s="340"/>
      <c r="D255" s="340"/>
      <c r="E255" s="340"/>
      <c r="F255" s="340"/>
      <c r="G255" s="340"/>
      <c r="H255" s="340"/>
      <c r="I255" s="340"/>
      <c r="J255" s="340"/>
      <c r="K255" s="340"/>
      <c r="L255" s="340"/>
      <c r="M255" s="10"/>
      <c r="N255" s="17"/>
      <c r="O255" s="17"/>
      <c r="P255" s="17"/>
      <c r="Q255" s="12"/>
      <c r="R255" s="232"/>
      <c r="S255" s="232"/>
      <c r="T255" s="232"/>
      <c r="U255" s="232"/>
      <c r="V255" s="232"/>
      <c r="W255" s="232"/>
      <c r="AO255" s="80"/>
      <c r="AP255" s="80"/>
      <c r="AQ255" s="80"/>
      <c r="AR255" s="80"/>
    </row>
    <row r="256" spans="1:45" s="232" customFormat="1" x14ac:dyDescent="0.15">
      <c r="AS256"/>
    </row>
    <row r="257" spans="1:45" s="232" customFormat="1" x14ac:dyDescent="0.15">
      <c r="A257"/>
      <c r="B257"/>
      <c r="C257" s="80"/>
      <c r="D257"/>
      <c r="E257"/>
      <c r="F257"/>
      <c r="G257"/>
      <c r="H257"/>
      <c r="I257"/>
      <c r="J257"/>
      <c r="K257"/>
      <c r="L257"/>
      <c r="M257"/>
      <c r="N257"/>
      <c r="O257"/>
      <c r="P257"/>
      <c r="Q257"/>
      <c r="R257"/>
      <c r="S257"/>
      <c r="T257"/>
      <c r="U257"/>
      <c r="V257"/>
      <c r="W257"/>
      <c r="X257" s="80"/>
      <c r="Y257" s="80"/>
      <c r="Z257" s="80"/>
      <c r="AA257" s="80"/>
      <c r="AS257"/>
    </row>
    <row r="258" spans="1:45" s="232" customFormat="1" ht="13.5" customHeight="1" x14ac:dyDescent="0.15">
      <c r="A258"/>
      <c r="B258"/>
      <c r="C258" s="80"/>
      <c r="D258"/>
      <c r="E258"/>
      <c r="F258"/>
      <c r="G258"/>
      <c r="H258"/>
      <c r="I258"/>
      <c r="J258"/>
      <c r="K258"/>
      <c r="L258"/>
      <c r="M258"/>
      <c r="N258"/>
      <c r="O258"/>
      <c r="P258"/>
      <c r="Q258"/>
      <c r="R258"/>
      <c r="S258"/>
      <c r="T258"/>
      <c r="U258"/>
      <c r="V258"/>
      <c r="W258"/>
      <c r="X258"/>
      <c r="Y258" s="80"/>
      <c r="Z258" s="80"/>
      <c r="AA258" s="80"/>
      <c r="AS258"/>
    </row>
    <row r="259" spans="1:45" s="232" customFormat="1" ht="30.75" customHeight="1" x14ac:dyDescent="0.15">
      <c r="A259"/>
      <c r="B259"/>
      <c r="C259" s="80"/>
      <c r="D259"/>
      <c r="E259"/>
      <c r="F259"/>
      <c r="G259"/>
      <c r="H259"/>
      <c r="I259"/>
      <c r="J259"/>
      <c r="K259"/>
      <c r="L259"/>
      <c r="M259"/>
      <c r="N259"/>
      <c r="O259"/>
      <c r="P259"/>
      <c r="Q259"/>
      <c r="R259"/>
      <c r="S259"/>
      <c r="T259"/>
      <c r="U259"/>
      <c r="V259"/>
      <c r="W259"/>
      <c r="X259"/>
      <c r="Y259" s="80"/>
      <c r="Z259" s="80"/>
      <c r="AA259" s="80"/>
      <c r="AS259"/>
    </row>
    <row r="260" spans="1:45" s="232" customFormat="1" ht="30.95" customHeight="1" x14ac:dyDescent="0.15">
      <c r="A260"/>
      <c r="B260"/>
      <c r="C260" s="80"/>
      <c r="D260"/>
      <c r="E260"/>
      <c r="F260"/>
      <c r="G260"/>
      <c r="H260"/>
      <c r="I260"/>
      <c r="J260"/>
      <c r="K260"/>
      <c r="L260"/>
      <c r="M260"/>
      <c r="N260"/>
      <c r="O260"/>
      <c r="P260"/>
      <c r="Q260"/>
      <c r="R260"/>
      <c r="S260"/>
      <c r="T260"/>
      <c r="U260"/>
      <c r="V260"/>
      <c r="W260"/>
      <c r="X260"/>
      <c r="Y260" s="80"/>
      <c r="Z260" s="80"/>
      <c r="AA260" s="80"/>
      <c r="AS260"/>
    </row>
    <row r="261" spans="1:45" s="232" customFormat="1" ht="20.25" customHeight="1" x14ac:dyDescent="0.15">
      <c r="A261"/>
      <c r="B261"/>
      <c r="C261" s="80"/>
      <c r="D261"/>
      <c r="E261"/>
      <c r="F261"/>
      <c r="G261"/>
      <c r="H261"/>
      <c r="I261"/>
      <c r="J261"/>
      <c r="K261"/>
      <c r="L261"/>
      <c r="M261"/>
      <c r="N261"/>
      <c r="O261"/>
      <c r="P261"/>
      <c r="Q261"/>
      <c r="R261"/>
      <c r="S261"/>
      <c r="T261"/>
      <c r="U261"/>
      <c r="V261"/>
      <c r="W261"/>
      <c r="X261"/>
      <c r="Y261" s="80"/>
      <c r="Z261" s="80"/>
      <c r="AA261" s="80"/>
      <c r="AS261"/>
    </row>
    <row r="262" spans="1:45" s="232" customFormat="1" ht="20.25" customHeight="1" x14ac:dyDescent="0.15">
      <c r="A262"/>
      <c r="B262"/>
      <c r="C262" s="80"/>
      <c r="D262"/>
      <c r="E262"/>
      <c r="F262"/>
      <c r="G262"/>
      <c r="H262"/>
      <c r="I262"/>
      <c r="J262"/>
      <c r="K262"/>
      <c r="L262"/>
      <c r="M262"/>
      <c r="N262"/>
      <c r="O262"/>
      <c r="P262"/>
      <c r="Q262"/>
      <c r="R262"/>
      <c r="S262"/>
      <c r="T262"/>
      <c r="U262"/>
      <c r="V262"/>
      <c r="W262"/>
      <c r="X262"/>
      <c r="Y262" s="80"/>
      <c r="Z262" s="80"/>
      <c r="AA262" s="80"/>
      <c r="AS262"/>
    </row>
    <row r="263" spans="1:45" s="232" customFormat="1" ht="20.25" customHeight="1" x14ac:dyDescent="0.15">
      <c r="A263"/>
      <c r="B263"/>
      <c r="C263" s="80"/>
      <c r="D263"/>
      <c r="E263"/>
      <c r="F263"/>
      <c r="G263"/>
      <c r="H263"/>
      <c r="I263"/>
      <c r="J263"/>
      <c r="K263"/>
      <c r="L263"/>
      <c r="M263"/>
      <c r="N263"/>
      <c r="O263"/>
      <c r="P263"/>
      <c r="Q263"/>
      <c r="R263"/>
      <c r="S263"/>
      <c r="T263"/>
      <c r="U263"/>
      <c r="V263"/>
      <c r="W263"/>
      <c r="X263"/>
      <c r="Y263" s="80"/>
      <c r="Z263" s="80"/>
      <c r="AA263" s="80"/>
      <c r="AS263"/>
    </row>
    <row r="264" spans="1:45" s="232" customFormat="1" ht="20.25" customHeight="1" x14ac:dyDescent="0.15">
      <c r="A264"/>
      <c r="B264"/>
      <c r="C264" s="80"/>
      <c r="D264"/>
      <c r="E264"/>
      <c r="F264"/>
      <c r="G264"/>
      <c r="H264"/>
      <c r="I264"/>
      <c r="J264"/>
      <c r="K264"/>
      <c r="L264"/>
      <c r="M264"/>
      <c r="N264"/>
      <c r="O264"/>
      <c r="P264"/>
      <c r="Q264"/>
      <c r="R264"/>
      <c r="S264"/>
      <c r="T264"/>
      <c r="U264"/>
      <c r="V264"/>
      <c r="W264"/>
      <c r="X264"/>
      <c r="Y264" s="80"/>
      <c r="Z264" s="80"/>
      <c r="AA264" s="80"/>
      <c r="AS264"/>
    </row>
    <row r="265" spans="1:45" s="232" customFormat="1" ht="20.25" customHeight="1" x14ac:dyDescent="0.15">
      <c r="A265"/>
      <c r="B265"/>
      <c r="C265" s="80"/>
      <c r="D265"/>
      <c r="E265"/>
      <c r="F265"/>
      <c r="G265"/>
      <c r="H265"/>
      <c r="I265"/>
      <c r="J265"/>
      <c r="K265"/>
      <c r="L265"/>
      <c r="M265"/>
      <c r="N265"/>
      <c r="O265"/>
      <c r="P265"/>
      <c r="Q265"/>
      <c r="R265"/>
      <c r="S265"/>
      <c r="T265"/>
      <c r="U265"/>
      <c r="V265"/>
      <c r="W265"/>
      <c r="X265"/>
      <c r="Y265" s="80"/>
      <c r="Z265" s="80"/>
      <c r="AA265" s="80"/>
    </row>
    <row r="266" spans="1:45" s="232" customFormat="1" ht="20.25" customHeight="1" x14ac:dyDescent="0.15">
      <c r="A266"/>
      <c r="B266"/>
      <c r="C266" s="80"/>
      <c r="D266"/>
      <c r="E266"/>
      <c r="F266"/>
      <c r="G266"/>
      <c r="H266"/>
      <c r="I266"/>
      <c r="J266"/>
      <c r="K266"/>
      <c r="L266"/>
      <c r="M266"/>
      <c r="N266"/>
      <c r="O266"/>
      <c r="P266"/>
      <c r="Q266"/>
      <c r="R266"/>
      <c r="S266"/>
      <c r="T266"/>
      <c r="U266"/>
      <c r="V266"/>
      <c r="W266"/>
      <c r="X266"/>
      <c r="Y266" s="80"/>
      <c r="Z266" s="80"/>
      <c r="AA266" s="80"/>
    </row>
    <row r="267" spans="1:45" s="232" customFormat="1" ht="20.25" customHeight="1" x14ac:dyDescent="0.15">
      <c r="A267"/>
      <c r="B267"/>
      <c r="C267" s="80"/>
      <c r="D267"/>
      <c r="E267"/>
      <c r="F267"/>
      <c r="G267"/>
      <c r="H267"/>
      <c r="I267"/>
      <c r="J267"/>
      <c r="K267"/>
      <c r="L267"/>
      <c r="M267"/>
      <c r="N267"/>
      <c r="O267"/>
      <c r="P267"/>
      <c r="Q267"/>
      <c r="R267"/>
      <c r="S267"/>
      <c r="T267"/>
      <c r="U267"/>
      <c r="V267"/>
      <c r="W267"/>
      <c r="X267"/>
      <c r="Y267" s="80"/>
      <c r="Z267" s="80"/>
      <c r="AA267" s="80"/>
    </row>
    <row r="268" spans="1:45" s="232" customFormat="1" ht="20.25" customHeight="1" x14ac:dyDescent="0.15">
      <c r="A268"/>
      <c r="B268"/>
      <c r="C268" s="80"/>
      <c r="D268"/>
      <c r="E268"/>
      <c r="F268"/>
      <c r="G268"/>
      <c r="H268"/>
      <c r="I268"/>
      <c r="J268"/>
      <c r="K268"/>
      <c r="L268"/>
      <c r="M268"/>
      <c r="N268"/>
      <c r="O268"/>
      <c r="P268"/>
      <c r="Q268"/>
      <c r="R268"/>
      <c r="S268"/>
      <c r="T268"/>
      <c r="U268"/>
      <c r="V268"/>
      <c r="W268"/>
      <c r="X268"/>
      <c r="Y268" s="80"/>
      <c r="Z268" s="80"/>
      <c r="AA268" s="80"/>
    </row>
    <row r="269" spans="1:45" s="232" customFormat="1" ht="20.25" customHeight="1" x14ac:dyDescent="0.15">
      <c r="A269"/>
      <c r="B269"/>
      <c r="C269" s="80"/>
      <c r="D269"/>
      <c r="E269"/>
      <c r="F269"/>
      <c r="G269"/>
      <c r="H269"/>
      <c r="I269"/>
      <c r="J269"/>
      <c r="K269"/>
      <c r="L269"/>
      <c r="M269"/>
      <c r="N269"/>
      <c r="O269"/>
      <c r="P269"/>
      <c r="Q269"/>
      <c r="R269"/>
      <c r="S269"/>
      <c r="T269"/>
      <c r="U269"/>
      <c r="V269"/>
      <c r="W269"/>
      <c r="X269"/>
      <c r="Y269" s="80"/>
      <c r="Z269" s="80"/>
      <c r="AA269" s="80"/>
    </row>
    <row r="270" spans="1:45" s="232" customFormat="1" ht="20.25" customHeight="1" x14ac:dyDescent="0.15">
      <c r="A270"/>
      <c r="B270"/>
      <c r="C270" s="80"/>
      <c r="D270"/>
      <c r="E270"/>
      <c r="F270"/>
      <c r="G270"/>
      <c r="H270"/>
      <c r="I270"/>
      <c r="J270"/>
      <c r="K270"/>
      <c r="L270"/>
      <c r="M270"/>
      <c r="N270"/>
      <c r="O270"/>
      <c r="P270"/>
      <c r="Q270"/>
      <c r="R270"/>
      <c r="S270"/>
      <c r="T270"/>
      <c r="U270"/>
      <c r="V270"/>
      <c r="W270"/>
      <c r="X270"/>
      <c r="Y270" s="80"/>
      <c r="Z270" s="80"/>
      <c r="AA270" s="80"/>
    </row>
    <row r="271" spans="1:45" s="232" customFormat="1" ht="20.25" customHeight="1" x14ac:dyDescent="0.15">
      <c r="A271"/>
      <c r="B271"/>
      <c r="C271" s="80"/>
      <c r="D271"/>
      <c r="E271"/>
      <c r="F271"/>
      <c r="G271"/>
      <c r="H271"/>
      <c r="I271"/>
      <c r="J271"/>
      <c r="K271"/>
      <c r="L271"/>
      <c r="M271"/>
      <c r="N271"/>
      <c r="O271"/>
      <c r="P271"/>
      <c r="Q271"/>
      <c r="R271"/>
      <c r="S271"/>
      <c r="T271"/>
      <c r="U271"/>
      <c r="V271"/>
      <c r="W271"/>
      <c r="X271"/>
      <c r="Y271" s="80"/>
      <c r="Z271" s="80"/>
      <c r="AA271" s="80"/>
    </row>
    <row r="272" spans="1:45" s="232" customFormat="1" ht="20.25" customHeight="1" x14ac:dyDescent="0.15">
      <c r="A272"/>
      <c r="B272"/>
      <c r="C272" s="80"/>
      <c r="D272"/>
      <c r="E272"/>
      <c r="F272"/>
      <c r="G272"/>
      <c r="H272"/>
      <c r="I272"/>
      <c r="J272"/>
      <c r="K272"/>
      <c r="L272"/>
      <c r="M272"/>
      <c r="N272"/>
      <c r="O272"/>
      <c r="P272"/>
      <c r="Q272"/>
      <c r="R272"/>
      <c r="S272"/>
      <c r="T272"/>
      <c r="U272"/>
      <c r="V272"/>
      <c r="W272"/>
      <c r="X272"/>
      <c r="Y272" s="80"/>
      <c r="Z272" s="80"/>
      <c r="AA272" s="80"/>
    </row>
    <row r="273" spans="1:45" s="232" customFormat="1" ht="20.25" customHeight="1" x14ac:dyDescent="0.15">
      <c r="A273"/>
      <c r="B273"/>
      <c r="C273" s="80"/>
      <c r="D273"/>
      <c r="E273"/>
      <c r="F273"/>
      <c r="G273"/>
      <c r="H273"/>
      <c r="I273"/>
      <c r="J273"/>
      <c r="K273"/>
      <c r="L273"/>
      <c r="M273"/>
      <c r="N273"/>
      <c r="O273"/>
      <c r="P273"/>
      <c r="Q273"/>
      <c r="R273"/>
      <c r="S273"/>
      <c r="T273"/>
      <c r="U273"/>
      <c r="V273"/>
      <c r="W273"/>
      <c r="X273"/>
      <c r="Y273" s="80"/>
      <c r="Z273" s="80"/>
      <c r="AA273" s="80"/>
    </row>
    <row r="274" spans="1:45" s="232" customFormat="1" ht="30.75" customHeight="1" x14ac:dyDescent="0.15">
      <c r="A274"/>
      <c r="B274"/>
      <c r="C274" s="80"/>
      <c r="D274"/>
      <c r="E274"/>
      <c r="F274"/>
      <c r="G274"/>
      <c r="H274"/>
      <c r="I274"/>
      <c r="J274"/>
      <c r="K274"/>
      <c r="L274"/>
      <c r="M274"/>
      <c r="N274"/>
      <c r="O274"/>
      <c r="P274"/>
      <c r="Q274"/>
      <c r="R274"/>
      <c r="S274"/>
      <c r="T274"/>
      <c r="U274"/>
      <c r="V274"/>
      <c r="W274"/>
      <c r="X274"/>
      <c r="Y274" s="80"/>
      <c r="Z274" s="80"/>
      <c r="AA274" s="80"/>
    </row>
    <row r="275" spans="1:45" s="232" customFormat="1" ht="30.75" customHeight="1" x14ac:dyDescent="0.15">
      <c r="A275"/>
      <c r="B275"/>
      <c r="C275" s="80"/>
      <c r="D275"/>
      <c r="E275"/>
      <c r="F275"/>
      <c r="G275"/>
      <c r="H275"/>
      <c r="I275"/>
      <c r="J275"/>
      <c r="K275"/>
      <c r="L275"/>
      <c r="M275"/>
      <c r="N275"/>
      <c r="O275"/>
      <c r="P275"/>
      <c r="Q275"/>
      <c r="R275"/>
      <c r="S275"/>
      <c r="T275"/>
      <c r="U275"/>
      <c r="V275"/>
      <c r="W275"/>
      <c r="X275"/>
      <c r="Y275" s="80"/>
      <c r="Z275" s="80"/>
      <c r="AA275" s="80"/>
    </row>
    <row r="276" spans="1:45" s="232" customFormat="1" ht="20.25" customHeight="1" x14ac:dyDescent="0.15">
      <c r="A276"/>
      <c r="B276"/>
      <c r="C276" s="80"/>
      <c r="D276"/>
      <c r="E276"/>
      <c r="F276"/>
      <c r="G276"/>
      <c r="H276"/>
      <c r="I276"/>
      <c r="J276"/>
      <c r="K276"/>
      <c r="L276"/>
      <c r="M276"/>
      <c r="N276"/>
      <c r="O276"/>
      <c r="P276"/>
      <c r="Q276"/>
      <c r="R276"/>
      <c r="S276"/>
      <c r="T276"/>
      <c r="U276"/>
      <c r="V276"/>
      <c r="W276"/>
      <c r="X276"/>
      <c r="Y276" s="80"/>
      <c r="Z276" s="80"/>
      <c r="AA276" s="80"/>
    </row>
    <row r="277" spans="1:45" s="232" customFormat="1" ht="7.5" customHeight="1" x14ac:dyDescent="0.15">
      <c r="A277"/>
      <c r="B277"/>
      <c r="C277" s="80"/>
      <c r="D277"/>
      <c r="E277"/>
      <c r="F277"/>
      <c r="G277"/>
      <c r="H277"/>
      <c r="I277"/>
      <c r="J277"/>
      <c r="K277"/>
      <c r="L277"/>
      <c r="M277"/>
      <c r="N277"/>
      <c r="O277"/>
      <c r="P277"/>
      <c r="Q277"/>
      <c r="R277"/>
      <c r="S277"/>
      <c r="T277"/>
      <c r="U277"/>
      <c r="V277"/>
      <c r="W277"/>
      <c r="X277"/>
      <c r="Y277" s="80"/>
      <c r="Z277" s="80"/>
      <c r="AA277" s="80"/>
    </row>
    <row r="278" spans="1:45" x14ac:dyDescent="0.15">
      <c r="AO278" s="80"/>
      <c r="AP278" s="80"/>
      <c r="AQ278" s="80"/>
      <c r="AR278" s="80"/>
      <c r="AS278" s="232"/>
    </row>
    <row r="279" spans="1:45" ht="13.5" customHeight="1" x14ac:dyDescent="0.15">
      <c r="AO279" s="80"/>
      <c r="AP279" s="80"/>
      <c r="AQ279" s="80"/>
      <c r="AR279" s="80"/>
      <c r="AS279" s="232"/>
    </row>
    <row r="280" spans="1:45" ht="13.5" customHeight="1" x14ac:dyDescent="0.15">
      <c r="AO280" s="80"/>
      <c r="AP280" s="80"/>
      <c r="AQ280" s="80"/>
      <c r="AR280" s="80"/>
      <c r="AS280" s="232"/>
    </row>
    <row r="281" spans="1:45" ht="30.75" customHeight="1" x14ac:dyDescent="0.15">
      <c r="AO281" s="80"/>
      <c r="AP281" s="80"/>
      <c r="AQ281" s="80"/>
      <c r="AR281" s="80"/>
      <c r="AS281" s="232"/>
    </row>
    <row r="282" spans="1:45" ht="30.95" customHeight="1" x14ac:dyDescent="0.15">
      <c r="AO282" s="80"/>
      <c r="AP282" s="80"/>
      <c r="AQ282" s="80"/>
      <c r="AR282" s="80"/>
      <c r="AS282" s="232"/>
    </row>
    <row r="283" spans="1:45" ht="20.25" customHeight="1" x14ac:dyDescent="0.15">
      <c r="AO283" s="80"/>
      <c r="AP283" s="80"/>
      <c r="AQ283" s="80"/>
      <c r="AR283" s="80"/>
      <c r="AS283" s="232"/>
    </row>
    <row r="284" spans="1:45" ht="20.25" customHeight="1" x14ac:dyDescent="0.15">
      <c r="AO284" s="80"/>
      <c r="AP284" s="80"/>
      <c r="AQ284" s="80"/>
      <c r="AR284" s="80"/>
      <c r="AS284" s="232"/>
    </row>
    <row r="285" spans="1:45" ht="20.25" customHeight="1" x14ac:dyDescent="0.15">
      <c r="AO285" s="80"/>
      <c r="AP285" s="80"/>
      <c r="AQ285" s="80"/>
      <c r="AR285" s="80"/>
      <c r="AS285" s="232"/>
    </row>
    <row r="286" spans="1:45" ht="20.25" customHeight="1" x14ac:dyDescent="0.15">
      <c r="AO286" s="80"/>
      <c r="AP286" s="80"/>
      <c r="AQ286" s="80"/>
      <c r="AR286" s="80"/>
      <c r="AS286" s="232"/>
    </row>
    <row r="287" spans="1:45" ht="20.25" customHeight="1" x14ac:dyDescent="0.15">
      <c r="AO287" s="80"/>
      <c r="AP287" s="80"/>
      <c r="AQ287" s="80"/>
      <c r="AR287" s="80"/>
    </row>
    <row r="288" spans="1:45" ht="20.25" customHeight="1" x14ac:dyDescent="0.15">
      <c r="AO288" s="80"/>
      <c r="AP288" s="80"/>
      <c r="AQ288" s="80"/>
      <c r="AR288" s="80"/>
    </row>
    <row r="289" spans="41:44" ht="20.25" customHeight="1" x14ac:dyDescent="0.15">
      <c r="AO289" s="80"/>
      <c r="AP289" s="80"/>
      <c r="AQ289" s="80"/>
      <c r="AR289" s="80"/>
    </row>
    <row r="290" spans="41:44" ht="20.25" customHeight="1" x14ac:dyDescent="0.15">
      <c r="AO290" s="80"/>
      <c r="AP290" s="80"/>
      <c r="AQ290" s="80"/>
      <c r="AR290" s="80"/>
    </row>
    <row r="291" spans="41:44" ht="20.25" customHeight="1" x14ac:dyDescent="0.15">
      <c r="AO291" s="80"/>
      <c r="AP291" s="80"/>
      <c r="AQ291" s="80"/>
      <c r="AR291" s="80"/>
    </row>
    <row r="292" spans="41:44" ht="20.25" customHeight="1" x14ac:dyDescent="0.15">
      <c r="AO292" s="80"/>
      <c r="AP292" s="80"/>
      <c r="AQ292" s="80"/>
      <c r="AR292" s="80"/>
    </row>
    <row r="293" spans="41:44" ht="20.25" customHeight="1" x14ac:dyDescent="0.15">
      <c r="AO293" s="80"/>
      <c r="AP293" s="80"/>
      <c r="AQ293" s="80"/>
      <c r="AR293" s="80"/>
    </row>
    <row r="294" spans="41:44" ht="20.25" customHeight="1" x14ac:dyDescent="0.15">
      <c r="AO294" s="80"/>
      <c r="AP294" s="80"/>
      <c r="AQ294" s="80"/>
      <c r="AR294" s="80"/>
    </row>
    <row r="295" spans="41:44" ht="20.25" customHeight="1" x14ac:dyDescent="0.15">
      <c r="AO295" s="80"/>
      <c r="AP295" s="80"/>
      <c r="AQ295" s="80"/>
      <c r="AR295" s="80"/>
    </row>
    <row r="296" spans="41:44" ht="30.75" customHeight="1" x14ac:dyDescent="0.15">
      <c r="AO296" s="80"/>
      <c r="AP296" s="80"/>
      <c r="AQ296" s="80"/>
      <c r="AR296" s="80"/>
    </row>
    <row r="297" spans="41:44" ht="30.75" customHeight="1" x14ac:dyDescent="0.15">
      <c r="AO297" s="80"/>
      <c r="AP297" s="80"/>
      <c r="AQ297" s="80"/>
      <c r="AR297" s="80"/>
    </row>
    <row r="298" spans="41:44" ht="20.25" customHeight="1" x14ac:dyDescent="0.15">
      <c r="AO298" s="80"/>
      <c r="AP298" s="80"/>
      <c r="AQ298" s="80"/>
      <c r="AR298" s="80"/>
    </row>
    <row r="299" spans="41:44" ht="7.5" customHeight="1" x14ac:dyDescent="0.15">
      <c r="AO299" s="80"/>
      <c r="AP299" s="80"/>
      <c r="AQ299" s="80"/>
      <c r="AR299" s="80"/>
    </row>
    <row r="300" spans="41:44" x14ac:dyDescent="0.15">
      <c r="AO300" s="80"/>
      <c r="AP300" s="80"/>
      <c r="AQ300" s="80"/>
      <c r="AR300" s="80"/>
    </row>
    <row r="301" spans="41:44" ht="13.5" customHeight="1" x14ac:dyDescent="0.15">
      <c r="AO301" s="80"/>
      <c r="AP301" s="80"/>
      <c r="AQ301" s="80"/>
      <c r="AR301" s="80"/>
    </row>
    <row r="302" spans="41:44" ht="13.5" customHeight="1" x14ac:dyDescent="0.15">
      <c r="AO302" s="80"/>
      <c r="AP302" s="80"/>
      <c r="AQ302" s="80"/>
      <c r="AR302" s="80"/>
    </row>
    <row r="303" spans="41:44" ht="30.75" customHeight="1" x14ac:dyDescent="0.15">
      <c r="AO303" s="80"/>
      <c r="AP303" s="80"/>
      <c r="AQ303" s="80"/>
      <c r="AR303" s="80"/>
    </row>
    <row r="304" spans="41:44" ht="30.95" customHeight="1" x14ac:dyDescent="0.15">
      <c r="AO304" s="80"/>
      <c r="AP304" s="80"/>
      <c r="AQ304" s="80"/>
      <c r="AR304" s="80"/>
    </row>
    <row r="305" spans="41:44" ht="20.25" customHeight="1" x14ac:dyDescent="0.15">
      <c r="AO305" s="80"/>
      <c r="AP305" s="80"/>
      <c r="AQ305" s="80"/>
      <c r="AR305" s="80"/>
    </row>
    <row r="306" spans="41:44" ht="20.25" customHeight="1" x14ac:dyDescent="0.15">
      <c r="AO306" s="80"/>
      <c r="AP306" s="80"/>
      <c r="AQ306" s="80"/>
      <c r="AR306" s="80"/>
    </row>
    <row r="307" spans="41:44" ht="20.25" customHeight="1" x14ac:dyDescent="0.15">
      <c r="AO307" s="80"/>
      <c r="AP307" s="80"/>
      <c r="AQ307" s="80"/>
      <c r="AR307" s="80"/>
    </row>
    <row r="308" spans="41:44" ht="20.25" customHeight="1" x14ac:dyDescent="0.15">
      <c r="AO308" s="80"/>
      <c r="AP308" s="80"/>
      <c r="AQ308" s="80"/>
      <c r="AR308" s="80"/>
    </row>
    <row r="309" spans="41:44" ht="20.25" customHeight="1" x14ac:dyDescent="0.15">
      <c r="AO309" s="80"/>
      <c r="AP309" s="80"/>
      <c r="AQ309" s="80"/>
      <c r="AR309" s="80"/>
    </row>
    <row r="310" spans="41:44" ht="20.25" customHeight="1" x14ac:dyDescent="0.15">
      <c r="AO310" s="80"/>
      <c r="AP310" s="80"/>
      <c r="AQ310" s="80"/>
      <c r="AR310" s="80"/>
    </row>
    <row r="311" spans="41:44" ht="20.25" customHeight="1" x14ac:dyDescent="0.15">
      <c r="AO311" s="80"/>
      <c r="AP311" s="80"/>
      <c r="AQ311" s="80"/>
      <c r="AR311" s="80"/>
    </row>
    <row r="312" spans="41:44" ht="20.25" customHeight="1" x14ac:dyDescent="0.15">
      <c r="AO312" s="80"/>
      <c r="AP312" s="80"/>
      <c r="AQ312" s="80"/>
      <c r="AR312" s="80"/>
    </row>
    <row r="313" spans="41:44" ht="20.25" customHeight="1" x14ac:dyDescent="0.15">
      <c r="AO313" s="80"/>
      <c r="AP313" s="80"/>
      <c r="AQ313" s="80"/>
      <c r="AR313" s="80"/>
    </row>
    <row r="314" spans="41:44" ht="20.25" customHeight="1" x14ac:dyDescent="0.15">
      <c r="AO314" s="80"/>
      <c r="AP314" s="80"/>
      <c r="AQ314" s="80"/>
      <c r="AR314" s="80"/>
    </row>
    <row r="315" spans="41:44" ht="20.25" customHeight="1" x14ac:dyDescent="0.15">
      <c r="AO315" s="80"/>
      <c r="AP315" s="80"/>
      <c r="AQ315" s="80"/>
      <c r="AR315" s="80"/>
    </row>
    <row r="316" spans="41:44" ht="20.25" customHeight="1" x14ac:dyDescent="0.15">
      <c r="AO316" s="80"/>
      <c r="AP316" s="80"/>
      <c r="AQ316" s="80"/>
      <c r="AR316" s="80"/>
    </row>
    <row r="317" spans="41:44" ht="20.25" customHeight="1" x14ac:dyDescent="0.15"/>
    <row r="318" spans="41:44" ht="30.75" customHeight="1" x14ac:dyDescent="0.15"/>
    <row r="319" spans="41:44" ht="30.75" customHeight="1" x14ac:dyDescent="0.15"/>
    <row r="320" spans="41:44" ht="20.25" customHeight="1" x14ac:dyDescent="0.15"/>
    <row r="321" spans="1:45" ht="7.5" customHeight="1" x14ac:dyDescent="0.15"/>
    <row r="322" spans="1:45" s="232" customFormat="1" x14ac:dyDescent="0.15">
      <c r="A322"/>
      <c r="B322"/>
      <c r="C322" s="80"/>
      <c r="D322"/>
      <c r="E322"/>
      <c r="F322"/>
      <c r="G322"/>
      <c r="H322"/>
      <c r="I322"/>
      <c r="J322"/>
      <c r="K322"/>
      <c r="L322"/>
      <c r="M322"/>
      <c r="N322"/>
      <c r="O322"/>
      <c r="P322"/>
      <c r="Q322"/>
      <c r="R322"/>
      <c r="S322"/>
      <c r="T322"/>
      <c r="U322"/>
      <c r="V322"/>
      <c r="W322"/>
      <c r="X322"/>
      <c r="Y322" s="80"/>
      <c r="Z322" s="80"/>
      <c r="AA322" s="80"/>
      <c r="AC322" s="80"/>
      <c r="AD322" s="80"/>
      <c r="AE322" s="80"/>
      <c r="AF322" s="80"/>
      <c r="AG322" s="80"/>
      <c r="AH322" s="80"/>
      <c r="AI322" s="80"/>
      <c r="AJ322" s="80"/>
      <c r="AK322" s="80"/>
      <c r="AL322" s="80"/>
      <c r="AM322" s="80"/>
      <c r="AN322" s="80"/>
      <c r="AO322"/>
      <c r="AP322"/>
      <c r="AQ322"/>
      <c r="AR322"/>
      <c r="AS322"/>
    </row>
    <row r="323" spans="1:45" s="232" customFormat="1" x14ac:dyDescent="0.15">
      <c r="A323"/>
      <c r="B323"/>
      <c r="C323" s="80"/>
      <c r="D323"/>
      <c r="E323"/>
      <c r="F323"/>
      <c r="G323"/>
      <c r="H323"/>
      <c r="I323"/>
      <c r="J323"/>
      <c r="K323"/>
      <c r="L323"/>
      <c r="M323"/>
      <c r="N323"/>
      <c r="O323"/>
      <c r="P323"/>
      <c r="Q323"/>
      <c r="R323"/>
      <c r="S323"/>
      <c r="T323"/>
      <c r="U323"/>
      <c r="V323"/>
      <c r="W323"/>
      <c r="X323"/>
      <c r="Y323" s="80"/>
      <c r="Z323" s="80"/>
      <c r="AA323" s="80"/>
      <c r="AC323" s="80"/>
      <c r="AD323" s="80"/>
      <c r="AE323" s="80"/>
      <c r="AF323" s="80"/>
      <c r="AG323" s="80"/>
      <c r="AH323" s="80"/>
      <c r="AI323" s="80"/>
      <c r="AJ323" s="80"/>
      <c r="AK323" s="80"/>
      <c r="AL323" s="80"/>
      <c r="AM323" s="80"/>
      <c r="AN323" s="80"/>
      <c r="AO323"/>
      <c r="AP323"/>
      <c r="AQ323"/>
      <c r="AR323"/>
      <c r="AS323"/>
    </row>
    <row r="324" spans="1:45" s="232" customFormat="1" ht="13.5" customHeight="1" x14ac:dyDescent="0.15">
      <c r="A324"/>
      <c r="B324"/>
      <c r="C324" s="80"/>
      <c r="D324"/>
      <c r="E324"/>
      <c r="F324"/>
      <c r="G324"/>
      <c r="H324"/>
      <c r="I324"/>
      <c r="J324"/>
      <c r="K324"/>
      <c r="L324"/>
      <c r="M324"/>
      <c r="N324"/>
      <c r="O324"/>
      <c r="P324"/>
      <c r="Q324"/>
      <c r="R324"/>
      <c r="S324"/>
      <c r="T324"/>
      <c r="U324"/>
      <c r="V324"/>
      <c r="W324"/>
      <c r="X324"/>
      <c r="Y324" s="80"/>
      <c r="Z324" s="80"/>
      <c r="AA324" s="80"/>
      <c r="AC324" s="80"/>
      <c r="AD324" s="80"/>
      <c r="AE324" s="80"/>
      <c r="AF324" s="80"/>
      <c r="AG324" s="80"/>
      <c r="AH324" s="80"/>
      <c r="AI324" s="80"/>
      <c r="AJ324" s="80"/>
      <c r="AK324" s="80"/>
      <c r="AL324" s="80"/>
      <c r="AM324" s="80"/>
      <c r="AN324" s="80"/>
      <c r="AO324"/>
      <c r="AP324"/>
      <c r="AQ324"/>
      <c r="AR324"/>
      <c r="AS324"/>
    </row>
    <row r="325" spans="1:45" s="232" customFormat="1" ht="30.75" customHeight="1" x14ac:dyDescent="0.15">
      <c r="A325"/>
      <c r="B325"/>
      <c r="C325" s="80"/>
      <c r="D325"/>
      <c r="E325"/>
      <c r="F325"/>
      <c r="G325"/>
      <c r="H325"/>
      <c r="I325"/>
      <c r="J325"/>
      <c r="K325"/>
      <c r="L325"/>
      <c r="M325"/>
      <c r="N325"/>
      <c r="O325"/>
      <c r="P325"/>
      <c r="Q325"/>
      <c r="R325"/>
      <c r="S325"/>
      <c r="T325"/>
      <c r="U325"/>
      <c r="V325"/>
      <c r="W325"/>
      <c r="X325"/>
      <c r="Y325" s="80"/>
      <c r="Z325" s="80"/>
      <c r="AA325" s="80"/>
      <c r="AC325" s="80"/>
      <c r="AD325" s="80"/>
      <c r="AE325" s="80"/>
      <c r="AF325" s="80"/>
      <c r="AG325" s="80"/>
      <c r="AH325" s="80"/>
      <c r="AI325" s="80"/>
      <c r="AJ325" s="80"/>
      <c r="AK325" s="80"/>
      <c r="AL325" s="80"/>
      <c r="AM325" s="80"/>
      <c r="AN325" s="80"/>
      <c r="AO325"/>
      <c r="AP325"/>
      <c r="AQ325"/>
      <c r="AR325"/>
      <c r="AS325"/>
    </row>
    <row r="326" spans="1:45" s="232" customFormat="1" ht="30.95" customHeight="1" x14ac:dyDescent="0.15">
      <c r="A326"/>
      <c r="B326"/>
      <c r="C326" s="80"/>
      <c r="D326"/>
      <c r="E326"/>
      <c r="F326"/>
      <c r="G326"/>
      <c r="H326"/>
      <c r="I326"/>
      <c r="J326"/>
      <c r="K326"/>
      <c r="L326"/>
      <c r="M326"/>
      <c r="N326"/>
      <c r="O326"/>
      <c r="P326"/>
      <c r="Q326"/>
      <c r="R326"/>
      <c r="S326"/>
      <c r="T326"/>
      <c r="U326"/>
      <c r="V326"/>
      <c r="W326"/>
      <c r="X326"/>
      <c r="Y326" s="80"/>
      <c r="Z326" s="80"/>
      <c r="AA326" s="80"/>
      <c r="AC326" s="80"/>
      <c r="AD326" s="80"/>
      <c r="AE326" s="80"/>
      <c r="AF326" s="80"/>
      <c r="AG326" s="80"/>
      <c r="AH326" s="80"/>
      <c r="AI326" s="80"/>
      <c r="AJ326" s="80"/>
      <c r="AK326" s="80"/>
      <c r="AL326" s="80"/>
      <c r="AM326" s="80"/>
      <c r="AN326" s="80"/>
      <c r="AO326"/>
      <c r="AP326"/>
      <c r="AQ326"/>
      <c r="AR326"/>
      <c r="AS326"/>
    </row>
    <row r="327" spans="1:45" s="232" customFormat="1" ht="20.25" customHeight="1" x14ac:dyDescent="0.15">
      <c r="A327"/>
      <c r="B327"/>
      <c r="C327" s="80"/>
      <c r="D327"/>
      <c r="E327"/>
      <c r="F327"/>
      <c r="G327"/>
      <c r="H327"/>
      <c r="I327"/>
      <c r="J327"/>
      <c r="K327"/>
      <c r="L327"/>
      <c r="M327"/>
      <c r="N327"/>
      <c r="O327"/>
      <c r="P327"/>
      <c r="Q327"/>
      <c r="R327"/>
      <c r="S327"/>
      <c r="T327"/>
      <c r="U327"/>
      <c r="V327"/>
      <c r="W327"/>
      <c r="X327"/>
      <c r="Y327" s="80"/>
      <c r="Z327" s="80"/>
      <c r="AA327" s="80"/>
      <c r="AC327" s="80"/>
      <c r="AD327" s="80"/>
      <c r="AE327" s="80"/>
      <c r="AF327" s="80"/>
      <c r="AG327" s="80"/>
      <c r="AH327" s="80"/>
      <c r="AI327" s="80"/>
      <c r="AJ327" s="80"/>
      <c r="AK327" s="80"/>
      <c r="AL327" s="80"/>
      <c r="AM327" s="80"/>
      <c r="AN327" s="80"/>
      <c r="AO327"/>
      <c r="AP327"/>
      <c r="AQ327"/>
      <c r="AR327"/>
      <c r="AS327"/>
    </row>
    <row r="328" spans="1:45" s="232" customFormat="1" ht="20.25" customHeight="1" x14ac:dyDescent="0.15">
      <c r="A328"/>
      <c r="B328"/>
      <c r="C328" s="80"/>
      <c r="D328"/>
      <c r="E328"/>
      <c r="F328"/>
      <c r="G328"/>
      <c r="H328"/>
      <c r="I328"/>
      <c r="J328"/>
      <c r="K328"/>
      <c r="L328"/>
      <c r="M328"/>
      <c r="N328"/>
      <c r="O328"/>
      <c r="P328"/>
      <c r="Q328"/>
      <c r="R328"/>
      <c r="S328"/>
      <c r="T328"/>
      <c r="U328"/>
      <c r="V328"/>
      <c r="W328"/>
      <c r="X328"/>
      <c r="Y328" s="80"/>
      <c r="Z328" s="80"/>
      <c r="AA328" s="80"/>
      <c r="AC328" s="80"/>
      <c r="AD328" s="80"/>
      <c r="AE328" s="80"/>
      <c r="AF328" s="80"/>
      <c r="AG328" s="80"/>
      <c r="AH328" s="80"/>
      <c r="AI328" s="80"/>
      <c r="AJ328" s="80"/>
      <c r="AK328" s="80"/>
      <c r="AL328" s="80"/>
      <c r="AM328" s="80"/>
      <c r="AN328" s="80"/>
      <c r="AO328"/>
      <c r="AP328"/>
      <c r="AQ328"/>
      <c r="AR328"/>
      <c r="AS328"/>
    </row>
    <row r="329" spans="1:45" s="232" customFormat="1" ht="20.25" customHeight="1" x14ac:dyDescent="0.15">
      <c r="A329"/>
      <c r="B329"/>
      <c r="C329" s="80"/>
      <c r="D329"/>
      <c r="E329"/>
      <c r="F329"/>
      <c r="G329"/>
      <c r="H329"/>
      <c r="I329"/>
      <c r="J329"/>
      <c r="K329"/>
      <c r="L329"/>
      <c r="M329"/>
      <c r="N329"/>
      <c r="O329"/>
      <c r="P329"/>
      <c r="Q329"/>
      <c r="R329"/>
      <c r="S329"/>
      <c r="T329"/>
      <c r="U329"/>
      <c r="V329"/>
      <c r="W329"/>
      <c r="X329"/>
      <c r="Y329" s="80"/>
      <c r="Z329" s="80"/>
      <c r="AA329" s="80"/>
      <c r="AC329" s="80"/>
      <c r="AD329" s="80"/>
      <c r="AE329" s="80"/>
      <c r="AF329" s="80"/>
      <c r="AG329" s="80"/>
      <c r="AH329" s="80"/>
      <c r="AI329" s="80"/>
      <c r="AJ329" s="80"/>
      <c r="AK329" s="80"/>
      <c r="AL329" s="80"/>
      <c r="AM329" s="80"/>
      <c r="AN329" s="80"/>
      <c r="AO329"/>
      <c r="AP329"/>
      <c r="AQ329"/>
      <c r="AR329"/>
      <c r="AS329"/>
    </row>
    <row r="330" spans="1:45" s="232" customFormat="1" ht="20.25" customHeight="1" x14ac:dyDescent="0.15">
      <c r="A330"/>
      <c r="B330"/>
      <c r="C330" s="80"/>
      <c r="D330"/>
      <c r="E330"/>
      <c r="F330"/>
      <c r="G330"/>
      <c r="H330"/>
      <c r="I330"/>
      <c r="J330"/>
      <c r="K330"/>
      <c r="L330"/>
      <c r="M330"/>
      <c r="N330"/>
      <c r="O330"/>
      <c r="P330"/>
      <c r="Q330"/>
      <c r="R330"/>
      <c r="S330"/>
      <c r="T330"/>
      <c r="U330"/>
      <c r="V330"/>
      <c r="W330"/>
      <c r="X330"/>
      <c r="Y330" s="80"/>
      <c r="Z330" s="80"/>
      <c r="AA330" s="80"/>
      <c r="AC330" s="80"/>
      <c r="AD330" s="80"/>
      <c r="AE330" s="80"/>
      <c r="AF330" s="80"/>
      <c r="AG330" s="80"/>
      <c r="AH330" s="80"/>
      <c r="AI330" s="80"/>
      <c r="AJ330" s="80"/>
      <c r="AK330" s="80"/>
      <c r="AL330" s="80"/>
      <c r="AM330" s="80"/>
      <c r="AN330" s="80"/>
      <c r="AO330"/>
      <c r="AP330"/>
      <c r="AQ330"/>
      <c r="AR330"/>
      <c r="AS330"/>
    </row>
    <row r="331" spans="1:45" s="232" customFormat="1" ht="20.25" customHeight="1" x14ac:dyDescent="0.15">
      <c r="A331"/>
      <c r="B331"/>
      <c r="C331" s="80"/>
      <c r="D331"/>
      <c r="E331"/>
      <c r="F331"/>
      <c r="G331"/>
      <c r="H331"/>
      <c r="I331"/>
      <c r="J331"/>
      <c r="K331"/>
      <c r="L331"/>
      <c r="M331"/>
      <c r="N331"/>
      <c r="O331"/>
      <c r="P331"/>
      <c r="Q331"/>
      <c r="R331"/>
      <c r="S331"/>
      <c r="T331"/>
      <c r="U331"/>
      <c r="V331"/>
      <c r="W331"/>
      <c r="X331"/>
      <c r="Y331" s="80"/>
      <c r="Z331" s="80"/>
      <c r="AA331" s="80"/>
      <c r="AC331" s="80"/>
      <c r="AD331" s="80"/>
      <c r="AE331" s="80"/>
      <c r="AF331" s="80"/>
      <c r="AG331" s="80"/>
      <c r="AH331" s="80"/>
      <c r="AI331" s="80"/>
      <c r="AJ331" s="80"/>
      <c r="AK331" s="80"/>
      <c r="AL331" s="80"/>
      <c r="AM331" s="80"/>
      <c r="AN331" s="80"/>
      <c r="AO331"/>
      <c r="AP331"/>
      <c r="AQ331"/>
      <c r="AR331"/>
    </row>
    <row r="332" spans="1:45" s="232" customFormat="1" ht="20.25" customHeight="1" x14ac:dyDescent="0.15">
      <c r="A332"/>
      <c r="B332"/>
      <c r="C332" s="80"/>
      <c r="D332"/>
      <c r="E332"/>
      <c r="F332"/>
      <c r="G332"/>
      <c r="H332"/>
      <c r="I332"/>
      <c r="J332"/>
      <c r="K332"/>
      <c r="L332"/>
      <c r="M332"/>
      <c r="N332"/>
      <c r="O332"/>
      <c r="P332"/>
      <c r="Q332"/>
      <c r="R332"/>
      <c r="S332"/>
      <c r="T332"/>
      <c r="U332"/>
      <c r="V332"/>
      <c r="W332"/>
      <c r="X332"/>
      <c r="Y332" s="80"/>
      <c r="Z332" s="80"/>
      <c r="AA332" s="80"/>
      <c r="AC332" s="80"/>
      <c r="AD332" s="80"/>
      <c r="AE332" s="80"/>
      <c r="AF332" s="80"/>
      <c r="AG332" s="80"/>
      <c r="AH332" s="80"/>
      <c r="AI332" s="80"/>
      <c r="AJ332" s="80"/>
      <c r="AK332" s="80"/>
      <c r="AL332" s="80"/>
      <c r="AM332" s="80"/>
      <c r="AN332" s="80"/>
      <c r="AO332"/>
      <c r="AP332"/>
      <c r="AQ332"/>
      <c r="AR332"/>
    </row>
    <row r="333" spans="1:45" s="232" customFormat="1" ht="20.25" customHeight="1" x14ac:dyDescent="0.15">
      <c r="A333"/>
      <c r="B333"/>
      <c r="C333" s="80"/>
      <c r="D333"/>
      <c r="E333"/>
      <c r="F333"/>
      <c r="G333"/>
      <c r="H333"/>
      <c r="I333"/>
      <c r="J333"/>
      <c r="K333"/>
      <c r="L333"/>
      <c r="M333"/>
      <c r="N333"/>
      <c r="O333"/>
      <c r="P333"/>
      <c r="Q333"/>
      <c r="R333"/>
      <c r="S333"/>
      <c r="T333"/>
      <c r="U333"/>
      <c r="V333"/>
      <c r="W333"/>
      <c r="X333"/>
      <c r="Y333" s="80"/>
      <c r="Z333" s="80"/>
      <c r="AA333" s="80"/>
      <c r="AC333" s="80"/>
      <c r="AD333" s="80"/>
      <c r="AE333" s="80"/>
      <c r="AF333" s="80"/>
      <c r="AG333" s="80"/>
      <c r="AH333" s="80"/>
      <c r="AI333" s="80"/>
      <c r="AJ333" s="80"/>
      <c r="AK333" s="80"/>
      <c r="AL333" s="80"/>
      <c r="AM333" s="80"/>
      <c r="AN333" s="80"/>
      <c r="AO333"/>
      <c r="AP333"/>
      <c r="AQ333"/>
      <c r="AR333"/>
    </row>
    <row r="334" spans="1:45" s="232" customFormat="1" ht="20.25" customHeight="1" x14ac:dyDescent="0.15">
      <c r="A334"/>
      <c r="B334"/>
      <c r="C334" s="80"/>
      <c r="D334"/>
      <c r="E334"/>
      <c r="F334"/>
      <c r="G334"/>
      <c r="H334"/>
      <c r="I334"/>
      <c r="J334"/>
      <c r="K334"/>
      <c r="L334"/>
      <c r="M334"/>
      <c r="N334"/>
      <c r="O334"/>
      <c r="P334"/>
      <c r="Q334"/>
      <c r="R334"/>
      <c r="S334"/>
      <c r="T334"/>
      <c r="U334"/>
      <c r="V334"/>
      <c r="W334"/>
      <c r="X334"/>
      <c r="Y334" s="80"/>
      <c r="Z334" s="80"/>
      <c r="AA334" s="80"/>
      <c r="AC334" s="80"/>
      <c r="AD334" s="80"/>
      <c r="AE334" s="80"/>
      <c r="AF334" s="80"/>
      <c r="AG334" s="80"/>
      <c r="AH334" s="80"/>
      <c r="AI334" s="80"/>
      <c r="AJ334" s="80"/>
      <c r="AK334" s="80"/>
      <c r="AL334" s="80"/>
      <c r="AM334" s="80"/>
      <c r="AN334" s="80"/>
      <c r="AO334"/>
      <c r="AP334"/>
      <c r="AQ334"/>
      <c r="AR334"/>
    </row>
    <row r="335" spans="1:45" s="232" customFormat="1" ht="20.25" customHeight="1" x14ac:dyDescent="0.15">
      <c r="A335"/>
      <c r="B335"/>
      <c r="C335" s="80"/>
      <c r="D335"/>
      <c r="E335"/>
      <c r="F335"/>
      <c r="G335"/>
      <c r="H335"/>
      <c r="I335"/>
      <c r="J335"/>
      <c r="K335"/>
      <c r="L335"/>
      <c r="M335"/>
      <c r="N335"/>
      <c r="O335"/>
      <c r="P335"/>
      <c r="Q335"/>
      <c r="R335"/>
      <c r="S335"/>
      <c r="T335"/>
      <c r="U335"/>
      <c r="V335"/>
      <c r="W335"/>
      <c r="X335"/>
      <c r="Y335" s="80"/>
      <c r="Z335" s="80"/>
      <c r="AA335" s="80"/>
      <c r="AC335" s="80"/>
      <c r="AD335" s="80"/>
      <c r="AE335" s="80"/>
      <c r="AF335" s="80"/>
      <c r="AG335" s="80"/>
      <c r="AH335" s="80"/>
      <c r="AI335" s="80"/>
      <c r="AJ335" s="80"/>
      <c r="AK335" s="80"/>
      <c r="AL335" s="80"/>
      <c r="AM335" s="80"/>
      <c r="AN335" s="80"/>
      <c r="AO335"/>
      <c r="AP335"/>
      <c r="AQ335"/>
      <c r="AR335"/>
    </row>
    <row r="336" spans="1:45" s="232" customFormat="1" ht="20.25" customHeight="1" x14ac:dyDescent="0.15">
      <c r="A336"/>
      <c r="B336"/>
      <c r="C336" s="80"/>
      <c r="D336"/>
      <c r="E336"/>
      <c r="F336"/>
      <c r="G336"/>
      <c r="H336"/>
      <c r="I336"/>
      <c r="J336"/>
      <c r="K336"/>
      <c r="L336"/>
      <c r="M336"/>
      <c r="N336"/>
      <c r="O336"/>
      <c r="P336"/>
      <c r="Q336"/>
      <c r="R336"/>
      <c r="S336"/>
      <c r="T336"/>
      <c r="U336"/>
      <c r="V336"/>
      <c r="W336"/>
      <c r="X336"/>
      <c r="Y336" s="80"/>
      <c r="Z336" s="80"/>
      <c r="AA336" s="80"/>
      <c r="AC336" s="80"/>
      <c r="AD336" s="80"/>
      <c r="AE336" s="80"/>
      <c r="AF336" s="80"/>
      <c r="AG336" s="80"/>
      <c r="AH336" s="80"/>
      <c r="AI336" s="80"/>
      <c r="AJ336" s="80"/>
      <c r="AK336" s="80"/>
      <c r="AL336" s="80"/>
      <c r="AM336" s="80"/>
      <c r="AN336" s="80"/>
      <c r="AO336"/>
      <c r="AP336"/>
      <c r="AQ336"/>
      <c r="AR336"/>
    </row>
    <row r="337" spans="1:44" s="232" customFormat="1" ht="20.25" customHeight="1" x14ac:dyDescent="0.15">
      <c r="A337"/>
      <c r="B337"/>
      <c r="C337" s="80"/>
      <c r="D337"/>
      <c r="E337"/>
      <c r="F337"/>
      <c r="G337"/>
      <c r="H337"/>
      <c r="I337"/>
      <c r="J337"/>
      <c r="K337"/>
      <c r="L337"/>
      <c r="M337"/>
      <c r="N337"/>
      <c r="O337"/>
      <c r="P337"/>
      <c r="Q337"/>
      <c r="R337"/>
      <c r="S337"/>
      <c r="T337"/>
      <c r="U337"/>
      <c r="V337"/>
      <c r="W337"/>
      <c r="X337"/>
      <c r="Y337" s="80"/>
      <c r="Z337" s="80"/>
      <c r="AA337" s="80"/>
      <c r="AC337" s="80"/>
      <c r="AD337" s="80"/>
      <c r="AE337" s="80"/>
      <c r="AF337" s="80"/>
      <c r="AG337" s="80"/>
      <c r="AH337" s="80"/>
      <c r="AI337" s="80"/>
      <c r="AJ337" s="80"/>
      <c r="AK337" s="80"/>
      <c r="AL337" s="80"/>
      <c r="AM337" s="80"/>
      <c r="AN337" s="80"/>
      <c r="AO337"/>
      <c r="AP337"/>
      <c r="AQ337"/>
      <c r="AR337"/>
    </row>
    <row r="338" spans="1:44" s="232" customFormat="1" ht="20.25" customHeight="1" x14ac:dyDescent="0.15">
      <c r="A338"/>
      <c r="B338"/>
      <c r="C338" s="80"/>
      <c r="D338"/>
      <c r="E338"/>
      <c r="F338"/>
      <c r="G338"/>
      <c r="H338"/>
      <c r="I338"/>
      <c r="J338"/>
      <c r="K338"/>
      <c r="L338"/>
      <c r="M338"/>
      <c r="N338"/>
      <c r="O338"/>
      <c r="P338"/>
      <c r="Q338"/>
      <c r="R338"/>
      <c r="S338"/>
      <c r="T338"/>
      <c r="U338"/>
      <c r="V338"/>
      <c r="W338"/>
      <c r="X338"/>
      <c r="Y338" s="80"/>
      <c r="Z338" s="80"/>
      <c r="AA338" s="80"/>
      <c r="AC338" s="80"/>
      <c r="AD338" s="80"/>
      <c r="AE338" s="80"/>
      <c r="AF338" s="80"/>
      <c r="AG338" s="80"/>
      <c r="AH338" s="80"/>
      <c r="AI338" s="80"/>
      <c r="AJ338" s="80"/>
      <c r="AK338" s="80"/>
      <c r="AL338" s="80"/>
      <c r="AM338" s="80"/>
      <c r="AN338" s="80"/>
      <c r="AO338"/>
      <c r="AP338"/>
      <c r="AQ338"/>
      <c r="AR338"/>
    </row>
    <row r="339" spans="1:44" s="232" customFormat="1" ht="20.25" customHeight="1" x14ac:dyDescent="0.15">
      <c r="A339"/>
      <c r="B339"/>
      <c r="C339" s="80"/>
      <c r="D339"/>
      <c r="E339"/>
      <c r="F339"/>
      <c r="G339"/>
      <c r="H339"/>
      <c r="I339"/>
      <c r="J339"/>
      <c r="K339"/>
      <c r="L339"/>
      <c r="M339"/>
      <c r="N339"/>
      <c r="O339"/>
      <c r="P339"/>
      <c r="Q339"/>
      <c r="R339"/>
      <c r="S339"/>
      <c r="T339"/>
      <c r="U339"/>
      <c r="V339"/>
      <c r="W339"/>
      <c r="X339"/>
      <c r="Y339" s="80"/>
      <c r="Z339" s="80"/>
      <c r="AA339" s="80"/>
      <c r="AC339" s="80"/>
      <c r="AD339" s="80"/>
      <c r="AE339" s="80"/>
      <c r="AF339" s="80"/>
      <c r="AG339" s="80"/>
      <c r="AH339" s="80"/>
      <c r="AI339" s="80"/>
      <c r="AJ339" s="80"/>
      <c r="AK339" s="80"/>
      <c r="AL339" s="80"/>
      <c r="AM339" s="80"/>
      <c r="AN339" s="80"/>
      <c r="AO339"/>
      <c r="AP339"/>
      <c r="AQ339"/>
      <c r="AR339"/>
    </row>
    <row r="340" spans="1:44" s="232" customFormat="1" ht="30.75" customHeight="1" x14ac:dyDescent="0.15">
      <c r="A340"/>
      <c r="B340"/>
      <c r="C340" s="80"/>
      <c r="D340"/>
      <c r="E340"/>
      <c r="F340"/>
      <c r="G340"/>
      <c r="H340"/>
      <c r="I340"/>
      <c r="J340"/>
      <c r="K340"/>
      <c r="L340"/>
      <c r="M340"/>
      <c r="N340"/>
      <c r="O340"/>
      <c r="P340"/>
      <c r="Q340"/>
      <c r="R340"/>
      <c r="S340"/>
      <c r="T340"/>
      <c r="U340"/>
      <c r="V340"/>
      <c r="W340"/>
      <c r="X340"/>
      <c r="Y340" s="80"/>
      <c r="Z340" s="80"/>
      <c r="AA340" s="80"/>
      <c r="AC340" s="80"/>
      <c r="AD340" s="80"/>
      <c r="AE340" s="80"/>
      <c r="AF340" s="80"/>
      <c r="AG340" s="80"/>
      <c r="AH340" s="80"/>
      <c r="AI340" s="80"/>
      <c r="AJ340" s="80"/>
      <c r="AK340" s="80"/>
      <c r="AL340" s="80"/>
      <c r="AM340" s="80"/>
      <c r="AN340" s="80"/>
      <c r="AO340"/>
      <c r="AP340"/>
      <c r="AQ340"/>
      <c r="AR340"/>
    </row>
    <row r="341" spans="1:44" s="232" customFormat="1" ht="30.75" customHeight="1" x14ac:dyDescent="0.15">
      <c r="A341"/>
      <c r="B341"/>
      <c r="C341" s="80"/>
      <c r="D341"/>
      <c r="E341"/>
      <c r="F341"/>
      <c r="G341"/>
      <c r="H341"/>
      <c r="I341"/>
      <c r="J341"/>
      <c r="K341"/>
      <c r="L341"/>
      <c r="M341"/>
      <c r="N341"/>
      <c r="O341"/>
      <c r="P341"/>
      <c r="Q341"/>
      <c r="R341"/>
      <c r="S341"/>
      <c r="T341"/>
      <c r="U341"/>
      <c r="V341"/>
      <c r="W341"/>
      <c r="X341"/>
      <c r="Y341" s="80"/>
      <c r="Z341" s="80"/>
      <c r="AA341" s="80"/>
      <c r="AC341" s="80"/>
      <c r="AD341" s="80"/>
      <c r="AE341" s="80"/>
      <c r="AF341" s="80"/>
      <c r="AG341" s="80"/>
      <c r="AH341" s="80"/>
      <c r="AI341" s="80"/>
      <c r="AJ341" s="80"/>
      <c r="AK341" s="80"/>
      <c r="AL341" s="80"/>
      <c r="AM341" s="80"/>
      <c r="AN341" s="80"/>
      <c r="AO341"/>
      <c r="AP341"/>
      <c r="AQ341"/>
      <c r="AR341"/>
    </row>
    <row r="342" spans="1:44" s="232" customFormat="1" ht="20.25" customHeight="1" x14ac:dyDescent="0.15">
      <c r="A342"/>
      <c r="B342"/>
      <c r="C342" s="80"/>
      <c r="D342"/>
      <c r="E342"/>
      <c r="F342"/>
      <c r="G342"/>
      <c r="H342"/>
      <c r="I342"/>
      <c r="J342"/>
      <c r="K342"/>
      <c r="L342"/>
      <c r="M342"/>
      <c r="N342"/>
      <c r="O342"/>
      <c r="P342"/>
      <c r="Q342"/>
      <c r="R342"/>
      <c r="S342"/>
      <c r="T342"/>
      <c r="U342"/>
      <c r="V342"/>
      <c r="W342"/>
      <c r="X342"/>
      <c r="Y342" s="80"/>
      <c r="Z342" s="80"/>
      <c r="AA342" s="80"/>
      <c r="AC342" s="80"/>
      <c r="AD342" s="80"/>
      <c r="AE342" s="80"/>
      <c r="AF342" s="80"/>
      <c r="AG342" s="80"/>
      <c r="AH342" s="80"/>
      <c r="AI342" s="80"/>
      <c r="AJ342" s="80"/>
      <c r="AK342" s="80"/>
      <c r="AL342" s="80"/>
      <c r="AM342" s="80"/>
      <c r="AN342" s="80"/>
      <c r="AO342"/>
      <c r="AP342"/>
      <c r="AQ342"/>
      <c r="AR342"/>
    </row>
    <row r="343" spans="1:44" s="232" customFormat="1" ht="7.5" customHeight="1" x14ac:dyDescent="0.15">
      <c r="A343"/>
      <c r="B343"/>
      <c r="C343" s="80"/>
      <c r="D343"/>
      <c r="E343"/>
      <c r="F343"/>
      <c r="G343"/>
      <c r="H343"/>
      <c r="I343"/>
      <c r="J343"/>
      <c r="K343"/>
      <c r="L343"/>
      <c r="M343"/>
      <c r="N343"/>
      <c r="O343"/>
      <c r="P343"/>
      <c r="Q343"/>
      <c r="R343"/>
      <c r="S343"/>
      <c r="T343"/>
      <c r="U343"/>
      <c r="V343"/>
      <c r="W343"/>
      <c r="X343"/>
      <c r="Y343" s="80"/>
      <c r="Z343" s="80"/>
      <c r="AA343" s="80"/>
      <c r="AC343" s="80"/>
      <c r="AD343" s="80"/>
      <c r="AE343" s="80"/>
      <c r="AF343" s="80"/>
      <c r="AG343" s="80"/>
      <c r="AH343" s="80"/>
      <c r="AI343" s="80"/>
      <c r="AJ343" s="80"/>
      <c r="AK343" s="80"/>
      <c r="AL343" s="80"/>
      <c r="AM343" s="80"/>
      <c r="AN343" s="80"/>
      <c r="AO343"/>
      <c r="AP343"/>
      <c r="AQ343"/>
      <c r="AR343"/>
    </row>
    <row r="344" spans="1:44" s="232" customFormat="1" x14ac:dyDescent="0.15">
      <c r="A344"/>
      <c r="B344"/>
      <c r="C344" s="80"/>
      <c r="D344"/>
      <c r="E344"/>
      <c r="F344"/>
      <c r="G344"/>
      <c r="H344"/>
      <c r="I344"/>
      <c r="J344"/>
      <c r="K344"/>
      <c r="L344"/>
      <c r="M344"/>
      <c r="N344"/>
      <c r="O344"/>
      <c r="P344"/>
      <c r="Q344"/>
      <c r="R344"/>
      <c r="S344"/>
      <c r="T344"/>
      <c r="U344"/>
      <c r="V344"/>
      <c r="W344"/>
      <c r="X344"/>
      <c r="Y344" s="80"/>
      <c r="Z344" s="80"/>
      <c r="AA344" s="80"/>
      <c r="AC344" s="80"/>
      <c r="AD344" s="80"/>
      <c r="AE344" s="80"/>
      <c r="AF344" s="80"/>
      <c r="AG344" s="80"/>
      <c r="AH344" s="80"/>
      <c r="AI344" s="80"/>
      <c r="AJ344" s="80"/>
      <c r="AK344" s="80"/>
      <c r="AL344" s="80"/>
      <c r="AM344" s="80"/>
      <c r="AN344" s="80"/>
      <c r="AO344"/>
      <c r="AP344"/>
      <c r="AQ344"/>
      <c r="AR344"/>
    </row>
    <row r="345" spans="1:44" s="232" customFormat="1" x14ac:dyDescent="0.15">
      <c r="A345"/>
      <c r="B345"/>
      <c r="C345" s="80"/>
      <c r="D345"/>
      <c r="E345"/>
      <c r="F345"/>
      <c r="G345"/>
      <c r="H345"/>
      <c r="I345"/>
      <c r="J345"/>
      <c r="K345"/>
      <c r="L345"/>
      <c r="M345"/>
      <c r="N345"/>
      <c r="O345"/>
      <c r="P345"/>
      <c r="Q345"/>
      <c r="R345"/>
      <c r="S345"/>
      <c r="T345"/>
      <c r="U345"/>
      <c r="V345"/>
      <c r="W345"/>
      <c r="X345"/>
      <c r="Y345" s="80"/>
      <c r="Z345" s="80"/>
      <c r="AA345" s="80"/>
      <c r="AC345" s="80"/>
      <c r="AD345" s="80"/>
      <c r="AE345" s="80"/>
      <c r="AF345" s="80"/>
      <c r="AG345" s="80"/>
      <c r="AH345" s="80"/>
      <c r="AI345" s="80"/>
      <c r="AJ345" s="80"/>
      <c r="AK345" s="80"/>
      <c r="AL345" s="80"/>
      <c r="AM345" s="80"/>
      <c r="AN345" s="80"/>
      <c r="AO345"/>
      <c r="AP345"/>
      <c r="AQ345"/>
      <c r="AR345"/>
    </row>
    <row r="346" spans="1:44" s="232" customFormat="1" ht="13.5" customHeight="1" x14ac:dyDescent="0.15">
      <c r="A346"/>
      <c r="B346"/>
      <c r="C346" s="80"/>
      <c r="D346"/>
      <c r="E346"/>
      <c r="F346"/>
      <c r="G346"/>
      <c r="H346"/>
      <c r="I346"/>
      <c r="J346"/>
      <c r="K346"/>
      <c r="L346"/>
      <c r="M346"/>
      <c r="N346"/>
      <c r="O346"/>
      <c r="P346"/>
      <c r="Q346"/>
      <c r="R346"/>
      <c r="S346"/>
      <c r="T346"/>
      <c r="U346"/>
      <c r="V346"/>
      <c r="W346"/>
      <c r="X346"/>
      <c r="Y346" s="80"/>
      <c r="Z346" s="80"/>
      <c r="AA346" s="80"/>
      <c r="AC346" s="80"/>
      <c r="AD346" s="80"/>
      <c r="AE346" s="80"/>
      <c r="AF346" s="80"/>
      <c r="AG346" s="80"/>
      <c r="AH346" s="80"/>
      <c r="AI346" s="80"/>
      <c r="AJ346" s="80"/>
      <c r="AK346" s="80"/>
      <c r="AL346" s="80"/>
      <c r="AM346" s="80"/>
      <c r="AN346" s="80"/>
      <c r="AO346"/>
      <c r="AP346"/>
      <c r="AQ346"/>
      <c r="AR346"/>
    </row>
    <row r="347" spans="1:44" s="232" customFormat="1" ht="30.75" customHeight="1" x14ac:dyDescent="0.15">
      <c r="A347"/>
      <c r="B347"/>
      <c r="C347" s="80"/>
      <c r="D347"/>
      <c r="E347"/>
      <c r="F347"/>
      <c r="G347"/>
      <c r="H347"/>
      <c r="I347"/>
      <c r="J347"/>
      <c r="K347"/>
      <c r="L347"/>
      <c r="M347"/>
      <c r="N347"/>
      <c r="O347"/>
      <c r="P347"/>
      <c r="Q347"/>
      <c r="R347"/>
      <c r="S347"/>
      <c r="T347"/>
      <c r="U347"/>
      <c r="V347"/>
      <c r="W347"/>
      <c r="X347"/>
      <c r="Y347" s="80"/>
      <c r="Z347" s="80"/>
      <c r="AA347" s="80"/>
      <c r="AC347" s="80"/>
      <c r="AD347" s="80"/>
      <c r="AE347" s="80"/>
      <c r="AF347" s="80"/>
      <c r="AG347" s="80"/>
      <c r="AH347" s="80"/>
      <c r="AI347" s="80"/>
      <c r="AJ347" s="80"/>
      <c r="AK347" s="80"/>
      <c r="AL347" s="80"/>
      <c r="AM347" s="80"/>
      <c r="AN347" s="80"/>
      <c r="AO347"/>
      <c r="AP347"/>
      <c r="AQ347"/>
      <c r="AR347"/>
    </row>
    <row r="348" spans="1:44" s="232" customFormat="1" ht="30.95" customHeight="1" x14ac:dyDescent="0.15">
      <c r="A348"/>
      <c r="B348"/>
      <c r="C348" s="80"/>
      <c r="D348"/>
      <c r="E348"/>
      <c r="F348"/>
      <c r="G348"/>
      <c r="H348"/>
      <c r="I348"/>
      <c r="J348"/>
      <c r="K348"/>
      <c r="L348"/>
      <c r="M348"/>
      <c r="N348"/>
      <c r="O348"/>
      <c r="P348"/>
      <c r="Q348"/>
      <c r="R348"/>
      <c r="S348"/>
      <c r="T348"/>
      <c r="U348"/>
      <c r="V348"/>
      <c r="W348"/>
      <c r="X348"/>
      <c r="Y348" s="80"/>
      <c r="Z348" s="80"/>
      <c r="AA348" s="80"/>
      <c r="AC348" s="80"/>
      <c r="AD348" s="80"/>
      <c r="AE348" s="80"/>
      <c r="AF348" s="80"/>
      <c r="AG348" s="80"/>
      <c r="AH348" s="80"/>
      <c r="AI348" s="80"/>
      <c r="AJ348" s="80"/>
      <c r="AK348" s="80"/>
      <c r="AL348" s="80"/>
      <c r="AM348" s="80"/>
      <c r="AN348" s="80"/>
      <c r="AO348"/>
      <c r="AP348"/>
      <c r="AQ348"/>
      <c r="AR348"/>
    </row>
    <row r="349" spans="1:44" s="232" customFormat="1" ht="20.25" customHeight="1" x14ac:dyDescent="0.15">
      <c r="A349"/>
      <c r="B349"/>
      <c r="C349" s="80"/>
      <c r="D349"/>
      <c r="E349"/>
      <c r="F349"/>
      <c r="G349"/>
      <c r="H349"/>
      <c r="I349"/>
      <c r="J349"/>
      <c r="K349"/>
      <c r="L349"/>
      <c r="M349"/>
      <c r="N349"/>
      <c r="O349"/>
      <c r="P349"/>
      <c r="Q349"/>
      <c r="R349"/>
      <c r="S349"/>
      <c r="T349"/>
      <c r="U349"/>
      <c r="V349"/>
      <c r="W349"/>
      <c r="X349"/>
      <c r="Y349" s="80"/>
      <c r="Z349" s="80"/>
      <c r="AA349" s="80"/>
      <c r="AC349" s="80"/>
      <c r="AD349" s="80"/>
      <c r="AE349" s="80"/>
      <c r="AF349" s="80"/>
      <c r="AG349" s="80"/>
      <c r="AH349" s="80"/>
      <c r="AI349" s="80"/>
      <c r="AJ349" s="80"/>
      <c r="AK349" s="80"/>
      <c r="AL349" s="80"/>
      <c r="AM349" s="80"/>
      <c r="AN349" s="80"/>
      <c r="AO349"/>
      <c r="AP349"/>
      <c r="AQ349"/>
      <c r="AR349"/>
    </row>
    <row r="350" spans="1:44" s="232" customFormat="1" ht="20.25" customHeight="1" x14ac:dyDescent="0.15">
      <c r="A350"/>
      <c r="B350"/>
      <c r="C350" s="80"/>
      <c r="D350"/>
      <c r="E350"/>
      <c r="F350"/>
      <c r="G350"/>
      <c r="H350"/>
      <c r="I350"/>
      <c r="J350"/>
      <c r="K350"/>
      <c r="L350"/>
      <c r="M350"/>
      <c r="N350"/>
      <c r="O350"/>
      <c r="P350"/>
      <c r="Q350"/>
      <c r="R350"/>
      <c r="S350"/>
      <c r="T350"/>
      <c r="U350"/>
      <c r="V350"/>
      <c r="W350"/>
      <c r="X350"/>
      <c r="Y350" s="80"/>
      <c r="Z350" s="80"/>
      <c r="AA350" s="80"/>
      <c r="AC350" s="80"/>
      <c r="AD350" s="80"/>
      <c r="AE350" s="80"/>
      <c r="AF350" s="80"/>
      <c r="AG350" s="80"/>
      <c r="AH350" s="80"/>
      <c r="AI350" s="80"/>
      <c r="AJ350" s="80"/>
      <c r="AK350" s="80"/>
      <c r="AL350" s="80"/>
      <c r="AM350" s="80"/>
      <c r="AN350" s="80"/>
      <c r="AO350"/>
      <c r="AP350"/>
      <c r="AQ350"/>
      <c r="AR350"/>
    </row>
    <row r="351" spans="1:44" s="232" customFormat="1" ht="20.25" customHeight="1" x14ac:dyDescent="0.15">
      <c r="A351"/>
      <c r="B351"/>
      <c r="C351" s="80"/>
      <c r="D351"/>
      <c r="E351"/>
      <c r="F351"/>
      <c r="G351"/>
      <c r="H351"/>
      <c r="I351"/>
      <c r="J351"/>
      <c r="K351"/>
      <c r="L351"/>
      <c r="M351"/>
      <c r="N351"/>
      <c r="O351"/>
      <c r="P351"/>
      <c r="Q351"/>
      <c r="R351"/>
      <c r="S351"/>
      <c r="T351"/>
      <c r="U351"/>
      <c r="V351"/>
      <c r="W351"/>
      <c r="X351"/>
      <c r="Y351" s="80"/>
      <c r="Z351" s="80"/>
      <c r="AA351" s="80"/>
      <c r="AC351" s="80"/>
      <c r="AD351" s="80"/>
      <c r="AE351" s="80"/>
      <c r="AF351" s="80"/>
      <c r="AG351" s="80"/>
      <c r="AH351" s="80"/>
      <c r="AI351" s="80"/>
      <c r="AJ351" s="80"/>
      <c r="AK351" s="80"/>
      <c r="AL351" s="80"/>
      <c r="AM351" s="80"/>
      <c r="AN351" s="80"/>
      <c r="AO351"/>
      <c r="AP351"/>
      <c r="AQ351"/>
      <c r="AR351"/>
    </row>
    <row r="352" spans="1:44" s="232" customFormat="1" ht="20.25" customHeight="1" x14ac:dyDescent="0.15">
      <c r="A352"/>
      <c r="B352"/>
      <c r="C352" s="80"/>
      <c r="D352"/>
      <c r="E352"/>
      <c r="F352"/>
      <c r="G352"/>
      <c r="H352"/>
      <c r="I352"/>
      <c r="J352"/>
      <c r="K352"/>
      <c r="L352"/>
      <c r="M352"/>
      <c r="N352"/>
      <c r="O352"/>
      <c r="P352"/>
      <c r="Q352"/>
      <c r="R352"/>
      <c r="S352"/>
      <c r="T352"/>
      <c r="U352"/>
      <c r="V352"/>
      <c r="W352"/>
      <c r="X352"/>
      <c r="Y352" s="80"/>
      <c r="Z352" s="80"/>
      <c r="AA352" s="80"/>
      <c r="AC352" s="80"/>
      <c r="AD352" s="80"/>
      <c r="AE352" s="80"/>
      <c r="AF352" s="80"/>
      <c r="AG352" s="80"/>
      <c r="AH352" s="80"/>
      <c r="AI352" s="80"/>
      <c r="AJ352" s="80"/>
      <c r="AK352" s="80"/>
      <c r="AL352" s="80"/>
      <c r="AM352" s="80"/>
      <c r="AN352" s="80"/>
      <c r="AO352"/>
      <c r="AP352"/>
      <c r="AQ352"/>
      <c r="AR352"/>
    </row>
    <row r="353" spans="1:45" s="232" customFormat="1" ht="20.25" customHeight="1" x14ac:dyDescent="0.15">
      <c r="A353"/>
      <c r="B353"/>
      <c r="C353" s="80"/>
      <c r="D353"/>
      <c r="E353"/>
      <c r="F353"/>
      <c r="G353"/>
      <c r="H353"/>
      <c r="I353"/>
      <c r="J353"/>
      <c r="K353"/>
      <c r="L353"/>
      <c r="M353"/>
      <c r="N353"/>
      <c r="O353"/>
      <c r="P353"/>
      <c r="Q353"/>
      <c r="R353"/>
      <c r="S353"/>
      <c r="T353"/>
      <c r="U353"/>
      <c r="V353"/>
      <c r="W353"/>
      <c r="X353"/>
      <c r="Y353" s="80"/>
      <c r="Z353" s="80"/>
      <c r="AA353" s="80"/>
      <c r="AC353" s="80"/>
      <c r="AD353" s="80"/>
      <c r="AE353" s="80"/>
      <c r="AF353" s="80"/>
      <c r="AG353" s="80"/>
      <c r="AH353" s="80"/>
      <c r="AI353" s="80"/>
      <c r="AJ353" s="80"/>
      <c r="AK353" s="80"/>
      <c r="AL353" s="80"/>
      <c r="AM353" s="80"/>
      <c r="AN353" s="80"/>
      <c r="AO353"/>
      <c r="AP353"/>
      <c r="AQ353"/>
      <c r="AR353"/>
    </row>
    <row r="354" spans="1:45" s="232" customFormat="1" ht="20.25" customHeight="1" x14ac:dyDescent="0.15">
      <c r="A354"/>
      <c r="B354"/>
      <c r="C354" s="80"/>
      <c r="D354"/>
      <c r="E354"/>
      <c r="F354"/>
      <c r="G354"/>
      <c r="H354"/>
      <c r="I354"/>
      <c r="J354"/>
      <c r="K354"/>
      <c r="L354"/>
      <c r="M354"/>
      <c r="N354"/>
      <c r="O354"/>
      <c r="P354"/>
      <c r="Q354"/>
      <c r="R354"/>
      <c r="S354"/>
      <c r="T354"/>
      <c r="U354"/>
      <c r="V354"/>
      <c r="W354"/>
      <c r="X354"/>
      <c r="Y354" s="80"/>
      <c r="Z354" s="80"/>
      <c r="AA354" s="80"/>
      <c r="AC354" s="80"/>
      <c r="AD354" s="80"/>
      <c r="AE354" s="80"/>
      <c r="AF354" s="80"/>
      <c r="AG354" s="80"/>
      <c r="AH354" s="80"/>
      <c r="AI354" s="80"/>
      <c r="AJ354" s="80"/>
      <c r="AK354" s="80"/>
      <c r="AL354" s="80"/>
      <c r="AM354" s="80"/>
      <c r="AN354" s="80"/>
      <c r="AO354"/>
      <c r="AP354"/>
      <c r="AQ354"/>
      <c r="AR354"/>
    </row>
    <row r="355" spans="1:45" s="232" customFormat="1" ht="20.25" customHeight="1" x14ac:dyDescent="0.15">
      <c r="A355"/>
      <c r="B355"/>
      <c r="C355" s="80"/>
      <c r="D355"/>
      <c r="E355"/>
      <c r="F355"/>
      <c r="G355"/>
      <c r="H355"/>
      <c r="I355"/>
      <c r="J355"/>
      <c r="K355"/>
      <c r="L355"/>
      <c r="M355"/>
      <c r="N355"/>
      <c r="O355"/>
      <c r="P355"/>
      <c r="Q355"/>
      <c r="R355"/>
      <c r="S355"/>
      <c r="T355"/>
      <c r="U355"/>
      <c r="V355"/>
      <c r="W355"/>
      <c r="X355"/>
      <c r="Y355" s="80"/>
      <c r="Z355" s="80"/>
      <c r="AA355" s="80"/>
      <c r="AC355" s="80"/>
      <c r="AD355" s="80"/>
      <c r="AE355" s="80"/>
      <c r="AF355" s="80"/>
      <c r="AG355" s="80"/>
      <c r="AH355" s="80"/>
      <c r="AI355" s="80"/>
      <c r="AJ355" s="80"/>
      <c r="AK355" s="80"/>
      <c r="AL355" s="80"/>
      <c r="AM355" s="80"/>
      <c r="AN355" s="80"/>
      <c r="AO355"/>
      <c r="AP355"/>
      <c r="AQ355"/>
      <c r="AR355"/>
    </row>
    <row r="356" spans="1:45" s="232" customFormat="1" ht="20.25" customHeight="1" x14ac:dyDescent="0.15">
      <c r="A356"/>
      <c r="B356"/>
      <c r="C356" s="80"/>
      <c r="D356"/>
      <c r="E356"/>
      <c r="F356"/>
      <c r="G356"/>
      <c r="H356"/>
      <c r="I356"/>
      <c r="J356"/>
      <c r="K356"/>
      <c r="L356"/>
      <c r="M356"/>
      <c r="N356"/>
      <c r="O356"/>
      <c r="P356"/>
      <c r="Q356"/>
      <c r="R356"/>
      <c r="S356"/>
      <c r="T356"/>
      <c r="U356"/>
      <c r="V356"/>
      <c r="W356"/>
      <c r="X356"/>
      <c r="Y356" s="80"/>
      <c r="Z356" s="80"/>
      <c r="AA356" s="80"/>
      <c r="AC356" s="80"/>
      <c r="AD356" s="80"/>
      <c r="AE356" s="80"/>
      <c r="AF356" s="80"/>
      <c r="AG356" s="80"/>
      <c r="AH356" s="80"/>
      <c r="AI356" s="80"/>
      <c r="AJ356" s="80"/>
      <c r="AK356" s="80"/>
      <c r="AL356" s="80"/>
      <c r="AM356" s="80"/>
      <c r="AN356" s="80"/>
      <c r="AO356"/>
      <c r="AP356"/>
      <c r="AQ356"/>
      <c r="AR356"/>
    </row>
    <row r="357" spans="1:45" s="232" customFormat="1" ht="20.25" customHeight="1" x14ac:dyDescent="0.15">
      <c r="A357"/>
      <c r="B357"/>
      <c r="C357" s="80"/>
      <c r="D357"/>
      <c r="E357"/>
      <c r="F357"/>
      <c r="G357"/>
      <c r="H357"/>
      <c r="I357"/>
      <c r="J357"/>
      <c r="K357"/>
      <c r="L357"/>
      <c r="M357"/>
      <c r="N357"/>
      <c r="O357"/>
      <c r="P357"/>
      <c r="Q357"/>
      <c r="R357"/>
      <c r="S357"/>
      <c r="T357"/>
      <c r="U357"/>
      <c r="V357"/>
      <c r="W357"/>
      <c r="X357"/>
      <c r="Y357" s="80"/>
      <c r="Z357" s="80"/>
      <c r="AA357" s="80"/>
      <c r="AC357" s="80"/>
      <c r="AD357" s="80"/>
      <c r="AE357" s="80"/>
      <c r="AF357" s="80"/>
      <c r="AG357" s="80"/>
      <c r="AH357" s="80"/>
      <c r="AI357" s="80"/>
      <c r="AJ357" s="80"/>
      <c r="AK357" s="80"/>
      <c r="AL357" s="80"/>
      <c r="AM357" s="80"/>
      <c r="AN357" s="80"/>
      <c r="AO357"/>
      <c r="AP357"/>
      <c r="AQ357"/>
      <c r="AR357"/>
    </row>
    <row r="358" spans="1:45" s="232" customFormat="1" ht="20.25" customHeight="1" x14ac:dyDescent="0.15">
      <c r="A358"/>
      <c r="B358"/>
      <c r="C358" s="80"/>
      <c r="D358"/>
      <c r="E358"/>
      <c r="F358"/>
      <c r="G358"/>
      <c r="H358"/>
      <c r="I358"/>
      <c r="J358"/>
      <c r="K358"/>
      <c r="L358"/>
      <c r="M358"/>
      <c r="N358"/>
      <c r="O358"/>
      <c r="P358"/>
      <c r="Q358"/>
      <c r="R358"/>
      <c r="S358"/>
      <c r="T358"/>
      <c r="U358"/>
      <c r="V358"/>
      <c r="W358"/>
      <c r="X358"/>
      <c r="Y358" s="80"/>
      <c r="Z358" s="80"/>
      <c r="AA358" s="80"/>
      <c r="AC358" s="80"/>
      <c r="AD358" s="80"/>
      <c r="AE358" s="80"/>
      <c r="AF358" s="80"/>
      <c r="AG358" s="80"/>
      <c r="AH358" s="80"/>
      <c r="AI358" s="80"/>
      <c r="AJ358" s="80"/>
      <c r="AK358" s="80"/>
      <c r="AL358" s="80"/>
      <c r="AM358" s="80"/>
      <c r="AN358" s="80"/>
      <c r="AO358"/>
      <c r="AP358"/>
      <c r="AQ358"/>
      <c r="AR358"/>
    </row>
    <row r="359" spans="1:45" s="232" customFormat="1" ht="20.25" customHeight="1" x14ac:dyDescent="0.15">
      <c r="A359"/>
      <c r="B359"/>
      <c r="C359" s="80"/>
      <c r="D359"/>
      <c r="E359"/>
      <c r="F359"/>
      <c r="G359"/>
      <c r="H359"/>
      <c r="I359"/>
      <c r="J359"/>
      <c r="K359"/>
      <c r="L359"/>
      <c r="M359"/>
      <c r="N359"/>
      <c r="O359"/>
      <c r="P359"/>
      <c r="Q359"/>
      <c r="R359"/>
      <c r="S359"/>
      <c r="T359"/>
      <c r="U359"/>
      <c r="V359"/>
      <c r="W359"/>
      <c r="X359"/>
      <c r="Y359" s="80"/>
      <c r="Z359" s="80"/>
      <c r="AA359" s="80"/>
      <c r="AC359" s="80"/>
      <c r="AD359" s="80"/>
      <c r="AE359" s="80"/>
      <c r="AF359" s="80"/>
      <c r="AG359" s="80"/>
      <c r="AH359" s="80"/>
      <c r="AI359" s="80"/>
      <c r="AJ359" s="80"/>
      <c r="AK359" s="80"/>
      <c r="AL359" s="80"/>
      <c r="AM359" s="80"/>
      <c r="AN359" s="80"/>
      <c r="AO359"/>
      <c r="AP359"/>
      <c r="AQ359"/>
      <c r="AR359"/>
    </row>
    <row r="360" spans="1:45" s="232" customFormat="1" ht="20.25" customHeight="1" x14ac:dyDescent="0.15">
      <c r="A360"/>
      <c r="B360"/>
      <c r="C360" s="80"/>
      <c r="D360"/>
      <c r="E360"/>
      <c r="F360"/>
      <c r="G360"/>
      <c r="H360"/>
      <c r="I360"/>
      <c r="J360"/>
      <c r="K360"/>
      <c r="L360"/>
      <c r="M360"/>
      <c r="N360"/>
      <c r="O360"/>
      <c r="P360"/>
      <c r="Q360"/>
      <c r="R360"/>
      <c r="S360"/>
      <c r="T360"/>
      <c r="U360"/>
      <c r="V360"/>
      <c r="W360"/>
      <c r="X360"/>
      <c r="Y360" s="80"/>
      <c r="Z360" s="80"/>
      <c r="AA360" s="80"/>
      <c r="AC360" s="80"/>
      <c r="AD360" s="80"/>
      <c r="AE360" s="80"/>
      <c r="AF360" s="80"/>
      <c r="AG360" s="80"/>
      <c r="AH360" s="80"/>
      <c r="AI360" s="80"/>
      <c r="AJ360" s="80"/>
      <c r="AK360" s="80"/>
      <c r="AL360" s="80"/>
      <c r="AM360" s="80"/>
      <c r="AN360" s="80"/>
      <c r="AO360"/>
      <c r="AP360"/>
      <c r="AQ360"/>
      <c r="AR360"/>
    </row>
    <row r="361" spans="1:45" s="232" customFormat="1" ht="20.25" customHeight="1" x14ac:dyDescent="0.15">
      <c r="A361"/>
      <c r="B361"/>
      <c r="C361" s="80"/>
      <c r="D361"/>
      <c r="E361"/>
      <c r="F361"/>
      <c r="G361"/>
      <c r="H361"/>
      <c r="I361"/>
      <c r="J361"/>
      <c r="K361"/>
      <c r="L361"/>
      <c r="M361"/>
      <c r="N361"/>
      <c r="O361"/>
      <c r="P361"/>
      <c r="Q361"/>
      <c r="R361"/>
      <c r="S361"/>
      <c r="T361"/>
      <c r="U361"/>
      <c r="V361"/>
      <c r="W361"/>
      <c r="X361"/>
      <c r="Y361" s="80"/>
      <c r="Z361" s="80"/>
      <c r="AA361" s="80"/>
      <c r="AC361" s="80"/>
      <c r="AD361" s="80"/>
      <c r="AE361" s="80"/>
      <c r="AF361" s="80"/>
      <c r="AG361" s="80"/>
      <c r="AH361" s="80"/>
      <c r="AI361" s="80"/>
      <c r="AJ361" s="80"/>
      <c r="AK361" s="80"/>
      <c r="AL361" s="80"/>
      <c r="AM361" s="80"/>
      <c r="AN361" s="80"/>
      <c r="AO361"/>
      <c r="AP361"/>
      <c r="AQ361"/>
      <c r="AR361"/>
    </row>
    <row r="362" spans="1:45" s="232" customFormat="1" ht="30.75" customHeight="1" x14ac:dyDescent="0.15">
      <c r="A362"/>
      <c r="B362"/>
      <c r="C362" s="80"/>
      <c r="D362"/>
      <c r="E362"/>
      <c r="F362"/>
      <c r="G362"/>
      <c r="H362"/>
      <c r="I362"/>
      <c r="J362"/>
      <c r="K362"/>
      <c r="L362"/>
      <c r="M362"/>
      <c r="N362"/>
      <c r="O362"/>
      <c r="P362"/>
      <c r="Q362"/>
      <c r="R362"/>
      <c r="S362"/>
      <c r="T362"/>
      <c r="U362"/>
      <c r="V362"/>
      <c r="W362"/>
      <c r="X362"/>
      <c r="Y362" s="80"/>
      <c r="Z362" s="80"/>
      <c r="AA362" s="80"/>
      <c r="AC362" s="80"/>
      <c r="AD362" s="80"/>
      <c r="AE362" s="80"/>
      <c r="AF362" s="80"/>
      <c r="AG362" s="80"/>
      <c r="AH362" s="80"/>
      <c r="AI362" s="80"/>
      <c r="AJ362" s="80"/>
      <c r="AK362" s="80"/>
      <c r="AL362" s="80"/>
      <c r="AM362" s="80"/>
      <c r="AN362" s="80"/>
      <c r="AO362"/>
      <c r="AP362"/>
      <c r="AQ362"/>
      <c r="AR362"/>
    </row>
    <row r="363" spans="1:45" s="232" customFormat="1" ht="30.75" customHeight="1" x14ac:dyDescent="0.15">
      <c r="A363"/>
      <c r="B363"/>
      <c r="C363" s="80"/>
      <c r="D363"/>
      <c r="E363"/>
      <c r="F363"/>
      <c r="G363"/>
      <c r="H363"/>
      <c r="I363"/>
      <c r="J363"/>
      <c r="K363"/>
      <c r="L363"/>
      <c r="M363"/>
      <c r="N363"/>
      <c r="O363"/>
      <c r="P363"/>
      <c r="Q363"/>
      <c r="R363"/>
      <c r="S363"/>
      <c r="T363"/>
      <c r="U363"/>
      <c r="V363"/>
      <c r="W363"/>
      <c r="X363"/>
      <c r="Y363" s="80"/>
      <c r="Z363" s="80"/>
      <c r="AA363" s="80"/>
      <c r="AC363" s="80"/>
      <c r="AD363" s="80"/>
      <c r="AE363" s="80"/>
      <c r="AF363" s="80"/>
      <c r="AG363" s="80"/>
      <c r="AH363" s="80"/>
      <c r="AI363" s="80"/>
      <c r="AJ363" s="80"/>
      <c r="AK363" s="80"/>
      <c r="AL363" s="80"/>
      <c r="AM363" s="80"/>
      <c r="AN363" s="80"/>
      <c r="AO363"/>
      <c r="AP363"/>
      <c r="AQ363"/>
      <c r="AR363"/>
    </row>
    <row r="364" spans="1:45" s="232" customFormat="1" ht="20.25" customHeight="1" x14ac:dyDescent="0.15">
      <c r="A364"/>
      <c r="B364"/>
      <c r="C364" s="80"/>
      <c r="D364"/>
      <c r="E364"/>
      <c r="F364"/>
      <c r="G364"/>
      <c r="H364"/>
      <c r="I364"/>
      <c r="J364"/>
      <c r="K364"/>
      <c r="L364"/>
      <c r="M364"/>
      <c r="N364"/>
      <c r="O364"/>
      <c r="P364"/>
      <c r="Q364"/>
      <c r="R364"/>
      <c r="S364"/>
      <c r="T364"/>
      <c r="U364"/>
      <c r="V364"/>
      <c r="W364"/>
      <c r="X364"/>
      <c r="Y364" s="80"/>
      <c r="Z364" s="80"/>
      <c r="AA364" s="80"/>
      <c r="AC364" s="80"/>
      <c r="AD364" s="80"/>
      <c r="AE364" s="80"/>
      <c r="AF364" s="80"/>
      <c r="AG364" s="80"/>
      <c r="AH364" s="80"/>
      <c r="AI364" s="80"/>
      <c r="AJ364" s="80"/>
      <c r="AK364" s="80"/>
      <c r="AL364" s="80"/>
      <c r="AM364" s="80"/>
      <c r="AN364" s="80"/>
      <c r="AO364"/>
      <c r="AP364"/>
      <c r="AQ364"/>
      <c r="AR364"/>
    </row>
    <row r="365" spans="1:45" s="232" customFormat="1" ht="7.5" customHeight="1" x14ac:dyDescent="0.15">
      <c r="A365"/>
      <c r="B365"/>
      <c r="C365" s="80"/>
      <c r="D365"/>
      <c r="E365"/>
      <c r="F365"/>
      <c r="G365"/>
      <c r="H365"/>
      <c r="I365"/>
      <c r="J365"/>
      <c r="K365"/>
      <c r="L365"/>
      <c r="M365"/>
      <c r="N365"/>
      <c r="O365"/>
      <c r="P365"/>
      <c r="Q365"/>
      <c r="R365"/>
      <c r="S365"/>
      <c r="T365"/>
      <c r="U365"/>
      <c r="V365"/>
      <c r="W365"/>
      <c r="X365"/>
      <c r="Y365" s="80"/>
      <c r="Z365" s="80"/>
      <c r="AA365" s="80"/>
      <c r="AC365" s="80"/>
      <c r="AD365" s="80"/>
      <c r="AE365" s="80"/>
      <c r="AF365" s="80"/>
      <c r="AG365" s="80"/>
      <c r="AH365" s="80"/>
      <c r="AI365" s="80"/>
      <c r="AJ365" s="80"/>
      <c r="AK365" s="80"/>
      <c r="AL365" s="80"/>
      <c r="AM365" s="80"/>
      <c r="AN365" s="80"/>
      <c r="AO365"/>
      <c r="AP365"/>
      <c r="AQ365"/>
      <c r="AR365"/>
    </row>
    <row r="366" spans="1:45" x14ac:dyDescent="0.15">
      <c r="AS366" s="232"/>
    </row>
    <row r="367" spans="1:45" x14ac:dyDescent="0.15">
      <c r="AS367" s="232"/>
    </row>
    <row r="368" spans="1:45" ht="13.5" customHeight="1" x14ac:dyDescent="0.15">
      <c r="AS368" s="232"/>
    </row>
    <row r="369" spans="45:45" ht="30.75" customHeight="1" x14ac:dyDescent="0.15">
      <c r="AS369" s="232"/>
    </row>
    <row r="370" spans="45:45" ht="30.95" customHeight="1" x14ac:dyDescent="0.15">
      <c r="AS370" s="232"/>
    </row>
    <row r="371" spans="45:45" ht="20.25" customHeight="1" x14ac:dyDescent="0.15">
      <c r="AS371" s="232"/>
    </row>
    <row r="372" spans="45:45" ht="20.25" customHeight="1" x14ac:dyDescent="0.15">
      <c r="AS372" s="232"/>
    </row>
    <row r="373" spans="45:45" ht="20.25" customHeight="1" x14ac:dyDescent="0.15">
      <c r="AS373" s="232"/>
    </row>
    <row r="374" spans="45:45" ht="20.25" customHeight="1" x14ac:dyDescent="0.15">
      <c r="AS374" s="232"/>
    </row>
    <row r="375" spans="45:45" ht="20.25" customHeight="1" x14ac:dyDescent="0.15"/>
    <row r="376" spans="45:45" ht="20.25" customHeight="1" x14ac:dyDescent="0.15"/>
    <row r="377" spans="45:45" ht="20.25" customHeight="1" x14ac:dyDescent="0.15"/>
    <row r="378" spans="45:45" ht="20.25" customHeight="1" x14ac:dyDescent="0.15"/>
    <row r="379" spans="45:45" ht="20.25" customHeight="1" x14ac:dyDescent="0.15"/>
    <row r="380" spans="45:45" ht="20.25" customHeight="1" x14ac:dyDescent="0.15"/>
    <row r="381" spans="45:45" ht="20.25" customHeight="1" x14ac:dyDescent="0.15"/>
    <row r="382" spans="45:45" ht="20.25" customHeight="1" x14ac:dyDescent="0.15"/>
    <row r="383" spans="45:45" ht="20.25" customHeight="1" x14ac:dyDescent="0.15"/>
    <row r="384" spans="45:45" ht="30.75" customHeight="1" x14ac:dyDescent="0.15"/>
    <row r="385" spans="1:45" ht="30.75" customHeight="1" x14ac:dyDescent="0.15"/>
    <row r="386" spans="1:45" ht="20.25" customHeight="1" x14ac:dyDescent="0.15"/>
    <row r="387" spans="1:45" ht="7.5" customHeight="1" x14ac:dyDescent="0.15"/>
    <row r="388" spans="1:45" s="232" customFormat="1" x14ac:dyDescent="0.15">
      <c r="A388"/>
      <c r="B388"/>
      <c r="C388" s="80"/>
      <c r="D388"/>
      <c r="E388"/>
      <c r="F388"/>
      <c r="G388"/>
      <c r="H388"/>
      <c r="I388"/>
      <c r="J388"/>
      <c r="K388"/>
      <c r="L388"/>
      <c r="M388"/>
      <c r="N388"/>
      <c r="O388"/>
      <c r="P388"/>
      <c r="Q388"/>
      <c r="R388"/>
      <c r="S388"/>
      <c r="T388"/>
      <c r="U388"/>
      <c r="V388"/>
      <c r="W388"/>
      <c r="X388"/>
      <c r="Y388" s="80"/>
      <c r="Z388" s="80"/>
      <c r="AA388" s="80"/>
      <c r="AC388" s="80"/>
      <c r="AD388" s="80"/>
      <c r="AE388" s="80"/>
      <c r="AF388" s="80"/>
      <c r="AG388" s="80"/>
      <c r="AH388" s="80"/>
      <c r="AI388" s="80"/>
      <c r="AJ388" s="80"/>
      <c r="AK388" s="80"/>
      <c r="AL388" s="80"/>
      <c r="AM388" s="80"/>
      <c r="AN388" s="80"/>
      <c r="AO388"/>
      <c r="AP388"/>
      <c r="AQ388"/>
      <c r="AR388"/>
      <c r="AS388"/>
    </row>
    <row r="389" spans="1:45" s="232" customFormat="1" x14ac:dyDescent="0.15">
      <c r="A389"/>
      <c r="B389"/>
      <c r="C389" s="80"/>
      <c r="D389"/>
      <c r="E389"/>
      <c r="F389"/>
      <c r="G389"/>
      <c r="H389"/>
      <c r="I389"/>
      <c r="J389"/>
      <c r="K389"/>
      <c r="L389"/>
      <c r="M389"/>
      <c r="N389"/>
      <c r="O389"/>
      <c r="P389"/>
      <c r="Q389"/>
      <c r="R389"/>
      <c r="S389"/>
      <c r="T389"/>
      <c r="U389"/>
      <c r="V389"/>
      <c r="W389"/>
      <c r="X389"/>
      <c r="Y389" s="80"/>
      <c r="Z389" s="80"/>
      <c r="AA389" s="80"/>
      <c r="AC389" s="80"/>
      <c r="AD389" s="80"/>
      <c r="AE389" s="80"/>
      <c r="AF389" s="80"/>
      <c r="AG389" s="80"/>
      <c r="AH389" s="80"/>
      <c r="AI389" s="80"/>
      <c r="AJ389" s="80"/>
      <c r="AK389" s="80"/>
      <c r="AL389" s="80"/>
      <c r="AM389" s="80"/>
      <c r="AN389" s="80"/>
      <c r="AO389"/>
      <c r="AP389"/>
      <c r="AQ389"/>
      <c r="AR389"/>
      <c r="AS389"/>
    </row>
    <row r="390" spans="1:45" s="232" customFormat="1" ht="13.5" customHeight="1" x14ac:dyDescent="0.15">
      <c r="A390"/>
      <c r="B390"/>
      <c r="C390" s="80"/>
      <c r="D390"/>
      <c r="E390"/>
      <c r="F390"/>
      <c r="G390"/>
      <c r="H390"/>
      <c r="I390"/>
      <c r="J390"/>
      <c r="K390"/>
      <c r="L390"/>
      <c r="M390"/>
      <c r="N390"/>
      <c r="O390"/>
      <c r="P390"/>
      <c r="Q390"/>
      <c r="R390"/>
      <c r="S390"/>
      <c r="T390"/>
      <c r="U390"/>
      <c r="V390"/>
      <c r="W390"/>
      <c r="X390"/>
      <c r="Y390" s="80"/>
      <c r="Z390" s="80"/>
      <c r="AA390" s="80"/>
      <c r="AC390" s="80"/>
      <c r="AD390" s="80"/>
      <c r="AE390" s="80"/>
      <c r="AF390" s="80"/>
      <c r="AG390" s="80"/>
      <c r="AH390" s="80"/>
      <c r="AI390" s="80"/>
      <c r="AJ390" s="80"/>
      <c r="AK390" s="80"/>
      <c r="AL390" s="80"/>
      <c r="AM390" s="80"/>
      <c r="AN390" s="80"/>
      <c r="AO390"/>
      <c r="AP390"/>
      <c r="AQ390"/>
      <c r="AR390"/>
      <c r="AS390"/>
    </row>
    <row r="391" spans="1:45" s="232" customFormat="1" ht="30.75" customHeight="1" x14ac:dyDescent="0.15">
      <c r="A391"/>
      <c r="B391"/>
      <c r="C391" s="80"/>
      <c r="D391"/>
      <c r="E391"/>
      <c r="F391"/>
      <c r="G391"/>
      <c r="H391"/>
      <c r="I391"/>
      <c r="J391"/>
      <c r="K391"/>
      <c r="L391"/>
      <c r="M391"/>
      <c r="N391"/>
      <c r="O391"/>
      <c r="P391"/>
      <c r="Q391"/>
      <c r="R391"/>
      <c r="S391"/>
      <c r="T391"/>
      <c r="U391"/>
      <c r="V391"/>
      <c r="W391"/>
      <c r="X391"/>
      <c r="Y391" s="80"/>
      <c r="Z391" s="80"/>
      <c r="AA391" s="80"/>
      <c r="AC391" s="80"/>
      <c r="AD391" s="80"/>
      <c r="AE391" s="80"/>
      <c r="AF391" s="80"/>
      <c r="AG391" s="80"/>
      <c r="AH391" s="80"/>
      <c r="AI391" s="80"/>
      <c r="AJ391" s="80"/>
      <c r="AK391" s="80"/>
      <c r="AL391" s="80"/>
      <c r="AM391" s="80"/>
      <c r="AN391" s="80"/>
      <c r="AO391"/>
      <c r="AP391"/>
      <c r="AQ391"/>
      <c r="AR391"/>
      <c r="AS391"/>
    </row>
    <row r="392" spans="1:45" s="232" customFormat="1" ht="30.95" customHeight="1" x14ac:dyDescent="0.15">
      <c r="A392"/>
      <c r="B392"/>
      <c r="C392" s="80"/>
      <c r="D392"/>
      <c r="E392"/>
      <c r="F392"/>
      <c r="G392"/>
      <c r="H392"/>
      <c r="I392"/>
      <c r="J392"/>
      <c r="K392"/>
      <c r="L392"/>
      <c r="M392"/>
      <c r="N392"/>
      <c r="O392"/>
      <c r="P392"/>
      <c r="Q392"/>
      <c r="R392"/>
      <c r="S392"/>
      <c r="T392"/>
      <c r="U392"/>
      <c r="V392"/>
      <c r="W392"/>
      <c r="X392"/>
      <c r="Y392" s="80"/>
      <c r="Z392" s="80"/>
      <c r="AA392" s="80"/>
      <c r="AC392" s="80"/>
      <c r="AD392" s="80"/>
      <c r="AE392" s="80"/>
      <c r="AF392" s="80"/>
      <c r="AG392" s="80"/>
      <c r="AH392" s="80"/>
      <c r="AI392" s="80"/>
      <c r="AJ392" s="80"/>
      <c r="AK392" s="80"/>
      <c r="AL392" s="80"/>
      <c r="AM392" s="80"/>
      <c r="AN392" s="80"/>
      <c r="AO392"/>
      <c r="AP392"/>
      <c r="AQ392"/>
      <c r="AR392"/>
      <c r="AS392"/>
    </row>
    <row r="393" spans="1:45" s="232" customFormat="1" ht="20.25" customHeight="1" x14ac:dyDescent="0.15">
      <c r="A393"/>
      <c r="B393"/>
      <c r="C393" s="80"/>
      <c r="D393"/>
      <c r="E393"/>
      <c r="F393"/>
      <c r="G393"/>
      <c r="H393"/>
      <c r="I393"/>
      <c r="J393"/>
      <c r="K393"/>
      <c r="L393"/>
      <c r="M393"/>
      <c r="N393"/>
      <c r="O393"/>
      <c r="P393"/>
      <c r="Q393"/>
      <c r="R393"/>
      <c r="S393"/>
      <c r="T393"/>
      <c r="U393"/>
      <c r="V393"/>
      <c r="W393"/>
      <c r="X393"/>
      <c r="Y393" s="80"/>
      <c r="Z393" s="80"/>
      <c r="AA393" s="80"/>
      <c r="AC393" s="80"/>
      <c r="AD393" s="80"/>
      <c r="AE393" s="80"/>
      <c r="AF393" s="80"/>
      <c r="AG393" s="80"/>
      <c r="AH393" s="80"/>
      <c r="AI393" s="80"/>
      <c r="AJ393" s="80"/>
      <c r="AK393" s="80"/>
      <c r="AL393" s="80"/>
      <c r="AM393" s="80"/>
      <c r="AN393" s="80"/>
      <c r="AO393"/>
      <c r="AP393"/>
      <c r="AQ393"/>
      <c r="AR393"/>
      <c r="AS393"/>
    </row>
    <row r="394" spans="1:45" s="232" customFormat="1" ht="20.25" customHeight="1" x14ac:dyDescent="0.15">
      <c r="A394"/>
      <c r="B394"/>
      <c r="C394" s="80"/>
      <c r="D394"/>
      <c r="E394"/>
      <c r="F394"/>
      <c r="G394"/>
      <c r="H394"/>
      <c r="I394"/>
      <c r="J394"/>
      <c r="K394"/>
      <c r="L394"/>
      <c r="M394"/>
      <c r="N394"/>
      <c r="O394"/>
      <c r="P394"/>
      <c r="Q394"/>
      <c r="R394"/>
      <c r="S394"/>
      <c r="T394"/>
      <c r="U394"/>
      <c r="V394"/>
      <c r="W394"/>
      <c r="X394"/>
      <c r="Y394" s="80"/>
      <c r="Z394" s="80"/>
      <c r="AA394" s="80"/>
      <c r="AC394" s="80"/>
      <c r="AD394" s="80"/>
      <c r="AE394" s="80"/>
      <c r="AF394" s="80"/>
      <c r="AG394" s="80"/>
      <c r="AH394" s="80"/>
      <c r="AI394" s="80"/>
      <c r="AJ394" s="80"/>
      <c r="AK394" s="80"/>
      <c r="AL394" s="80"/>
      <c r="AM394" s="80"/>
      <c r="AN394" s="80"/>
      <c r="AO394"/>
      <c r="AP394"/>
      <c r="AQ394"/>
      <c r="AR394"/>
      <c r="AS394"/>
    </row>
    <row r="395" spans="1:45" s="232" customFormat="1" ht="20.25" customHeight="1" x14ac:dyDescent="0.15">
      <c r="A395"/>
      <c r="B395"/>
      <c r="C395" s="80"/>
      <c r="D395"/>
      <c r="E395"/>
      <c r="F395"/>
      <c r="G395"/>
      <c r="H395"/>
      <c r="I395"/>
      <c r="J395"/>
      <c r="K395"/>
      <c r="L395"/>
      <c r="M395"/>
      <c r="N395"/>
      <c r="O395"/>
      <c r="P395"/>
      <c r="Q395"/>
      <c r="R395"/>
      <c r="S395"/>
      <c r="T395"/>
      <c r="U395"/>
      <c r="V395"/>
      <c r="W395"/>
      <c r="X395"/>
      <c r="Y395" s="80"/>
      <c r="Z395" s="80"/>
      <c r="AA395" s="80"/>
      <c r="AC395" s="80"/>
      <c r="AD395" s="80"/>
      <c r="AE395" s="80"/>
      <c r="AF395" s="80"/>
      <c r="AG395" s="80"/>
      <c r="AH395" s="80"/>
      <c r="AI395" s="80"/>
      <c r="AJ395" s="80"/>
      <c r="AK395" s="80"/>
      <c r="AL395" s="80"/>
      <c r="AM395" s="80"/>
      <c r="AN395" s="80"/>
      <c r="AO395"/>
      <c r="AP395"/>
      <c r="AQ395"/>
      <c r="AR395"/>
      <c r="AS395"/>
    </row>
    <row r="396" spans="1:45" s="232" customFormat="1" ht="20.25" customHeight="1" x14ac:dyDescent="0.15">
      <c r="A396"/>
      <c r="B396"/>
      <c r="C396" s="80"/>
      <c r="D396"/>
      <c r="E396"/>
      <c r="F396"/>
      <c r="G396"/>
      <c r="H396"/>
      <c r="I396"/>
      <c r="J396"/>
      <c r="K396"/>
      <c r="L396"/>
      <c r="M396"/>
      <c r="N396"/>
      <c r="O396"/>
      <c r="P396"/>
      <c r="Q396"/>
      <c r="R396"/>
      <c r="S396"/>
      <c r="T396"/>
      <c r="U396"/>
      <c r="V396"/>
      <c r="W396"/>
      <c r="X396"/>
      <c r="Y396" s="80"/>
      <c r="Z396" s="80"/>
      <c r="AA396" s="80"/>
      <c r="AC396" s="80"/>
      <c r="AD396" s="80"/>
      <c r="AE396" s="80"/>
      <c r="AF396" s="80"/>
      <c r="AG396" s="80"/>
      <c r="AH396" s="80"/>
      <c r="AI396" s="80"/>
      <c r="AJ396" s="80"/>
      <c r="AK396" s="80"/>
      <c r="AL396" s="80"/>
      <c r="AM396" s="80"/>
      <c r="AN396" s="80"/>
      <c r="AO396"/>
      <c r="AP396"/>
      <c r="AQ396"/>
      <c r="AR396"/>
      <c r="AS396" s="80"/>
    </row>
    <row r="397" spans="1:45" s="232" customFormat="1" ht="20.25" customHeight="1" x14ac:dyDescent="0.15">
      <c r="A397"/>
      <c r="B397"/>
      <c r="C397" s="80"/>
      <c r="D397"/>
      <c r="E397"/>
      <c r="F397"/>
      <c r="G397"/>
      <c r="H397"/>
      <c r="I397"/>
      <c r="J397"/>
      <c r="K397"/>
      <c r="L397"/>
      <c r="M397"/>
      <c r="N397"/>
      <c r="O397"/>
      <c r="P397"/>
      <c r="Q397"/>
      <c r="R397"/>
      <c r="S397"/>
      <c r="T397"/>
      <c r="U397"/>
      <c r="V397"/>
      <c r="W397"/>
      <c r="X397"/>
      <c r="Y397" s="80"/>
      <c r="Z397" s="80"/>
      <c r="AA397" s="80"/>
      <c r="AC397" s="80"/>
      <c r="AD397" s="80"/>
      <c r="AE397" s="80"/>
      <c r="AF397" s="80"/>
      <c r="AG397" s="80"/>
      <c r="AH397" s="80"/>
      <c r="AI397" s="80"/>
      <c r="AJ397" s="80"/>
      <c r="AK397" s="80"/>
      <c r="AL397" s="80"/>
      <c r="AM397" s="80"/>
      <c r="AN397" s="80"/>
      <c r="AO397"/>
      <c r="AP397"/>
      <c r="AQ397"/>
      <c r="AR397"/>
    </row>
    <row r="398" spans="1:45" s="232" customFormat="1" ht="20.25" customHeight="1" x14ac:dyDescent="0.15">
      <c r="A398"/>
      <c r="B398"/>
      <c r="C398" s="80"/>
      <c r="D398"/>
      <c r="E398"/>
      <c r="F398"/>
      <c r="G398"/>
      <c r="H398"/>
      <c r="I398"/>
      <c r="J398"/>
      <c r="K398"/>
      <c r="L398"/>
      <c r="M398"/>
      <c r="N398"/>
      <c r="O398"/>
      <c r="P398"/>
      <c r="Q398"/>
      <c r="R398"/>
      <c r="S398"/>
      <c r="T398"/>
      <c r="U398"/>
      <c r="V398"/>
      <c r="W398"/>
      <c r="X398"/>
      <c r="Y398" s="80"/>
      <c r="Z398" s="80"/>
      <c r="AA398" s="80"/>
      <c r="AC398" s="80"/>
      <c r="AD398" s="80"/>
      <c r="AE398" s="80"/>
      <c r="AF398" s="80"/>
      <c r="AG398" s="80"/>
      <c r="AH398" s="80"/>
      <c r="AI398" s="80"/>
      <c r="AJ398" s="80"/>
      <c r="AK398" s="80"/>
      <c r="AL398" s="80"/>
      <c r="AM398" s="80"/>
      <c r="AN398" s="80"/>
      <c r="AO398"/>
      <c r="AP398"/>
      <c r="AQ398"/>
      <c r="AR398"/>
    </row>
    <row r="399" spans="1:45" s="232" customFormat="1" ht="20.25" customHeight="1" x14ac:dyDescent="0.15">
      <c r="A399"/>
      <c r="B399"/>
      <c r="C399" s="80"/>
      <c r="D399"/>
      <c r="E399"/>
      <c r="F399"/>
      <c r="G399"/>
      <c r="H399"/>
      <c r="I399"/>
      <c r="J399"/>
      <c r="K399"/>
      <c r="L399"/>
      <c r="M399"/>
      <c r="N399"/>
      <c r="O399"/>
      <c r="P399"/>
      <c r="Q399"/>
      <c r="R399"/>
      <c r="S399"/>
      <c r="T399"/>
      <c r="U399"/>
      <c r="V399"/>
      <c r="W399"/>
      <c r="X399"/>
      <c r="Y399" s="80"/>
      <c r="Z399" s="80"/>
      <c r="AA399" s="80"/>
      <c r="AC399" s="80"/>
      <c r="AD399" s="80"/>
      <c r="AE399" s="80"/>
      <c r="AF399" s="80"/>
      <c r="AG399" s="80"/>
      <c r="AH399" s="80"/>
      <c r="AI399" s="80"/>
      <c r="AJ399" s="80"/>
      <c r="AK399" s="80"/>
      <c r="AL399" s="80"/>
      <c r="AM399" s="80"/>
      <c r="AN399" s="80"/>
      <c r="AO399"/>
      <c r="AP399"/>
      <c r="AQ399"/>
      <c r="AR399"/>
    </row>
    <row r="400" spans="1:45" s="232" customFormat="1" ht="20.25" customHeight="1" x14ac:dyDescent="0.15">
      <c r="A400"/>
      <c r="B400"/>
      <c r="C400" s="80"/>
      <c r="D400"/>
      <c r="E400"/>
      <c r="F400"/>
      <c r="G400"/>
      <c r="H400"/>
      <c r="I400"/>
      <c r="J400"/>
      <c r="K400"/>
      <c r="L400"/>
      <c r="M400"/>
      <c r="N400"/>
      <c r="O400"/>
      <c r="P400"/>
      <c r="Q400"/>
      <c r="R400"/>
      <c r="S400"/>
      <c r="T400"/>
      <c r="U400"/>
      <c r="V400"/>
      <c r="W400"/>
      <c r="X400"/>
      <c r="Y400" s="80"/>
      <c r="Z400" s="80"/>
      <c r="AA400" s="80"/>
      <c r="AC400" s="80"/>
      <c r="AD400" s="80"/>
      <c r="AE400" s="80"/>
      <c r="AF400" s="80"/>
      <c r="AG400" s="80"/>
      <c r="AH400" s="80"/>
      <c r="AI400" s="80"/>
      <c r="AJ400" s="80"/>
      <c r="AK400" s="80"/>
      <c r="AL400" s="80"/>
      <c r="AM400" s="80"/>
      <c r="AN400" s="80"/>
      <c r="AO400"/>
      <c r="AP400"/>
      <c r="AQ400"/>
      <c r="AR400"/>
    </row>
    <row r="401" spans="1:45" s="232" customFormat="1" ht="20.25" customHeight="1" x14ac:dyDescent="0.15">
      <c r="A401"/>
      <c r="B401"/>
      <c r="C401" s="80"/>
      <c r="D401"/>
      <c r="E401"/>
      <c r="F401"/>
      <c r="G401"/>
      <c r="H401"/>
      <c r="I401"/>
      <c r="J401"/>
      <c r="K401"/>
      <c r="L401"/>
      <c r="M401"/>
      <c r="N401"/>
      <c r="O401"/>
      <c r="P401"/>
      <c r="Q401"/>
      <c r="R401"/>
      <c r="S401"/>
      <c r="T401"/>
      <c r="U401"/>
      <c r="V401"/>
      <c r="W401"/>
      <c r="X401"/>
      <c r="Y401" s="80"/>
      <c r="Z401" s="80"/>
      <c r="AA401" s="80"/>
      <c r="AC401" s="80"/>
      <c r="AD401" s="80"/>
      <c r="AE401" s="80"/>
      <c r="AF401" s="80"/>
      <c r="AG401" s="80"/>
      <c r="AH401" s="80"/>
      <c r="AI401" s="80"/>
      <c r="AJ401" s="80"/>
      <c r="AK401" s="80"/>
      <c r="AL401" s="80"/>
      <c r="AM401" s="80"/>
      <c r="AN401" s="80"/>
      <c r="AO401"/>
      <c r="AP401"/>
      <c r="AQ401"/>
      <c r="AR401"/>
    </row>
    <row r="402" spans="1:45" s="232" customFormat="1" ht="20.25" customHeight="1" x14ac:dyDescent="0.15">
      <c r="A402"/>
      <c r="B402"/>
      <c r="C402" s="80"/>
      <c r="D402"/>
      <c r="E402"/>
      <c r="F402"/>
      <c r="G402"/>
      <c r="H402"/>
      <c r="I402"/>
      <c r="J402"/>
      <c r="K402"/>
      <c r="L402"/>
      <c r="M402"/>
      <c r="N402"/>
      <c r="O402"/>
      <c r="P402"/>
      <c r="Q402"/>
      <c r="R402"/>
      <c r="S402"/>
      <c r="T402"/>
      <c r="U402"/>
      <c r="V402"/>
      <c r="W402"/>
      <c r="X402"/>
      <c r="Y402" s="80"/>
      <c r="Z402" s="80"/>
      <c r="AA402" s="80"/>
      <c r="AC402" s="80"/>
      <c r="AD402" s="80"/>
      <c r="AE402" s="80"/>
      <c r="AF402" s="80"/>
      <c r="AG402" s="80"/>
      <c r="AH402" s="80"/>
      <c r="AI402" s="80"/>
      <c r="AJ402" s="80"/>
      <c r="AK402" s="80"/>
      <c r="AL402" s="80"/>
      <c r="AM402" s="80"/>
      <c r="AN402" s="80"/>
      <c r="AO402"/>
      <c r="AP402"/>
      <c r="AQ402"/>
      <c r="AR402"/>
    </row>
    <row r="403" spans="1:45" s="232" customFormat="1" ht="20.25" customHeight="1" x14ac:dyDescent="0.15">
      <c r="A403"/>
      <c r="B403"/>
      <c r="C403" s="80"/>
      <c r="D403"/>
      <c r="E403"/>
      <c r="F403"/>
      <c r="G403"/>
      <c r="H403"/>
      <c r="I403"/>
      <c r="J403"/>
      <c r="K403"/>
      <c r="L403"/>
      <c r="M403"/>
      <c r="N403"/>
      <c r="O403"/>
      <c r="P403"/>
      <c r="Q403"/>
      <c r="R403"/>
      <c r="S403"/>
      <c r="T403"/>
      <c r="U403"/>
      <c r="V403"/>
      <c r="W403"/>
      <c r="X403"/>
      <c r="Y403" s="80"/>
      <c r="Z403" s="80"/>
      <c r="AA403" s="80"/>
      <c r="AC403" s="80"/>
      <c r="AD403" s="80"/>
      <c r="AE403" s="80"/>
      <c r="AF403" s="80"/>
      <c r="AG403" s="80"/>
      <c r="AH403" s="80"/>
      <c r="AI403" s="80"/>
      <c r="AJ403" s="80"/>
      <c r="AK403" s="80"/>
      <c r="AL403" s="80"/>
      <c r="AM403" s="80"/>
      <c r="AN403" s="80"/>
      <c r="AO403"/>
      <c r="AP403"/>
      <c r="AQ403"/>
      <c r="AR403"/>
    </row>
    <row r="404" spans="1:45" s="232" customFormat="1" ht="20.25" customHeight="1" x14ac:dyDescent="0.15">
      <c r="A404"/>
      <c r="B404"/>
      <c r="C404" s="80"/>
      <c r="D404"/>
      <c r="E404"/>
      <c r="F404"/>
      <c r="G404"/>
      <c r="H404"/>
      <c r="I404"/>
      <c r="J404"/>
      <c r="K404"/>
      <c r="L404"/>
      <c r="M404"/>
      <c r="N404"/>
      <c r="O404"/>
      <c r="P404"/>
      <c r="Q404"/>
      <c r="R404"/>
      <c r="S404"/>
      <c r="T404"/>
      <c r="U404"/>
      <c r="V404"/>
      <c r="W404"/>
      <c r="X404"/>
      <c r="Y404" s="80"/>
      <c r="Z404" s="80"/>
      <c r="AA404" s="80"/>
      <c r="AC404" s="80"/>
      <c r="AD404" s="80"/>
      <c r="AE404" s="80"/>
      <c r="AF404" s="80"/>
      <c r="AG404" s="80"/>
      <c r="AH404" s="80"/>
      <c r="AI404" s="80"/>
      <c r="AJ404" s="80"/>
      <c r="AK404" s="80"/>
      <c r="AL404" s="80"/>
      <c r="AM404" s="80"/>
      <c r="AN404" s="80"/>
      <c r="AO404"/>
      <c r="AP404"/>
      <c r="AQ404"/>
      <c r="AR404"/>
    </row>
    <row r="405" spans="1:45" s="232" customFormat="1" ht="20.25" customHeight="1" x14ac:dyDescent="0.15">
      <c r="A405"/>
      <c r="B405"/>
      <c r="C405" s="80"/>
      <c r="D405"/>
      <c r="E405"/>
      <c r="F405"/>
      <c r="G405"/>
      <c r="H405"/>
      <c r="I405"/>
      <c r="J405"/>
      <c r="K405"/>
      <c r="L405"/>
      <c r="M405"/>
      <c r="N405"/>
      <c r="O405"/>
      <c r="P405"/>
      <c r="Q405"/>
      <c r="R405"/>
      <c r="S405"/>
      <c r="T405"/>
      <c r="U405"/>
      <c r="V405"/>
      <c r="W405"/>
      <c r="X405"/>
      <c r="Y405" s="80"/>
      <c r="Z405" s="80"/>
      <c r="AA405" s="80"/>
      <c r="AC405" s="80"/>
      <c r="AD405" s="80"/>
      <c r="AE405" s="80"/>
      <c r="AF405" s="80"/>
      <c r="AG405" s="80"/>
      <c r="AH405" s="80"/>
      <c r="AI405" s="80"/>
      <c r="AJ405" s="80"/>
      <c r="AK405" s="80"/>
      <c r="AL405" s="80"/>
      <c r="AM405" s="80"/>
      <c r="AN405" s="80"/>
      <c r="AO405"/>
      <c r="AP405"/>
      <c r="AQ405"/>
      <c r="AR405"/>
    </row>
    <row r="406" spans="1:45" s="232" customFormat="1" ht="30.75" customHeight="1" x14ac:dyDescent="0.15">
      <c r="A406"/>
      <c r="B406"/>
      <c r="C406" s="80"/>
      <c r="D406"/>
      <c r="E406"/>
      <c r="F406"/>
      <c r="G406"/>
      <c r="H406"/>
      <c r="I406"/>
      <c r="J406"/>
      <c r="K406"/>
      <c r="L406"/>
      <c r="M406"/>
      <c r="N406"/>
      <c r="O406"/>
      <c r="P406"/>
      <c r="Q406"/>
      <c r="R406"/>
      <c r="S406"/>
      <c r="T406"/>
      <c r="U406"/>
      <c r="V406"/>
      <c r="W406"/>
      <c r="X406"/>
      <c r="Y406" s="80"/>
      <c r="Z406" s="80"/>
      <c r="AA406" s="80"/>
      <c r="AC406" s="80"/>
      <c r="AD406" s="80"/>
      <c r="AE406" s="80"/>
      <c r="AF406" s="80"/>
      <c r="AG406" s="80"/>
      <c r="AH406" s="80"/>
      <c r="AI406" s="80"/>
      <c r="AJ406" s="80"/>
      <c r="AK406" s="80"/>
      <c r="AL406" s="80"/>
      <c r="AM406" s="80"/>
      <c r="AN406" s="80"/>
      <c r="AO406"/>
      <c r="AP406"/>
      <c r="AQ406"/>
      <c r="AR406"/>
    </row>
    <row r="407" spans="1:45" s="232" customFormat="1" ht="30.75" customHeight="1" x14ac:dyDescent="0.15">
      <c r="A407"/>
      <c r="B407"/>
      <c r="C407" s="80"/>
      <c r="D407"/>
      <c r="E407"/>
      <c r="F407"/>
      <c r="G407"/>
      <c r="H407"/>
      <c r="I407"/>
      <c r="J407"/>
      <c r="K407"/>
      <c r="L407"/>
      <c r="M407"/>
      <c r="N407"/>
      <c r="O407"/>
      <c r="P407"/>
      <c r="Q407"/>
      <c r="R407"/>
      <c r="S407"/>
      <c r="T407"/>
      <c r="U407"/>
      <c r="V407"/>
      <c r="W407"/>
      <c r="X407"/>
      <c r="Y407" s="80"/>
      <c r="Z407" s="80"/>
      <c r="AA407" s="80"/>
      <c r="AC407" s="80"/>
      <c r="AD407" s="80"/>
      <c r="AE407" s="80"/>
      <c r="AF407" s="80"/>
      <c r="AG407" s="80"/>
      <c r="AH407" s="80"/>
      <c r="AI407" s="80"/>
      <c r="AJ407" s="80"/>
      <c r="AK407" s="80"/>
      <c r="AL407" s="80"/>
      <c r="AM407" s="80"/>
      <c r="AN407" s="80"/>
      <c r="AO407"/>
      <c r="AP407"/>
      <c r="AQ407"/>
      <c r="AR407"/>
    </row>
    <row r="408" spans="1:45" s="232" customFormat="1" ht="20.25" customHeight="1" x14ac:dyDescent="0.15">
      <c r="A408"/>
      <c r="B408"/>
      <c r="C408" s="80"/>
      <c r="D408"/>
      <c r="E408"/>
      <c r="F408"/>
      <c r="G408"/>
      <c r="H408"/>
      <c r="I408"/>
      <c r="J408"/>
      <c r="K408"/>
      <c r="L408"/>
      <c r="M408"/>
      <c r="N408"/>
      <c r="O408"/>
      <c r="P408"/>
      <c r="Q408"/>
      <c r="R408"/>
      <c r="S408"/>
      <c r="T408"/>
      <c r="U408"/>
      <c r="V408"/>
      <c r="W408"/>
      <c r="X408"/>
      <c r="Y408" s="80"/>
      <c r="Z408" s="80"/>
      <c r="AA408" s="80"/>
      <c r="AC408" s="80"/>
      <c r="AD408" s="80"/>
      <c r="AE408" s="80"/>
      <c r="AF408" s="80"/>
      <c r="AG408" s="80"/>
      <c r="AH408" s="80"/>
      <c r="AI408" s="80"/>
      <c r="AJ408" s="80"/>
      <c r="AK408" s="80"/>
      <c r="AL408" s="80"/>
      <c r="AM408" s="80"/>
      <c r="AN408" s="80"/>
      <c r="AO408"/>
      <c r="AP408"/>
      <c r="AQ408"/>
      <c r="AR408"/>
    </row>
    <row r="409" spans="1:45" s="232" customFormat="1" ht="7.5" customHeight="1" x14ac:dyDescent="0.15">
      <c r="A409"/>
      <c r="B409"/>
      <c r="C409" s="80"/>
      <c r="D409"/>
      <c r="E409"/>
      <c r="F409"/>
      <c r="G409"/>
      <c r="H409"/>
      <c r="I409"/>
      <c r="J409"/>
      <c r="K409"/>
      <c r="L409"/>
      <c r="M409"/>
      <c r="N409"/>
      <c r="O409"/>
      <c r="P409"/>
      <c r="Q409"/>
      <c r="R409"/>
      <c r="S409"/>
      <c r="T409"/>
      <c r="U409"/>
      <c r="V409"/>
      <c r="W409"/>
      <c r="X409"/>
      <c r="Y409" s="80"/>
      <c r="Z409" s="80"/>
      <c r="AA409" s="80"/>
      <c r="AC409" s="80"/>
      <c r="AD409" s="80"/>
      <c r="AE409" s="80"/>
      <c r="AF409" s="80"/>
      <c r="AG409" s="80"/>
      <c r="AH409" s="80"/>
      <c r="AI409" s="80"/>
      <c r="AJ409" s="80"/>
      <c r="AK409" s="80"/>
      <c r="AL409" s="80"/>
      <c r="AM409" s="80"/>
      <c r="AN409" s="80"/>
      <c r="AO409"/>
      <c r="AP409"/>
      <c r="AQ409"/>
      <c r="AR409"/>
    </row>
    <row r="410" spans="1:45" x14ac:dyDescent="0.15">
      <c r="AS410" s="232"/>
    </row>
    <row r="411" spans="1:45" x14ac:dyDescent="0.15">
      <c r="AS411" s="232"/>
    </row>
    <row r="412" spans="1:45" ht="13.5" customHeight="1" x14ac:dyDescent="0.15">
      <c r="AS412" s="232"/>
    </row>
    <row r="413" spans="1:45" ht="30.75" customHeight="1" x14ac:dyDescent="0.15">
      <c r="AS413" s="232"/>
    </row>
    <row r="414" spans="1:45" ht="30.95" customHeight="1" x14ac:dyDescent="0.15">
      <c r="AS414" s="232"/>
    </row>
    <row r="415" spans="1:45" ht="20.25" customHeight="1" x14ac:dyDescent="0.15">
      <c r="AS415" s="232"/>
    </row>
    <row r="416" spans="1:45" ht="20.25" customHeight="1" x14ac:dyDescent="0.15">
      <c r="AS416" s="232"/>
    </row>
    <row r="417" spans="45:45" ht="20.25" customHeight="1" x14ac:dyDescent="0.15">
      <c r="AS417" s="232"/>
    </row>
    <row r="418" spans="45:45" ht="20.25" customHeight="1" x14ac:dyDescent="0.15">
      <c r="AS418" s="232"/>
    </row>
    <row r="419" spans="45:45" ht="20.25" customHeight="1" x14ac:dyDescent="0.15">
      <c r="AS419" s="80"/>
    </row>
    <row r="420" spans="45:45" ht="20.25" customHeight="1" x14ac:dyDescent="0.15"/>
    <row r="421" spans="45:45" ht="20.25" customHeight="1" x14ac:dyDescent="0.15"/>
    <row r="422" spans="45:45" ht="20.25" customHeight="1" x14ac:dyDescent="0.15"/>
    <row r="423" spans="45:45" ht="20.25" customHeight="1" x14ac:dyDescent="0.15"/>
    <row r="424" spans="45:45" ht="20.25" customHeight="1" x14ac:dyDescent="0.15"/>
    <row r="425" spans="45:45" ht="20.25" customHeight="1" x14ac:dyDescent="0.15"/>
    <row r="426" spans="45:45" ht="20.25" customHeight="1" x14ac:dyDescent="0.15"/>
    <row r="427" spans="45:45" ht="20.25" customHeight="1" x14ac:dyDescent="0.15"/>
    <row r="428" spans="45:45" ht="30.75" customHeight="1" x14ac:dyDescent="0.15"/>
    <row r="429" spans="45:45" ht="30.75" customHeight="1" x14ac:dyDescent="0.15"/>
    <row r="430" spans="45:45" ht="20.25" customHeight="1" x14ac:dyDescent="0.15"/>
    <row r="431" spans="45:45" ht="7.5" customHeight="1" x14ac:dyDescent="0.15"/>
    <row r="434" ht="13.5" customHeight="1" x14ac:dyDescent="0.15"/>
    <row r="435" ht="30.75" customHeight="1" x14ac:dyDescent="0.15"/>
    <row r="436" ht="30.9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row r="445" ht="20.25" customHeight="1" x14ac:dyDescent="0.15"/>
    <row r="446" ht="20.25" customHeight="1" x14ac:dyDescent="0.15"/>
    <row r="447" ht="20.25" customHeight="1" x14ac:dyDescent="0.15"/>
    <row r="448" ht="20.25" customHeight="1" x14ac:dyDescent="0.15"/>
    <row r="449" spans="1:45" ht="20.25" customHeight="1" x14ac:dyDescent="0.15"/>
    <row r="450" spans="1:45" ht="30.75" customHeight="1" x14ac:dyDescent="0.15"/>
    <row r="451" spans="1:45" ht="30.75" customHeight="1" x14ac:dyDescent="0.15"/>
    <row r="452" spans="1:45" ht="20.25" customHeight="1" x14ac:dyDescent="0.15"/>
    <row r="453" spans="1:45" ht="7.5" customHeight="1" x14ac:dyDescent="0.15"/>
    <row r="454" spans="1:45" s="232" customFormat="1" x14ac:dyDescent="0.15">
      <c r="A454"/>
      <c r="B454"/>
      <c r="C454" s="80"/>
      <c r="D454"/>
      <c r="E454"/>
      <c r="F454"/>
      <c r="G454"/>
      <c r="H454"/>
      <c r="I454"/>
      <c r="J454"/>
      <c r="K454"/>
      <c r="L454"/>
      <c r="M454"/>
      <c r="N454"/>
      <c r="O454"/>
      <c r="P454"/>
      <c r="Q454"/>
      <c r="R454"/>
      <c r="S454"/>
      <c r="T454"/>
      <c r="U454"/>
      <c r="V454"/>
      <c r="W454"/>
      <c r="X454"/>
      <c r="Y454" s="80"/>
      <c r="Z454" s="80"/>
      <c r="AA454" s="80"/>
      <c r="AC454" s="80"/>
      <c r="AD454" s="80"/>
      <c r="AE454" s="80"/>
      <c r="AF454" s="80"/>
      <c r="AG454" s="80"/>
      <c r="AH454" s="80"/>
      <c r="AI454" s="80"/>
      <c r="AJ454" s="80"/>
      <c r="AK454" s="80"/>
      <c r="AL454" s="80"/>
      <c r="AM454" s="80"/>
      <c r="AN454" s="80"/>
      <c r="AO454"/>
      <c r="AP454"/>
      <c r="AQ454"/>
      <c r="AR454"/>
      <c r="AS454"/>
    </row>
    <row r="455" spans="1:45" s="232" customFormat="1" x14ac:dyDescent="0.15">
      <c r="A455"/>
      <c r="B455"/>
      <c r="C455" s="80"/>
      <c r="D455"/>
      <c r="E455"/>
      <c r="F455"/>
      <c r="G455"/>
      <c r="H455"/>
      <c r="I455"/>
      <c r="J455"/>
      <c r="K455"/>
      <c r="L455"/>
      <c r="M455"/>
      <c r="N455"/>
      <c r="O455"/>
      <c r="P455"/>
      <c r="Q455"/>
      <c r="R455"/>
      <c r="S455"/>
      <c r="T455"/>
      <c r="U455"/>
      <c r="V455"/>
      <c r="W455"/>
      <c r="X455"/>
      <c r="Y455" s="80"/>
      <c r="Z455" s="80"/>
      <c r="AA455" s="80"/>
      <c r="AC455" s="80"/>
      <c r="AD455" s="80"/>
      <c r="AE455" s="80"/>
      <c r="AF455" s="80"/>
      <c r="AG455" s="80"/>
      <c r="AH455" s="80"/>
      <c r="AI455" s="80"/>
      <c r="AJ455" s="80"/>
      <c r="AK455" s="80"/>
      <c r="AL455" s="80"/>
      <c r="AM455" s="80"/>
      <c r="AN455" s="80"/>
      <c r="AO455"/>
      <c r="AP455"/>
      <c r="AQ455"/>
      <c r="AR455"/>
      <c r="AS455"/>
    </row>
    <row r="456" spans="1:45" s="232" customFormat="1" ht="13.5" customHeight="1" x14ac:dyDescent="0.15">
      <c r="A456"/>
      <c r="B456"/>
      <c r="C456" s="80"/>
      <c r="D456"/>
      <c r="E456"/>
      <c r="F456"/>
      <c r="G456"/>
      <c r="H456"/>
      <c r="I456"/>
      <c r="J456"/>
      <c r="K456"/>
      <c r="L456"/>
      <c r="M456"/>
      <c r="N456"/>
      <c r="O456"/>
      <c r="P456"/>
      <c r="Q456"/>
      <c r="R456"/>
      <c r="S456"/>
      <c r="T456"/>
      <c r="U456"/>
      <c r="V456"/>
      <c r="W456"/>
      <c r="X456"/>
      <c r="Y456" s="80"/>
      <c r="Z456" s="80"/>
      <c r="AA456" s="80"/>
      <c r="AC456" s="80"/>
      <c r="AD456" s="80"/>
      <c r="AE456" s="80"/>
      <c r="AF456" s="80"/>
      <c r="AG456" s="80"/>
      <c r="AH456" s="80"/>
      <c r="AI456" s="80"/>
      <c r="AJ456" s="80"/>
      <c r="AK456" s="80"/>
      <c r="AL456" s="80"/>
      <c r="AM456" s="80"/>
      <c r="AN456" s="80"/>
      <c r="AO456"/>
      <c r="AP456"/>
      <c r="AQ456"/>
      <c r="AR456"/>
      <c r="AS456"/>
    </row>
    <row r="457" spans="1:45" s="232" customFormat="1" ht="30.75" customHeight="1" x14ac:dyDescent="0.15">
      <c r="A457"/>
      <c r="B457"/>
      <c r="C457" s="80"/>
      <c r="D457"/>
      <c r="E457"/>
      <c r="F457"/>
      <c r="G457"/>
      <c r="H457"/>
      <c r="I457"/>
      <c r="J457"/>
      <c r="K457"/>
      <c r="L457"/>
      <c r="M457"/>
      <c r="N457"/>
      <c r="O457"/>
      <c r="P457"/>
      <c r="Q457"/>
      <c r="R457"/>
      <c r="S457"/>
      <c r="T457"/>
      <c r="U457"/>
      <c r="V457"/>
      <c r="W457"/>
      <c r="X457"/>
      <c r="Y457" s="80"/>
      <c r="Z457" s="80"/>
      <c r="AA457" s="80"/>
      <c r="AC457" s="80"/>
      <c r="AD457" s="80"/>
      <c r="AE457" s="80"/>
      <c r="AF457" s="80"/>
      <c r="AG457" s="80"/>
      <c r="AH457" s="80"/>
      <c r="AI457" s="80"/>
      <c r="AJ457" s="80"/>
      <c r="AK457" s="80"/>
      <c r="AL457" s="80"/>
      <c r="AM457" s="80"/>
      <c r="AN457" s="80"/>
      <c r="AO457"/>
      <c r="AP457"/>
      <c r="AQ457"/>
      <c r="AR457"/>
      <c r="AS457"/>
    </row>
    <row r="458" spans="1:45" s="232" customFormat="1" ht="30.95" customHeight="1" x14ac:dyDescent="0.15">
      <c r="A458"/>
      <c r="B458"/>
      <c r="C458" s="80"/>
      <c r="D458"/>
      <c r="E458"/>
      <c r="F458"/>
      <c r="G458"/>
      <c r="H458"/>
      <c r="I458"/>
      <c r="J458"/>
      <c r="K458"/>
      <c r="L458"/>
      <c r="M458"/>
      <c r="N458"/>
      <c r="O458"/>
      <c r="P458"/>
      <c r="Q458"/>
      <c r="R458"/>
      <c r="S458"/>
      <c r="T458"/>
      <c r="U458"/>
      <c r="V458"/>
      <c r="W458"/>
      <c r="X458"/>
      <c r="Y458" s="80"/>
      <c r="Z458" s="80"/>
      <c r="AA458" s="80"/>
      <c r="AC458" s="80"/>
      <c r="AD458" s="80"/>
      <c r="AE458" s="80"/>
      <c r="AF458" s="80"/>
      <c r="AG458" s="80"/>
      <c r="AH458" s="80"/>
      <c r="AI458" s="80"/>
      <c r="AJ458" s="80"/>
      <c r="AK458" s="80"/>
      <c r="AL458" s="80"/>
      <c r="AM458" s="80"/>
      <c r="AN458" s="80"/>
      <c r="AO458"/>
      <c r="AP458"/>
      <c r="AQ458"/>
      <c r="AR458"/>
      <c r="AS458"/>
    </row>
    <row r="459" spans="1:45" s="232" customFormat="1" ht="20.25" customHeight="1" x14ac:dyDescent="0.15">
      <c r="A459"/>
      <c r="B459"/>
      <c r="C459" s="80"/>
      <c r="D459"/>
      <c r="E459"/>
      <c r="F459"/>
      <c r="G459"/>
      <c r="H459"/>
      <c r="I459"/>
      <c r="J459"/>
      <c r="K459"/>
      <c r="L459"/>
      <c r="M459"/>
      <c r="N459"/>
      <c r="O459"/>
      <c r="P459"/>
      <c r="Q459"/>
      <c r="R459"/>
      <c r="S459"/>
      <c r="T459"/>
      <c r="U459"/>
      <c r="V459"/>
      <c r="W459"/>
      <c r="X459"/>
      <c r="Y459" s="80"/>
      <c r="Z459" s="80"/>
      <c r="AA459" s="80"/>
      <c r="AC459" s="80"/>
      <c r="AD459" s="80"/>
      <c r="AE459" s="80"/>
      <c r="AF459" s="80"/>
      <c r="AG459" s="80"/>
      <c r="AH459" s="80"/>
      <c r="AI459" s="80"/>
      <c r="AJ459" s="80"/>
      <c r="AK459" s="80"/>
      <c r="AL459" s="80"/>
      <c r="AM459" s="80"/>
      <c r="AN459" s="80"/>
      <c r="AO459"/>
      <c r="AP459"/>
      <c r="AQ459"/>
      <c r="AR459"/>
      <c r="AS459"/>
    </row>
    <row r="460" spans="1:45" s="232" customFormat="1" ht="20.25" customHeight="1" x14ac:dyDescent="0.15">
      <c r="A460"/>
      <c r="B460"/>
      <c r="C460" s="80"/>
      <c r="D460"/>
      <c r="E460"/>
      <c r="F460"/>
      <c r="G460"/>
      <c r="H460"/>
      <c r="I460"/>
      <c r="J460"/>
      <c r="K460"/>
      <c r="L460"/>
      <c r="M460"/>
      <c r="N460"/>
      <c r="O460"/>
      <c r="P460"/>
      <c r="Q460"/>
      <c r="R460"/>
      <c r="S460"/>
      <c r="T460"/>
      <c r="U460"/>
      <c r="V460"/>
      <c r="W460"/>
      <c r="X460"/>
      <c r="Y460" s="80"/>
      <c r="Z460" s="80"/>
      <c r="AA460" s="80"/>
      <c r="AC460" s="80"/>
      <c r="AD460" s="80"/>
      <c r="AE460" s="80"/>
      <c r="AF460" s="80"/>
      <c r="AG460" s="80"/>
      <c r="AH460" s="80"/>
      <c r="AI460" s="80"/>
      <c r="AJ460" s="80"/>
      <c r="AK460" s="80"/>
      <c r="AL460" s="80"/>
      <c r="AM460" s="80"/>
      <c r="AN460" s="80"/>
      <c r="AO460"/>
      <c r="AP460"/>
      <c r="AQ460"/>
      <c r="AR460"/>
      <c r="AS460"/>
    </row>
    <row r="461" spans="1:45" s="232" customFormat="1" ht="20.25" customHeight="1" x14ac:dyDescent="0.15">
      <c r="A461"/>
      <c r="B461"/>
      <c r="C461" s="80"/>
      <c r="D461"/>
      <c r="E461"/>
      <c r="F461"/>
      <c r="G461"/>
      <c r="H461"/>
      <c r="I461"/>
      <c r="J461"/>
      <c r="K461"/>
      <c r="L461"/>
      <c r="M461"/>
      <c r="N461"/>
      <c r="O461"/>
      <c r="P461"/>
      <c r="Q461"/>
      <c r="R461"/>
      <c r="S461"/>
      <c r="T461"/>
      <c r="U461"/>
      <c r="V461"/>
      <c r="W461"/>
      <c r="X461"/>
      <c r="Y461" s="80"/>
      <c r="Z461" s="80"/>
      <c r="AA461" s="80"/>
      <c r="AC461" s="80"/>
      <c r="AD461" s="80"/>
      <c r="AE461" s="80"/>
      <c r="AF461" s="80"/>
      <c r="AG461" s="80"/>
      <c r="AH461" s="80"/>
      <c r="AI461" s="80"/>
      <c r="AJ461" s="80"/>
      <c r="AK461" s="80"/>
      <c r="AL461" s="80"/>
      <c r="AM461" s="80"/>
      <c r="AN461" s="80"/>
      <c r="AO461"/>
      <c r="AP461"/>
      <c r="AQ461"/>
      <c r="AR461"/>
      <c r="AS461"/>
    </row>
    <row r="462" spans="1:45" s="232" customFormat="1" ht="20.25" customHeight="1" x14ac:dyDescent="0.15">
      <c r="A462"/>
      <c r="B462"/>
      <c r="C462" s="80"/>
      <c r="D462"/>
      <c r="E462"/>
      <c r="F462"/>
      <c r="G462"/>
      <c r="H462"/>
      <c r="I462"/>
      <c r="J462"/>
      <c r="K462"/>
      <c r="L462"/>
      <c r="M462"/>
      <c r="N462"/>
      <c r="O462"/>
      <c r="P462"/>
      <c r="Q462"/>
      <c r="R462"/>
      <c r="S462"/>
      <c r="T462"/>
      <c r="U462"/>
      <c r="V462"/>
      <c r="W462"/>
      <c r="X462"/>
      <c r="Y462" s="80"/>
      <c r="Z462" s="80"/>
      <c r="AA462" s="80"/>
      <c r="AC462" s="80"/>
      <c r="AD462" s="80"/>
      <c r="AE462" s="80"/>
      <c r="AF462" s="80"/>
      <c r="AG462" s="80"/>
      <c r="AH462" s="80"/>
      <c r="AI462" s="80"/>
      <c r="AJ462" s="80"/>
      <c r="AK462" s="80"/>
      <c r="AL462" s="80"/>
      <c r="AM462" s="80"/>
      <c r="AN462" s="80"/>
      <c r="AO462"/>
      <c r="AP462"/>
      <c r="AQ462"/>
      <c r="AR462"/>
      <c r="AS462"/>
    </row>
    <row r="463" spans="1:45" s="232" customFormat="1" ht="20.25" customHeight="1" x14ac:dyDescent="0.15">
      <c r="A463"/>
      <c r="B463"/>
      <c r="C463" s="80"/>
      <c r="D463"/>
      <c r="E463"/>
      <c r="F463"/>
      <c r="G463"/>
      <c r="H463"/>
      <c r="I463"/>
      <c r="J463"/>
      <c r="K463"/>
      <c r="L463"/>
      <c r="M463"/>
      <c r="N463"/>
      <c r="O463"/>
      <c r="P463"/>
      <c r="Q463"/>
      <c r="R463"/>
      <c r="S463"/>
      <c r="T463"/>
      <c r="U463"/>
      <c r="V463"/>
      <c r="W463"/>
      <c r="X463"/>
      <c r="Y463" s="80"/>
      <c r="Z463" s="80"/>
      <c r="AA463" s="80"/>
      <c r="AC463" s="80"/>
      <c r="AD463" s="80"/>
      <c r="AE463" s="80"/>
      <c r="AF463" s="80"/>
      <c r="AG463" s="80"/>
      <c r="AH463" s="80"/>
      <c r="AI463" s="80"/>
      <c r="AJ463" s="80"/>
      <c r="AK463" s="80"/>
      <c r="AL463" s="80"/>
      <c r="AM463" s="80"/>
      <c r="AN463" s="80"/>
      <c r="AO463"/>
      <c r="AP463"/>
      <c r="AQ463"/>
      <c r="AR463"/>
      <c r="AS463"/>
    </row>
    <row r="464" spans="1:45" s="232" customFormat="1" ht="20.25" customHeight="1" x14ac:dyDescent="0.15">
      <c r="A464"/>
      <c r="B464"/>
      <c r="C464" s="80"/>
      <c r="D464"/>
      <c r="E464"/>
      <c r="F464"/>
      <c r="G464"/>
      <c r="H464"/>
      <c r="I464"/>
      <c r="J464"/>
      <c r="K464"/>
      <c r="L464"/>
      <c r="M464"/>
      <c r="N464"/>
      <c r="O464"/>
      <c r="P464"/>
      <c r="Q464"/>
      <c r="R464"/>
      <c r="S464"/>
      <c r="T464"/>
      <c r="U464"/>
      <c r="V464"/>
      <c r="W464"/>
      <c r="X464"/>
      <c r="Y464" s="80"/>
      <c r="Z464" s="80"/>
      <c r="AA464" s="80"/>
      <c r="AC464" s="80"/>
      <c r="AD464" s="80"/>
      <c r="AE464" s="80"/>
      <c r="AF464" s="80"/>
      <c r="AG464" s="80"/>
      <c r="AH464" s="80"/>
      <c r="AI464" s="80"/>
      <c r="AJ464" s="80"/>
      <c r="AK464" s="80"/>
      <c r="AL464" s="80"/>
      <c r="AM464" s="80"/>
      <c r="AN464" s="80"/>
      <c r="AO464"/>
      <c r="AP464"/>
      <c r="AQ464"/>
      <c r="AR464"/>
      <c r="AS464"/>
    </row>
    <row r="465" spans="1:45" s="232" customFormat="1" ht="20.25" customHeight="1" x14ac:dyDescent="0.15">
      <c r="A465"/>
      <c r="B465"/>
      <c r="C465" s="80"/>
      <c r="D465"/>
      <c r="E465"/>
      <c r="F465"/>
      <c r="G465"/>
      <c r="H465"/>
      <c r="I465"/>
      <c r="J465"/>
      <c r="K465"/>
      <c r="L465"/>
      <c r="M465"/>
      <c r="N465"/>
      <c r="O465"/>
      <c r="P465"/>
      <c r="Q465"/>
      <c r="R465"/>
      <c r="S465"/>
      <c r="T465"/>
      <c r="U465"/>
      <c r="V465"/>
      <c r="W465"/>
      <c r="X465"/>
      <c r="Y465" s="80"/>
      <c r="Z465" s="80"/>
      <c r="AA465" s="80"/>
      <c r="AC465" s="80"/>
      <c r="AD465" s="80"/>
      <c r="AE465" s="80"/>
      <c r="AF465" s="80"/>
      <c r="AG465" s="80"/>
      <c r="AH465" s="80"/>
      <c r="AI465" s="80"/>
      <c r="AJ465" s="80"/>
      <c r="AK465" s="80"/>
      <c r="AL465" s="80"/>
      <c r="AM465" s="80"/>
      <c r="AN465" s="80"/>
      <c r="AO465"/>
      <c r="AP465"/>
      <c r="AQ465"/>
      <c r="AR465"/>
      <c r="AS465"/>
    </row>
    <row r="466" spans="1:45" s="232" customFormat="1" ht="20.25" customHeight="1" x14ac:dyDescent="0.15">
      <c r="A466"/>
      <c r="B466"/>
      <c r="C466" s="80"/>
      <c r="D466"/>
      <c r="E466"/>
      <c r="F466"/>
      <c r="G466"/>
      <c r="H466"/>
      <c r="I466"/>
      <c r="J466"/>
      <c r="K466"/>
      <c r="L466"/>
      <c r="M466"/>
      <c r="N466"/>
      <c r="O466"/>
      <c r="P466"/>
      <c r="Q466"/>
      <c r="R466"/>
      <c r="S466"/>
      <c r="T466"/>
      <c r="U466"/>
      <c r="V466"/>
      <c r="W466"/>
      <c r="X466"/>
      <c r="Y466" s="80"/>
      <c r="Z466" s="80"/>
      <c r="AA466" s="80"/>
      <c r="AC466" s="80"/>
      <c r="AD466" s="80"/>
      <c r="AE466" s="80"/>
      <c r="AF466" s="80"/>
      <c r="AG466" s="80"/>
      <c r="AH466" s="80"/>
      <c r="AI466" s="80"/>
      <c r="AJ466" s="80"/>
      <c r="AK466" s="80"/>
      <c r="AL466" s="80"/>
      <c r="AM466" s="80"/>
      <c r="AN466" s="80"/>
      <c r="AO466"/>
      <c r="AP466"/>
      <c r="AQ466"/>
      <c r="AR466"/>
      <c r="AS466"/>
    </row>
    <row r="467" spans="1:45" s="232" customFormat="1" ht="20.25" customHeight="1" x14ac:dyDescent="0.15">
      <c r="A467"/>
      <c r="B467"/>
      <c r="C467" s="80"/>
      <c r="D467"/>
      <c r="E467"/>
      <c r="F467"/>
      <c r="G467"/>
      <c r="H467"/>
      <c r="I467"/>
      <c r="J467"/>
      <c r="K467"/>
      <c r="L467"/>
      <c r="M467"/>
      <c r="N467"/>
      <c r="O467"/>
      <c r="P467"/>
      <c r="Q467"/>
      <c r="R467"/>
      <c r="S467"/>
      <c r="T467"/>
      <c r="U467"/>
      <c r="V467"/>
      <c r="W467"/>
      <c r="X467"/>
      <c r="Y467" s="80"/>
      <c r="Z467" s="80"/>
      <c r="AA467" s="80"/>
      <c r="AC467" s="80"/>
      <c r="AD467" s="80"/>
      <c r="AE467" s="80"/>
      <c r="AF467" s="80"/>
      <c r="AG467" s="80"/>
      <c r="AH467" s="80"/>
      <c r="AI467" s="80"/>
      <c r="AJ467" s="80"/>
      <c r="AK467" s="80"/>
      <c r="AL467" s="80"/>
      <c r="AM467" s="80"/>
      <c r="AN467" s="80"/>
      <c r="AO467"/>
      <c r="AP467"/>
      <c r="AQ467"/>
      <c r="AR467"/>
      <c r="AS467"/>
    </row>
    <row r="468" spans="1:45" s="232" customFormat="1" ht="20.25" customHeight="1" x14ac:dyDescent="0.15">
      <c r="A468"/>
      <c r="B468"/>
      <c r="C468" s="80"/>
      <c r="D468"/>
      <c r="E468"/>
      <c r="F468"/>
      <c r="G468"/>
      <c r="H468"/>
      <c r="I468"/>
      <c r="J468"/>
      <c r="K468"/>
      <c r="L468"/>
      <c r="M468"/>
      <c r="N468"/>
      <c r="O468"/>
      <c r="P468"/>
      <c r="Q468"/>
      <c r="R468"/>
      <c r="S468"/>
      <c r="T468"/>
      <c r="U468"/>
      <c r="V468"/>
      <c r="W468"/>
      <c r="X468"/>
      <c r="Y468" s="80"/>
      <c r="Z468" s="80"/>
      <c r="AA468" s="80"/>
      <c r="AC468" s="80"/>
      <c r="AD468" s="80"/>
      <c r="AE468" s="80"/>
      <c r="AF468" s="80"/>
      <c r="AG468" s="80"/>
      <c r="AH468" s="80"/>
      <c r="AI468" s="80"/>
      <c r="AJ468" s="80"/>
      <c r="AK468" s="80"/>
      <c r="AL468" s="80"/>
      <c r="AM468" s="80"/>
      <c r="AN468" s="80"/>
      <c r="AO468"/>
      <c r="AP468"/>
      <c r="AQ468"/>
      <c r="AR468"/>
      <c r="AS468"/>
    </row>
    <row r="469" spans="1:45" s="232" customFormat="1" ht="20.25" customHeight="1" x14ac:dyDescent="0.15">
      <c r="A469"/>
      <c r="B469"/>
      <c r="C469" s="80"/>
      <c r="D469"/>
      <c r="E469"/>
      <c r="F469"/>
      <c r="G469"/>
      <c r="H469"/>
      <c r="I469"/>
      <c r="J469"/>
      <c r="K469"/>
      <c r="L469"/>
      <c r="M469"/>
      <c r="N469"/>
      <c r="O469"/>
      <c r="P469"/>
      <c r="Q469"/>
      <c r="R469"/>
      <c r="S469"/>
      <c r="T469"/>
      <c r="U469"/>
      <c r="V469"/>
      <c r="W469"/>
      <c r="X469"/>
      <c r="Y469" s="80"/>
      <c r="Z469" s="80"/>
      <c r="AA469" s="80"/>
      <c r="AC469" s="80"/>
      <c r="AD469" s="80"/>
      <c r="AE469" s="80"/>
      <c r="AF469" s="80"/>
      <c r="AG469" s="80"/>
      <c r="AH469" s="80"/>
      <c r="AI469" s="80"/>
      <c r="AJ469" s="80"/>
      <c r="AK469" s="80"/>
      <c r="AL469" s="80"/>
      <c r="AM469" s="80"/>
      <c r="AN469" s="80"/>
      <c r="AO469"/>
      <c r="AP469"/>
      <c r="AQ469"/>
      <c r="AR469"/>
      <c r="AS469"/>
    </row>
    <row r="470" spans="1:45" s="232" customFormat="1" ht="20.25" customHeight="1" x14ac:dyDescent="0.15">
      <c r="A470"/>
      <c r="B470"/>
      <c r="C470" s="80"/>
      <c r="D470"/>
      <c r="E470"/>
      <c r="F470"/>
      <c r="G470"/>
      <c r="H470"/>
      <c r="I470"/>
      <c r="J470"/>
      <c r="K470"/>
      <c r="L470"/>
      <c r="M470"/>
      <c r="N470"/>
      <c r="O470"/>
      <c r="P470"/>
      <c r="Q470"/>
      <c r="R470"/>
      <c r="S470"/>
      <c r="T470"/>
      <c r="U470"/>
      <c r="V470"/>
      <c r="W470"/>
      <c r="X470"/>
      <c r="Y470" s="80"/>
      <c r="Z470" s="80"/>
      <c r="AA470" s="80"/>
      <c r="AC470" s="80"/>
      <c r="AD470" s="80"/>
      <c r="AE470" s="80"/>
      <c r="AF470" s="80"/>
      <c r="AG470" s="80"/>
      <c r="AH470" s="80"/>
      <c r="AI470" s="80"/>
      <c r="AJ470" s="80"/>
      <c r="AK470" s="80"/>
      <c r="AL470" s="80"/>
      <c r="AM470" s="80"/>
      <c r="AN470" s="80"/>
      <c r="AO470"/>
      <c r="AP470"/>
      <c r="AQ470"/>
      <c r="AR470"/>
      <c r="AS470"/>
    </row>
    <row r="471" spans="1:45" s="232" customFormat="1" ht="20.25" customHeight="1" x14ac:dyDescent="0.15">
      <c r="A471"/>
      <c r="B471"/>
      <c r="C471" s="80"/>
      <c r="D471"/>
      <c r="E471"/>
      <c r="F471"/>
      <c r="G471"/>
      <c r="H471"/>
      <c r="I471"/>
      <c r="J471"/>
      <c r="K471"/>
      <c r="L471"/>
      <c r="M471"/>
      <c r="N471"/>
      <c r="O471"/>
      <c r="P471"/>
      <c r="Q471"/>
      <c r="R471"/>
      <c r="S471"/>
      <c r="T471"/>
      <c r="U471"/>
      <c r="V471"/>
      <c r="W471"/>
      <c r="X471"/>
      <c r="Y471" s="80"/>
      <c r="Z471" s="80"/>
      <c r="AA471" s="80"/>
      <c r="AC471" s="80"/>
      <c r="AD471" s="80"/>
      <c r="AE471" s="80"/>
      <c r="AF471" s="80"/>
      <c r="AG471" s="80"/>
      <c r="AH471" s="80"/>
      <c r="AI471" s="80"/>
      <c r="AJ471" s="80"/>
      <c r="AK471" s="80"/>
      <c r="AL471" s="80"/>
      <c r="AM471" s="80"/>
      <c r="AN471" s="80"/>
      <c r="AO471"/>
      <c r="AP471"/>
      <c r="AQ471"/>
      <c r="AR471"/>
      <c r="AS471"/>
    </row>
    <row r="472" spans="1:45" s="232" customFormat="1" ht="30.75" customHeight="1" x14ac:dyDescent="0.15">
      <c r="A472"/>
      <c r="B472"/>
      <c r="C472" s="80"/>
      <c r="D472"/>
      <c r="E472"/>
      <c r="F472"/>
      <c r="G472"/>
      <c r="H472"/>
      <c r="I472"/>
      <c r="J472"/>
      <c r="K472"/>
      <c r="L472"/>
      <c r="M472"/>
      <c r="N472"/>
      <c r="O472"/>
      <c r="P472"/>
      <c r="Q472"/>
      <c r="R472"/>
      <c r="S472"/>
      <c r="T472"/>
      <c r="U472"/>
      <c r="V472"/>
      <c r="W472"/>
      <c r="X472"/>
      <c r="Y472" s="80"/>
      <c r="Z472" s="80"/>
      <c r="AA472" s="80"/>
      <c r="AC472" s="80"/>
      <c r="AD472" s="80"/>
      <c r="AE472" s="80"/>
      <c r="AF472" s="80"/>
      <c r="AG472" s="80"/>
      <c r="AH472" s="80"/>
      <c r="AI472" s="80"/>
      <c r="AJ472" s="80"/>
      <c r="AK472" s="80"/>
      <c r="AL472" s="80"/>
      <c r="AM472" s="80"/>
      <c r="AN472" s="80"/>
      <c r="AO472"/>
      <c r="AP472"/>
      <c r="AQ472"/>
      <c r="AR472"/>
      <c r="AS472"/>
    </row>
    <row r="473" spans="1:45" s="232" customFormat="1" ht="30.75" customHeight="1" x14ac:dyDescent="0.15">
      <c r="A473"/>
      <c r="B473"/>
      <c r="C473" s="80"/>
      <c r="D473"/>
      <c r="E473"/>
      <c r="F473"/>
      <c r="G473"/>
      <c r="H473"/>
      <c r="I473"/>
      <c r="J473"/>
      <c r="K473"/>
      <c r="L473"/>
      <c r="M473"/>
      <c r="N473"/>
      <c r="O473"/>
      <c r="P473"/>
      <c r="Q473"/>
      <c r="R473"/>
      <c r="S473"/>
      <c r="T473"/>
      <c r="U473"/>
      <c r="V473"/>
      <c r="W473"/>
      <c r="X473"/>
      <c r="Y473" s="80"/>
      <c r="Z473" s="80"/>
      <c r="AA473" s="80"/>
      <c r="AC473" s="80"/>
      <c r="AD473" s="80"/>
      <c r="AE473" s="80"/>
      <c r="AF473" s="80"/>
      <c r="AG473" s="80"/>
      <c r="AH473" s="80"/>
      <c r="AI473" s="80"/>
      <c r="AJ473" s="80"/>
      <c r="AK473" s="80"/>
      <c r="AL473" s="80"/>
      <c r="AM473" s="80"/>
      <c r="AN473" s="80"/>
      <c r="AO473"/>
      <c r="AP473"/>
      <c r="AQ473"/>
      <c r="AR473"/>
      <c r="AS473"/>
    </row>
    <row r="474" spans="1:45" s="232" customFormat="1" ht="20.25" customHeight="1" x14ac:dyDescent="0.15">
      <c r="A474"/>
      <c r="B474"/>
      <c r="C474" s="80"/>
      <c r="D474"/>
      <c r="E474"/>
      <c r="F474"/>
      <c r="G474"/>
      <c r="H474"/>
      <c r="I474"/>
      <c r="J474"/>
      <c r="K474"/>
      <c r="L474"/>
      <c r="M474"/>
      <c r="N474"/>
      <c r="O474"/>
      <c r="P474"/>
      <c r="Q474"/>
      <c r="R474"/>
      <c r="S474"/>
      <c r="T474"/>
      <c r="U474"/>
      <c r="V474"/>
      <c r="W474"/>
      <c r="X474"/>
      <c r="Y474" s="80"/>
      <c r="Z474" s="80"/>
      <c r="AA474" s="80"/>
      <c r="AC474" s="80"/>
      <c r="AD474" s="80"/>
      <c r="AE474" s="80"/>
      <c r="AF474" s="80"/>
      <c r="AG474" s="80"/>
      <c r="AH474" s="80"/>
      <c r="AI474" s="80"/>
      <c r="AJ474" s="80"/>
      <c r="AK474" s="80"/>
      <c r="AL474" s="80"/>
      <c r="AM474" s="80"/>
      <c r="AN474" s="80"/>
      <c r="AO474"/>
      <c r="AP474"/>
      <c r="AQ474"/>
      <c r="AR474"/>
      <c r="AS474"/>
    </row>
    <row r="475" spans="1:45" s="232" customFormat="1" ht="7.5" customHeight="1" x14ac:dyDescent="0.15">
      <c r="A475"/>
      <c r="B475"/>
      <c r="C475" s="80"/>
      <c r="D475"/>
      <c r="E475"/>
      <c r="F475"/>
      <c r="G475"/>
      <c r="H475"/>
      <c r="I475"/>
      <c r="J475"/>
      <c r="K475"/>
      <c r="L475"/>
      <c r="M475"/>
      <c r="N475"/>
      <c r="O475"/>
      <c r="P475"/>
      <c r="Q475"/>
      <c r="R475"/>
      <c r="S475"/>
      <c r="T475"/>
      <c r="U475"/>
      <c r="V475"/>
      <c r="W475"/>
      <c r="X475"/>
      <c r="Y475" s="80"/>
      <c r="Z475" s="80"/>
      <c r="AA475" s="80"/>
      <c r="AC475" s="80"/>
      <c r="AD475" s="80"/>
      <c r="AE475" s="80"/>
      <c r="AF475" s="80"/>
      <c r="AG475" s="80"/>
      <c r="AH475" s="80"/>
      <c r="AI475" s="80"/>
      <c r="AJ475" s="80"/>
      <c r="AK475" s="80"/>
      <c r="AL475" s="80"/>
      <c r="AM475" s="80"/>
      <c r="AN475" s="80"/>
      <c r="AO475"/>
      <c r="AP475"/>
      <c r="AQ475"/>
      <c r="AR475"/>
      <c r="AS475"/>
    </row>
    <row r="476" spans="1:45" s="232" customFormat="1" x14ac:dyDescent="0.15">
      <c r="A476"/>
      <c r="B476"/>
      <c r="C476" s="80"/>
      <c r="D476"/>
      <c r="E476"/>
      <c r="F476"/>
      <c r="G476"/>
      <c r="H476"/>
      <c r="I476"/>
      <c r="J476"/>
      <c r="K476"/>
      <c r="L476"/>
      <c r="M476"/>
      <c r="N476"/>
      <c r="O476"/>
      <c r="P476"/>
      <c r="Q476"/>
      <c r="R476"/>
      <c r="S476"/>
      <c r="T476"/>
      <c r="U476"/>
      <c r="V476"/>
      <c r="W476"/>
      <c r="X476"/>
      <c r="Y476" s="80"/>
      <c r="Z476" s="80"/>
      <c r="AA476" s="80"/>
      <c r="AC476" s="80"/>
      <c r="AD476" s="80"/>
      <c r="AE476" s="80"/>
      <c r="AF476" s="80"/>
      <c r="AG476" s="80"/>
      <c r="AH476" s="80"/>
      <c r="AI476" s="80"/>
      <c r="AJ476" s="80"/>
      <c r="AK476" s="80"/>
      <c r="AL476" s="80"/>
      <c r="AM476" s="80"/>
      <c r="AN476" s="80"/>
      <c r="AO476"/>
      <c r="AP476"/>
      <c r="AQ476"/>
      <c r="AR476"/>
      <c r="AS476"/>
    </row>
    <row r="477" spans="1:45" s="232" customFormat="1" x14ac:dyDescent="0.15">
      <c r="A477"/>
      <c r="B477"/>
      <c r="C477" s="80"/>
      <c r="D477"/>
      <c r="E477"/>
      <c r="F477"/>
      <c r="G477"/>
      <c r="H477"/>
      <c r="I477"/>
      <c r="J477"/>
      <c r="K477"/>
      <c r="L477"/>
      <c r="M477"/>
      <c r="N477"/>
      <c r="O477"/>
      <c r="P477"/>
      <c r="Q477"/>
      <c r="R477"/>
      <c r="S477"/>
      <c r="T477"/>
      <c r="U477"/>
      <c r="V477"/>
      <c r="W477"/>
      <c r="X477"/>
      <c r="Y477" s="80"/>
      <c r="Z477" s="80"/>
      <c r="AA477" s="80"/>
      <c r="AC477" s="80"/>
      <c r="AD477" s="80"/>
      <c r="AE477" s="80"/>
      <c r="AF477" s="80"/>
      <c r="AG477" s="80"/>
      <c r="AH477" s="80"/>
      <c r="AI477" s="80"/>
      <c r="AJ477" s="80"/>
      <c r="AK477" s="80"/>
      <c r="AL477" s="80"/>
      <c r="AM477" s="80"/>
      <c r="AN477" s="80"/>
      <c r="AO477"/>
      <c r="AP477"/>
      <c r="AQ477"/>
      <c r="AR477"/>
      <c r="AS477"/>
    </row>
    <row r="478" spans="1:45" s="232" customFormat="1" ht="13.5" customHeight="1" x14ac:dyDescent="0.15">
      <c r="A478"/>
      <c r="B478"/>
      <c r="C478" s="80"/>
      <c r="D478"/>
      <c r="E478"/>
      <c r="F478"/>
      <c r="G478"/>
      <c r="H478"/>
      <c r="I478"/>
      <c r="J478"/>
      <c r="K478"/>
      <c r="L478"/>
      <c r="M478"/>
      <c r="N478"/>
      <c r="O478"/>
      <c r="P478"/>
      <c r="Q478"/>
      <c r="R478"/>
      <c r="S478"/>
      <c r="T478"/>
      <c r="U478"/>
      <c r="V478"/>
      <c r="W478"/>
      <c r="X478"/>
      <c r="Y478" s="80"/>
      <c r="Z478" s="80"/>
      <c r="AA478" s="80"/>
      <c r="AC478" s="80"/>
      <c r="AD478" s="80"/>
      <c r="AE478" s="80"/>
      <c r="AF478" s="80"/>
      <c r="AG478" s="80"/>
      <c r="AH478" s="80"/>
      <c r="AI478" s="80"/>
      <c r="AJ478" s="80"/>
      <c r="AK478" s="80"/>
      <c r="AL478" s="80"/>
      <c r="AM478" s="80"/>
      <c r="AN478" s="80"/>
      <c r="AO478"/>
      <c r="AP478"/>
      <c r="AQ478"/>
      <c r="AR478"/>
      <c r="AS478"/>
    </row>
    <row r="479" spans="1:45" s="232" customFormat="1" ht="30.75" customHeight="1" x14ac:dyDescent="0.15">
      <c r="A479"/>
      <c r="B479"/>
      <c r="C479" s="80"/>
      <c r="D479"/>
      <c r="E479"/>
      <c r="F479"/>
      <c r="G479"/>
      <c r="H479"/>
      <c r="I479"/>
      <c r="J479"/>
      <c r="K479"/>
      <c r="L479"/>
      <c r="M479"/>
      <c r="N479"/>
      <c r="O479"/>
      <c r="P479"/>
      <c r="Q479"/>
      <c r="R479"/>
      <c r="S479"/>
      <c r="T479"/>
      <c r="U479"/>
      <c r="V479"/>
      <c r="W479"/>
      <c r="X479"/>
      <c r="Y479" s="80"/>
      <c r="Z479" s="80"/>
      <c r="AA479" s="80"/>
      <c r="AC479" s="80"/>
      <c r="AD479" s="80"/>
      <c r="AE479" s="80"/>
      <c r="AF479" s="80"/>
      <c r="AG479" s="80"/>
      <c r="AH479" s="80"/>
      <c r="AI479" s="80"/>
      <c r="AJ479" s="80"/>
      <c r="AK479" s="80"/>
      <c r="AL479" s="80"/>
      <c r="AM479" s="80"/>
      <c r="AN479" s="80"/>
      <c r="AO479"/>
      <c r="AP479"/>
      <c r="AQ479"/>
      <c r="AR479"/>
      <c r="AS479"/>
    </row>
    <row r="480" spans="1:45" s="232" customFormat="1" ht="30.95" customHeight="1" x14ac:dyDescent="0.15">
      <c r="A480"/>
      <c r="B480"/>
      <c r="C480" s="80"/>
      <c r="D480"/>
      <c r="E480"/>
      <c r="F480"/>
      <c r="G480"/>
      <c r="H480"/>
      <c r="I480"/>
      <c r="J480"/>
      <c r="K480"/>
      <c r="L480"/>
      <c r="M480"/>
      <c r="N480"/>
      <c r="O480"/>
      <c r="P480"/>
      <c r="Q480"/>
      <c r="R480"/>
      <c r="S480"/>
      <c r="T480"/>
      <c r="U480"/>
      <c r="V480"/>
      <c r="W480"/>
      <c r="X480"/>
      <c r="Y480" s="80"/>
      <c r="Z480" s="80"/>
      <c r="AA480" s="80"/>
      <c r="AC480" s="80"/>
      <c r="AD480" s="80"/>
      <c r="AE480" s="80"/>
      <c r="AF480" s="80"/>
      <c r="AG480" s="80"/>
      <c r="AH480" s="80"/>
      <c r="AI480" s="80"/>
      <c r="AJ480" s="80"/>
      <c r="AK480" s="80"/>
      <c r="AL480" s="80"/>
      <c r="AM480" s="80"/>
      <c r="AN480" s="80"/>
      <c r="AO480"/>
      <c r="AP480"/>
      <c r="AQ480"/>
      <c r="AR480"/>
      <c r="AS480"/>
    </row>
    <row r="481" spans="1:45" s="232" customFormat="1" ht="20.25" customHeight="1" x14ac:dyDescent="0.15">
      <c r="A481"/>
      <c r="B481"/>
      <c r="C481" s="80"/>
      <c r="D481"/>
      <c r="E481"/>
      <c r="F481"/>
      <c r="G481"/>
      <c r="H481"/>
      <c r="I481"/>
      <c r="J481"/>
      <c r="K481"/>
      <c r="L481"/>
      <c r="M481"/>
      <c r="N481"/>
      <c r="O481"/>
      <c r="P481"/>
      <c r="Q481"/>
      <c r="R481"/>
      <c r="S481"/>
      <c r="T481"/>
      <c r="U481"/>
      <c r="V481"/>
      <c r="W481"/>
      <c r="X481"/>
      <c r="Y481" s="80"/>
      <c r="Z481" s="80"/>
      <c r="AA481" s="80"/>
      <c r="AC481" s="80"/>
      <c r="AD481" s="80"/>
      <c r="AE481" s="80"/>
      <c r="AF481" s="80"/>
      <c r="AG481" s="80"/>
      <c r="AH481" s="80"/>
      <c r="AI481" s="80"/>
      <c r="AJ481" s="80"/>
      <c r="AK481" s="80"/>
      <c r="AL481" s="80"/>
      <c r="AM481" s="80"/>
      <c r="AN481" s="80"/>
      <c r="AO481"/>
      <c r="AP481"/>
      <c r="AQ481"/>
      <c r="AR481"/>
      <c r="AS481"/>
    </row>
    <row r="482" spans="1:45" s="232" customFormat="1" ht="20.25" customHeight="1" x14ac:dyDescent="0.15">
      <c r="A482"/>
      <c r="B482"/>
      <c r="C482" s="80"/>
      <c r="D482"/>
      <c r="E482"/>
      <c r="F482"/>
      <c r="G482"/>
      <c r="H482"/>
      <c r="I482"/>
      <c r="J482"/>
      <c r="K482"/>
      <c r="L482"/>
      <c r="M482"/>
      <c r="N482"/>
      <c r="O482"/>
      <c r="P482"/>
      <c r="Q482"/>
      <c r="R482"/>
      <c r="S482"/>
      <c r="T482"/>
      <c r="U482"/>
      <c r="V482"/>
      <c r="W482"/>
      <c r="X482"/>
      <c r="Y482" s="80"/>
      <c r="Z482" s="80"/>
      <c r="AA482" s="80"/>
      <c r="AC482" s="80"/>
      <c r="AD482" s="80"/>
      <c r="AE482" s="80"/>
      <c r="AF482" s="80"/>
      <c r="AG482" s="80"/>
      <c r="AH482" s="80"/>
      <c r="AI482" s="80"/>
      <c r="AJ482" s="80"/>
      <c r="AK482" s="80"/>
      <c r="AL482" s="80"/>
      <c r="AM482" s="80"/>
      <c r="AN482" s="80"/>
      <c r="AO482"/>
      <c r="AP482"/>
      <c r="AQ482"/>
      <c r="AR482"/>
      <c r="AS482"/>
    </row>
    <row r="483" spans="1:45" s="232" customFormat="1" ht="20.25" customHeight="1" x14ac:dyDescent="0.15">
      <c r="A483"/>
      <c r="B483"/>
      <c r="C483" s="80"/>
      <c r="D483"/>
      <c r="E483"/>
      <c r="F483"/>
      <c r="G483"/>
      <c r="H483"/>
      <c r="I483"/>
      <c r="J483"/>
      <c r="K483"/>
      <c r="L483"/>
      <c r="M483"/>
      <c r="N483"/>
      <c r="O483"/>
      <c r="P483"/>
      <c r="Q483"/>
      <c r="R483"/>
      <c r="S483"/>
      <c r="T483"/>
      <c r="U483"/>
      <c r="V483"/>
      <c r="W483"/>
      <c r="X483"/>
      <c r="Y483" s="80"/>
      <c r="Z483" s="80"/>
      <c r="AA483" s="80"/>
      <c r="AC483" s="80"/>
      <c r="AD483" s="80"/>
      <c r="AE483" s="80"/>
      <c r="AF483" s="80"/>
      <c r="AG483" s="80"/>
      <c r="AH483" s="80"/>
      <c r="AI483" s="80"/>
      <c r="AJ483" s="80"/>
      <c r="AK483" s="80"/>
      <c r="AL483" s="80"/>
      <c r="AM483" s="80"/>
      <c r="AN483" s="80"/>
      <c r="AO483"/>
      <c r="AP483"/>
      <c r="AQ483"/>
      <c r="AR483"/>
      <c r="AS483"/>
    </row>
    <row r="484" spans="1:45" s="232" customFormat="1" ht="20.25" customHeight="1" x14ac:dyDescent="0.15">
      <c r="A484"/>
      <c r="B484"/>
      <c r="C484" s="80"/>
      <c r="D484"/>
      <c r="E484"/>
      <c r="F484"/>
      <c r="G484"/>
      <c r="H484"/>
      <c r="I484"/>
      <c r="J484"/>
      <c r="K484"/>
      <c r="L484"/>
      <c r="M484"/>
      <c r="N484"/>
      <c r="O484"/>
      <c r="P484"/>
      <c r="Q484"/>
      <c r="R484"/>
      <c r="S484"/>
      <c r="T484"/>
      <c r="U484"/>
      <c r="V484"/>
      <c r="W484"/>
      <c r="X484"/>
      <c r="Y484" s="80"/>
      <c r="Z484" s="80"/>
      <c r="AA484" s="80"/>
      <c r="AC484" s="80"/>
      <c r="AD484" s="80"/>
      <c r="AE484" s="80"/>
      <c r="AF484" s="80"/>
      <c r="AG484" s="80"/>
      <c r="AH484" s="80"/>
      <c r="AI484" s="80"/>
      <c r="AJ484" s="80"/>
      <c r="AK484" s="80"/>
      <c r="AL484" s="80"/>
      <c r="AM484" s="80"/>
      <c r="AN484" s="80"/>
      <c r="AO484"/>
      <c r="AP484"/>
      <c r="AQ484"/>
      <c r="AR484"/>
      <c r="AS484"/>
    </row>
    <row r="485" spans="1:45" s="232" customFormat="1" ht="20.25" customHeight="1" x14ac:dyDescent="0.15">
      <c r="A485"/>
      <c r="B485"/>
      <c r="C485" s="80"/>
      <c r="D485"/>
      <c r="E485"/>
      <c r="F485"/>
      <c r="G485"/>
      <c r="H485"/>
      <c r="I485"/>
      <c r="J485"/>
      <c r="K485"/>
      <c r="L485"/>
      <c r="M485"/>
      <c r="N485"/>
      <c r="O485"/>
      <c r="P485"/>
      <c r="Q485"/>
      <c r="R485"/>
      <c r="S485"/>
      <c r="T485"/>
      <c r="U485"/>
      <c r="V485"/>
      <c r="W485"/>
      <c r="X485"/>
      <c r="Y485" s="80"/>
      <c r="Z485" s="80"/>
      <c r="AA485" s="80"/>
      <c r="AC485" s="80"/>
      <c r="AD485" s="80"/>
      <c r="AE485" s="80"/>
      <c r="AF485" s="80"/>
      <c r="AG485" s="80"/>
      <c r="AH485" s="80"/>
      <c r="AI485" s="80"/>
      <c r="AJ485" s="80"/>
      <c r="AK485" s="80"/>
      <c r="AL485" s="80"/>
      <c r="AM485" s="80"/>
      <c r="AN485" s="80"/>
      <c r="AO485"/>
      <c r="AP485"/>
      <c r="AQ485"/>
      <c r="AR485"/>
      <c r="AS485"/>
    </row>
    <row r="486" spans="1:45" s="232" customFormat="1" ht="20.25" customHeight="1" x14ac:dyDescent="0.15">
      <c r="A486"/>
      <c r="B486"/>
      <c r="C486" s="80"/>
      <c r="D486"/>
      <c r="E486"/>
      <c r="F486"/>
      <c r="G486"/>
      <c r="H486"/>
      <c r="I486"/>
      <c r="J486"/>
      <c r="K486"/>
      <c r="L486"/>
      <c r="M486"/>
      <c r="N486"/>
      <c r="O486"/>
      <c r="P486"/>
      <c r="Q486"/>
      <c r="R486"/>
      <c r="S486"/>
      <c r="T486"/>
      <c r="U486"/>
      <c r="V486"/>
      <c r="W486"/>
      <c r="X486"/>
      <c r="Y486" s="80"/>
      <c r="Z486" s="80"/>
      <c r="AA486" s="80"/>
      <c r="AC486" s="80"/>
      <c r="AD486" s="80"/>
      <c r="AE486" s="80"/>
      <c r="AF486" s="80"/>
      <c r="AG486" s="80"/>
      <c r="AH486" s="80"/>
      <c r="AI486" s="80"/>
      <c r="AJ486" s="80"/>
      <c r="AK486" s="80"/>
      <c r="AL486" s="80"/>
      <c r="AM486" s="80"/>
      <c r="AN486" s="80"/>
      <c r="AO486"/>
      <c r="AP486"/>
      <c r="AQ486"/>
      <c r="AR486"/>
      <c r="AS486"/>
    </row>
    <row r="487" spans="1:45" s="232" customFormat="1" ht="20.25" customHeight="1" x14ac:dyDescent="0.15">
      <c r="A487"/>
      <c r="B487"/>
      <c r="C487" s="80"/>
      <c r="D487"/>
      <c r="E487"/>
      <c r="F487"/>
      <c r="G487"/>
      <c r="H487"/>
      <c r="I487"/>
      <c r="J487"/>
      <c r="K487"/>
      <c r="L487"/>
      <c r="M487"/>
      <c r="N487"/>
      <c r="O487"/>
      <c r="P487"/>
      <c r="Q487"/>
      <c r="R487"/>
      <c r="S487"/>
      <c r="T487"/>
      <c r="U487"/>
      <c r="V487"/>
      <c r="W487"/>
      <c r="X487"/>
      <c r="Y487" s="80"/>
      <c r="Z487" s="80"/>
      <c r="AA487" s="80"/>
      <c r="AC487" s="80"/>
      <c r="AD487" s="80"/>
      <c r="AE487" s="80"/>
      <c r="AF487" s="80"/>
      <c r="AG487" s="80"/>
      <c r="AH487" s="80"/>
      <c r="AI487" s="80"/>
      <c r="AJ487" s="80"/>
      <c r="AK487" s="80"/>
      <c r="AL487" s="80"/>
      <c r="AM487" s="80"/>
      <c r="AN487" s="80"/>
      <c r="AO487"/>
      <c r="AP487"/>
      <c r="AQ487"/>
      <c r="AR487"/>
      <c r="AS487"/>
    </row>
    <row r="488" spans="1:45" s="232" customFormat="1" ht="20.25" customHeight="1" x14ac:dyDescent="0.15">
      <c r="A488"/>
      <c r="B488"/>
      <c r="C488" s="80"/>
      <c r="D488"/>
      <c r="E488"/>
      <c r="F488"/>
      <c r="G488"/>
      <c r="H488"/>
      <c r="I488"/>
      <c r="J488"/>
      <c r="K488"/>
      <c r="L488"/>
      <c r="M488"/>
      <c r="N488"/>
      <c r="O488"/>
      <c r="P488"/>
      <c r="Q488"/>
      <c r="R488"/>
      <c r="S488"/>
      <c r="T488"/>
      <c r="U488"/>
      <c r="V488"/>
      <c r="W488"/>
      <c r="X488"/>
      <c r="Y488" s="80"/>
      <c r="Z488" s="80"/>
      <c r="AA488" s="80"/>
      <c r="AC488" s="80"/>
      <c r="AD488" s="80"/>
      <c r="AE488" s="80"/>
      <c r="AF488" s="80"/>
      <c r="AG488" s="80"/>
      <c r="AH488" s="80"/>
      <c r="AI488" s="80"/>
      <c r="AJ488" s="80"/>
      <c r="AK488" s="80"/>
      <c r="AL488" s="80"/>
      <c r="AM488" s="80"/>
      <c r="AN488" s="80"/>
      <c r="AO488"/>
      <c r="AP488"/>
      <c r="AQ488"/>
      <c r="AR488"/>
      <c r="AS488"/>
    </row>
    <row r="489" spans="1:45" s="232" customFormat="1" ht="20.25" customHeight="1" x14ac:dyDescent="0.15">
      <c r="A489"/>
      <c r="B489"/>
      <c r="C489" s="80"/>
      <c r="D489"/>
      <c r="E489"/>
      <c r="F489"/>
      <c r="G489"/>
      <c r="H489"/>
      <c r="I489"/>
      <c r="J489"/>
      <c r="K489"/>
      <c r="L489"/>
      <c r="M489"/>
      <c r="N489"/>
      <c r="O489"/>
      <c r="P489"/>
      <c r="Q489"/>
      <c r="R489"/>
      <c r="S489"/>
      <c r="T489"/>
      <c r="U489"/>
      <c r="V489"/>
      <c r="W489"/>
      <c r="X489"/>
      <c r="Y489" s="80"/>
      <c r="Z489" s="80"/>
      <c r="AA489" s="80"/>
      <c r="AC489" s="80"/>
      <c r="AD489" s="80"/>
      <c r="AE489" s="80"/>
      <c r="AF489" s="80"/>
      <c r="AG489" s="80"/>
      <c r="AH489" s="80"/>
      <c r="AI489" s="80"/>
      <c r="AJ489" s="80"/>
      <c r="AK489" s="80"/>
      <c r="AL489" s="80"/>
      <c r="AM489" s="80"/>
      <c r="AN489" s="80"/>
      <c r="AO489"/>
      <c r="AP489"/>
      <c r="AQ489"/>
      <c r="AR489"/>
      <c r="AS489"/>
    </row>
    <row r="490" spans="1:45" s="232" customFormat="1" ht="20.25" customHeight="1" x14ac:dyDescent="0.15">
      <c r="A490"/>
      <c r="B490"/>
      <c r="C490" s="80"/>
      <c r="D490"/>
      <c r="E490"/>
      <c r="F490"/>
      <c r="G490"/>
      <c r="H490"/>
      <c r="I490"/>
      <c r="J490"/>
      <c r="K490"/>
      <c r="L490"/>
      <c r="M490"/>
      <c r="N490"/>
      <c r="O490"/>
      <c r="P490"/>
      <c r="Q490"/>
      <c r="R490"/>
      <c r="S490"/>
      <c r="T490"/>
      <c r="U490"/>
      <c r="V490"/>
      <c r="W490"/>
      <c r="X490"/>
      <c r="Y490" s="80"/>
      <c r="Z490" s="80"/>
      <c r="AA490" s="80"/>
      <c r="AC490" s="80"/>
      <c r="AD490" s="80"/>
      <c r="AE490" s="80"/>
      <c r="AF490" s="80"/>
      <c r="AG490" s="80"/>
      <c r="AH490" s="80"/>
      <c r="AI490" s="80"/>
      <c r="AJ490" s="80"/>
      <c r="AK490" s="80"/>
      <c r="AL490" s="80"/>
      <c r="AM490" s="80"/>
      <c r="AN490" s="80"/>
      <c r="AO490"/>
      <c r="AP490"/>
      <c r="AQ490"/>
      <c r="AR490"/>
      <c r="AS490"/>
    </row>
    <row r="491" spans="1:45" s="232" customFormat="1" ht="20.25" customHeight="1" x14ac:dyDescent="0.15">
      <c r="A491"/>
      <c r="B491"/>
      <c r="C491" s="80"/>
      <c r="D491"/>
      <c r="E491"/>
      <c r="F491"/>
      <c r="G491"/>
      <c r="H491"/>
      <c r="I491"/>
      <c r="J491"/>
      <c r="K491"/>
      <c r="L491"/>
      <c r="M491"/>
      <c r="N491"/>
      <c r="O491"/>
      <c r="P491"/>
      <c r="Q491"/>
      <c r="R491"/>
      <c r="S491"/>
      <c r="T491"/>
      <c r="U491"/>
      <c r="V491"/>
      <c r="W491"/>
      <c r="X491"/>
      <c r="Y491" s="80"/>
      <c r="Z491" s="80"/>
      <c r="AA491" s="80"/>
      <c r="AC491" s="80"/>
      <c r="AD491" s="80"/>
      <c r="AE491" s="80"/>
      <c r="AF491" s="80"/>
      <c r="AG491" s="80"/>
      <c r="AH491" s="80"/>
      <c r="AI491" s="80"/>
      <c r="AJ491" s="80"/>
      <c r="AK491" s="80"/>
      <c r="AL491" s="80"/>
      <c r="AM491" s="80"/>
      <c r="AN491" s="80"/>
      <c r="AO491"/>
      <c r="AP491"/>
      <c r="AQ491"/>
      <c r="AR491"/>
      <c r="AS491"/>
    </row>
    <row r="492" spans="1:45" s="232" customFormat="1" ht="20.25" customHeight="1" x14ac:dyDescent="0.15">
      <c r="A492"/>
      <c r="B492"/>
      <c r="C492" s="80"/>
      <c r="D492"/>
      <c r="E492"/>
      <c r="F492"/>
      <c r="G492"/>
      <c r="H492"/>
      <c r="I492"/>
      <c r="J492"/>
      <c r="K492"/>
      <c r="L492"/>
      <c r="M492"/>
      <c r="N492"/>
      <c r="O492"/>
      <c r="P492"/>
      <c r="Q492"/>
      <c r="R492"/>
      <c r="S492"/>
      <c r="T492"/>
      <c r="U492"/>
      <c r="V492"/>
      <c r="W492"/>
      <c r="X492"/>
      <c r="Y492" s="80"/>
      <c r="Z492" s="80"/>
      <c r="AA492" s="80"/>
      <c r="AC492" s="80"/>
      <c r="AD492" s="80"/>
      <c r="AE492" s="80"/>
      <c r="AF492" s="80"/>
      <c r="AG492" s="80"/>
      <c r="AH492" s="80"/>
      <c r="AI492" s="80"/>
      <c r="AJ492" s="80"/>
      <c r="AK492" s="80"/>
      <c r="AL492" s="80"/>
      <c r="AM492" s="80"/>
      <c r="AN492" s="80"/>
      <c r="AO492"/>
      <c r="AP492"/>
      <c r="AQ492"/>
      <c r="AR492"/>
      <c r="AS492"/>
    </row>
    <row r="493" spans="1:45" s="232" customFormat="1" ht="20.25" customHeight="1" x14ac:dyDescent="0.15">
      <c r="A493"/>
      <c r="B493"/>
      <c r="C493" s="80"/>
      <c r="D493"/>
      <c r="E493"/>
      <c r="F493"/>
      <c r="G493"/>
      <c r="H493"/>
      <c r="I493"/>
      <c r="J493"/>
      <c r="K493"/>
      <c r="L493"/>
      <c r="M493"/>
      <c r="N493"/>
      <c r="O493"/>
      <c r="P493"/>
      <c r="Q493"/>
      <c r="R493"/>
      <c r="S493"/>
      <c r="T493"/>
      <c r="U493"/>
      <c r="V493"/>
      <c r="W493"/>
      <c r="X493"/>
      <c r="Y493" s="80"/>
      <c r="Z493" s="80"/>
      <c r="AA493" s="80"/>
      <c r="AC493" s="80"/>
      <c r="AD493" s="80"/>
      <c r="AE493" s="80"/>
      <c r="AF493" s="80"/>
      <c r="AG493" s="80"/>
      <c r="AH493" s="80"/>
      <c r="AI493" s="80"/>
      <c r="AJ493" s="80"/>
      <c r="AK493" s="80"/>
      <c r="AL493" s="80"/>
      <c r="AM493" s="80"/>
      <c r="AN493" s="80"/>
      <c r="AO493"/>
      <c r="AP493"/>
      <c r="AQ493"/>
      <c r="AR493"/>
      <c r="AS493"/>
    </row>
    <row r="494" spans="1:45" s="232" customFormat="1" ht="30.75" customHeight="1" x14ac:dyDescent="0.15">
      <c r="A494"/>
      <c r="B494"/>
      <c r="C494" s="80"/>
      <c r="D494"/>
      <c r="E494"/>
      <c r="F494"/>
      <c r="G494"/>
      <c r="H494"/>
      <c r="I494"/>
      <c r="J494"/>
      <c r="K494"/>
      <c r="L494"/>
      <c r="M494"/>
      <c r="N494"/>
      <c r="O494"/>
      <c r="P494"/>
      <c r="Q494"/>
      <c r="R494"/>
      <c r="S494"/>
      <c r="T494"/>
      <c r="U494"/>
      <c r="V494"/>
      <c r="W494"/>
      <c r="X494"/>
      <c r="Y494" s="80"/>
      <c r="Z494" s="80"/>
      <c r="AA494" s="80"/>
      <c r="AC494" s="80"/>
      <c r="AD494" s="80"/>
      <c r="AE494" s="80"/>
      <c r="AF494" s="80"/>
      <c r="AG494" s="80"/>
      <c r="AH494" s="80"/>
      <c r="AI494" s="80"/>
      <c r="AJ494" s="80"/>
      <c r="AK494" s="80"/>
      <c r="AL494" s="80"/>
      <c r="AM494" s="80"/>
      <c r="AN494" s="80"/>
      <c r="AO494"/>
      <c r="AP494"/>
      <c r="AQ494"/>
      <c r="AR494"/>
      <c r="AS494"/>
    </row>
    <row r="495" spans="1:45" s="232" customFormat="1" ht="30.75" customHeight="1" x14ac:dyDescent="0.15">
      <c r="A495"/>
      <c r="B495"/>
      <c r="C495" s="80"/>
      <c r="D495"/>
      <c r="E495"/>
      <c r="F495"/>
      <c r="G495"/>
      <c r="H495"/>
      <c r="I495"/>
      <c r="J495"/>
      <c r="K495"/>
      <c r="L495"/>
      <c r="M495"/>
      <c r="N495"/>
      <c r="O495"/>
      <c r="P495"/>
      <c r="Q495"/>
      <c r="R495"/>
      <c r="S495"/>
      <c r="T495"/>
      <c r="U495"/>
      <c r="V495"/>
      <c r="W495"/>
      <c r="X495"/>
      <c r="Y495" s="80"/>
      <c r="Z495" s="80"/>
      <c r="AA495" s="80"/>
      <c r="AC495" s="80"/>
      <c r="AD495" s="80"/>
      <c r="AE495" s="80"/>
      <c r="AF495" s="80"/>
      <c r="AG495" s="80"/>
      <c r="AH495" s="80"/>
      <c r="AI495" s="80"/>
      <c r="AJ495" s="80"/>
      <c r="AK495" s="80"/>
      <c r="AL495" s="80"/>
      <c r="AM495" s="80"/>
      <c r="AN495" s="80"/>
      <c r="AO495"/>
      <c r="AP495"/>
      <c r="AQ495"/>
      <c r="AR495"/>
      <c r="AS495"/>
    </row>
    <row r="496" spans="1:45" s="232" customFormat="1" ht="20.25" customHeight="1" x14ac:dyDescent="0.15">
      <c r="A496"/>
      <c r="B496"/>
      <c r="C496" s="80"/>
      <c r="D496"/>
      <c r="E496"/>
      <c r="F496"/>
      <c r="G496"/>
      <c r="H496"/>
      <c r="I496"/>
      <c r="J496"/>
      <c r="K496"/>
      <c r="L496"/>
      <c r="M496"/>
      <c r="N496"/>
      <c r="O496"/>
      <c r="P496"/>
      <c r="Q496"/>
      <c r="R496"/>
      <c r="S496"/>
      <c r="T496"/>
      <c r="U496"/>
      <c r="V496"/>
      <c r="W496"/>
      <c r="X496"/>
      <c r="Y496" s="80"/>
      <c r="Z496" s="80"/>
      <c r="AA496" s="80"/>
      <c r="AC496" s="80"/>
      <c r="AD496" s="80"/>
      <c r="AE496" s="80"/>
      <c r="AF496" s="80"/>
      <c r="AG496" s="80"/>
      <c r="AH496" s="80"/>
      <c r="AI496" s="80"/>
      <c r="AJ496" s="80"/>
      <c r="AK496" s="80"/>
      <c r="AL496" s="80"/>
      <c r="AM496" s="80"/>
      <c r="AN496" s="80"/>
      <c r="AO496"/>
      <c r="AP496"/>
      <c r="AQ496"/>
      <c r="AR496"/>
      <c r="AS496"/>
    </row>
    <row r="497" spans="1:45" s="232" customFormat="1" ht="7.5" customHeight="1" x14ac:dyDescent="0.15">
      <c r="A497"/>
      <c r="B497"/>
      <c r="C497" s="80"/>
      <c r="D497"/>
      <c r="E497"/>
      <c r="F497"/>
      <c r="G497"/>
      <c r="H497"/>
      <c r="I497"/>
      <c r="J497"/>
      <c r="K497"/>
      <c r="L497"/>
      <c r="M497"/>
      <c r="N497"/>
      <c r="O497"/>
      <c r="P497"/>
      <c r="Q497"/>
      <c r="R497"/>
      <c r="S497"/>
      <c r="T497"/>
      <c r="U497"/>
      <c r="V497"/>
      <c r="W497"/>
      <c r="X497"/>
      <c r="Y497" s="80"/>
      <c r="Z497" s="80"/>
      <c r="AA497" s="80"/>
      <c r="AC497" s="80"/>
      <c r="AD497" s="80"/>
      <c r="AE497" s="80"/>
      <c r="AF497" s="80"/>
      <c r="AG497" s="80"/>
      <c r="AH497" s="80"/>
      <c r="AI497" s="80"/>
      <c r="AJ497" s="80"/>
      <c r="AK497" s="80"/>
      <c r="AL497" s="80"/>
      <c r="AM497" s="80"/>
      <c r="AN497" s="80"/>
      <c r="AO497"/>
      <c r="AP497"/>
      <c r="AQ497"/>
      <c r="AR497"/>
      <c r="AS497"/>
    </row>
    <row r="499" spans="1:45" ht="13.5" customHeight="1" x14ac:dyDescent="0.15"/>
    <row r="500" spans="1:45" ht="13.5" customHeight="1" x14ac:dyDescent="0.15"/>
    <row r="501" spans="1:45" ht="30.75" customHeight="1" x14ac:dyDescent="0.15"/>
    <row r="502" spans="1:45" ht="30.95" customHeight="1" x14ac:dyDescent="0.15"/>
    <row r="503" spans="1:45" ht="20.25" customHeight="1" x14ac:dyDescent="0.15"/>
    <row r="504" spans="1:45" ht="20.25" customHeight="1" x14ac:dyDescent="0.15"/>
    <row r="505" spans="1:45" ht="20.25" customHeight="1" x14ac:dyDescent="0.15"/>
    <row r="506" spans="1:45" ht="20.25" customHeight="1" x14ac:dyDescent="0.15"/>
    <row r="507" spans="1:45" ht="20.25" customHeight="1" x14ac:dyDescent="0.15"/>
    <row r="508" spans="1:45" ht="20.25" customHeight="1" x14ac:dyDescent="0.15"/>
    <row r="509" spans="1:45" ht="20.25" customHeight="1" x14ac:dyDescent="0.15"/>
    <row r="510" spans="1:45" ht="20.25" customHeight="1" x14ac:dyDescent="0.15"/>
    <row r="511" spans="1:45" ht="20.25" customHeight="1" x14ac:dyDescent="0.15"/>
    <row r="512" spans="1:45" ht="20.25" customHeight="1" x14ac:dyDescent="0.15"/>
    <row r="513" spans="1:45" ht="20.25" customHeight="1" x14ac:dyDescent="0.15"/>
    <row r="514" spans="1:45" ht="20.25" customHeight="1" x14ac:dyDescent="0.15"/>
    <row r="515" spans="1:45" ht="20.25" customHeight="1" x14ac:dyDescent="0.15"/>
    <row r="516" spans="1:45" ht="30.75" customHeight="1" x14ac:dyDescent="0.15"/>
    <row r="517" spans="1:45" ht="30.75" customHeight="1" x14ac:dyDescent="0.15"/>
    <row r="518" spans="1:45" ht="20.25" customHeight="1" x14ac:dyDescent="0.15"/>
    <row r="519" spans="1:45" s="80" customFormat="1" ht="7.5" customHeight="1" x14ac:dyDescent="0.15">
      <c r="A519"/>
      <c r="B519"/>
      <c r="D519"/>
      <c r="E519"/>
      <c r="F519"/>
      <c r="G519"/>
      <c r="H519"/>
      <c r="I519"/>
      <c r="J519"/>
      <c r="K519"/>
      <c r="L519"/>
      <c r="M519"/>
      <c r="N519"/>
      <c r="O519"/>
      <c r="P519"/>
      <c r="Q519"/>
      <c r="R519"/>
      <c r="S519"/>
      <c r="T519"/>
      <c r="U519"/>
      <c r="V519"/>
      <c r="W519"/>
      <c r="X519"/>
      <c r="AO519"/>
      <c r="AP519"/>
      <c r="AQ519"/>
      <c r="AR519"/>
      <c r="AS519"/>
    </row>
    <row r="520" spans="1:45" s="232" customFormat="1" x14ac:dyDescent="0.15">
      <c r="A520"/>
      <c r="B520"/>
      <c r="C520" s="80"/>
      <c r="D520"/>
      <c r="E520"/>
      <c r="F520"/>
      <c r="G520"/>
      <c r="H520"/>
      <c r="I520"/>
      <c r="J520"/>
      <c r="K520"/>
      <c r="L520"/>
      <c r="M520"/>
      <c r="N520"/>
      <c r="O520"/>
      <c r="P520"/>
      <c r="Q520"/>
      <c r="R520"/>
      <c r="S520"/>
      <c r="T520"/>
      <c r="U520"/>
      <c r="V520"/>
      <c r="W520"/>
      <c r="X520"/>
      <c r="Y520" s="80"/>
      <c r="Z520" s="80"/>
      <c r="AA520" s="80"/>
      <c r="AC520" s="80"/>
      <c r="AD520" s="80"/>
      <c r="AE520" s="80"/>
      <c r="AF520" s="80"/>
      <c r="AG520" s="80"/>
      <c r="AH520" s="80"/>
      <c r="AI520" s="80"/>
      <c r="AJ520" s="80"/>
      <c r="AK520" s="80"/>
      <c r="AL520" s="80"/>
      <c r="AM520" s="80"/>
      <c r="AN520" s="80"/>
      <c r="AO520"/>
      <c r="AP520"/>
      <c r="AQ520"/>
      <c r="AR520"/>
      <c r="AS520"/>
    </row>
    <row r="521" spans="1:45" s="232" customFormat="1" x14ac:dyDescent="0.15">
      <c r="A521"/>
      <c r="B521"/>
      <c r="C521" s="80"/>
      <c r="D521"/>
      <c r="E521"/>
      <c r="F521"/>
      <c r="G521"/>
      <c r="H521"/>
      <c r="I521"/>
      <c r="J521"/>
      <c r="K521"/>
      <c r="L521"/>
      <c r="M521"/>
      <c r="N521"/>
      <c r="O521"/>
      <c r="P521"/>
      <c r="Q521"/>
      <c r="R521"/>
      <c r="S521"/>
      <c r="T521"/>
      <c r="U521"/>
      <c r="V521"/>
      <c r="W521"/>
      <c r="X521"/>
      <c r="Y521" s="80"/>
      <c r="Z521" s="80"/>
      <c r="AA521" s="80"/>
      <c r="AC521" s="80"/>
      <c r="AD521" s="80"/>
      <c r="AE521" s="80"/>
      <c r="AF521" s="80"/>
      <c r="AG521" s="80"/>
      <c r="AH521" s="80"/>
      <c r="AI521" s="80"/>
      <c r="AJ521" s="80"/>
      <c r="AK521" s="80"/>
      <c r="AL521" s="80"/>
      <c r="AM521" s="80"/>
      <c r="AN521" s="80"/>
      <c r="AO521"/>
      <c r="AP521"/>
      <c r="AQ521"/>
      <c r="AR521"/>
      <c r="AS521"/>
    </row>
    <row r="522" spans="1:45" s="232" customFormat="1" ht="13.5" customHeight="1" x14ac:dyDescent="0.15">
      <c r="A522"/>
      <c r="B522"/>
      <c r="C522" s="80"/>
      <c r="D522"/>
      <c r="E522"/>
      <c r="F522"/>
      <c r="G522"/>
      <c r="H522"/>
      <c r="I522"/>
      <c r="J522"/>
      <c r="K522"/>
      <c r="L522"/>
      <c r="M522"/>
      <c r="N522"/>
      <c r="O522"/>
      <c r="P522"/>
      <c r="Q522"/>
      <c r="R522"/>
      <c r="S522"/>
      <c r="T522"/>
      <c r="U522"/>
      <c r="V522"/>
      <c r="W522"/>
      <c r="X522"/>
      <c r="Y522" s="80"/>
      <c r="Z522" s="80"/>
      <c r="AA522" s="80"/>
      <c r="AC522" s="80"/>
      <c r="AD522" s="80"/>
      <c r="AE522" s="80"/>
      <c r="AF522" s="80"/>
      <c r="AG522" s="80"/>
      <c r="AH522" s="80"/>
      <c r="AI522" s="80"/>
      <c r="AJ522" s="80"/>
      <c r="AK522" s="80"/>
      <c r="AL522" s="80"/>
      <c r="AM522" s="80"/>
      <c r="AN522" s="80"/>
      <c r="AO522"/>
      <c r="AP522"/>
      <c r="AQ522"/>
      <c r="AR522"/>
      <c r="AS522"/>
    </row>
    <row r="523" spans="1:45" s="232" customFormat="1" ht="30.75" customHeight="1" x14ac:dyDescent="0.15">
      <c r="A523"/>
      <c r="B523"/>
      <c r="C523" s="80"/>
      <c r="D523"/>
      <c r="E523"/>
      <c r="F523"/>
      <c r="G523"/>
      <c r="H523"/>
      <c r="I523"/>
      <c r="J523"/>
      <c r="K523"/>
      <c r="L523"/>
      <c r="M523"/>
      <c r="N523"/>
      <c r="O523"/>
      <c r="P523"/>
      <c r="Q523"/>
      <c r="R523"/>
      <c r="S523"/>
      <c r="T523"/>
      <c r="U523"/>
      <c r="V523"/>
      <c r="W523"/>
      <c r="X523"/>
      <c r="Y523" s="80"/>
      <c r="Z523" s="80"/>
      <c r="AA523" s="80"/>
      <c r="AC523" s="80"/>
      <c r="AD523" s="80"/>
      <c r="AE523" s="80"/>
      <c r="AF523" s="80"/>
      <c r="AG523" s="80"/>
      <c r="AH523" s="80"/>
      <c r="AI523" s="80"/>
      <c r="AJ523" s="80"/>
      <c r="AK523" s="80"/>
      <c r="AL523" s="80"/>
      <c r="AM523" s="80"/>
      <c r="AN523" s="80"/>
      <c r="AO523"/>
      <c r="AP523"/>
      <c r="AQ523"/>
      <c r="AR523"/>
      <c r="AS523"/>
    </row>
    <row r="524" spans="1:45" s="232" customFormat="1" ht="30.95" customHeight="1" x14ac:dyDescent="0.15">
      <c r="A524"/>
      <c r="B524"/>
      <c r="C524" s="80"/>
      <c r="D524"/>
      <c r="E524"/>
      <c r="F524"/>
      <c r="G524"/>
      <c r="H524"/>
      <c r="I524"/>
      <c r="J524"/>
      <c r="K524"/>
      <c r="L524"/>
      <c r="M524"/>
      <c r="N524"/>
      <c r="O524"/>
      <c r="P524"/>
      <c r="Q524"/>
      <c r="R524"/>
      <c r="S524"/>
      <c r="T524"/>
      <c r="U524"/>
      <c r="V524"/>
      <c r="W524"/>
      <c r="X524"/>
      <c r="Y524" s="80"/>
      <c r="Z524" s="80"/>
      <c r="AA524" s="80"/>
      <c r="AC524" s="80"/>
      <c r="AD524" s="80"/>
      <c r="AE524" s="80"/>
      <c r="AF524" s="80"/>
      <c r="AG524" s="80"/>
      <c r="AH524" s="80"/>
      <c r="AI524" s="80"/>
      <c r="AJ524" s="80"/>
      <c r="AK524" s="80"/>
      <c r="AL524" s="80"/>
      <c r="AM524" s="80"/>
      <c r="AN524" s="80"/>
      <c r="AO524"/>
      <c r="AP524"/>
      <c r="AQ524"/>
      <c r="AR524"/>
      <c r="AS524"/>
    </row>
    <row r="525" spans="1:45" s="232" customFormat="1" ht="20.25" customHeight="1" x14ac:dyDescent="0.15">
      <c r="A525"/>
      <c r="B525"/>
      <c r="C525" s="80"/>
      <c r="D525"/>
      <c r="E525"/>
      <c r="F525"/>
      <c r="G525"/>
      <c r="H525"/>
      <c r="I525"/>
      <c r="J525"/>
      <c r="K525"/>
      <c r="L525"/>
      <c r="M525"/>
      <c r="N525"/>
      <c r="O525"/>
      <c r="P525"/>
      <c r="Q525"/>
      <c r="R525"/>
      <c r="S525"/>
      <c r="T525"/>
      <c r="U525"/>
      <c r="V525"/>
      <c r="W525"/>
      <c r="X525"/>
      <c r="Y525" s="80"/>
      <c r="Z525" s="80"/>
      <c r="AA525" s="80"/>
      <c r="AC525" s="80"/>
      <c r="AD525" s="80"/>
      <c r="AE525" s="80"/>
      <c r="AF525" s="80"/>
      <c r="AG525" s="80"/>
      <c r="AH525" s="80"/>
      <c r="AI525" s="80"/>
      <c r="AJ525" s="80"/>
      <c r="AK525" s="80"/>
      <c r="AL525" s="80"/>
      <c r="AM525" s="80"/>
      <c r="AN525" s="80"/>
      <c r="AO525"/>
      <c r="AP525"/>
      <c r="AQ525"/>
      <c r="AR525"/>
      <c r="AS525"/>
    </row>
    <row r="526" spans="1:45" s="232" customFormat="1" ht="20.25" customHeight="1" x14ac:dyDescent="0.15">
      <c r="A526"/>
      <c r="B526"/>
      <c r="C526" s="80"/>
      <c r="D526"/>
      <c r="E526"/>
      <c r="F526"/>
      <c r="G526"/>
      <c r="H526"/>
      <c r="I526"/>
      <c r="J526"/>
      <c r="K526"/>
      <c r="L526"/>
      <c r="M526"/>
      <c r="N526"/>
      <c r="O526"/>
      <c r="P526"/>
      <c r="Q526"/>
      <c r="R526"/>
      <c r="S526"/>
      <c r="T526"/>
      <c r="U526"/>
      <c r="V526"/>
      <c r="W526"/>
      <c r="X526"/>
      <c r="Y526" s="80"/>
      <c r="Z526" s="80"/>
      <c r="AA526" s="80"/>
      <c r="AC526" s="80"/>
      <c r="AD526" s="80"/>
      <c r="AE526" s="80"/>
      <c r="AF526" s="80"/>
      <c r="AG526" s="80"/>
      <c r="AH526" s="80"/>
      <c r="AI526" s="80"/>
      <c r="AJ526" s="80"/>
      <c r="AK526" s="80"/>
      <c r="AL526" s="80"/>
      <c r="AM526" s="80"/>
      <c r="AN526" s="80"/>
      <c r="AO526"/>
      <c r="AP526"/>
      <c r="AQ526"/>
      <c r="AR526"/>
      <c r="AS526"/>
    </row>
    <row r="527" spans="1:45" s="232" customFormat="1" ht="20.25" customHeight="1" x14ac:dyDescent="0.15">
      <c r="A527"/>
      <c r="B527"/>
      <c r="C527" s="80"/>
      <c r="D527"/>
      <c r="E527"/>
      <c r="F527"/>
      <c r="G527"/>
      <c r="H527"/>
      <c r="I527"/>
      <c r="J527"/>
      <c r="K527"/>
      <c r="L527"/>
      <c r="M527"/>
      <c r="N527"/>
      <c r="O527"/>
      <c r="P527"/>
      <c r="Q527"/>
      <c r="R527"/>
      <c r="S527"/>
      <c r="T527"/>
      <c r="U527"/>
      <c r="V527"/>
      <c r="W527"/>
      <c r="X527"/>
      <c r="Y527" s="80"/>
      <c r="Z527" s="80"/>
      <c r="AA527" s="80"/>
      <c r="AC527" s="80"/>
      <c r="AD527" s="80"/>
      <c r="AE527" s="80"/>
      <c r="AF527" s="80"/>
      <c r="AG527" s="80"/>
      <c r="AH527" s="80"/>
      <c r="AI527" s="80"/>
      <c r="AJ527" s="80"/>
      <c r="AK527" s="80"/>
      <c r="AL527" s="80"/>
      <c r="AM527" s="80"/>
      <c r="AN527" s="80"/>
      <c r="AO527"/>
      <c r="AP527"/>
      <c r="AQ527"/>
      <c r="AR527"/>
      <c r="AS527"/>
    </row>
    <row r="528" spans="1:45" s="232" customFormat="1" ht="20.25" customHeight="1" x14ac:dyDescent="0.15">
      <c r="A528"/>
      <c r="B528"/>
      <c r="C528" s="80"/>
      <c r="D528"/>
      <c r="E528"/>
      <c r="F528"/>
      <c r="G528"/>
      <c r="H528"/>
      <c r="I528"/>
      <c r="J528"/>
      <c r="K528"/>
      <c r="L528"/>
      <c r="M528"/>
      <c r="N528"/>
      <c r="O528"/>
      <c r="P528"/>
      <c r="Q528"/>
      <c r="R528"/>
      <c r="S528"/>
      <c r="T528"/>
      <c r="U528"/>
      <c r="V528"/>
      <c r="W528"/>
      <c r="X528"/>
      <c r="Y528" s="80"/>
      <c r="Z528" s="80"/>
      <c r="AA528" s="80"/>
      <c r="AC528" s="80"/>
      <c r="AD528" s="80"/>
      <c r="AE528" s="80"/>
      <c r="AF528" s="80"/>
      <c r="AG528" s="80"/>
      <c r="AH528" s="80"/>
      <c r="AI528" s="80"/>
      <c r="AJ528" s="80"/>
      <c r="AK528" s="80"/>
      <c r="AL528" s="80"/>
      <c r="AM528" s="80"/>
      <c r="AN528" s="80"/>
      <c r="AO528"/>
      <c r="AP528"/>
      <c r="AQ528"/>
      <c r="AR528"/>
      <c r="AS528"/>
    </row>
    <row r="529" spans="1:45" s="232" customFormat="1" ht="20.25" customHeight="1" x14ac:dyDescent="0.15">
      <c r="A529"/>
      <c r="B529"/>
      <c r="C529" s="80"/>
      <c r="D529"/>
      <c r="E529"/>
      <c r="F529"/>
      <c r="G529"/>
      <c r="H529"/>
      <c r="I529"/>
      <c r="J529"/>
      <c r="K529"/>
      <c r="L529"/>
      <c r="M529"/>
      <c r="N529"/>
      <c r="O529"/>
      <c r="P529"/>
      <c r="Q529"/>
      <c r="R529"/>
      <c r="S529"/>
      <c r="T529"/>
      <c r="U529"/>
      <c r="V529"/>
      <c r="W529"/>
      <c r="X529"/>
      <c r="Y529" s="80"/>
      <c r="Z529" s="80"/>
      <c r="AA529" s="80"/>
      <c r="AC529" s="80"/>
      <c r="AD529" s="80"/>
      <c r="AE529" s="80"/>
      <c r="AF529" s="80"/>
      <c r="AG529" s="80"/>
      <c r="AH529" s="80"/>
      <c r="AI529" s="80"/>
      <c r="AJ529" s="80"/>
      <c r="AK529" s="80"/>
      <c r="AL529" s="80"/>
      <c r="AM529" s="80"/>
      <c r="AN529" s="80"/>
      <c r="AO529"/>
      <c r="AP529"/>
      <c r="AQ529"/>
      <c r="AR529"/>
      <c r="AS529"/>
    </row>
    <row r="530" spans="1:45" s="232" customFormat="1" ht="20.25" customHeight="1" x14ac:dyDescent="0.15">
      <c r="A530"/>
      <c r="B530"/>
      <c r="C530" s="80"/>
      <c r="D530"/>
      <c r="E530"/>
      <c r="F530"/>
      <c r="G530"/>
      <c r="H530"/>
      <c r="I530"/>
      <c r="J530"/>
      <c r="K530"/>
      <c r="L530"/>
      <c r="M530"/>
      <c r="N530"/>
      <c r="O530"/>
      <c r="P530"/>
      <c r="Q530"/>
      <c r="R530"/>
      <c r="S530"/>
      <c r="T530"/>
      <c r="U530"/>
      <c r="V530"/>
      <c r="W530"/>
      <c r="X530"/>
      <c r="Y530" s="80"/>
      <c r="Z530" s="80"/>
      <c r="AA530" s="80"/>
      <c r="AC530" s="80"/>
      <c r="AD530" s="80"/>
      <c r="AE530" s="80"/>
      <c r="AF530" s="80"/>
      <c r="AG530" s="80"/>
      <c r="AH530" s="80"/>
      <c r="AI530" s="80"/>
      <c r="AJ530" s="80"/>
      <c r="AK530" s="80"/>
      <c r="AL530" s="80"/>
      <c r="AM530" s="80"/>
      <c r="AN530" s="80"/>
      <c r="AO530"/>
      <c r="AP530"/>
      <c r="AQ530"/>
      <c r="AR530"/>
      <c r="AS530"/>
    </row>
    <row r="531" spans="1:45" s="232" customFormat="1" ht="20.25" customHeight="1" x14ac:dyDescent="0.15">
      <c r="A531"/>
      <c r="B531"/>
      <c r="C531" s="80"/>
      <c r="D531"/>
      <c r="E531"/>
      <c r="F531"/>
      <c r="G531"/>
      <c r="H531"/>
      <c r="I531"/>
      <c r="J531"/>
      <c r="K531"/>
      <c r="L531"/>
      <c r="M531"/>
      <c r="N531"/>
      <c r="O531"/>
      <c r="P531"/>
      <c r="Q531"/>
      <c r="R531"/>
      <c r="S531"/>
      <c r="T531"/>
      <c r="U531"/>
      <c r="V531"/>
      <c r="W531"/>
      <c r="X531"/>
      <c r="Y531" s="80"/>
      <c r="Z531" s="80"/>
      <c r="AA531" s="80"/>
      <c r="AC531" s="80"/>
      <c r="AD531" s="80"/>
      <c r="AE531" s="80"/>
      <c r="AF531" s="80"/>
      <c r="AG531" s="80"/>
      <c r="AH531" s="80"/>
      <c r="AI531" s="80"/>
      <c r="AJ531" s="80"/>
      <c r="AK531" s="80"/>
      <c r="AL531" s="80"/>
      <c r="AM531" s="80"/>
      <c r="AN531" s="80"/>
      <c r="AO531"/>
      <c r="AP531"/>
      <c r="AQ531"/>
      <c r="AR531"/>
      <c r="AS531"/>
    </row>
    <row r="532" spans="1:45" s="232" customFormat="1" ht="20.25" customHeight="1" x14ac:dyDescent="0.15">
      <c r="A532"/>
      <c r="B532"/>
      <c r="C532" s="80"/>
      <c r="D532"/>
      <c r="E532"/>
      <c r="F532"/>
      <c r="G532"/>
      <c r="H532"/>
      <c r="I532"/>
      <c r="J532"/>
      <c r="K532"/>
      <c r="L532"/>
      <c r="M532"/>
      <c r="N532"/>
      <c r="O532"/>
      <c r="P532"/>
      <c r="Q532"/>
      <c r="R532"/>
      <c r="S532"/>
      <c r="T532"/>
      <c r="U532"/>
      <c r="V532"/>
      <c r="W532"/>
      <c r="X532"/>
      <c r="Y532" s="80"/>
      <c r="Z532" s="80"/>
      <c r="AA532" s="80"/>
      <c r="AC532" s="80"/>
      <c r="AD532" s="80"/>
      <c r="AE532" s="80"/>
      <c r="AF532" s="80"/>
      <c r="AG532" s="80"/>
      <c r="AH532" s="80"/>
      <c r="AI532" s="80"/>
      <c r="AJ532" s="80"/>
      <c r="AK532" s="80"/>
      <c r="AL532" s="80"/>
      <c r="AM532" s="80"/>
      <c r="AN532" s="80"/>
      <c r="AO532"/>
      <c r="AP532"/>
      <c r="AQ532"/>
      <c r="AR532"/>
      <c r="AS532"/>
    </row>
    <row r="533" spans="1:45" s="232" customFormat="1" ht="20.25" customHeight="1" x14ac:dyDescent="0.15">
      <c r="A533"/>
      <c r="B533"/>
      <c r="C533" s="80"/>
      <c r="D533"/>
      <c r="E533"/>
      <c r="F533"/>
      <c r="G533"/>
      <c r="H533"/>
      <c r="I533"/>
      <c r="J533"/>
      <c r="K533"/>
      <c r="L533"/>
      <c r="M533"/>
      <c r="N533"/>
      <c r="O533"/>
      <c r="P533"/>
      <c r="Q533"/>
      <c r="R533"/>
      <c r="S533"/>
      <c r="T533"/>
      <c r="U533"/>
      <c r="V533"/>
      <c r="W533"/>
      <c r="X533"/>
      <c r="Y533" s="80"/>
      <c r="Z533" s="80"/>
      <c r="AA533" s="80"/>
      <c r="AC533" s="80"/>
      <c r="AD533" s="80"/>
      <c r="AE533" s="80"/>
      <c r="AF533" s="80"/>
      <c r="AG533" s="80"/>
      <c r="AH533" s="80"/>
      <c r="AI533" s="80"/>
      <c r="AJ533" s="80"/>
      <c r="AK533" s="80"/>
      <c r="AL533" s="80"/>
      <c r="AM533" s="80"/>
      <c r="AN533" s="80"/>
      <c r="AO533"/>
      <c r="AP533"/>
      <c r="AQ533"/>
      <c r="AR533"/>
      <c r="AS533"/>
    </row>
    <row r="534" spans="1:45" s="232" customFormat="1" ht="20.25" customHeight="1" x14ac:dyDescent="0.15">
      <c r="A534"/>
      <c r="B534"/>
      <c r="C534" s="80"/>
      <c r="D534"/>
      <c r="E534"/>
      <c r="F534"/>
      <c r="G534"/>
      <c r="H534"/>
      <c r="I534"/>
      <c r="J534"/>
      <c r="K534"/>
      <c r="L534"/>
      <c r="M534"/>
      <c r="N534"/>
      <c r="O534"/>
      <c r="P534"/>
      <c r="Q534"/>
      <c r="R534"/>
      <c r="S534"/>
      <c r="T534"/>
      <c r="U534"/>
      <c r="V534"/>
      <c r="W534"/>
      <c r="X534"/>
      <c r="Y534" s="80"/>
      <c r="Z534" s="80"/>
      <c r="AA534" s="80"/>
      <c r="AC534" s="80"/>
      <c r="AD534" s="80"/>
      <c r="AE534" s="80"/>
      <c r="AF534" s="80"/>
      <c r="AG534" s="80"/>
      <c r="AH534" s="80"/>
      <c r="AI534" s="80"/>
      <c r="AJ534" s="80"/>
      <c r="AK534" s="80"/>
      <c r="AL534" s="80"/>
      <c r="AM534" s="80"/>
      <c r="AN534" s="80"/>
      <c r="AO534"/>
      <c r="AP534"/>
      <c r="AQ534"/>
      <c r="AR534"/>
      <c r="AS534"/>
    </row>
    <row r="535" spans="1:45" s="232" customFormat="1" ht="20.25" customHeight="1" x14ac:dyDescent="0.15">
      <c r="A535"/>
      <c r="B535"/>
      <c r="C535" s="80"/>
      <c r="D535"/>
      <c r="E535"/>
      <c r="F535"/>
      <c r="G535"/>
      <c r="H535"/>
      <c r="I535"/>
      <c r="J535"/>
      <c r="K535"/>
      <c r="L535"/>
      <c r="M535"/>
      <c r="N535"/>
      <c r="O535"/>
      <c r="P535"/>
      <c r="Q535"/>
      <c r="R535"/>
      <c r="S535"/>
      <c r="T535"/>
      <c r="U535"/>
      <c r="V535"/>
      <c r="W535"/>
      <c r="X535"/>
      <c r="Y535" s="80"/>
      <c r="Z535" s="80"/>
      <c r="AA535" s="80"/>
      <c r="AC535" s="80"/>
      <c r="AD535" s="80"/>
      <c r="AE535" s="80"/>
      <c r="AF535" s="80"/>
      <c r="AG535" s="80"/>
      <c r="AH535" s="80"/>
      <c r="AI535" s="80"/>
      <c r="AJ535" s="80"/>
      <c r="AK535" s="80"/>
      <c r="AL535" s="80"/>
      <c r="AM535" s="80"/>
      <c r="AN535" s="80"/>
      <c r="AO535"/>
      <c r="AP535"/>
      <c r="AQ535"/>
      <c r="AR535"/>
      <c r="AS535"/>
    </row>
    <row r="536" spans="1:45" s="232" customFormat="1" ht="20.25" customHeight="1" x14ac:dyDescent="0.15">
      <c r="A536"/>
      <c r="B536"/>
      <c r="C536" s="80"/>
      <c r="D536"/>
      <c r="E536"/>
      <c r="F536"/>
      <c r="G536"/>
      <c r="H536"/>
      <c r="I536"/>
      <c r="J536"/>
      <c r="K536"/>
      <c r="L536"/>
      <c r="M536"/>
      <c r="N536"/>
      <c r="O536"/>
      <c r="P536"/>
      <c r="Q536"/>
      <c r="R536"/>
      <c r="S536"/>
      <c r="T536"/>
      <c r="U536"/>
      <c r="V536"/>
      <c r="W536"/>
      <c r="X536"/>
      <c r="Y536" s="80"/>
      <c r="Z536" s="80"/>
      <c r="AA536" s="80"/>
      <c r="AC536" s="80"/>
      <c r="AD536" s="80"/>
      <c r="AE536" s="80"/>
      <c r="AF536" s="80"/>
      <c r="AG536" s="80"/>
      <c r="AH536" s="80"/>
      <c r="AI536" s="80"/>
      <c r="AJ536" s="80"/>
      <c r="AK536" s="80"/>
      <c r="AL536" s="80"/>
      <c r="AM536" s="80"/>
      <c r="AN536" s="80"/>
      <c r="AO536"/>
      <c r="AP536"/>
      <c r="AQ536"/>
      <c r="AR536"/>
      <c r="AS536"/>
    </row>
    <row r="537" spans="1:45" s="232" customFormat="1" ht="20.25" customHeight="1" x14ac:dyDescent="0.15">
      <c r="A537"/>
      <c r="B537"/>
      <c r="C537" s="80"/>
      <c r="D537"/>
      <c r="E537"/>
      <c r="F537"/>
      <c r="G537"/>
      <c r="H537"/>
      <c r="I537"/>
      <c r="J537"/>
      <c r="K537"/>
      <c r="L537"/>
      <c r="M537"/>
      <c r="N537"/>
      <c r="O537"/>
      <c r="P537"/>
      <c r="Q537"/>
      <c r="R537"/>
      <c r="S537"/>
      <c r="T537"/>
      <c r="U537"/>
      <c r="V537"/>
      <c r="W537"/>
      <c r="X537"/>
      <c r="Y537" s="80"/>
      <c r="Z537" s="80"/>
      <c r="AA537" s="80"/>
      <c r="AC537" s="80"/>
      <c r="AD537" s="80"/>
      <c r="AE537" s="80"/>
      <c r="AF537" s="80"/>
      <c r="AG537" s="80"/>
      <c r="AH537" s="80"/>
      <c r="AI537" s="80"/>
      <c r="AJ537" s="80"/>
      <c r="AK537" s="80"/>
      <c r="AL537" s="80"/>
      <c r="AM537" s="80"/>
      <c r="AN537" s="80"/>
      <c r="AO537"/>
      <c r="AP537"/>
      <c r="AQ537"/>
      <c r="AR537"/>
      <c r="AS537"/>
    </row>
    <row r="538" spans="1:45" s="232" customFormat="1" ht="30.75" customHeight="1" x14ac:dyDescent="0.15">
      <c r="A538"/>
      <c r="B538"/>
      <c r="C538" s="80"/>
      <c r="D538"/>
      <c r="E538"/>
      <c r="F538"/>
      <c r="G538"/>
      <c r="H538"/>
      <c r="I538"/>
      <c r="J538"/>
      <c r="K538"/>
      <c r="L538"/>
      <c r="M538"/>
      <c r="N538"/>
      <c r="O538"/>
      <c r="P538"/>
      <c r="Q538"/>
      <c r="R538"/>
      <c r="S538"/>
      <c r="T538"/>
      <c r="U538"/>
      <c r="V538"/>
      <c r="W538"/>
      <c r="X538"/>
      <c r="Y538" s="80"/>
      <c r="Z538" s="80"/>
      <c r="AA538" s="80"/>
      <c r="AC538" s="80"/>
      <c r="AD538" s="80"/>
      <c r="AE538" s="80"/>
      <c r="AF538" s="80"/>
      <c r="AG538" s="80"/>
      <c r="AH538" s="80"/>
      <c r="AI538" s="80"/>
      <c r="AJ538" s="80"/>
      <c r="AK538" s="80"/>
      <c r="AL538" s="80"/>
      <c r="AM538" s="80"/>
      <c r="AN538" s="80"/>
      <c r="AO538"/>
      <c r="AP538"/>
      <c r="AQ538"/>
      <c r="AR538"/>
      <c r="AS538"/>
    </row>
    <row r="539" spans="1:45" s="232" customFormat="1" ht="30.75" customHeight="1" x14ac:dyDescent="0.15">
      <c r="A539"/>
      <c r="B539"/>
      <c r="C539" s="80"/>
      <c r="D539"/>
      <c r="E539"/>
      <c r="F539"/>
      <c r="G539"/>
      <c r="H539"/>
      <c r="I539"/>
      <c r="J539"/>
      <c r="K539"/>
      <c r="L539"/>
      <c r="M539"/>
      <c r="N539"/>
      <c r="O539"/>
      <c r="P539"/>
      <c r="Q539"/>
      <c r="R539"/>
      <c r="S539"/>
      <c r="T539"/>
      <c r="U539"/>
      <c r="V539"/>
      <c r="W539"/>
      <c r="X539"/>
      <c r="Y539" s="80"/>
      <c r="Z539" s="80"/>
      <c r="AA539" s="80"/>
      <c r="AC539" s="80"/>
      <c r="AD539" s="80"/>
      <c r="AE539" s="80"/>
      <c r="AF539" s="80"/>
      <c r="AG539" s="80"/>
      <c r="AH539" s="80"/>
      <c r="AI539" s="80"/>
      <c r="AJ539" s="80"/>
      <c r="AK539" s="80"/>
      <c r="AL539" s="80"/>
      <c r="AM539" s="80"/>
      <c r="AN539" s="80"/>
      <c r="AO539"/>
      <c r="AP539"/>
      <c r="AQ539"/>
      <c r="AR539"/>
      <c r="AS539"/>
    </row>
    <row r="540" spans="1:45" s="232" customFormat="1" ht="20.25" customHeight="1" x14ac:dyDescent="0.15">
      <c r="A540"/>
      <c r="B540"/>
      <c r="C540" s="80"/>
      <c r="D540"/>
      <c r="E540"/>
      <c r="F540"/>
      <c r="G540"/>
      <c r="H540"/>
      <c r="I540"/>
      <c r="J540"/>
      <c r="K540"/>
      <c r="L540"/>
      <c r="M540"/>
      <c r="N540"/>
      <c r="O540"/>
      <c r="P540"/>
      <c r="Q540"/>
      <c r="R540"/>
      <c r="S540"/>
      <c r="T540"/>
      <c r="U540"/>
      <c r="V540"/>
      <c r="W540"/>
      <c r="X540"/>
      <c r="Y540" s="80"/>
      <c r="Z540" s="80"/>
      <c r="AA540" s="80"/>
      <c r="AC540" s="80"/>
      <c r="AD540" s="80"/>
      <c r="AE540" s="80"/>
      <c r="AF540" s="80"/>
      <c r="AG540" s="80"/>
      <c r="AH540" s="80"/>
      <c r="AI540" s="80"/>
      <c r="AJ540" s="80"/>
      <c r="AK540" s="80"/>
      <c r="AL540" s="80"/>
      <c r="AM540" s="80"/>
      <c r="AN540" s="80"/>
      <c r="AO540"/>
      <c r="AP540"/>
      <c r="AQ540"/>
      <c r="AR540"/>
      <c r="AS540"/>
    </row>
    <row r="541" spans="1:45" s="232" customFormat="1" ht="7.5" customHeight="1" x14ac:dyDescent="0.15">
      <c r="A541"/>
      <c r="B541"/>
      <c r="C541" s="80"/>
      <c r="D541"/>
      <c r="E541"/>
      <c r="F541"/>
      <c r="G541"/>
      <c r="H541"/>
      <c r="I541"/>
      <c r="J541"/>
      <c r="K541"/>
      <c r="L541"/>
      <c r="M541"/>
      <c r="N541"/>
      <c r="O541"/>
      <c r="P541"/>
      <c r="Q541"/>
      <c r="R541"/>
      <c r="S541"/>
      <c r="T541"/>
      <c r="U541"/>
      <c r="V541"/>
      <c r="W541"/>
      <c r="X541"/>
      <c r="Y541" s="80"/>
      <c r="Z541" s="80"/>
      <c r="AA541" s="80"/>
      <c r="AC541" s="80"/>
      <c r="AD541" s="80"/>
      <c r="AE541" s="80"/>
      <c r="AF541" s="80"/>
      <c r="AG541" s="80"/>
      <c r="AH541" s="80"/>
      <c r="AI541" s="80"/>
      <c r="AJ541" s="80"/>
      <c r="AK541" s="80"/>
      <c r="AL541" s="80"/>
      <c r="AM541" s="80"/>
      <c r="AN541" s="80"/>
      <c r="AO541"/>
      <c r="AP541"/>
      <c r="AQ541"/>
      <c r="AR541"/>
      <c r="AS541"/>
    </row>
    <row r="542" spans="1:45" s="80" customFormat="1" x14ac:dyDescent="0.15">
      <c r="A542"/>
      <c r="B542"/>
      <c r="D542"/>
      <c r="E542"/>
      <c r="F542"/>
      <c r="G542"/>
      <c r="H542"/>
      <c r="I542"/>
      <c r="J542"/>
      <c r="K542"/>
      <c r="L542"/>
      <c r="M542"/>
      <c r="N542"/>
      <c r="O542"/>
      <c r="P542"/>
      <c r="Q542"/>
      <c r="R542"/>
      <c r="S542"/>
      <c r="T542"/>
      <c r="U542"/>
      <c r="V542"/>
      <c r="W542"/>
      <c r="X542"/>
      <c r="AO542"/>
      <c r="AP542"/>
      <c r="AQ542"/>
      <c r="AR542"/>
      <c r="AS542"/>
    </row>
  </sheetData>
  <mergeCells count="151">
    <mergeCell ref="T192:V193"/>
    <mergeCell ref="W192:W194"/>
    <mergeCell ref="M193:O193"/>
    <mergeCell ref="P193:R193"/>
    <mergeCell ref="S193:S194"/>
    <mergeCell ref="T209:V209"/>
    <mergeCell ref="G214:M214"/>
    <mergeCell ref="N214:P215"/>
    <mergeCell ref="Q214:Q216"/>
    <mergeCell ref="M215:M216"/>
    <mergeCell ref="AD196:AD207"/>
    <mergeCell ref="AC218:AC229"/>
    <mergeCell ref="AD218:AD229"/>
    <mergeCell ref="AC240:AC251"/>
    <mergeCell ref="AD240:AD251"/>
    <mergeCell ref="AC3:AD4"/>
    <mergeCell ref="AE3:AE4"/>
    <mergeCell ref="AF3:AF4"/>
    <mergeCell ref="AG3:AG4"/>
    <mergeCell ref="AC130:AC141"/>
    <mergeCell ref="AD130:AD141"/>
    <mergeCell ref="AC152:AC163"/>
    <mergeCell ref="AD152:AD163"/>
    <mergeCell ref="AC174:AC185"/>
    <mergeCell ref="AD174:AD185"/>
    <mergeCell ref="AC196:AC207"/>
    <mergeCell ref="AH3:AM3"/>
    <mergeCell ref="AC42:AC53"/>
    <mergeCell ref="AD42:AD53"/>
    <mergeCell ref="AC64:AC75"/>
    <mergeCell ref="AD64:AD75"/>
    <mergeCell ref="AC86:AC97"/>
    <mergeCell ref="AD86:AD97"/>
    <mergeCell ref="AC108:AC119"/>
    <mergeCell ref="AD108:AD119"/>
    <mergeCell ref="B170:F171"/>
    <mergeCell ref="G170:M170"/>
    <mergeCell ref="N170:P171"/>
    <mergeCell ref="Q170:Q172"/>
    <mergeCell ref="G171:I171"/>
    <mergeCell ref="J171:L171"/>
    <mergeCell ref="M171:M172"/>
    <mergeCell ref="A143:L145"/>
    <mergeCell ref="A170:A173"/>
    <mergeCell ref="A148:A151"/>
    <mergeCell ref="B148:F149"/>
    <mergeCell ref="G148:M148"/>
    <mergeCell ref="N148:P149"/>
    <mergeCell ref="Q148:Q150"/>
    <mergeCell ref="G149:I149"/>
    <mergeCell ref="J149:L149"/>
    <mergeCell ref="M149:M150"/>
    <mergeCell ref="A165:L167"/>
    <mergeCell ref="N165:P165"/>
    <mergeCell ref="A187:L189"/>
    <mergeCell ref="N187:P187"/>
    <mergeCell ref="A253:L255"/>
    <mergeCell ref="G237:I237"/>
    <mergeCell ref="J237:L237"/>
    <mergeCell ref="A231:L233"/>
    <mergeCell ref="A236:A239"/>
    <mergeCell ref="B236:F237"/>
    <mergeCell ref="A214:A217"/>
    <mergeCell ref="B214:F215"/>
    <mergeCell ref="G215:I215"/>
    <mergeCell ref="J215:L215"/>
    <mergeCell ref="G193:I193"/>
    <mergeCell ref="J193:L193"/>
    <mergeCell ref="A209:L211"/>
    <mergeCell ref="A192:A195"/>
    <mergeCell ref="B192:F193"/>
    <mergeCell ref="G192:S192"/>
    <mergeCell ref="N253:P253"/>
    <mergeCell ref="N231:P231"/>
    <mergeCell ref="G236:M236"/>
    <mergeCell ref="N236:P237"/>
    <mergeCell ref="Q236:Q238"/>
    <mergeCell ref="M237:M238"/>
    <mergeCell ref="G126:M126"/>
    <mergeCell ref="N126:P127"/>
    <mergeCell ref="Q126:Q128"/>
    <mergeCell ref="M127:M128"/>
    <mergeCell ref="N143:P143"/>
    <mergeCell ref="A121:L123"/>
    <mergeCell ref="A126:A129"/>
    <mergeCell ref="B126:F127"/>
    <mergeCell ref="A104:A107"/>
    <mergeCell ref="B104:F105"/>
    <mergeCell ref="G104:M104"/>
    <mergeCell ref="N104:P105"/>
    <mergeCell ref="Q104:Q106"/>
    <mergeCell ref="M105:M106"/>
    <mergeCell ref="N121:P121"/>
    <mergeCell ref="G105:I105"/>
    <mergeCell ref="J105:L105"/>
    <mergeCell ref="G127:I127"/>
    <mergeCell ref="J127:L127"/>
    <mergeCell ref="A99:L101"/>
    <mergeCell ref="N82:P83"/>
    <mergeCell ref="Q82:Q84"/>
    <mergeCell ref="M83:M84"/>
    <mergeCell ref="N99:P99"/>
    <mergeCell ref="H14:J14"/>
    <mergeCell ref="H15:J15"/>
    <mergeCell ref="H16:J16"/>
    <mergeCell ref="H17:J17"/>
    <mergeCell ref="B60:F61"/>
    <mergeCell ref="G83:I83"/>
    <mergeCell ref="J83:L83"/>
    <mergeCell ref="N55:P55"/>
    <mergeCell ref="H25:J25"/>
    <mergeCell ref="H24:J24"/>
    <mergeCell ref="A55:L57"/>
    <mergeCell ref="G60:M60"/>
    <mergeCell ref="Q38:Q40"/>
    <mergeCell ref="N38:P39"/>
    <mergeCell ref="A38:A41"/>
    <mergeCell ref="Q60:Q62"/>
    <mergeCell ref="G61:I61"/>
    <mergeCell ref="J61:L61"/>
    <mergeCell ref="M61:M62"/>
    <mergeCell ref="H13:J13"/>
    <mergeCell ref="G38:M38"/>
    <mergeCell ref="G39:I39"/>
    <mergeCell ref="J39:L39"/>
    <mergeCell ref="M39:M40"/>
    <mergeCell ref="N60:P61"/>
    <mergeCell ref="H22:J22"/>
    <mergeCell ref="B22:G22"/>
    <mergeCell ref="H18:J18"/>
    <mergeCell ref="H20:J20"/>
    <mergeCell ref="H21:J21"/>
    <mergeCell ref="B4:G4"/>
    <mergeCell ref="H4:J4"/>
    <mergeCell ref="H5:J5"/>
    <mergeCell ref="H6:J6"/>
    <mergeCell ref="H7:J7"/>
    <mergeCell ref="H8:J8"/>
    <mergeCell ref="H9:J9"/>
    <mergeCell ref="H10:J10"/>
    <mergeCell ref="H12:J12"/>
    <mergeCell ref="H11:J11"/>
    <mergeCell ref="H19:J19"/>
    <mergeCell ref="H23:J23"/>
    <mergeCell ref="A60:A63"/>
    <mergeCell ref="A77:L79"/>
    <mergeCell ref="N77:P77"/>
    <mergeCell ref="A82:A85"/>
    <mergeCell ref="B82:F83"/>
    <mergeCell ref="B38:F39"/>
    <mergeCell ref="G82:M82"/>
  </mergeCells>
  <phoneticPr fontId="1"/>
  <pageMargins left="0.23622047244094491" right="0.23622047244094491" top="0.55118110236220474" bottom="0.35433070866141736" header="0.31496062992125984" footer="0.31496062992125984"/>
  <pageSetup paperSize="9" scale="69" fitToHeight="0" orientation="landscape" r:id="rId1"/>
  <rowBreaks count="12" manualBreakCount="12">
    <brk id="35" max="22" man="1"/>
    <brk id="57" max="22" man="1"/>
    <brk id="79" max="22" man="1"/>
    <brk id="101" max="22" man="1"/>
    <brk id="123" max="22" man="1"/>
    <brk id="145" max="22" man="1"/>
    <brk id="167" max="22" man="1"/>
    <brk id="189" max="22" man="1"/>
    <brk id="211" max="22" man="1"/>
    <brk id="233" max="22" man="1"/>
    <brk id="255" max="22" man="1"/>
    <brk id="256"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E748-A2EE-42E9-83B9-49DE05E79830}">
  <sheetPr>
    <tabColor rgb="FF00B050"/>
    <pageSetUpPr fitToPage="1"/>
  </sheetPr>
  <dimension ref="A1:AL262"/>
  <sheetViews>
    <sheetView view="pageBreakPreview" zoomScale="70" zoomScaleNormal="100" zoomScaleSheetLayoutView="70" workbookViewId="0">
      <selection activeCell="I248" sqref="I248"/>
    </sheetView>
  </sheetViews>
  <sheetFormatPr defaultRowHeight="13.5" x14ac:dyDescent="0.15"/>
  <cols>
    <col min="1" max="1" width="9" style="232"/>
    <col min="2" max="3" width="9" style="232" customWidth="1"/>
    <col min="4" max="4" width="9" style="232"/>
    <col min="5" max="6" width="9" style="232" customWidth="1"/>
    <col min="7" max="7" width="9" style="232"/>
    <col min="8" max="8" width="9" style="232" customWidth="1"/>
    <col min="9" max="10" width="9" style="232"/>
    <col min="11" max="11" width="9" style="232" customWidth="1"/>
    <col min="12" max="14" width="9" style="232"/>
    <col min="15" max="15" width="11" style="232" bestFit="1" customWidth="1"/>
    <col min="16" max="16" width="9" style="232"/>
    <col min="17" max="17" width="11.5" style="232" customWidth="1"/>
    <col min="18" max="18" width="9" style="232"/>
    <col min="19" max="19" width="1.875" style="232" customWidth="1"/>
    <col min="20" max="22" width="9" style="232"/>
    <col min="23" max="23" width="2.25" style="232" customWidth="1"/>
    <col min="24" max="24" width="3.625" style="232" customWidth="1"/>
    <col min="25" max="25" width="13.75" style="232" customWidth="1"/>
    <col min="26" max="26" width="9" style="232"/>
    <col min="27" max="33" width="9.125" style="232" bestFit="1" customWidth="1"/>
    <col min="34" max="34" width="9.625" style="232" bestFit="1" customWidth="1"/>
    <col min="35" max="35" width="5.625" style="232" bestFit="1" customWidth="1"/>
    <col min="36" max="16384" width="9" style="232"/>
  </cols>
  <sheetData>
    <row r="1" spans="1:35" ht="18.75" x14ac:dyDescent="0.15">
      <c r="A1" s="8" t="s">
        <v>20</v>
      </c>
      <c r="X1" s="243" t="s">
        <v>137</v>
      </c>
      <c r="Y1" s="177"/>
      <c r="Z1" s="177"/>
      <c r="AA1" s="177"/>
      <c r="AB1" s="177"/>
      <c r="AC1" s="177"/>
      <c r="AD1" s="177"/>
      <c r="AE1" s="177"/>
      <c r="AF1" s="177"/>
      <c r="AG1" s="177"/>
      <c r="AH1" s="177"/>
      <c r="AI1" s="177"/>
    </row>
    <row r="2" spans="1:35" ht="19.5" thickBot="1" x14ac:dyDescent="0.2">
      <c r="A2" s="13" t="s">
        <v>30</v>
      </c>
      <c r="X2" s="177" t="s">
        <v>138</v>
      </c>
      <c r="Y2" s="177"/>
      <c r="Z2" s="177"/>
      <c r="AA2" s="177"/>
      <c r="AB2" s="177"/>
      <c r="AC2" s="177"/>
      <c r="AD2" s="177"/>
      <c r="AE2" s="177"/>
      <c r="AF2" s="177"/>
      <c r="AG2" s="177"/>
      <c r="AH2" s="177"/>
      <c r="AI2" s="177"/>
    </row>
    <row r="3" spans="1:35" ht="6" customHeight="1" x14ac:dyDescent="0.15">
      <c r="X3" s="377" t="s">
        <v>114</v>
      </c>
      <c r="Y3" s="378"/>
      <c r="Z3" s="381" t="s">
        <v>115</v>
      </c>
      <c r="AA3" s="381" t="s">
        <v>116</v>
      </c>
      <c r="AB3" s="383" t="s">
        <v>139</v>
      </c>
      <c r="AC3" s="362" t="s">
        <v>117</v>
      </c>
      <c r="AD3" s="363"/>
      <c r="AE3" s="363"/>
      <c r="AF3" s="363"/>
      <c r="AG3" s="363"/>
      <c r="AH3" s="364"/>
      <c r="AI3" s="177"/>
    </row>
    <row r="4" spans="1:35" ht="17.25" customHeight="1" thickBot="1" x14ac:dyDescent="0.2">
      <c r="A4" s="34" t="s">
        <v>23</v>
      </c>
      <c r="B4" s="343" t="s">
        <v>21</v>
      </c>
      <c r="C4" s="344"/>
      <c r="D4" s="344"/>
      <c r="E4" s="344"/>
      <c r="F4" s="344"/>
      <c r="G4" s="344"/>
      <c r="H4" s="345" t="s">
        <v>50</v>
      </c>
      <c r="I4" s="345"/>
      <c r="J4" s="345"/>
      <c r="K4" s="35"/>
      <c r="L4" s="35"/>
      <c r="M4" s="35"/>
      <c r="X4" s="379"/>
      <c r="Y4" s="380"/>
      <c r="Z4" s="382"/>
      <c r="AA4" s="382"/>
      <c r="AB4" s="384"/>
      <c r="AC4" s="178" t="s">
        <v>140</v>
      </c>
      <c r="AD4" s="236" t="s">
        <v>118</v>
      </c>
      <c r="AE4" s="236" t="s">
        <v>119</v>
      </c>
      <c r="AF4" s="178" t="s">
        <v>141</v>
      </c>
      <c r="AG4" s="235" t="s">
        <v>120</v>
      </c>
      <c r="AH4" s="237" t="s">
        <v>121</v>
      </c>
      <c r="AI4" s="177"/>
    </row>
    <row r="5" spans="1:35" ht="17.25" customHeight="1" x14ac:dyDescent="0.15">
      <c r="A5" s="36">
        <v>1</v>
      </c>
      <c r="B5" s="290" t="s">
        <v>161</v>
      </c>
      <c r="C5" s="291"/>
      <c r="D5" s="291"/>
      <c r="E5" s="291"/>
      <c r="F5" s="291"/>
      <c r="G5" s="291"/>
      <c r="H5" s="346">
        <f>Q58</f>
        <v>0</v>
      </c>
      <c r="I5" s="347"/>
      <c r="J5" s="348"/>
      <c r="K5" s="37" t="s">
        <v>22</v>
      </c>
      <c r="L5" s="35"/>
      <c r="M5" s="35"/>
      <c r="O5" s="228"/>
    </row>
    <row r="6" spans="1:35" ht="17.25" customHeight="1" x14ac:dyDescent="0.15">
      <c r="A6" s="36">
        <v>2</v>
      </c>
      <c r="B6" s="290" t="s">
        <v>162</v>
      </c>
      <c r="C6" s="291"/>
      <c r="D6" s="291"/>
      <c r="E6" s="291"/>
      <c r="F6" s="291"/>
      <c r="G6" s="291"/>
      <c r="H6" s="335">
        <f>Q80</f>
        <v>0</v>
      </c>
      <c r="I6" s="335"/>
      <c r="J6" s="335"/>
      <c r="K6" s="37" t="s">
        <v>22</v>
      </c>
      <c r="L6" s="35"/>
      <c r="M6" s="35"/>
      <c r="O6" s="228"/>
    </row>
    <row r="7" spans="1:35" ht="17.25" customHeight="1" x14ac:dyDescent="0.15">
      <c r="A7" s="36">
        <v>3</v>
      </c>
      <c r="B7" s="290" t="s">
        <v>163</v>
      </c>
      <c r="C7" s="291"/>
      <c r="D7" s="291"/>
      <c r="E7" s="291"/>
      <c r="F7" s="291"/>
      <c r="G7" s="291"/>
      <c r="H7" s="335">
        <f>Q102</f>
        <v>0</v>
      </c>
      <c r="I7" s="335"/>
      <c r="J7" s="335"/>
      <c r="K7" s="37" t="s">
        <v>22</v>
      </c>
      <c r="L7" s="35"/>
      <c r="M7" s="35"/>
    </row>
    <row r="8" spans="1:35" ht="17.25" x14ac:dyDescent="0.15">
      <c r="A8" s="36">
        <v>4</v>
      </c>
      <c r="B8" s="290" t="s">
        <v>129</v>
      </c>
      <c r="C8" s="291"/>
      <c r="D8" s="291"/>
      <c r="E8" s="291"/>
      <c r="F8" s="291"/>
      <c r="G8" s="291"/>
      <c r="H8" s="335">
        <f>Q124</f>
        <v>0</v>
      </c>
      <c r="I8" s="335"/>
      <c r="J8" s="335"/>
      <c r="K8" s="37" t="s">
        <v>22</v>
      </c>
      <c r="L8" s="35"/>
      <c r="M8" s="35"/>
    </row>
    <row r="9" spans="1:35" ht="17.25" customHeight="1" x14ac:dyDescent="0.15">
      <c r="A9" s="36">
        <v>5</v>
      </c>
      <c r="B9" s="290" t="s">
        <v>131</v>
      </c>
      <c r="C9" s="291"/>
      <c r="D9" s="291"/>
      <c r="E9" s="291"/>
      <c r="F9" s="291"/>
      <c r="G9" s="291"/>
      <c r="H9" s="335">
        <f>Q146</f>
        <v>0</v>
      </c>
      <c r="I9" s="335"/>
      <c r="J9" s="335"/>
      <c r="K9" s="37" t="s">
        <v>22</v>
      </c>
      <c r="L9" s="35"/>
      <c r="M9" s="35"/>
    </row>
    <row r="10" spans="1:35" ht="17.25" customHeight="1" x14ac:dyDescent="0.15">
      <c r="A10" s="36">
        <v>6</v>
      </c>
      <c r="B10" s="290" t="s">
        <v>132</v>
      </c>
      <c r="C10" s="291"/>
      <c r="D10" s="291"/>
      <c r="E10" s="291"/>
      <c r="F10" s="291"/>
      <c r="G10" s="291"/>
      <c r="H10" s="335">
        <f>Q168</f>
        <v>0</v>
      </c>
      <c r="I10" s="335"/>
      <c r="J10" s="335"/>
      <c r="K10" s="37" t="s">
        <v>22</v>
      </c>
      <c r="L10" s="35"/>
      <c r="M10" s="35"/>
    </row>
    <row r="11" spans="1:35" ht="17.25" customHeight="1" x14ac:dyDescent="0.15">
      <c r="A11" s="36">
        <v>7</v>
      </c>
      <c r="B11" s="290" t="s">
        <v>169</v>
      </c>
      <c r="C11" s="291"/>
      <c r="D11" s="291"/>
      <c r="E11" s="291"/>
      <c r="F11" s="291"/>
      <c r="G11" s="291"/>
      <c r="H11" s="335">
        <f>Q190</f>
        <v>0</v>
      </c>
      <c r="I11" s="335"/>
      <c r="J11" s="335"/>
      <c r="K11" s="37" t="s">
        <v>22</v>
      </c>
      <c r="L11" s="35"/>
      <c r="M11" s="35"/>
    </row>
    <row r="12" spans="1:35" ht="17.25" customHeight="1" x14ac:dyDescent="0.15">
      <c r="A12" s="36">
        <v>8</v>
      </c>
      <c r="B12" s="290" t="s">
        <v>220</v>
      </c>
      <c r="C12" s="291"/>
      <c r="D12" s="291"/>
      <c r="E12" s="291"/>
      <c r="F12" s="291"/>
      <c r="G12" s="291"/>
      <c r="H12" s="335">
        <f>Q212</f>
        <v>0</v>
      </c>
      <c r="I12" s="335"/>
      <c r="J12" s="335"/>
      <c r="K12" s="37" t="s">
        <v>22</v>
      </c>
      <c r="L12" s="35"/>
      <c r="M12" s="35"/>
    </row>
    <row r="13" spans="1:35" ht="17.25" customHeight="1" x14ac:dyDescent="0.15">
      <c r="A13" s="36">
        <v>9</v>
      </c>
      <c r="B13" s="290" t="s">
        <v>172</v>
      </c>
      <c r="C13" s="291"/>
      <c r="D13" s="291"/>
      <c r="E13" s="291"/>
      <c r="F13" s="291"/>
      <c r="G13" s="291"/>
      <c r="H13" s="335">
        <f>Q234</f>
        <v>0</v>
      </c>
      <c r="I13" s="335"/>
      <c r="J13" s="335"/>
      <c r="K13" s="37" t="s">
        <v>22</v>
      </c>
      <c r="L13" s="35"/>
      <c r="M13" s="35"/>
    </row>
    <row r="14" spans="1:35" ht="17.25" customHeight="1" x14ac:dyDescent="0.15">
      <c r="A14" s="36">
        <v>10</v>
      </c>
      <c r="B14" s="290" t="s">
        <v>173</v>
      </c>
      <c r="C14" s="291"/>
      <c r="D14" s="291"/>
      <c r="E14" s="291"/>
      <c r="F14" s="291"/>
      <c r="G14" s="291"/>
      <c r="H14" s="335">
        <f>Q256</f>
        <v>0</v>
      </c>
      <c r="I14" s="335"/>
      <c r="J14" s="335"/>
      <c r="K14" s="37" t="s">
        <v>22</v>
      </c>
      <c r="L14" s="35"/>
      <c r="M14" s="35"/>
    </row>
    <row r="15" spans="1:35" ht="17.25" customHeight="1" x14ac:dyDescent="0.15">
      <c r="A15" s="36"/>
      <c r="B15" s="290"/>
      <c r="C15" s="291"/>
      <c r="D15" s="291"/>
      <c r="E15" s="291"/>
      <c r="F15" s="291"/>
      <c r="G15" s="291"/>
      <c r="H15" s="335"/>
      <c r="I15" s="335"/>
      <c r="J15" s="335"/>
      <c r="K15" s="37"/>
      <c r="L15" s="35"/>
      <c r="M15" s="35"/>
    </row>
    <row r="16" spans="1:35" ht="17.25" customHeight="1" x14ac:dyDescent="0.15">
      <c r="A16" s="36"/>
      <c r="B16" s="290"/>
      <c r="C16" s="291"/>
      <c r="D16" s="291"/>
      <c r="E16" s="291"/>
      <c r="F16" s="291"/>
      <c r="G16" s="291"/>
      <c r="H16" s="335"/>
      <c r="I16" s="335"/>
      <c r="J16" s="335"/>
      <c r="K16" s="37"/>
      <c r="L16" s="35"/>
      <c r="M16" s="35"/>
    </row>
    <row r="17" spans="1:13" ht="17.25" customHeight="1" x14ac:dyDescent="0.15">
      <c r="A17" s="36"/>
      <c r="B17" s="290"/>
      <c r="C17" s="291"/>
      <c r="D17" s="291"/>
      <c r="E17" s="291"/>
      <c r="F17" s="291"/>
      <c r="G17" s="291"/>
      <c r="H17" s="351"/>
      <c r="I17" s="351"/>
      <c r="J17" s="351"/>
      <c r="K17" s="37"/>
      <c r="L17" s="35"/>
      <c r="M17" s="35"/>
    </row>
    <row r="18" spans="1:13" ht="17.25" customHeight="1" x14ac:dyDescent="0.15">
      <c r="A18" s="36"/>
      <c r="B18" s="290"/>
      <c r="C18" s="291"/>
      <c r="D18" s="291"/>
      <c r="E18" s="291"/>
      <c r="F18" s="291"/>
      <c r="G18" s="291"/>
      <c r="H18" s="351"/>
      <c r="I18" s="351"/>
      <c r="J18" s="351"/>
      <c r="K18" s="37"/>
      <c r="L18" s="35"/>
      <c r="M18" s="35"/>
    </row>
    <row r="19" spans="1:13" ht="17.25" customHeight="1" x14ac:dyDescent="0.15">
      <c r="A19" s="36"/>
      <c r="B19" s="290"/>
      <c r="C19" s="291"/>
      <c r="D19" s="291"/>
      <c r="E19" s="291"/>
      <c r="F19" s="291"/>
      <c r="G19" s="291"/>
      <c r="H19" s="351"/>
      <c r="I19" s="351"/>
      <c r="J19" s="351"/>
      <c r="K19" s="37"/>
      <c r="L19" s="35"/>
      <c r="M19" s="35"/>
    </row>
    <row r="20" spans="1:13" ht="17.25" customHeight="1" x14ac:dyDescent="0.15">
      <c r="A20" s="36"/>
      <c r="B20" s="290"/>
      <c r="C20" s="291"/>
      <c r="D20" s="291"/>
      <c r="E20" s="291"/>
      <c r="F20" s="291"/>
      <c r="G20" s="291"/>
      <c r="H20" s="335"/>
      <c r="I20" s="335"/>
      <c r="J20" s="335"/>
      <c r="K20" s="37"/>
      <c r="L20" s="35"/>
      <c r="M20" s="35"/>
    </row>
    <row r="21" spans="1:13" ht="17.25" customHeight="1" x14ac:dyDescent="0.15">
      <c r="A21" s="36"/>
      <c r="B21" s="290"/>
      <c r="C21" s="291"/>
      <c r="D21" s="291"/>
      <c r="E21" s="291"/>
      <c r="F21" s="291"/>
      <c r="G21" s="291"/>
      <c r="H21" s="335"/>
      <c r="I21" s="335"/>
      <c r="J21" s="335"/>
      <c r="K21" s="37"/>
      <c r="L21" s="35"/>
      <c r="M21" s="35"/>
    </row>
    <row r="22" spans="1:13" ht="17.25" customHeight="1" x14ac:dyDescent="0.15">
      <c r="A22" s="36"/>
      <c r="B22" s="290"/>
      <c r="C22" s="291"/>
      <c r="D22" s="291"/>
      <c r="E22" s="291"/>
      <c r="F22" s="291"/>
      <c r="G22" s="291"/>
      <c r="H22" s="335"/>
      <c r="I22" s="335"/>
      <c r="J22" s="335"/>
      <c r="K22" s="37"/>
      <c r="L22" s="35"/>
      <c r="M22" s="35"/>
    </row>
    <row r="23" spans="1:13" ht="17.25" customHeight="1" x14ac:dyDescent="0.15">
      <c r="A23" s="36"/>
      <c r="B23" s="290"/>
      <c r="C23" s="291"/>
      <c r="D23" s="291"/>
      <c r="E23" s="291"/>
      <c r="F23" s="291"/>
      <c r="G23" s="291"/>
      <c r="H23" s="335"/>
      <c r="I23" s="335"/>
      <c r="J23" s="335"/>
      <c r="K23" s="37"/>
      <c r="L23" s="35"/>
      <c r="M23" s="35"/>
    </row>
    <row r="24" spans="1:13" ht="17.25" customHeight="1" x14ac:dyDescent="0.15">
      <c r="A24" s="36"/>
      <c r="B24" s="290"/>
      <c r="C24" s="291"/>
      <c r="D24" s="291"/>
      <c r="E24" s="291"/>
      <c r="F24" s="291"/>
      <c r="G24" s="291"/>
      <c r="H24" s="335"/>
      <c r="I24" s="335"/>
      <c r="J24" s="335"/>
      <c r="K24" s="37"/>
      <c r="L24" s="35"/>
      <c r="M24" s="35"/>
    </row>
    <row r="25" spans="1:13" ht="17.25" customHeight="1" x14ac:dyDescent="0.15">
      <c r="A25" s="36"/>
      <c r="B25" s="343"/>
      <c r="C25" s="344"/>
      <c r="D25" s="344"/>
      <c r="E25" s="344"/>
      <c r="F25" s="344"/>
      <c r="G25" s="350"/>
      <c r="H25" s="349"/>
      <c r="I25" s="349"/>
      <c r="J25" s="349"/>
      <c r="K25" s="37" t="s">
        <v>24</v>
      </c>
      <c r="L25" s="35"/>
      <c r="M25" s="35"/>
    </row>
    <row r="26" spans="1:13" ht="17.25" customHeight="1" x14ac:dyDescent="0.15">
      <c r="A26" s="35"/>
      <c r="B26" s="35"/>
      <c r="C26" s="35"/>
      <c r="D26" s="38"/>
      <c r="E26" s="38"/>
      <c r="F26" s="38"/>
      <c r="G26" s="39" t="s">
        <v>53</v>
      </c>
      <c r="H26" s="336">
        <f>SUM(H5:J23)</f>
        <v>0</v>
      </c>
      <c r="I26" s="336"/>
      <c r="J26" s="337"/>
      <c r="K26" s="40"/>
      <c r="L26" s="35"/>
      <c r="M26" s="35"/>
    </row>
    <row r="27" spans="1:13" ht="17.25" customHeight="1" thickBot="1" x14ac:dyDescent="0.2">
      <c r="A27" s="35"/>
      <c r="B27" s="35"/>
      <c r="C27" s="35"/>
      <c r="D27" s="41"/>
      <c r="E27" s="41"/>
      <c r="F27" s="41"/>
      <c r="G27" s="42" t="s">
        <v>51</v>
      </c>
      <c r="H27" s="355">
        <f>INT(H26*10/110)</f>
        <v>0</v>
      </c>
      <c r="I27" s="356"/>
      <c r="J27" s="357"/>
      <c r="K27" s="40"/>
      <c r="L27" s="35"/>
      <c r="M27" s="35"/>
    </row>
    <row r="28" spans="1:13" ht="17.25" customHeight="1" thickTop="1" thickBot="1" x14ac:dyDescent="0.2">
      <c r="A28" s="35"/>
      <c r="B28" s="35"/>
      <c r="C28" s="35"/>
      <c r="D28" s="41"/>
      <c r="E28" s="41"/>
      <c r="F28" s="41"/>
      <c r="G28" s="42" t="s">
        <v>49</v>
      </c>
      <c r="H28" s="352">
        <f>ROUNDUP(H26/110*100,0)</f>
        <v>0</v>
      </c>
      <c r="I28" s="353"/>
      <c r="J28" s="354"/>
      <c r="K28" s="40" t="s">
        <v>26</v>
      </c>
      <c r="L28" s="35"/>
      <c r="M28" s="35"/>
    </row>
    <row r="29" spans="1:13" ht="17.25" customHeight="1" thickTop="1" x14ac:dyDescent="0.15">
      <c r="A29" s="35"/>
      <c r="B29" s="35"/>
      <c r="C29" s="35"/>
      <c r="D29" s="35"/>
      <c r="E29" s="35"/>
      <c r="F29" s="35" t="s">
        <v>27</v>
      </c>
      <c r="G29" s="35"/>
      <c r="H29" s="35"/>
      <c r="I29" s="35"/>
      <c r="J29" s="35"/>
      <c r="K29" s="35"/>
      <c r="L29" s="35"/>
      <c r="M29" s="35"/>
    </row>
    <row r="30" spans="1:13" ht="17.25" customHeight="1" x14ac:dyDescent="0.15">
      <c r="A30" s="43" t="s">
        <v>45</v>
      </c>
    </row>
    <row r="31" spans="1:13" ht="17.25" customHeight="1" x14ac:dyDescent="0.15">
      <c r="A31" s="43" t="s">
        <v>112</v>
      </c>
    </row>
    <row r="32" spans="1:13" x14ac:dyDescent="0.15">
      <c r="A32" s="43" t="s">
        <v>46</v>
      </c>
    </row>
    <row r="33" spans="1:35" x14ac:dyDescent="0.15">
      <c r="A33" s="43" t="s">
        <v>47</v>
      </c>
    </row>
    <row r="34" spans="1:35" ht="13.5" customHeight="1" x14ac:dyDescent="0.15">
      <c r="A34" s="43" t="s">
        <v>52</v>
      </c>
    </row>
    <row r="35" spans="1:35" x14ac:dyDescent="0.15">
      <c r="A35" s="43" t="s">
        <v>54</v>
      </c>
    </row>
    <row r="36" spans="1:35" x14ac:dyDescent="0.15">
      <c r="A36" s="43" t="s">
        <v>107</v>
      </c>
    </row>
    <row r="37" spans="1:35" x14ac:dyDescent="0.15">
      <c r="A37" s="43" t="s">
        <v>108</v>
      </c>
    </row>
    <row r="38" spans="1:35" x14ac:dyDescent="0.15">
      <c r="A38" s="43" t="s">
        <v>55</v>
      </c>
    </row>
    <row r="40" spans="1:35" ht="17.25" x14ac:dyDescent="0.15">
      <c r="A40" s="233" t="s">
        <v>167</v>
      </c>
      <c r="B40" s="35"/>
      <c r="C40" s="35" t="str">
        <f>B5</f>
        <v>長崎振興局大橋庁舎</v>
      </c>
    </row>
    <row r="41" spans="1:35" ht="13.5" customHeight="1" x14ac:dyDescent="0.15">
      <c r="A41" s="338" t="s">
        <v>43</v>
      </c>
      <c r="B41" s="342" t="s">
        <v>0</v>
      </c>
      <c r="C41" s="342"/>
      <c r="D41" s="342"/>
      <c r="E41" s="342"/>
      <c r="F41" s="342"/>
      <c r="G41" s="342" t="s">
        <v>7</v>
      </c>
      <c r="H41" s="342"/>
      <c r="I41" s="342"/>
      <c r="J41" s="342"/>
      <c r="K41" s="342"/>
      <c r="L41" s="342"/>
      <c r="M41" s="342"/>
      <c r="N41" s="342" t="s">
        <v>44</v>
      </c>
      <c r="O41" s="342"/>
      <c r="P41" s="342"/>
      <c r="Q41" s="342" t="s">
        <v>25</v>
      </c>
    </row>
    <row r="42" spans="1:35" x14ac:dyDescent="0.15">
      <c r="A42" s="338"/>
      <c r="B42" s="342"/>
      <c r="C42" s="342"/>
      <c r="D42" s="342"/>
      <c r="E42" s="342"/>
      <c r="F42" s="342"/>
      <c r="G42" s="342" t="s">
        <v>8</v>
      </c>
      <c r="H42" s="342"/>
      <c r="I42" s="342"/>
      <c r="J42" s="342" t="s">
        <v>12</v>
      </c>
      <c r="K42" s="342"/>
      <c r="L42" s="342"/>
      <c r="M42" s="342" t="s">
        <v>13</v>
      </c>
      <c r="N42" s="342"/>
      <c r="O42" s="342"/>
      <c r="P42" s="342"/>
      <c r="Q42" s="342"/>
    </row>
    <row r="43" spans="1:35" ht="27" x14ac:dyDescent="0.15">
      <c r="A43" s="338"/>
      <c r="B43" s="2" t="s">
        <v>1</v>
      </c>
      <c r="C43" s="287" t="s">
        <v>113</v>
      </c>
      <c r="D43" s="2" t="s">
        <v>28</v>
      </c>
      <c r="E43" s="2" t="s">
        <v>2</v>
      </c>
      <c r="F43" s="2" t="s">
        <v>3</v>
      </c>
      <c r="G43" s="2" t="s">
        <v>9</v>
      </c>
      <c r="H43" s="2" t="s">
        <v>2</v>
      </c>
      <c r="I43" s="2" t="s">
        <v>3</v>
      </c>
      <c r="J43" s="2" t="s">
        <v>9</v>
      </c>
      <c r="K43" s="2" t="s">
        <v>2</v>
      </c>
      <c r="L43" s="2" t="s">
        <v>3</v>
      </c>
      <c r="M43" s="342"/>
      <c r="N43" s="2" t="s">
        <v>14</v>
      </c>
      <c r="O43" s="2" t="s">
        <v>15</v>
      </c>
      <c r="P43" s="2" t="s">
        <v>17</v>
      </c>
      <c r="Q43" s="342"/>
    </row>
    <row r="44" spans="1:35" ht="13.5" customHeight="1" thickBot="1" x14ac:dyDescent="0.2">
      <c r="A44" s="338"/>
      <c r="B44" s="81" t="s">
        <v>4</v>
      </c>
      <c r="C44" s="81"/>
      <c r="D44" s="81"/>
      <c r="E44" s="268" t="s">
        <v>5</v>
      </c>
      <c r="F44" s="269" t="s">
        <v>6</v>
      </c>
      <c r="G44" s="269" t="s">
        <v>10</v>
      </c>
      <c r="H44" s="268" t="s">
        <v>11</v>
      </c>
      <c r="I44" s="269" t="s">
        <v>6</v>
      </c>
      <c r="J44" s="269" t="s">
        <v>10</v>
      </c>
      <c r="K44" s="268" t="s">
        <v>11</v>
      </c>
      <c r="L44" s="81" t="s">
        <v>6</v>
      </c>
      <c r="M44" s="81" t="s">
        <v>6</v>
      </c>
      <c r="N44" s="21" t="s">
        <v>6</v>
      </c>
      <c r="O44" s="21" t="s">
        <v>16</v>
      </c>
      <c r="P44" s="21" t="s">
        <v>6</v>
      </c>
      <c r="Q44" s="81" t="s">
        <v>6</v>
      </c>
      <c r="T44" s="210"/>
      <c r="U44" s="210"/>
      <c r="V44" s="209"/>
      <c r="W44" s="209"/>
    </row>
    <row r="45" spans="1:35" ht="13.5" customHeight="1" x14ac:dyDescent="0.15">
      <c r="A45" s="3" t="s">
        <v>31</v>
      </c>
      <c r="B45" s="231">
        <f>AA45</f>
        <v>126</v>
      </c>
      <c r="C45" s="330">
        <f>AB45</f>
        <v>100</v>
      </c>
      <c r="D45" s="18">
        <f>(185-C45)/100</f>
        <v>0.85</v>
      </c>
      <c r="E45" s="59">
        <f>U45</f>
        <v>0</v>
      </c>
      <c r="F45" s="11">
        <f>B45*D45*E45</f>
        <v>0</v>
      </c>
      <c r="G45" s="18"/>
      <c r="H45" s="22"/>
      <c r="I45" s="11">
        <f>G45*H45</f>
        <v>0</v>
      </c>
      <c r="J45" s="280">
        <f>AC45</f>
        <v>16600</v>
      </c>
      <c r="K45" s="53">
        <f>V47</f>
        <v>0</v>
      </c>
      <c r="L45" s="11">
        <f>J45*K45</f>
        <v>0</v>
      </c>
      <c r="M45" s="18">
        <f>I45+L45</f>
        <v>0</v>
      </c>
      <c r="N45" s="25"/>
      <c r="O45" s="26"/>
      <c r="P45" s="27"/>
      <c r="Q45" s="11">
        <f>INT(F45+M45)</f>
        <v>0</v>
      </c>
      <c r="T45" s="217"/>
      <c r="U45" s="219"/>
      <c r="V45" s="217"/>
      <c r="W45" s="218"/>
      <c r="X45" s="385">
        <v>1</v>
      </c>
      <c r="Y45" s="388" t="s">
        <v>161</v>
      </c>
      <c r="Z45" s="244" t="s">
        <v>31</v>
      </c>
      <c r="AA45" s="245">
        <v>126</v>
      </c>
      <c r="AB45" s="245">
        <v>100</v>
      </c>
      <c r="AC45" s="245">
        <v>16600</v>
      </c>
      <c r="AD45" s="245">
        <v>0</v>
      </c>
      <c r="AE45" s="245">
        <v>0</v>
      </c>
      <c r="AF45" s="245">
        <v>0</v>
      </c>
      <c r="AG45" s="245">
        <v>0</v>
      </c>
      <c r="AH45" s="246">
        <v>16600</v>
      </c>
      <c r="AI45" s="177"/>
    </row>
    <row r="46" spans="1:35" ht="30.75" customHeight="1" x14ac:dyDescent="0.15">
      <c r="A46" s="3" t="s">
        <v>32</v>
      </c>
      <c r="B46" s="231">
        <f t="shared" ref="B46:B56" si="0">AA46</f>
        <v>126</v>
      </c>
      <c r="C46" s="330">
        <f t="shared" ref="C46:C54" si="1">AB46</f>
        <v>100</v>
      </c>
      <c r="D46" s="18">
        <f t="shared" ref="D46:D55" si="2">(185-C46)/100</f>
        <v>0.85</v>
      </c>
      <c r="E46" s="63">
        <f>E45</f>
        <v>0</v>
      </c>
      <c r="F46" s="11">
        <f t="shared" ref="F46:F56" si="3">B46*D46*E46</f>
        <v>0</v>
      </c>
      <c r="G46" s="18"/>
      <c r="H46" s="23"/>
      <c r="I46" s="11">
        <f t="shared" ref="I46:I56" si="4">G46*H46</f>
        <v>0</v>
      </c>
      <c r="J46" s="281">
        <f>AC46</f>
        <v>18600</v>
      </c>
      <c r="K46" s="72">
        <f>K45</f>
        <v>0</v>
      </c>
      <c r="L46" s="11">
        <f t="shared" ref="L46:L56" si="5">J46*K46</f>
        <v>0</v>
      </c>
      <c r="M46" s="18">
        <f t="shared" ref="M46:M56" si="6">I46+L46</f>
        <v>0</v>
      </c>
      <c r="N46" s="28"/>
      <c r="O46" s="29"/>
      <c r="P46" s="30"/>
      <c r="Q46" s="11">
        <f t="shared" ref="Q46:Q56" si="7">INT(F46+M46)</f>
        <v>0</v>
      </c>
      <c r="T46" s="217"/>
      <c r="U46" s="217"/>
      <c r="V46" s="212"/>
      <c r="W46" s="214"/>
      <c r="X46" s="386"/>
      <c r="Y46" s="389"/>
      <c r="Z46" s="247" t="s">
        <v>142</v>
      </c>
      <c r="AA46" s="248">
        <v>126</v>
      </c>
      <c r="AB46" s="248">
        <v>100</v>
      </c>
      <c r="AC46" s="248">
        <v>18600</v>
      </c>
      <c r="AD46" s="248">
        <v>0</v>
      </c>
      <c r="AE46" s="248">
        <v>0</v>
      </c>
      <c r="AF46" s="248">
        <v>0</v>
      </c>
      <c r="AG46" s="248">
        <v>0</v>
      </c>
      <c r="AH46" s="249">
        <v>18600</v>
      </c>
      <c r="AI46" s="177"/>
    </row>
    <row r="47" spans="1:35" ht="30.95" customHeight="1" x14ac:dyDescent="0.15">
      <c r="A47" s="3" t="s">
        <v>33</v>
      </c>
      <c r="B47" s="231">
        <f t="shared" si="0"/>
        <v>126</v>
      </c>
      <c r="C47" s="330">
        <f t="shared" si="1"/>
        <v>100</v>
      </c>
      <c r="D47" s="18">
        <f t="shared" si="2"/>
        <v>0.85</v>
      </c>
      <c r="E47" s="63">
        <f>E45</f>
        <v>0</v>
      </c>
      <c r="F47" s="11">
        <f t="shared" si="3"/>
        <v>0</v>
      </c>
      <c r="G47" s="18"/>
      <c r="H47" s="23"/>
      <c r="I47" s="11">
        <f t="shared" si="4"/>
        <v>0</v>
      </c>
      <c r="J47" s="281">
        <f>AC47</f>
        <v>22400</v>
      </c>
      <c r="K47" s="72">
        <f>K45</f>
        <v>0</v>
      </c>
      <c r="L47" s="11">
        <f t="shared" si="5"/>
        <v>0</v>
      </c>
      <c r="M47" s="18">
        <f t="shared" si="6"/>
        <v>0</v>
      </c>
      <c r="N47" s="28"/>
      <c r="O47" s="29"/>
      <c r="P47" s="30"/>
      <c r="Q47" s="11">
        <f t="shared" si="7"/>
        <v>0</v>
      </c>
      <c r="T47" s="217"/>
      <c r="U47" s="215"/>
      <c r="V47" s="215"/>
      <c r="W47" s="89"/>
      <c r="X47" s="386"/>
      <c r="Y47" s="389"/>
      <c r="Z47" s="247" t="s">
        <v>33</v>
      </c>
      <c r="AA47" s="248">
        <v>126</v>
      </c>
      <c r="AB47" s="248">
        <v>100</v>
      </c>
      <c r="AC47" s="248">
        <v>22400</v>
      </c>
      <c r="AD47" s="248">
        <v>0</v>
      </c>
      <c r="AE47" s="248">
        <v>0</v>
      </c>
      <c r="AF47" s="248">
        <v>0</v>
      </c>
      <c r="AG47" s="248">
        <v>0</v>
      </c>
      <c r="AH47" s="249">
        <v>22400</v>
      </c>
      <c r="AI47" s="177"/>
    </row>
    <row r="48" spans="1:35" ht="20.25" customHeight="1" x14ac:dyDescent="0.15">
      <c r="A48" s="3" t="s">
        <v>34</v>
      </c>
      <c r="B48" s="231">
        <f t="shared" si="0"/>
        <v>126</v>
      </c>
      <c r="C48" s="330">
        <f t="shared" si="1"/>
        <v>100</v>
      </c>
      <c r="D48" s="18">
        <f t="shared" si="2"/>
        <v>0.85</v>
      </c>
      <c r="E48" s="63">
        <f>E45</f>
        <v>0</v>
      </c>
      <c r="F48" s="11">
        <f t="shared" si="3"/>
        <v>0</v>
      </c>
      <c r="G48" s="284">
        <f>AC48</f>
        <v>28600</v>
      </c>
      <c r="H48" s="72">
        <f>U47</f>
        <v>0</v>
      </c>
      <c r="I48" s="11">
        <f t="shared" si="4"/>
        <v>0</v>
      </c>
      <c r="J48" s="282"/>
      <c r="K48" s="72"/>
      <c r="L48" s="11"/>
      <c r="M48" s="18">
        <f t="shared" si="6"/>
        <v>0</v>
      </c>
      <c r="N48" s="28"/>
      <c r="O48" s="29"/>
      <c r="P48" s="30"/>
      <c r="Q48" s="11">
        <f t="shared" si="7"/>
        <v>0</v>
      </c>
      <c r="X48" s="386"/>
      <c r="Y48" s="389"/>
      <c r="Z48" s="247" t="s">
        <v>34</v>
      </c>
      <c r="AA48" s="248">
        <v>126</v>
      </c>
      <c r="AB48" s="248">
        <v>100</v>
      </c>
      <c r="AC48" s="248">
        <v>28600</v>
      </c>
      <c r="AD48" s="248">
        <v>0</v>
      </c>
      <c r="AE48" s="248">
        <v>0</v>
      </c>
      <c r="AF48" s="248">
        <v>0</v>
      </c>
      <c r="AG48" s="248">
        <v>0</v>
      </c>
      <c r="AH48" s="249">
        <v>28600</v>
      </c>
      <c r="AI48" s="177" t="s">
        <v>8</v>
      </c>
    </row>
    <row r="49" spans="1:38" ht="20.25" customHeight="1" x14ac:dyDescent="0.15">
      <c r="A49" s="3" t="s">
        <v>35</v>
      </c>
      <c r="B49" s="231">
        <f t="shared" si="0"/>
        <v>126</v>
      </c>
      <c r="C49" s="330">
        <f t="shared" si="1"/>
        <v>100</v>
      </c>
      <c r="D49" s="18">
        <f t="shared" si="2"/>
        <v>0.85</v>
      </c>
      <c r="E49" s="63">
        <f>E45</f>
        <v>0</v>
      </c>
      <c r="F49" s="11">
        <f t="shared" si="3"/>
        <v>0</v>
      </c>
      <c r="G49" s="284">
        <f>AC49</f>
        <v>33100</v>
      </c>
      <c r="H49" s="72">
        <f>H48</f>
        <v>0</v>
      </c>
      <c r="I49" s="11">
        <f t="shared" si="4"/>
        <v>0</v>
      </c>
      <c r="J49" s="282"/>
      <c r="K49" s="72"/>
      <c r="L49" s="11"/>
      <c r="M49" s="18">
        <f t="shared" si="6"/>
        <v>0</v>
      </c>
      <c r="N49" s="28"/>
      <c r="O49" s="29"/>
      <c r="P49" s="30"/>
      <c r="Q49" s="11">
        <f t="shared" si="7"/>
        <v>0</v>
      </c>
      <c r="X49" s="386"/>
      <c r="Y49" s="389"/>
      <c r="Z49" s="247" t="s">
        <v>35</v>
      </c>
      <c r="AA49" s="248">
        <v>126</v>
      </c>
      <c r="AB49" s="248">
        <v>100</v>
      </c>
      <c r="AC49" s="248">
        <v>33100</v>
      </c>
      <c r="AD49" s="248">
        <v>0</v>
      </c>
      <c r="AE49" s="248">
        <v>0</v>
      </c>
      <c r="AF49" s="248">
        <v>0</v>
      </c>
      <c r="AG49" s="248">
        <v>0</v>
      </c>
      <c r="AH49" s="249">
        <v>33100</v>
      </c>
      <c r="AI49" s="177" t="s">
        <v>8</v>
      </c>
    </row>
    <row r="50" spans="1:38" ht="20.25" customHeight="1" x14ac:dyDescent="0.15">
      <c r="A50" s="3" t="s">
        <v>36</v>
      </c>
      <c r="B50" s="231">
        <f t="shared" si="0"/>
        <v>126</v>
      </c>
      <c r="C50" s="330">
        <f t="shared" si="1"/>
        <v>100</v>
      </c>
      <c r="D50" s="18">
        <f t="shared" si="2"/>
        <v>0.85</v>
      </c>
      <c r="E50" s="63">
        <f>E45</f>
        <v>0</v>
      </c>
      <c r="F50" s="11">
        <f t="shared" si="3"/>
        <v>0</v>
      </c>
      <c r="G50" s="284">
        <f>AC50</f>
        <v>26400</v>
      </c>
      <c r="H50" s="72">
        <f>H48</f>
        <v>0</v>
      </c>
      <c r="I50" s="11">
        <f t="shared" si="4"/>
        <v>0</v>
      </c>
      <c r="J50" s="282"/>
      <c r="K50" s="72"/>
      <c r="L50" s="11">
        <f t="shared" si="5"/>
        <v>0</v>
      </c>
      <c r="M50" s="18">
        <f t="shared" si="6"/>
        <v>0</v>
      </c>
      <c r="N50" s="28"/>
      <c r="O50" s="29"/>
      <c r="P50" s="30"/>
      <c r="Q50" s="11">
        <f t="shared" si="7"/>
        <v>0</v>
      </c>
      <c r="X50" s="386"/>
      <c r="Y50" s="389"/>
      <c r="Z50" s="247" t="s">
        <v>36</v>
      </c>
      <c r="AA50" s="248">
        <v>126</v>
      </c>
      <c r="AB50" s="248">
        <v>100</v>
      </c>
      <c r="AC50" s="248">
        <v>26400</v>
      </c>
      <c r="AD50" s="248">
        <v>0</v>
      </c>
      <c r="AE50" s="248">
        <v>0</v>
      </c>
      <c r="AF50" s="248">
        <v>0</v>
      </c>
      <c r="AG50" s="248">
        <v>0</v>
      </c>
      <c r="AH50" s="249">
        <v>26400</v>
      </c>
      <c r="AI50" s="177" t="s">
        <v>8</v>
      </c>
    </row>
    <row r="51" spans="1:38" ht="20.25" customHeight="1" x14ac:dyDescent="0.15">
      <c r="A51" s="3" t="s">
        <v>37</v>
      </c>
      <c r="B51" s="231">
        <f t="shared" si="0"/>
        <v>126</v>
      </c>
      <c r="C51" s="330">
        <f t="shared" si="1"/>
        <v>100</v>
      </c>
      <c r="D51" s="18">
        <f t="shared" si="2"/>
        <v>0.85</v>
      </c>
      <c r="E51" s="63">
        <f>E45</f>
        <v>0</v>
      </c>
      <c r="F51" s="11">
        <f t="shared" si="3"/>
        <v>0</v>
      </c>
      <c r="G51" s="18"/>
      <c r="H51" s="23"/>
      <c r="I51" s="11">
        <f t="shared" si="4"/>
        <v>0</v>
      </c>
      <c r="J51" s="281">
        <f t="shared" ref="J51:J56" si="8">AC51</f>
        <v>18000</v>
      </c>
      <c r="K51" s="72">
        <f>K45</f>
        <v>0</v>
      </c>
      <c r="L51" s="11">
        <f t="shared" si="5"/>
        <v>0</v>
      </c>
      <c r="M51" s="18">
        <f t="shared" si="6"/>
        <v>0</v>
      </c>
      <c r="N51" s="28"/>
      <c r="O51" s="29"/>
      <c r="P51" s="30"/>
      <c r="Q51" s="11">
        <f t="shared" si="7"/>
        <v>0</v>
      </c>
      <c r="X51" s="386"/>
      <c r="Y51" s="389"/>
      <c r="Z51" s="247" t="s">
        <v>37</v>
      </c>
      <c r="AA51" s="248">
        <v>126</v>
      </c>
      <c r="AB51" s="248">
        <v>100</v>
      </c>
      <c r="AC51" s="248">
        <v>18000</v>
      </c>
      <c r="AD51" s="248">
        <v>0</v>
      </c>
      <c r="AE51" s="248">
        <v>0</v>
      </c>
      <c r="AF51" s="248">
        <v>0</v>
      </c>
      <c r="AG51" s="248">
        <v>0</v>
      </c>
      <c r="AH51" s="249">
        <v>18000</v>
      </c>
      <c r="AI51" s="177"/>
    </row>
    <row r="52" spans="1:38" ht="20.25" customHeight="1" x14ac:dyDescent="0.15">
      <c r="A52" s="3" t="s">
        <v>38</v>
      </c>
      <c r="B52" s="231">
        <f t="shared" si="0"/>
        <v>126</v>
      </c>
      <c r="C52" s="330">
        <f t="shared" si="1"/>
        <v>100</v>
      </c>
      <c r="D52" s="18">
        <f t="shared" si="2"/>
        <v>0.85</v>
      </c>
      <c r="E52" s="63">
        <f>E45</f>
        <v>0</v>
      </c>
      <c r="F52" s="11">
        <f t="shared" si="3"/>
        <v>0</v>
      </c>
      <c r="G52" s="18"/>
      <c r="H52" s="23"/>
      <c r="I52" s="11">
        <f t="shared" si="4"/>
        <v>0</v>
      </c>
      <c r="J52" s="281">
        <f t="shared" si="8"/>
        <v>18700</v>
      </c>
      <c r="K52" s="72">
        <f>K45</f>
        <v>0</v>
      </c>
      <c r="L52" s="11">
        <f t="shared" si="5"/>
        <v>0</v>
      </c>
      <c r="M52" s="18">
        <f t="shared" si="6"/>
        <v>0</v>
      </c>
      <c r="N52" s="28"/>
      <c r="O52" s="29"/>
      <c r="P52" s="30"/>
      <c r="Q52" s="11">
        <f t="shared" si="7"/>
        <v>0</v>
      </c>
      <c r="X52" s="386"/>
      <c r="Y52" s="389"/>
      <c r="Z52" s="247" t="s">
        <v>38</v>
      </c>
      <c r="AA52" s="248">
        <v>126</v>
      </c>
      <c r="AB52" s="248">
        <v>100</v>
      </c>
      <c r="AC52" s="248">
        <v>18700</v>
      </c>
      <c r="AD52" s="248">
        <v>0</v>
      </c>
      <c r="AE52" s="248">
        <v>0</v>
      </c>
      <c r="AF52" s="248">
        <v>0</v>
      </c>
      <c r="AG52" s="248">
        <v>0</v>
      </c>
      <c r="AH52" s="249">
        <v>18700</v>
      </c>
      <c r="AI52" s="177"/>
    </row>
    <row r="53" spans="1:38" ht="20.25" customHeight="1" x14ac:dyDescent="0.15">
      <c r="A53" s="3" t="s">
        <v>39</v>
      </c>
      <c r="B53" s="231">
        <f t="shared" si="0"/>
        <v>126</v>
      </c>
      <c r="C53" s="330">
        <f t="shared" si="1"/>
        <v>100</v>
      </c>
      <c r="D53" s="18">
        <f t="shared" si="2"/>
        <v>0.85</v>
      </c>
      <c r="E53" s="63">
        <f>E45</f>
        <v>0</v>
      </c>
      <c r="F53" s="11">
        <f t="shared" si="3"/>
        <v>0</v>
      </c>
      <c r="G53" s="18"/>
      <c r="H53" s="23"/>
      <c r="I53" s="11">
        <f t="shared" si="4"/>
        <v>0</v>
      </c>
      <c r="J53" s="281">
        <f t="shared" si="8"/>
        <v>24200</v>
      </c>
      <c r="K53" s="72">
        <f>K45</f>
        <v>0</v>
      </c>
      <c r="L53" s="11">
        <f t="shared" si="5"/>
        <v>0</v>
      </c>
      <c r="M53" s="18">
        <f t="shared" si="6"/>
        <v>0</v>
      </c>
      <c r="N53" s="28"/>
      <c r="O53" s="29"/>
      <c r="P53" s="30"/>
      <c r="Q53" s="11">
        <f t="shared" si="7"/>
        <v>0</v>
      </c>
      <c r="X53" s="386"/>
      <c r="Y53" s="389"/>
      <c r="Z53" s="247" t="s">
        <v>39</v>
      </c>
      <c r="AA53" s="248">
        <v>126</v>
      </c>
      <c r="AB53" s="248">
        <v>100</v>
      </c>
      <c r="AC53" s="248">
        <v>24200</v>
      </c>
      <c r="AD53" s="248">
        <v>0</v>
      </c>
      <c r="AE53" s="248">
        <v>0</v>
      </c>
      <c r="AF53" s="248">
        <v>0</v>
      </c>
      <c r="AG53" s="248">
        <v>0</v>
      </c>
      <c r="AH53" s="249">
        <v>24200</v>
      </c>
      <c r="AI53" s="177"/>
    </row>
    <row r="54" spans="1:38" ht="20.25" customHeight="1" x14ac:dyDescent="0.15">
      <c r="A54" s="3" t="s">
        <v>40</v>
      </c>
      <c r="B54" s="231">
        <f t="shared" si="0"/>
        <v>126</v>
      </c>
      <c r="C54" s="330">
        <f t="shared" si="1"/>
        <v>100</v>
      </c>
      <c r="D54" s="18">
        <f t="shared" si="2"/>
        <v>0.85</v>
      </c>
      <c r="E54" s="63">
        <f>E45</f>
        <v>0</v>
      </c>
      <c r="F54" s="11">
        <f t="shared" si="3"/>
        <v>0</v>
      </c>
      <c r="G54" s="18"/>
      <c r="H54" s="23"/>
      <c r="I54" s="11">
        <f t="shared" si="4"/>
        <v>0</v>
      </c>
      <c r="J54" s="281">
        <f t="shared" si="8"/>
        <v>26500</v>
      </c>
      <c r="K54" s="72">
        <f>K45</f>
        <v>0</v>
      </c>
      <c r="L54" s="11">
        <f t="shared" si="5"/>
        <v>0</v>
      </c>
      <c r="M54" s="18">
        <f t="shared" si="6"/>
        <v>0</v>
      </c>
      <c r="N54" s="28"/>
      <c r="O54" s="29"/>
      <c r="P54" s="30"/>
      <c r="Q54" s="11">
        <f t="shared" si="7"/>
        <v>0</v>
      </c>
      <c r="X54" s="386"/>
      <c r="Y54" s="389"/>
      <c r="Z54" s="247" t="s">
        <v>122</v>
      </c>
      <c r="AA54" s="248">
        <v>126</v>
      </c>
      <c r="AB54" s="248">
        <v>100</v>
      </c>
      <c r="AC54" s="248">
        <v>26500</v>
      </c>
      <c r="AD54" s="248">
        <v>0</v>
      </c>
      <c r="AE54" s="248">
        <v>0</v>
      </c>
      <c r="AF54" s="248">
        <v>0</v>
      </c>
      <c r="AG54" s="248">
        <v>0</v>
      </c>
      <c r="AH54" s="249">
        <v>26500</v>
      </c>
      <c r="AI54" s="177"/>
    </row>
    <row r="55" spans="1:38" ht="20.25" customHeight="1" x14ac:dyDescent="0.15">
      <c r="A55" s="3" t="s">
        <v>41</v>
      </c>
      <c r="B55" s="231">
        <f t="shared" si="0"/>
        <v>126</v>
      </c>
      <c r="C55" s="330">
        <f>AB55</f>
        <v>100</v>
      </c>
      <c r="D55" s="18">
        <f t="shared" si="2"/>
        <v>0.85</v>
      </c>
      <c r="E55" s="63">
        <f>E45</f>
        <v>0</v>
      </c>
      <c r="F55" s="11">
        <f t="shared" si="3"/>
        <v>0</v>
      </c>
      <c r="G55" s="18"/>
      <c r="H55" s="23"/>
      <c r="I55" s="11">
        <f t="shared" si="4"/>
        <v>0</v>
      </c>
      <c r="J55" s="281">
        <f t="shared" si="8"/>
        <v>22000</v>
      </c>
      <c r="K55" s="72">
        <f>K45</f>
        <v>0</v>
      </c>
      <c r="L55" s="11">
        <f t="shared" si="5"/>
        <v>0</v>
      </c>
      <c r="M55" s="18">
        <f t="shared" si="6"/>
        <v>0</v>
      </c>
      <c r="N55" s="28"/>
      <c r="O55" s="29"/>
      <c r="P55" s="30"/>
      <c r="Q55" s="11">
        <f t="shared" si="7"/>
        <v>0</v>
      </c>
      <c r="X55" s="386"/>
      <c r="Y55" s="389"/>
      <c r="Z55" s="247" t="s">
        <v>123</v>
      </c>
      <c r="AA55" s="248">
        <v>126</v>
      </c>
      <c r="AB55" s="248">
        <v>100</v>
      </c>
      <c r="AC55" s="248">
        <v>22000</v>
      </c>
      <c r="AD55" s="248">
        <v>0</v>
      </c>
      <c r="AE55" s="248">
        <v>0</v>
      </c>
      <c r="AF55" s="248">
        <v>0</v>
      </c>
      <c r="AG55" s="248">
        <v>0</v>
      </c>
      <c r="AH55" s="249">
        <v>22000</v>
      </c>
      <c r="AI55" s="177"/>
    </row>
    <row r="56" spans="1:38" ht="20.25" customHeight="1" thickBot="1" x14ac:dyDescent="0.2">
      <c r="A56" s="5" t="s">
        <v>42</v>
      </c>
      <c r="B56" s="267">
        <f t="shared" si="0"/>
        <v>126</v>
      </c>
      <c r="C56" s="331">
        <f>AB56</f>
        <v>100</v>
      </c>
      <c r="D56" s="74">
        <f>(185-C56)/100</f>
        <v>0.85</v>
      </c>
      <c r="E56" s="67">
        <f>E45</f>
        <v>0</v>
      </c>
      <c r="F56" s="20">
        <f t="shared" si="3"/>
        <v>0</v>
      </c>
      <c r="G56" s="19"/>
      <c r="H56" s="24"/>
      <c r="I56" s="20">
        <f t="shared" si="4"/>
        <v>0</v>
      </c>
      <c r="J56" s="283">
        <f t="shared" si="8"/>
        <v>21200</v>
      </c>
      <c r="K56" s="73">
        <f>K45</f>
        <v>0</v>
      </c>
      <c r="L56" s="20">
        <f t="shared" si="5"/>
        <v>0</v>
      </c>
      <c r="M56" s="19">
        <f t="shared" si="6"/>
        <v>0</v>
      </c>
      <c r="N56" s="31"/>
      <c r="O56" s="32"/>
      <c r="P56" s="33"/>
      <c r="Q56" s="20">
        <f t="shared" si="7"/>
        <v>0</v>
      </c>
      <c r="X56" s="387"/>
      <c r="Y56" s="390"/>
      <c r="Z56" s="247" t="s">
        <v>124</v>
      </c>
      <c r="AA56" s="248">
        <v>126</v>
      </c>
      <c r="AB56" s="248">
        <v>100</v>
      </c>
      <c r="AC56" s="248">
        <v>21200</v>
      </c>
      <c r="AD56" s="248">
        <v>0</v>
      </c>
      <c r="AE56" s="248">
        <v>0</v>
      </c>
      <c r="AF56" s="248">
        <v>0</v>
      </c>
      <c r="AG56" s="248">
        <v>0</v>
      </c>
      <c r="AH56" s="249">
        <v>21200</v>
      </c>
      <c r="AI56" s="177"/>
      <c r="AK56" s="238">
        <f>SUM(AC45:AG56)</f>
        <v>276300</v>
      </c>
      <c r="AL56" s="238">
        <f>SUM(AH45:AH56)</f>
        <v>276300</v>
      </c>
    </row>
    <row r="57" spans="1:38" ht="20.25" customHeight="1" thickTop="1" x14ac:dyDescent="0.15">
      <c r="A57" s="4" t="s">
        <v>18</v>
      </c>
      <c r="B57" s="288" t="s">
        <v>19</v>
      </c>
      <c r="C57" s="288"/>
      <c r="D57" s="288" t="s">
        <v>19</v>
      </c>
      <c r="E57" s="288" t="s">
        <v>19</v>
      </c>
      <c r="F57" s="4"/>
      <c r="G57" s="4"/>
      <c r="H57" s="288" t="s">
        <v>19</v>
      </c>
      <c r="I57" s="4"/>
      <c r="J57" s="4"/>
      <c r="K57" s="288" t="s">
        <v>19</v>
      </c>
      <c r="L57" s="4"/>
      <c r="M57" s="4"/>
      <c r="N57" s="288" t="s">
        <v>19</v>
      </c>
      <c r="O57" s="288" t="s">
        <v>19</v>
      </c>
      <c r="P57" s="4"/>
      <c r="Q57" s="4"/>
    </row>
    <row r="58" spans="1:38" ht="20.25" customHeight="1" x14ac:dyDescent="0.15">
      <c r="A58" s="339" t="s">
        <v>29</v>
      </c>
      <c r="B58" s="339"/>
      <c r="C58" s="339"/>
      <c r="D58" s="339"/>
      <c r="E58" s="339"/>
      <c r="F58" s="339"/>
      <c r="G58" s="339"/>
      <c r="H58" s="339"/>
      <c r="I58" s="339"/>
      <c r="J58" s="339"/>
      <c r="K58" s="339"/>
      <c r="L58" s="339"/>
      <c r="N58" s="341" t="s">
        <v>48</v>
      </c>
      <c r="O58" s="341"/>
      <c r="P58" s="341"/>
      <c r="Q58" s="9">
        <f>SUM(Q45:Q56)</f>
        <v>0</v>
      </c>
    </row>
    <row r="59" spans="1:38" ht="20.25" customHeight="1" x14ac:dyDescent="0.15">
      <c r="A59" s="340"/>
      <c r="B59" s="340"/>
      <c r="C59" s="340"/>
      <c r="D59" s="340"/>
      <c r="E59" s="340"/>
      <c r="F59" s="340"/>
      <c r="G59" s="340"/>
      <c r="H59" s="340"/>
      <c r="I59" s="340"/>
      <c r="J59" s="340"/>
      <c r="K59" s="340"/>
      <c r="L59" s="340"/>
      <c r="N59" s="16"/>
      <c r="O59" s="16"/>
      <c r="P59" s="16"/>
      <c r="Q59" s="15"/>
    </row>
    <row r="60" spans="1:38" ht="20.25" customHeight="1" x14ac:dyDescent="0.15">
      <c r="A60" s="340"/>
      <c r="B60" s="340"/>
      <c r="C60" s="340"/>
      <c r="D60" s="340"/>
      <c r="E60" s="340"/>
      <c r="F60" s="340"/>
      <c r="G60" s="340"/>
      <c r="H60" s="340"/>
      <c r="I60" s="340"/>
      <c r="J60" s="340"/>
      <c r="K60" s="340"/>
      <c r="L60" s="340"/>
      <c r="M60" s="10"/>
      <c r="N60" s="17"/>
      <c r="O60" s="17"/>
      <c r="P60" s="17"/>
      <c r="Q60" s="12"/>
    </row>
    <row r="61" spans="1:38" ht="30.75" customHeight="1" x14ac:dyDescent="0.15"/>
    <row r="62" spans="1:38" ht="30.75" customHeight="1" x14ac:dyDescent="0.15">
      <c r="A62" s="233" t="s">
        <v>58</v>
      </c>
      <c r="C62" s="233" t="str">
        <f>B6</f>
        <v>長崎振興局
西山ダム管理事務所</v>
      </c>
    </row>
    <row r="63" spans="1:38" ht="20.25" customHeight="1" x14ac:dyDescent="0.15">
      <c r="A63" s="393" t="s">
        <v>43</v>
      </c>
      <c r="B63" s="396" t="s">
        <v>0</v>
      </c>
      <c r="C63" s="397"/>
      <c r="D63" s="397"/>
      <c r="E63" s="397"/>
      <c r="F63" s="398"/>
      <c r="G63" s="359" t="s">
        <v>7</v>
      </c>
      <c r="H63" s="360"/>
      <c r="I63" s="360"/>
      <c r="J63" s="360"/>
      <c r="K63" s="360"/>
      <c r="L63" s="360"/>
      <c r="M63" s="361"/>
      <c r="N63" s="396" t="s">
        <v>44</v>
      </c>
      <c r="O63" s="397"/>
      <c r="P63" s="398"/>
      <c r="Q63" s="402" t="s">
        <v>25</v>
      </c>
    </row>
    <row r="64" spans="1:38" ht="7.5" customHeight="1" x14ac:dyDescent="0.15">
      <c r="A64" s="394"/>
      <c r="B64" s="399"/>
      <c r="C64" s="400"/>
      <c r="D64" s="400"/>
      <c r="E64" s="400"/>
      <c r="F64" s="401"/>
      <c r="G64" s="359" t="s">
        <v>8</v>
      </c>
      <c r="H64" s="360"/>
      <c r="I64" s="361"/>
      <c r="J64" s="359" t="s">
        <v>12</v>
      </c>
      <c r="K64" s="360"/>
      <c r="L64" s="361"/>
      <c r="M64" s="402" t="s">
        <v>13</v>
      </c>
      <c r="N64" s="399"/>
      <c r="O64" s="400"/>
      <c r="P64" s="401"/>
      <c r="Q64" s="403"/>
    </row>
    <row r="65" spans="1:38" ht="13.5" customHeight="1" x14ac:dyDescent="0.15">
      <c r="A65" s="394"/>
      <c r="B65" s="2" t="s">
        <v>1</v>
      </c>
      <c r="C65" s="287" t="s">
        <v>113</v>
      </c>
      <c r="D65" s="2" t="s">
        <v>28</v>
      </c>
      <c r="E65" s="2" t="s">
        <v>2</v>
      </c>
      <c r="F65" s="2" t="s">
        <v>3</v>
      </c>
      <c r="G65" s="2" t="s">
        <v>9</v>
      </c>
      <c r="H65" s="2" t="s">
        <v>2</v>
      </c>
      <c r="I65" s="2" t="s">
        <v>3</v>
      </c>
      <c r="J65" s="2" t="s">
        <v>9</v>
      </c>
      <c r="K65" s="2" t="s">
        <v>2</v>
      </c>
      <c r="L65" s="2" t="s">
        <v>3</v>
      </c>
      <c r="M65" s="404"/>
      <c r="N65" s="2" t="s">
        <v>14</v>
      </c>
      <c r="O65" s="2" t="s">
        <v>15</v>
      </c>
      <c r="P65" s="2" t="s">
        <v>17</v>
      </c>
      <c r="Q65" s="404"/>
    </row>
    <row r="66" spans="1:38" ht="17.25" customHeight="1" thickBot="1" x14ac:dyDescent="0.2">
      <c r="A66" s="395"/>
      <c r="B66" s="81" t="s">
        <v>4</v>
      </c>
      <c r="C66" s="81"/>
      <c r="D66" s="81"/>
      <c r="E66" s="268" t="s">
        <v>5</v>
      </c>
      <c r="F66" s="269" t="s">
        <v>6</v>
      </c>
      <c r="G66" s="269" t="s">
        <v>10</v>
      </c>
      <c r="H66" s="268" t="s">
        <v>11</v>
      </c>
      <c r="I66" s="269" t="s">
        <v>6</v>
      </c>
      <c r="J66" s="269" t="s">
        <v>10</v>
      </c>
      <c r="K66" s="268" t="s">
        <v>11</v>
      </c>
      <c r="L66" s="269" t="s">
        <v>6</v>
      </c>
      <c r="M66" s="81" t="s">
        <v>6</v>
      </c>
      <c r="N66" s="21" t="s">
        <v>6</v>
      </c>
      <c r="O66" s="21" t="s">
        <v>16</v>
      </c>
      <c r="P66" s="21" t="s">
        <v>6</v>
      </c>
      <c r="Q66" s="81" t="s">
        <v>6</v>
      </c>
      <c r="T66" s="210"/>
      <c r="U66" s="210"/>
      <c r="V66" s="209"/>
    </row>
    <row r="67" spans="1:38" ht="13.5" customHeight="1" x14ac:dyDescent="0.15">
      <c r="A67" s="3" t="s">
        <v>31</v>
      </c>
      <c r="B67" s="231">
        <f>AA67</f>
        <v>18</v>
      </c>
      <c r="C67" s="330">
        <f>AB67</f>
        <v>100</v>
      </c>
      <c r="D67" s="18">
        <f>(185-C67)/100</f>
        <v>0.85</v>
      </c>
      <c r="E67" s="59">
        <f>U67</f>
        <v>0</v>
      </c>
      <c r="F67" s="11">
        <f>B67*D67*E67</f>
        <v>0</v>
      </c>
      <c r="G67" s="18"/>
      <c r="H67" s="22"/>
      <c r="I67" s="11">
        <f>G67*H67</f>
        <v>0</v>
      </c>
      <c r="J67" s="280">
        <f>AC67</f>
        <v>3000</v>
      </c>
      <c r="K67" s="53">
        <f>V69</f>
        <v>0</v>
      </c>
      <c r="L67" s="11">
        <f>J67*K67</f>
        <v>0</v>
      </c>
      <c r="M67" s="18">
        <f>I67+L67</f>
        <v>0</v>
      </c>
      <c r="N67" s="60"/>
      <c r="O67" s="61"/>
      <c r="P67" s="62"/>
      <c r="Q67" s="49">
        <f>INT(F67+M67)</f>
        <v>0</v>
      </c>
      <c r="T67" s="217"/>
      <c r="U67" s="219"/>
      <c r="V67" s="217"/>
      <c r="X67" s="385">
        <v>2</v>
      </c>
      <c r="Y67" s="388" t="s">
        <v>162</v>
      </c>
      <c r="Z67" s="244" t="s">
        <v>31</v>
      </c>
      <c r="AA67" s="245">
        <v>18</v>
      </c>
      <c r="AB67" s="245">
        <v>100</v>
      </c>
      <c r="AC67" s="245">
        <v>3000</v>
      </c>
      <c r="AD67" s="245">
        <v>0</v>
      </c>
      <c r="AE67" s="245">
        <v>0</v>
      </c>
      <c r="AF67" s="245">
        <v>0</v>
      </c>
      <c r="AG67" s="245">
        <v>0</v>
      </c>
      <c r="AH67" s="246">
        <v>3000</v>
      </c>
      <c r="AI67" s="177"/>
    </row>
    <row r="68" spans="1:38" ht="30.75" customHeight="1" x14ac:dyDescent="0.15">
      <c r="A68" s="3" t="s">
        <v>32</v>
      </c>
      <c r="B68" s="231">
        <f t="shared" ref="B68:B78" si="9">AA68</f>
        <v>18</v>
      </c>
      <c r="C68" s="330">
        <f t="shared" ref="C68:C76" si="10">AB68</f>
        <v>100</v>
      </c>
      <c r="D68" s="18">
        <f t="shared" ref="D68:D78" si="11">(185-C68)/100</f>
        <v>0.85</v>
      </c>
      <c r="E68" s="63">
        <f>E67</f>
        <v>0</v>
      </c>
      <c r="F68" s="11">
        <f t="shared" ref="F68:F78" si="12">B68*D68*E68</f>
        <v>0</v>
      </c>
      <c r="G68" s="18"/>
      <c r="H68" s="23"/>
      <c r="I68" s="11">
        <f t="shared" ref="I68:I78" si="13">G68*H68</f>
        <v>0</v>
      </c>
      <c r="J68" s="281">
        <f>AC68</f>
        <v>3100</v>
      </c>
      <c r="K68" s="72">
        <f>K67</f>
        <v>0</v>
      </c>
      <c r="L68" s="11">
        <f t="shared" ref="L68:L69" si="14">J68*K68</f>
        <v>0</v>
      </c>
      <c r="M68" s="18">
        <f t="shared" ref="M68:M78" si="15">I68+L68</f>
        <v>0</v>
      </c>
      <c r="N68" s="64"/>
      <c r="O68" s="65"/>
      <c r="P68" s="66"/>
      <c r="Q68" s="49">
        <f t="shared" ref="Q68:Q78" si="16">INT(F68+M68)</f>
        <v>0</v>
      </c>
      <c r="T68" s="217"/>
      <c r="U68" s="217"/>
      <c r="V68" s="212"/>
      <c r="X68" s="386"/>
      <c r="Y68" s="389"/>
      <c r="Z68" s="247" t="s">
        <v>142</v>
      </c>
      <c r="AA68" s="248">
        <v>18</v>
      </c>
      <c r="AB68" s="248">
        <v>100</v>
      </c>
      <c r="AC68" s="248">
        <v>3100</v>
      </c>
      <c r="AD68" s="248">
        <v>0</v>
      </c>
      <c r="AE68" s="248">
        <v>0</v>
      </c>
      <c r="AF68" s="248">
        <v>0</v>
      </c>
      <c r="AG68" s="248">
        <v>0</v>
      </c>
      <c r="AH68" s="249">
        <v>3100</v>
      </c>
      <c r="AI68" s="177"/>
    </row>
    <row r="69" spans="1:38" ht="30.95" customHeight="1" x14ac:dyDescent="0.15">
      <c r="A69" s="3" t="s">
        <v>33</v>
      </c>
      <c r="B69" s="231">
        <f t="shared" si="9"/>
        <v>18</v>
      </c>
      <c r="C69" s="330">
        <f t="shared" si="10"/>
        <v>100</v>
      </c>
      <c r="D69" s="18">
        <f t="shared" si="11"/>
        <v>0.85</v>
      </c>
      <c r="E69" s="63">
        <f>E67</f>
        <v>0</v>
      </c>
      <c r="F69" s="11">
        <f t="shared" si="12"/>
        <v>0</v>
      </c>
      <c r="G69" s="18"/>
      <c r="H69" s="23"/>
      <c r="I69" s="11">
        <f t="shared" si="13"/>
        <v>0</v>
      </c>
      <c r="J69" s="281">
        <f>AC69</f>
        <v>3100</v>
      </c>
      <c r="K69" s="72">
        <f>K67</f>
        <v>0</v>
      </c>
      <c r="L69" s="11">
        <f t="shared" si="14"/>
        <v>0</v>
      </c>
      <c r="M69" s="18">
        <f t="shared" si="15"/>
        <v>0</v>
      </c>
      <c r="N69" s="64"/>
      <c r="O69" s="65"/>
      <c r="P69" s="66"/>
      <c r="Q69" s="49">
        <f t="shared" si="16"/>
        <v>0</v>
      </c>
      <c r="T69" s="217"/>
      <c r="U69" s="215"/>
      <c r="V69" s="215"/>
      <c r="X69" s="386"/>
      <c r="Y69" s="389"/>
      <c r="Z69" s="247" t="s">
        <v>33</v>
      </c>
      <c r="AA69" s="248">
        <v>18</v>
      </c>
      <c r="AB69" s="248">
        <v>100</v>
      </c>
      <c r="AC69" s="248">
        <v>3100</v>
      </c>
      <c r="AD69" s="248">
        <v>0</v>
      </c>
      <c r="AE69" s="248">
        <v>0</v>
      </c>
      <c r="AF69" s="248">
        <v>0</v>
      </c>
      <c r="AG69" s="248">
        <v>0</v>
      </c>
      <c r="AH69" s="249">
        <v>3100</v>
      </c>
      <c r="AI69" s="177"/>
    </row>
    <row r="70" spans="1:38" ht="20.25" customHeight="1" x14ac:dyDescent="0.15">
      <c r="A70" s="3" t="s">
        <v>34</v>
      </c>
      <c r="B70" s="231">
        <f t="shared" si="9"/>
        <v>18</v>
      </c>
      <c r="C70" s="330">
        <f t="shared" si="10"/>
        <v>100</v>
      </c>
      <c r="D70" s="18">
        <f t="shared" si="11"/>
        <v>0.85</v>
      </c>
      <c r="E70" s="63">
        <f>E67</f>
        <v>0</v>
      </c>
      <c r="F70" s="11">
        <f t="shared" si="12"/>
        <v>0</v>
      </c>
      <c r="G70" s="284">
        <f>AC70</f>
        <v>3900</v>
      </c>
      <c r="H70" s="72">
        <f>U69</f>
        <v>0</v>
      </c>
      <c r="I70" s="11">
        <f t="shared" si="13"/>
        <v>0</v>
      </c>
      <c r="J70" s="282"/>
      <c r="K70" s="72"/>
      <c r="L70" s="11"/>
      <c r="M70" s="18">
        <f t="shared" si="15"/>
        <v>0</v>
      </c>
      <c r="N70" s="64"/>
      <c r="O70" s="65"/>
      <c r="P70" s="66"/>
      <c r="Q70" s="49">
        <f t="shared" si="16"/>
        <v>0</v>
      </c>
      <c r="X70" s="386"/>
      <c r="Y70" s="389"/>
      <c r="Z70" s="247" t="s">
        <v>34</v>
      </c>
      <c r="AA70" s="248">
        <v>18</v>
      </c>
      <c r="AB70" s="248">
        <v>100</v>
      </c>
      <c r="AC70" s="248">
        <v>3900</v>
      </c>
      <c r="AD70" s="248">
        <v>0</v>
      </c>
      <c r="AE70" s="248">
        <v>0</v>
      </c>
      <c r="AF70" s="248">
        <v>0</v>
      </c>
      <c r="AG70" s="248">
        <v>0</v>
      </c>
      <c r="AH70" s="249">
        <v>3900</v>
      </c>
      <c r="AI70" s="177" t="s">
        <v>8</v>
      </c>
    </row>
    <row r="71" spans="1:38" ht="20.25" customHeight="1" x14ac:dyDescent="0.15">
      <c r="A71" s="3" t="s">
        <v>35</v>
      </c>
      <c r="B71" s="231">
        <f t="shared" si="9"/>
        <v>18</v>
      </c>
      <c r="C71" s="330">
        <f t="shared" si="10"/>
        <v>100</v>
      </c>
      <c r="D71" s="18">
        <f t="shared" si="11"/>
        <v>0.85</v>
      </c>
      <c r="E71" s="63">
        <f>E67</f>
        <v>0</v>
      </c>
      <c r="F71" s="11">
        <f t="shared" si="12"/>
        <v>0</v>
      </c>
      <c r="G71" s="284">
        <f>AC71</f>
        <v>4800</v>
      </c>
      <c r="H71" s="72">
        <f>H70</f>
        <v>0</v>
      </c>
      <c r="I71" s="11">
        <f t="shared" si="13"/>
        <v>0</v>
      </c>
      <c r="J71" s="282"/>
      <c r="K71" s="72"/>
      <c r="L71" s="11"/>
      <c r="M71" s="18">
        <f t="shared" si="15"/>
        <v>0</v>
      </c>
      <c r="N71" s="64"/>
      <c r="O71" s="65"/>
      <c r="P71" s="66"/>
      <c r="Q71" s="49">
        <f t="shared" si="16"/>
        <v>0</v>
      </c>
      <c r="X71" s="386"/>
      <c r="Y71" s="389"/>
      <c r="Z71" s="247" t="s">
        <v>35</v>
      </c>
      <c r="AA71" s="248">
        <v>18</v>
      </c>
      <c r="AB71" s="248">
        <v>100</v>
      </c>
      <c r="AC71" s="248">
        <v>4800</v>
      </c>
      <c r="AD71" s="248">
        <v>0</v>
      </c>
      <c r="AE71" s="248">
        <v>0</v>
      </c>
      <c r="AF71" s="248">
        <v>0</v>
      </c>
      <c r="AG71" s="248">
        <v>0</v>
      </c>
      <c r="AH71" s="249">
        <v>4800</v>
      </c>
      <c r="AI71" s="177" t="s">
        <v>8</v>
      </c>
    </row>
    <row r="72" spans="1:38" ht="20.25" customHeight="1" x14ac:dyDescent="0.15">
      <c r="A72" s="3" t="s">
        <v>36</v>
      </c>
      <c r="B72" s="231">
        <f t="shared" si="9"/>
        <v>18</v>
      </c>
      <c r="C72" s="330">
        <f t="shared" si="10"/>
        <v>100</v>
      </c>
      <c r="D72" s="18">
        <f t="shared" si="11"/>
        <v>0.85</v>
      </c>
      <c r="E72" s="63">
        <f>E67</f>
        <v>0</v>
      </c>
      <c r="F72" s="11">
        <f t="shared" si="12"/>
        <v>0</v>
      </c>
      <c r="G72" s="284">
        <f>AC72</f>
        <v>4200</v>
      </c>
      <c r="H72" s="72">
        <f>H70</f>
        <v>0</v>
      </c>
      <c r="I72" s="11">
        <f t="shared" si="13"/>
        <v>0</v>
      </c>
      <c r="J72" s="282"/>
      <c r="K72" s="72"/>
      <c r="L72" s="11">
        <f t="shared" ref="L72:L78" si="17">J72*K72</f>
        <v>0</v>
      </c>
      <c r="M72" s="18">
        <f t="shared" si="15"/>
        <v>0</v>
      </c>
      <c r="N72" s="64"/>
      <c r="O72" s="65"/>
      <c r="P72" s="66"/>
      <c r="Q72" s="49">
        <f t="shared" si="16"/>
        <v>0</v>
      </c>
      <c r="X72" s="386"/>
      <c r="Y72" s="389"/>
      <c r="Z72" s="247" t="s">
        <v>36</v>
      </c>
      <c r="AA72" s="248">
        <v>18</v>
      </c>
      <c r="AB72" s="248">
        <v>100</v>
      </c>
      <c r="AC72" s="248">
        <v>4200</v>
      </c>
      <c r="AD72" s="248">
        <v>0</v>
      </c>
      <c r="AE72" s="248">
        <v>0</v>
      </c>
      <c r="AF72" s="248">
        <v>0</v>
      </c>
      <c r="AG72" s="248">
        <v>0</v>
      </c>
      <c r="AH72" s="249">
        <v>4200</v>
      </c>
      <c r="AI72" s="177" t="s">
        <v>8</v>
      </c>
    </row>
    <row r="73" spans="1:38" ht="20.25" customHeight="1" x14ac:dyDescent="0.15">
      <c r="A73" s="3" t="s">
        <v>37</v>
      </c>
      <c r="B73" s="231">
        <f t="shared" si="9"/>
        <v>18</v>
      </c>
      <c r="C73" s="330">
        <f t="shared" si="10"/>
        <v>100</v>
      </c>
      <c r="D73" s="18">
        <f t="shared" si="11"/>
        <v>0.85</v>
      </c>
      <c r="E73" s="63">
        <f>E67</f>
        <v>0</v>
      </c>
      <c r="F73" s="11">
        <f t="shared" si="12"/>
        <v>0</v>
      </c>
      <c r="G73" s="18"/>
      <c r="H73" s="23"/>
      <c r="I73" s="11">
        <f t="shared" si="13"/>
        <v>0</v>
      </c>
      <c r="J73" s="281">
        <f t="shared" ref="J73:J78" si="18">AC73</f>
        <v>2900</v>
      </c>
      <c r="K73" s="72">
        <f>K67</f>
        <v>0</v>
      </c>
      <c r="L73" s="11">
        <f t="shared" si="17"/>
        <v>0</v>
      </c>
      <c r="M73" s="18">
        <f t="shared" si="15"/>
        <v>0</v>
      </c>
      <c r="N73" s="64"/>
      <c r="O73" s="65"/>
      <c r="P73" s="66"/>
      <c r="Q73" s="49">
        <f t="shared" si="16"/>
        <v>0</v>
      </c>
      <c r="X73" s="386"/>
      <c r="Y73" s="389"/>
      <c r="Z73" s="247" t="s">
        <v>37</v>
      </c>
      <c r="AA73" s="248">
        <v>18</v>
      </c>
      <c r="AB73" s="248">
        <v>100</v>
      </c>
      <c r="AC73" s="248">
        <v>2900</v>
      </c>
      <c r="AD73" s="248">
        <v>0</v>
      </c>
      <c r="AE73" s="248">
        <v>0</v>
      </c>
      <c r="AF73" s="248">
        <v>0</v>
      </c>
      <c r="AG73" s="248">
        <v>0</v>
      </c>
      <c r="AH73" s="249">
        <v>2900</v>
      </c>
      <c r="AI73" s="177"/>
    </row>
    <row r="74" spans="1:38" ht="20.25" customHeight="1" x14ac:dyDescent="0.15">
      <c r="A74" s="3" t="s">
        <v>38</v>
      </c>
      <c r="B74" s="231">
        <f t="shared" si="9"/>
        <v>18</v>
      </c>
      <c r="C74" s="330">
        <f t="shared" si="10"/>
        <v>100</v>
      </c>
      <c r="D74" s="18">
        <f t="shared" si="11"/>
        <v>0.85</v>
      </c>
      <c r="E74" s="63">
        <f>E67</f>
        <v>0</v>
      </c>
      <c r="F74" s="11">
        <f t="shared" si="12"/>
        <v>0</v>
      </c>
      <c r="G74" s="18"/>
      <c r="H74" s="23"/>
      <c r="I74" s="11">
        <f t="shared" si="13"/>
        <v>0</v>
      </c>
      <c r="J74" s="281">
        <f t="shared" si="18"/>
        <v>2900</v>
      </c>
      <c r="K74" s="72">
        <f>K67</f>
        <v>0</v>
      </c>
      <c r="L74" s="11">
        <f t="shared" si="17"/>
        <v>0</v>
      </c>
      <c r="M74" s="18">
        <f t="shared" si="15"/>
        <v>0</v>
      </c>
      <c r="N74" s="64"/>
      <c r="O74" s="65"/>
      <c r="P74" s="66"/>
      <c r="Q74" s="49">
        <f t="shared" si="16"/>
        <v>0</v>
      </c>
      <c r="X74" s="386"/>
      <c r="Y74" s="389"/>
      <c r="Z74" s="247" t="s">
        <v>38</v>
      </c>
      <c r="AA74" s="248">
        <v>18</v>
      </c>
      <c r="AB74" s="248">
        <v>100</v>
      </c>
      <c r="AC74" s="248">
        <v>2900</v>
      </c>
      <c r="AD74" s="248">
        <v>0</v>
      </c>
      <c r="AE74" s="248">
        <v>0</v>
      </c>
      <c r="AF74" s="248">
        <v>0</v>
      </c>
      <c r="AG74" s="248">
        <v>0</v>
      </c>
      <c r="AH74" s="249">
        <v>2900</v>
      </c>
      <c r="AI74" s="177"/>
    </row>
    <row r="75" spans="1:38" ht="20.25" customHeight="1" x14ac:dyDescent="0.15">
      <c r="A75" s="3" t="s">
        <v>39</v>
      </c>
      <c r="B75" s="231">
        <f t="shared" si="9"/>
        <v>18</v>
      </c>
      <c r="C75" s="330">
        <f t="shared" si="10"/>
        <v>100</v>
      </c>
      <c r="D75" s="18">
        <f t="shared" si="11"/>
        <v>0.85</v>
      </c>
      <c r="E75" s="63">
        <f>E67</f>
        <v>0</v>
      </c>
      <c r="F75" s="11">
        <f t="shared" si="12"/>
        <v>0</v>
      </c>
      <c r="G75" s="18"/>
      <c r="H75" s="23"/>
      <c r="I75" s="11">
        <f t="shared" si="13"/>
        <v>0</v>
      </c>
      <c r="J75" s="281">
        <f t="shared" si="18"/>
        <v>3400</v>
      </c>
      <c r="K75" s="72">
        <f>K67</f>
        <v>0</v>
      </c>
      <c r="L75" s="11">
        <f t="shared" si="17"/>
        <v>0</v>
      </c>
      <c r="M75" s="18">
        <f t="shared" si="15"/>
        <v>0</v>
      </c>
      <c r="N75" s="64"/>
      <c r="O75" s="65"/>
      <c r="P75" s="66"/>
      <c r="Q75" s="49">
        <f t="shared" si="16"/>
        <v>0</v>
      </c>
      <c r="X75" s="386"/>
      <c r="Y75" s="389"/>
      <c r="Z75" s="247" t="s">
        <v>39</v>
      </c>
      <c r="AA75" s="248">
        <v>18</v>
      </c>
      <c r="AB75" s="248">
        <v>100</v>
      </c>
      <c r="AC75" s="248">
        <v>3400</v>
      </c>
      <c r="AD75" s="248">
        <v>0</v>
      </c>
      <c r="AE75" s="248">
        <v>0</v>
      </c>
      <c r="AF75" s="248">
        <v>0</v>
      </c>
      <c r="AG75" s="248">
        <v>0</v>
      </c>
      <c r="AH75" s="249">
        <v>3400</v>
      </c>
      <c r="AI75" s="177"/>
    </row>
    <row r="76" spans="1:38" ht="20.25" customHeight="1" x14ac:dyDescent="0.15">
      <c r="A76" s="3" t="s">
        <v>40</v>
      </c>
      <c r="B76" s="231">
        <f t="shared" si="9"/>
        <v>18</v>
      </c>
      <c r="C76" s="330">
        <f t="shared" si="10"/>
        <v>100</v>
      </c>
      <c r="D76" s="18">
        <f t="shared" si="11"/>
        <v>0.85</v>
      </c>
      <c r="E76" s="63">
        <f>E67</f>
        <v>0</v>
      </c>
      <c r="F76" s="11">
        <f t="shared" si="12"/>
        <v>0</v>
      </c>
      <c r="G76" s="18"/>
      <c r="H76" s="23"/>
      <c r="I76" s="11">
        <f t="shared" si="13"/>
        <v>0</v>
      </c>
      <c r="J76" s="281">
        <f t="shared" si="18"/>
        <v>4400</v>
      </c>
      <c r="K76" s="72">
        <f>K67</f>
        <v>0</v>
      </c>
      <c r="L76" s="11">
        <f t="shared" si="17"/>
        <v>0</v>
      </c>
      <c r="M76" s="18">
        <f t="shared" si="15"/>
        <v>0</v>
      </c>
      <c r="N76" s="64"/>
      <c r="O76" s="65"/>
      <c r="P76" s="66"/>
      <c r="Q76" s="49">
        <f t="shared" si="16"/>
        <v>0</v>
      </c>
      <c r="X76" s="386"/>
      <c r="Y76" s="389"/>
      <c r="Z76" s="247" t="s">
        <v>122</v>
      </c>
      <c r="AA76" s="248">
        <v>18</v>
      </c>
      <c r="AB76" s="248">
        <v>100</v>
      </c>
      <c r="AC76" s="248">
        <v>4400</v>
      </c>
      <c r="AD76" s="248">
        <v>0</v>
      </c>
      <c r="AE76" s="248">
        <v>0</v>
      </c>
      <c r="AF76" s="248">
        <v>0</v>
      </c>
      <c r="AG76" s="248">
        <v>0</v>
      </c>
      <c r="AH76" s="249">
        <v>4400</v>
      </c>
      <c r="AI76" s="177"/>
    </row>
    <row r="77" spans="1:38" ht="20.25" customHeight="1" x14ac:dyDescent="0.15">
      <c r="A77" s="3" t="s">
        <v>41</v>
      </c>
      <c r="B77" s="231">
        <f t="shared" si="9"/>
        <v>18</v>
      </c>
      <c r="C77" s="330">
        <f>AB77</f>
        <v>100</v>
      </c>
      <c r="D77" s="18">
        <f t="shared" si="11"/>
        <v>0.85</v>
      </c>
      <c r="E77" s="63">
        <f>E67</f>
        <v>0</v>
      </c>
      <c r="F77" s="11">
        <f t="shared" si="12"/>
        <v>0</v>
      </c>
      <c r="G77" s="18"/>
      <c r="H77" s="23"/>
      <c r="I77" s="11">
        <f t="shared" si="13"/>
        <v>0</v>
      </c>
      <c r="J77" s="281">
        <f t="shared" si="18"/>
        <v>3500</v>
      </c>
      <c r="K77" s="72">
        <f>K67</f>
        <v>0</v>
      </c>
      <c r="L77" s="11">
        <f t="shared" si="17"/>
        <v>0</v>
      </c>
      <c r="M77" s="18">
        <f t="shared" si="15"/>
        <v>0</v>
      </c>
      <c r="N77" s="64"/>
      <c r="O77" s="65"/>
      <c r="P77" s="66"/>
      <c r="Q77" s="49">
        <f t="shared" si="16"/>
        <v>0</v>
      </c>
      <c r="X77" s="386"/>
      <c r="Y77" s="389"/>
      <c r="Z77" s="247" t="s">
        <v>123</v>
      </c>
      <c r="AA77" s="248">
        <v>18</v>
      </c>
      <c r="AB77" s="248">
        <v>100</v>
      </c>
      <c r="AC77" s="248">
        <v>3500</v>
      </c>
      <c r="AD77" s="248">
        <v>0</v>
      </c>
      <c r="AE77" s="248">
        <v>0</v>
      </c>
      <c r="AF77" s="248">
        <v>0</v>
      </c>
      <c r="AG77" s="248">
        <v>0</v>
      </c>
      <c r="AH77" s="249">
        <v>3500</v>
      </c>
      <c r="AI77" s="177"/>
    </row>
    <row r="78" spans="1:38" ht="20.25" customHeight="1" thickBot="1" x14ac:dyDescent="0.2">
      <c r="A78" s="5" t="s">
        <v>42</v>
      </c>
      <c r="B78" s="267">
        <f t="shared" si="9"/>
        <v>18</v>
      </c>
      <c r="C78" s="331">
        <f>AB78</f>
        <v>100</v>
      </c>
      <c r="D78" s="74">
        <f t="shared" si="11"/>
        <v>0.85</v>
      </c>
      <c r="E78" s="67">
        <f>E67</f>
        <v>0</v>
      </c>
      <c r="F78" s="20">
        <f t="shared" si="12"/>
        <v>0</v>
      </c>
      <c r="G78" s="19"/>
      <c r="H78" s="24"/>
      <c r="I78" s="20">
        <f t="shared" si="13"/>
        <v>0</v>
      </c>
      <c r="J78" s="283">
        <f t="shared" si="18"/>
        <v>3600</v>
      </c>
      <c r="K78" s="73">
        <f>K67</f>
        <v>0</v>
      </c>
      <c r="L78" s="20">
        <f t="shared" si="17"/>
        <v>0</v>
      </c>
      <c r="M78" s="19">
        <f t="shared" si="15"/>
        <v>0</v>
      </c>
      <c r="N78" s="69"/>
      <c r="O78" s="70"/>
      <c r="P78" s="71"/>
      <c r="Q78" s="51">
        <f t="shared" si="16"/>
        <v>0</v>
      </c>
      <c r="X78" s="386"/>
      <c r="Y78" s="389"/>
      <c r="Z78" s="247" t="s">
        <v>124</v>
      </c>
      <c r="AA78" s="248">
        <v>18</v>
      </c>
      <c r="AB78" s="248">
        <v>100</v>
      </c>
      <c r="AC78" s="248">
        <v>3600</v>
      </c>
      <c r="AD78" s="248">
        <v>0</v>
      </c>
      <c r="AE78" s="248">
        <v>0</v>
      </c>
      <c r="AF78" s="248">
        <v>0</v>
      </c>
      <c r="AG78" s="248">
        <v>0</v>
      </c>
      <c r="AH78" s="249">
        <v>3600</v>
      </c>
      <c r="AI78" s="177"/>
      <c r="AK78" s="238">
        <f t="shared" ref="AK78" si="19">SUM(AC67:AG78)</f>
        <v>42800</v>
      </c>
      <c r="AL78" s="238">
        <f t="shared" ref="AL78" si="20">SUM(AH67:AH78)</f>
        <v>42800</v>
      </c>
    </row>
    <row r="79" spans="1:38" ht="20.25" customHeight="1" thickTop="1" x14ac:dyDescent="0.15">
      <c r="A79" s="4" t="s">
        <v>18</v>
      </c>
      <c r="B79" s="288" t="s">
        <v>19</v>
      </c>
      <c r="C79" s="288"/>
      <c r="D79" s="288" t="s">
        <v>19</v>
      </c>
      <c r="E79" s="288" t="s">
        <v>19</v>
      </c>
      <c r="F79" s="4"/>
      <c r="G79" s="4"/>
      <c r="H79" s="288" t="s">
        <v>19</v>
      </c>
      <c r="I79" s="4"/>
      <c r="J79" s="4"/>
      <c r="K79" s="288" t="s">
        <v>19</v>
      </c>
      <c r="L79" s="4"/>
      <c r="M79" s="4"/>
      <c r="N79" s="288" t="s">
        <v>19</v>
      </c>
      <c r="O79" s="288" t="s">
        <v>19</v>
      </c>
      <c r="P79" s="4"/>
      <c r="Q79" s="4"/>
    </row>
    <row r="80" spans="1:38" ht="20.25" customHeight="1" x14ac:dyDescent="0.15">
      <c r="A80" s="339" t="s">
        <v>29</v>
      </c>
      <c r="B80" s="339"/>
      <c r="C80" s="339"/>
      <c r="D80" s="339"/>
      <c r="E80" s="339"/>
      <c r="F80" s="339"/>
      <c r="G80" s="339"/>
      <c r="H80" s="339"/>
      <c r="I80" s="339"/>
      <c r="J80" s="339"/>
      <c r="K80" s="339"/>
      <c r="L80" s="339"/>
      <c r="N80" s="405" t="s">
        <v>48</v>
      </c>
      <c r="O80" s="406"/>
      <c r="P80" s="407"/>
      <c r="Q80" s="9">
        <f>SUM(Q67:Q78)</f>
        <v>0</v>
      </c>
    </row>
    <row r="81" spans="1:35" ht="20.25" customHeight="1" x14ac:dyDescent="0.15">
      <c r="A81" s="340"/>
      <c r="B81" s="340"/>
      <c r="C81" s="340"/>
      <c r="D81" s="340"/>
      <c r="E81" s="340"/>
      <c r="F81" s="340"/>
      <c r="G81" s="340"/>
      <c r="H81" s="340"/>
      <c r="I81" s="340"/>
      <c r="J81" s="340"/>
      <c r="K81" s="340"/>
      <c r="L81" s="340"/>
      <c r="N81" s="16"/>
      <c r="O81" s="16"/>
      <c r="P81" s="16"/>
      <c r="Q81" s="15"/>
    </row>
    <row r="82" spans="1:35" ht="20.25" customHeight="1" x14ac:dyDescent="0.15">
      <c r="A82" s="340"/>
      <c r="B82" s="340"/>
      <c r="C82" s="340"/>
      <c r="D82" s="340"/>
      <c r="E82" s="340"/>
      <c r="F82" s="340"/>
      <c r="G82" s="340"/>
      <c r="H82" s="340"/>
      <c r="I82" s="340"/>
      <c r="J82" s="340"/>
      <c r="K82" s="340"/>
      <c r="L82" s="340"/>
      <c r="M82" s="10"/>
      <c r="N82" s="17"/>
      <c r="O82" s="17"/>
      <c r="P82" s="17"/>
      <c r="Q82" s="12"/>
    </row>
    <row r="83" spans="1:35" ht="30.75" customHeight="1" x14ac:dyDescent="0.15"/>
    <row r="84" spans="1:35" ht="30.75" customHeight="1" x14ac:dyDescent="0.15">
      <c r="A84" s="233" t="s">
        <v>59</v>
      </c>
      <c r="B84" s="35"/>
      <c r="C84" s="35" t="str">
        <f>B7</f>
        <v>長崎振興局
唐八景トンネル</v>
      </c>
    </row>
    <row r="85" spans="1:35" ht="20.25" customHeight="1" x14ac:dyDescent="0.15">
      <c r="A85" s="338" t="s">
        <v>43</v>
      </c>
      <c r="B85" s="342" t="s">
        <v>0</v>
      </c>
      <c r="C85" s="342"/>
      <c r="D85" s="342"/>
      <c r="E85" s="342"/>
      <c r="F85" s="342"/>
      <c r="G85" s="342" t="s">
        <v>7</v>
      </c>
      <c r="H85" s="342"/>
      <c r="I85" s="342"/>
      <c r="J85" s="342"/>
      <c r="K85" s="342"/>
      <c r="L85" s="342"/>
      <c r="M85" s="342"/>
      <c r="N85" s="342" t="s">
        <v>44</v>
      </c>
      <c r="O85" s="342"/>
      <c r="P85" s="342"/>
      <c r="Q85" s="342" t="s">
        <v>25</v>
      </c>
    </row>
    <row r="86" spans="1:35" ht="7.5" customHeight="1" x14ac:dyDescent="0.15">
      <c r="A86" s="338"/>
      <c r="B86" s="342"/>
      <c r="C86" s="342"/>
      <c r="D86" s="342"/>
      <c r="E86" s="342"/>
      <c r="F86" s="342"/>
      <c r="G86" s="342" t="s">
        <v>8</v>
      </c>
      <c r="H86" s="342"/>
      <c r="I86" s="342"/>
      <c r="J86" s="342" t="s">
        <v>12</v>
      </c>
      <c r="K86" s="342"/>
      <c r="L86" s="342"/>
      <c r="M86" s="342" t="s">
        <v>13</v>
      </c>
      <c r="N86" s="342"/>
      <c r="O86" s="342"/>
      <c r="P86" s="342"/>
      <c r="Q86" s="342"/>
    </row>
    <row r="87" spans="1:35" ht="27" x14ac:dyDescent="0.15">
      <c r="A87" s="338"/>
      <c r="B87" s="2" t="s">
        <v>1</v>
      </c>
      <c r="C87" s="287" t="s">
        <v>113</v>
      </c>
      <c r="D87" s="2" t="s">
        <v>28</v>
      </c>
      <c r="E87" s="2" t="s">
        <v>2</v>
      </c>
      <c r="F87" s="2" t="s">
        <v>3</v>
      </c>
      <c r="G87" s="2" t="s">
        <v>9</v>
      </c>
      <c r="H87" s="2" t="s">
        <v>2</v>
      </c>
      <c r="I87" s="2" t="s">
        <v>3</v>
      </c>
      <c r="J87" s="2" t="s">
        <v>9</v>
      </c>
      <c r="K87" s="2" t="s">
        <v>2</v>
      </c>
      <c r="L87" s="2" t="s">
        <v>3</v>
      </c>
      <c r="M87" s="342"/>
      <c r="N87" s="2" t="s">
        <v>14</v>
      </c>
      <c r="O87" s="2" t="s">
        <v>15</v>
      </c>
      <c r="P87" s="2" t="s">
        <v>17</v>
      </c>
      <c r="Q87" s="342"/>
    </row>
    <row r="88" spans="1:35" ht="13.5" customHeight="1" thickBot="1" x14ac:dyDescent="0.2">
      <c r="A88" s="338"/>
      <c r="B88" s="81" t="s">
        <v>4</v>
      </c>
      <c r="C88" s="81"/>
      <c r="D88" s="81"/>
      <c r="E88" s="268" t="s">
        <v>5</v>
      </c>
      <c r="F88" s="269" t="s">
        <v>6</v>
      </c>
      <c r="G88" s="269" t="s">
        <v>10</v>
      </c>
      <c r="H88" s="268" t="s">
        <v>11</v>
      </c>
      <c r="I88" s="269" t="s">
        <v>6</v>
      </c>
      <c r="J88" s="269" t="s">
        <v>10</v>
      </c>
      <c r="K88" s="268" t="s">
        <v>11</v>
      </c>
      <c r="L88" s="81" t="s">
        <v>6</v>
      </c>
      <c r="M88" s="81" t="s">
        <v>6</v>
      </c>
      <c r="N88" s="21" t="s">
        <v>6</v>
      </c>
      <c r="O88" s="21" t="s">
        <v>16</v>
      </c>
      <c r="P88" s="21" t="s">
        <v>6</v>
      </c>
      <c r="Q88" s="81" t="s">
        <v>6</v>
      </c>
      <c r="T88" s="210"/>
      <c r="U88" s="210"/>
      <c r="V88" s="209"/>
    </row>
    <row r="89" spans="1:35" ht="13.5" customHeight="1" x14ac:dyDescent="0.15">
      <c r="A89" s="3" t="s">
        <v>31</v>
      </c>
      <c r="B89" s="231">
        <f>AA89</f>
        <v>149</v>
      </c>
      <c r="C89" s="330">
        <f>AB89</f>
        <v>100</v>
      </c>
      <c r="D89" s="18">
        <f>(185-C89)/100</f>
        <v>0.85</v>
      </c>
      <c r="E89" s="59">
        <f>U89</f>
        <v>0</v>
      </c>
      <c r="F89" s="11">
        <f>B89*D89*E89</f>
        <v>0</v>
      </c>
      <c r="G89" s="18"/>
      <c r="H89" s="22"/>
      <c r="I89" s="11">
        <f>G89*H89</f>
        <v>0</v>
      </c>
      <c r="J89" s="280">
        <f>AC89</f>
        <v>25300</v>
      </c>
      <c r="K89" s="53">
        <f>V91</f>
        <v>0</v>
      </c>
      <c r="L89" s="11">
        <f>J89*K89</f>
        <v>0</v>
      </c>
      <c r="M89" s="18">
        <f>I89+L89</f>
        <v>0</v>
      </c>
      <c r="N89" s="25"/>
      <c r="O89" s="26"/>
      <c r="P89" s="27"/>
      <c r="Q89" s="11">
        <f>INT(F89+M89)</f>
        <v>0</v>
      </c>
      <c r="T89" s="217"/>
      <c r="U89" s="219"/>
      <c r="V89" s="217"/>
      <c r="X89" s="385">
        <v>3</v>
      </c>
      <c r="Y89" s="388" t="s">
        <v>163</v>
      </c>
      <c r="Z89" s="244" t="s">
        <v>31</v>
      </c>
      <c r="AA89" s="245">
        <v>149</v>
      </c>
      <c r="AB89" s="245">
        <v>100</v>
      </c>
      <c r="AC89" s="245">
        <v>25300</v>
      </c>
      <c r="AD89" s="245">
        <v>0</v>
      </c>
      <c r="AE89" s="245">
        <v>0</v>
      </c>
      <c r="AF89" s="245">
        <v>0</v>
      </c>
      <c r="AG89" s="245">
        <v>0</v>
      </c>
      <c r="AH89" s="246">
        <v>25300</v>
      </c>
      <c r="AI89" s="177"/>
    </row>
    <row r="90" spans="1:35" ht="30.75" customHeight="1" x14ac:dyDescent="0.15">
      <c r="A90" s="3" t="s">
        <v>32</v>
      </c>
      <c r="B90" s="231">
        <f t="shared" ref="B90:B100" si="21">AA90</f>
        <v>149</v>
      </c>
      <c r="C90" s="330">
        <f t="shared" ref="C90:C98" si="22">AB90</f>
        <v>100</v>
      </c>
      <c r="D90" s="18">
        <f t="shared" ref="D90:D100" si="23">(185-C90)/100</f>
        <v>0.85</v>
      </c>
      <c r="E90" s="63">
        <f>E89</f>
        <v>0</v>
      </c>
      <c r="F90" s="11">
        <f t="shared" ref="F90:F100" si="24">B90*D90*E90</f>
        <v>0</v>
      </c>
      <c r="G90" s="18"/>
      <c r="H90" s="23"/>
      <c r="I90" s="11">
        <f t="shared" ref="I90:I100" si="25">G90*H90</f>
        <v>0</v>
      </c>
      <c r="J90" s="281">
        <f>AC90</f>
        <v>28200</v>
      </c>
      <c r="K90" s="72">
        <f>K89</f>
        <v>0</v>
      </c>
      <c r="L90" s="11">
        <f t="shared" ref="L90:L91" si="26">J90*K90</f>
        <v>0</v>
      </c>
      <c r="M90" s="18">
        <f t="shared" ref="M90:M100" si="27">I90+L90</f>
        <v>0</v>
      </c>
      <c r="N90" s="28"/>
      <c r="O90" s="29"/>
      <c r="P90" s="30"/>
      <c r="Q90" s="11">
        <f t="shared" ref="Q90:Q100" si="28">INT(F90+M90)</f>
        <v>0</v>
      </c>
      <c r="T90" s="217"/>
      <c r="U90" s="217"/>
      <c r="V90" s="216"/>
      <c r="X90" s="386"/>
      <c r="Y90" s="389"/>
      <c r="Z90" s="247" t="s">
        <v>142</v>
      </c>
      <c r="AA90" s="248">
        <v>149</v>
      </c>
      <c r="AB90" s="248">
        <v>100</v>
      </c>
      <c r="AC90" s="248">
        <v>28200</v>
      </c>
      <c r="AD90" s="248">
        <v>0</v>
      </c>
      <c r="AE90" s="248">
        <v>0</v>
      </c>
      <c r="AF90" s="248">
        <v>0</v>
      </c>
      <c r="AG90" s="248">
        <v>0</v>
      </c>
      <c r="AH90" s="249">
        <v>28200</v>
      </c>
      <c r="AI90" s="177"/>
    </row>
    <row r="91" spans="1:35" ht="30.95" customHeight="1" x14ac:dyDescent="0.15">
      <c r="A91" s="3" t="s">
        <v>33</v>
      </c>
      <c r="B91" s="231">
        <f t="shared" si="21"/>
        <v>149</v>
      </c>
      <c r="C91" s="330">
        <f t="shared" si="22"/>
        <v>100</v>
      </c>
      <c r="D91" s="18">
        <f t="shared" si="23"/>
        <v>0.85</v>
      </c>
      <c r="E91" s="63">
        <f>E89</f>
        <v>0</v>
      </c>
      <c r="F91" s="11">
        <f t="shared" si="24"/>
        <v>0</v>
      </c>
      <c r="G91" s="18"/>
      <c r="H91" s="23"/>
      <c r="I91" s="11">
        <f t="shared" si="25"/>
        <v>0</v>
      </c>
      <c r="J91" s="281">
        <f>AC91</f>
        <v>28600</v>
      </c>
      <c r="K91" s="72">
        <f>K89</f>
        <v>0</v>
      </c>
      <c r="L91" s="11">
        <f t="shared" si="26"/>
        <v>0</v>
      </c>
      <c r="M91" s="18">
        <f t="shared" si="27"/>
        <v>0</v>
      </c>
      <c r="N91" s="28"/>
      <c r="O91" s="29"/>
      <c r="P91" s="30"/>
      <c r="Q91" s="11">
        <f t="shared" si="28"/>
        <v>0</v>
      </c>
      <c r="T91" s="212"/>
      <c r="U91" s="215"/>
      <c r="V91" s="211"/>
      <c r="X91" s="386"/>
      <c r="Y91" s="389"/>
      <c r="Z91" s="247" t="s">
        <v>33</v>
      </c>
      <c r="AA91" s="248">
        <v>149</v>
      </c>
      <c r="AB91" s="248">
        <v>100</v>
      </c>
      <c r="AC91" s="248">
        <v>28600</v>
      </c>
      <c r="AD91" s="248">
        <v>0</v>
      </c>
      <c r="AE91" s="248">
        <v>0</v>
      </c>
      <c r="AF91" s="248">
        <v>0</v>
      </c>
      <c r="AG91" s="248">
        <v>0</v>
      </c>
      <c r="AH91" s="249">
        <v>28600</v>
      </c>
      <c r="AI91" s="177"/>
    </row>
    <row r="92" spans="1:35" ht="20.25" customHeight="1" x14ac:dyDescent="0.15">
      <c r="A92" s="3" t="s">
        <v>34</v>
      </c>
      <c r="B92" s="231">
        <f t="shared" si="21"/>
        <v>149</v>
      </c>
      <c r="C92" s="330">
        <f t="shared" si="22"/>
        <v>100</v>
      </c>
      <c r="D92" s="18">
        <f t="shared" si="23"/>
        <v>0.85</v>
      </c>
      <c r="E92" s="63">
        <f>E89</f>
        <v>0</v>
      </c>
      <c r="F92" s="11">
        <f t="shared" si="24"/>
        <v>0</v>
      </c>
      <c r="G92" s="284">
        <f>AC92</f>
        <v>32700</v>
      </c>
      <c r="H92" s="72">
        <f>U91</f>
        <v>0</v>
      </c>
      <c r="I92" s="11">
        <f t="shared" si="25"/>
        <v>0</v>
      </c>
      <c r="J92" s="282"/>
      <c r="K92" s="72"/>
      <c r="L92" s="11"/>
      <c r="M92" s="18">
        <f t="shared" si="27"/>
        <v>0</v>
      </c>
      <c r="N92" s="28"/>
      <c r="O92" s="29"/>
      <c r="P92" s="30"/>
      <c r="Q92" s="11">
        <f t="shared" si="28"/>
        <v>0</v>
      </c>
      <c r="T92" s="212"/>
      <c r="U92" s="215"/>
      <c r="V92" s="211"/>
      <c r="X92" s="386"/>
      <c r="Y92" s="389"/>
      <c r="Z92" s="247" t="s">
        <v>34</v>
      </c>
      <c r="AA92" s="248">
        <v>149</v>
      </c>
      <c r="AB92" s="248">
        <v>100</v>
      </c>
      <c r="AC92" s="248">
        <v>32700</v>
      </c>
      <c r="AD92" s="248">
        <v>0</v>
      </c>
      <c r="AE92" s="248">
        <v>0</v>
      </c>
      <c r="AF92" s="248">
        <v>0</v>
      </c>
      <c r="AG92" s="248">
        <v>0</v>
      </c>
      <c r="AH92" s="249">
        <v>32700</v>
      </c>
      <c r="AI92" s="177" t="s">
        <v>8</v>
      </c>
    </row>
    <row r="93" spans="1:35" ht="20.25" customHeight="1" x14ac:dyDescent="0.15">
      <c r="A93" s="3" t="s">
        <v>35</v>
      </c>
      <c r="B93" s="231">
        <f t="shared" si="21"/>
        <v>149</v>
      </c>
      <c r="C93" s="330">
        <f t="shared" si="22"/>
        <v>100</v>
      </c>
      <c r="D93" s="18">
        <f t="shared" si="23"/>
        <v>0.85</v>
      </c>
      <c r="E93" s="63">
        <f>E89</f>
        <v>0</v>
      </c>
      <c r="F93" s="11">
        <f t="shared" si="24"/>
        <v>0</v>
      </c>
      <c r="G93" s="284">
        <f>AC93</f>
        <v>32900</v>
      </c>
      <c r="H93" s="72">
        <f>H92</f>
        <v>0</v>
      </c>
      <c r="I93" s="11">
        <f t="shared" si="25"/>
        <v>0</v>
      </c>
      <c r="J93" s="282"/>
      <c r="K93" s="72"/>
      <c r="L93" s="11"/>
      <c r="M93" s="18">
        <f t="shared" si="27"/>
        <v>0</v>
      </c>
      <c r="N93" s="28"/>
      <c r="O93" s="29"/>
      <c r="P93" s="30"/>
      <c r="Q93" s="11">
        <f t="shared" si="28"/>
        <v>0</v>
      </c>
      <c r="T93" s="212"/>
      <c r="U93" s="215"/>
      <c r="V93" s="211"/>
      <c r="X93" s="386"/>
      <c r="Y93" s="389"/>
      <c r="Z93" s="247" t="s">
        <v>35</v>
      </c>
      <c r="AA93" s="248">
        <v>149</v>
      </c>
      <c r="AB93" s="248">
        <v>100</v>
      </c>
      <c r="AC93" s="248">
        <v>32900</v>
      </c>
      <c r="AD93" s="248">
        <v>0</v>
      </c>
      <c r="AE93" s="248">
        <v>0</v>
      </c>
      <c r="AF93" s="248">
        <v>0</v>
      </c>
      <c r="AG93" s="248">
        <v>0</v>
      </c>
      <c r="AH93" s="249">
        <v>32900</v>
      </c>
      <c r="AI93" s="177" t="s">
        <v>8</v>
      </c>
    </row>
    <row r="94" spans="1:35" ht="20.25" customHeight="1" x14ac:dyDescent="0.15">
      <c r="A94" s="3" t="s">
        <v>36</v>
      </c>
      <c r="B94" s="231">
        <f t="shared" si="21"/>
        <v>149</v>
      </c>
      <c r="C94" s="330">
        <f t="shared" si="22"/>
        <v>100</v>
      </c>
      <c r="D94" s="18">
        <f t="shared" si="23"/>
        <v>0.85</v>
      </c>
      <c r="E94" s="63">
        <f>E89</f>
        <v>0</v>
      </c>
      <c r="F94" s="11">
        <f t="shared" si="24"/>
        <v>0</v>
      </c>
      <c r="G94" s="284">
        <f>AC94</f>
        <v>29200</v>
      </c>
      <c r="H94" s="72">
        <f>H92</f>
        <v>0</v>
      </c>
      <c r="I94" s="11">
        <f t="shared" si="25"/>
        <v>0</v>
      </c>
      <c r="J94" s="282"/>
      <c r="K94" s="72"/>
      <c r="L94" s="11">
        <f t="shared" ref="L94:L100" si="29">J94*K94</f>
        <v>0</v>
      </c>
      <c r="M94" s="18">
        <f t="shared" si="27"/>
        <v>0</v>
      </c>
      <c r="N94" s="28"/>
      <c r="O94" s="29"/>
      <c r="P94" s="30"/>
      <c r="Q94" s="11">
        <f t="shared" si="28"/>
        <v>0</v>
      </c>
      <c r="T94" s="212"/>
      <c r="U94" s="215"/>
      <c r="V94" s="211"/>
      <c r="X94" s="386"/>
      <c r="Y94" s="389"/>
      <c r="Z94" s="247" t="s">
        <v>36</v>
      </c>
      <c r="AA94" s="248">
        <v>149</v>
      </c>
      <c r="AB94" s="248">
        <v>100</v>
      </c>
      <c r="AC94" s="248">
        <v>29200</v>
      </c>
      <c r="AD94" s="248">
        <v>0</v>
      </c>
      <c r="AE94" s="248">
        <v>0</v>
      </c>
      <c r="AF94" s="248">
        <v>0</v>
      </c>
      <c r="AG94" s="248">
        <v>0</v>
      </c>
      <c r="AH94" s="249">
        <v>29200</v>
      </c>
      <c r="AI94" s="177" t="s">
        <v>8</v>
      </c>
    </row>
    <row r="95" spans="1:35" ht="20.25" customHeight="1" x14ac:dyDescent="0.15">
      <c r="A95" s="3" t="s">
        <v>37</v>
      </c>
      <c r="B95" s="231">
        <f t="shared" si="21"/>
        <v>149</v>
      </c>
      <c r="C95" s="330">
        <f t="shared" si="22"/>
        <v>100</v>
      </c>
      <c r="D95" s="18">
        <f t="shared" si="23"/>
        <v>0.85</v>
      </c>
      <c r="E95" s="63">
        <f>E89</f>
        <v>0</v>
      </c>
      <c r="F95" s="11">
        <f t="shared" si="24"/>
        <v>0</v>
      </c>
      <c r="G95" s="18"/>
      <c r="H95" s="23"/>
      <c r="I95" s="11">
        <f t="shared" si="25"/>
        <v>0</v>
      </c>
      <c r="J95" s="281">
        <f t="shared" ref="J95:J100" si="30">AC95</f>
        <v>27400</v>
      </c>
      <c r="K95" s="72">
        <f>K89</f>
        <v>0</v>
      </c>
      <c r="L95" s="11">
        <f t="shared" si="29"/>
        <v>0</v>
      </c>
      <c r="M95" s="18">
        <f t="shared" si="27"/>
        <v>0</v>
      </c>
      <c r="N95" s="28"/>
      <c r="O95" s="29"/>
      <c r="P95" s="30"/>
      <c r="Q95" s="11">
        <f t="shared" si="28"/>
        <v>0</v>
      </c>
      <c r="T95" s="212"/>
      <c r="U95" s="211"/>
      <c r="V95" s="211"/>
      <c r="X95" s="386"/>
      <c r="Y95" s="389"/>
      <c r="Z95" s="247" t="s">
        <v>37</v>
      </c>
      <c r="AA95" s="248">
        <v>149</v>
      </c>
      <c r="AB95" s="248">
        <v>100</v>
      </c>
      <c r="AC95" s="248">
        <v>27400</v>
      </c>
      <c r="AD95" s="248">
        <v>0</v>
      </c>
      <c r="AE95" s="248">
        <v>0</v>
      </c>
      <c r="AF95" s="248">
        <v>0</v>
      </c>
      <c r="AG95" s="248">
        <v>0</v>
      </c>
      <c r="AH95" s="249">
        <v>27400</v>
      </c>
      <c r="AI95" s="177"/>
    </row>
    <row r="96" spans="1:35" ht="20.25" customHeight="1" x14ac:dyDescent="0.15">
      <c r="A96" s="3" t="s">
        <v>38</v>
      </c>
      <c r="B96" s="231">
        <f t="shared" si="21"/>
        <v>149</v>
      </c>
      <c r="C96" s="330">
        <f t="shared" si="22"/>
        <v>100</v>
      </c>
      <c r="D96" s="18">
        <f t="shared" si="23"/>
        <v>0.85</v>
      </c>
      <c r="E96" s="63">
        <f>E89</f>
        <v>0</v>
      </c>
      <c r="F96" s="11">
        <f t="shared" si="24"/>
        <v>0</v>
      </c>
      <c r="G96" s="18"/>
      <c r="H96" s="23"/>
      <c r="I96" s="11">
        <f t="shared" si="25"/>
        <v>0</v>
      </c>
      <c r="J96" s="281">
        <f t="shared" si="30"/>
        <v>25100</v>
      </c>
      <c r="K96" s="72">
        <f>K89</f>
        <v>0</v>
      </c>
      <c r="L96" s="11">
        <f t="shared" si="29"/>
        <v>0</v>
      </c>
      <c r="M96" s="18">
        <f t="shared" si="27"/>
        <v>0</v>
      </c>
      <c r="N96" s="28"/>
      <c r="O96" s="29"/>
      <c r="P96" s="30"/>
      <c r="Q96" s="11">
        <f t="shared" si="28"/>
        <v>0</v>
      </c>
      <c r="X96" s="386"/>
      <c r="Y96" s="389"/>
      <c r="Z96" s="247" t="s">
        <v>38</v>
      </c>
      <c r="AA96" s="248">
        <v>149</v>
      </c>
      <c r="AB96" s="248">
        <v>100</v>
      </c>
      <c r="AC96" s="248">
        <v>25100</v>
      </c>
      <c r="AD96" s="248">
        <v>0</v>
      </c>
      <c r="AE96" s="248">
        <v>0</v>
      </c>
      <c r="AF96" s="248">
        <v>0</v>
      </c>
      <c r="AG96" s="248">
        <v>0</v>
      </c>
      <c r="AH96" s="249">
        <v>25100</v>
      </c>
      <c r="AI96" s="177"/>
    </row>
    <row r="97" spans="1:38" ht="20.25" customHeight="1" x14ac:dyDescent="0.15">
      <c r="A97" s="3" t="s">
        <v>39</v>
      </c>
      <c r="B97" s="231">
        <f t="shared" si="21"/>
        <v>149</v>
      </c>
      <c r="C97" s="330">
        <f t="shared" si="22"/>
        <v>100</v>
      </c>
      <c r="D97" s="18">
        <f t="shared" si="23"/>
        <v>0.85</v>
      </c>
      <c r="E97" s="63">
        <f>E89</f>
        <v>0</v>
      </c>
      <c r="F97" s="11">
        <f t="shared" si="24"/>
        <v>0</v>
      </c>
      <c r="G97" s="18"/>
      <c r="H97" s="23"/>
      <c r="I97" s="11">
        <f t="shared" si="25"/>
        <v>0</v>
      </c>
      <c r="J97" s="281">
        <f t="shared" si="30"/>
        <v>24100</v>
      </c>
      <c r="K97" s="72">
        <f>K89</f>
        <v>0</v>
      </c>
      <c r="L97" s="11">
        <f t="shared" si="29"/>
        <v>0</v>
      </c>
      <c r="M97" s="18">
        <f t="shared" si="27"/>
        <v>0</v>
      </c>
      <c r="N97" s="28"/>
      <c r="O97" s="29"/>
      <c r="P97" s="30"/>
      <c r="Q97" s="11">
        <f t="shared" si="28"/>
        <v>0</v>
      </c>
      <c r="X97" s="386"/>
      <c r="Y97" s="389"/>
      <c r="Z97" s="247" t="s">
        <v>39</v>
      </c>
      <c r="AA97" s="248">
        <v>149</v>
      </c>
      <c r="AB97" s="248">
        <v>100</v>
      </c>
      <c r="AC97" s="248">
        <v>24100</v>
      </c>
      <c r="AD97" s="248">
        <v>0</v>
      </c>
      <c r="AE97" s="248">
        <v>0</v>
      </c>
      <c r="AF97" s="248">
        <v>0</v>
      </c>
      <c r="AG97" s="248">
        <v>0</v>
      </c>
      <c r="AH97" s="249">
        <v>24100</v>
      </c>
      <c r="AI97" s="177"/>
    </row>
    <row r="98" spans="1:38" ht="20.25" customHeight="1" x14ac:dyDescent="0.15">
      <c r="A98" s="3" t="s">
        <v>40</v>
      </c>
      <c r="B98" s="231">
        <f t="shared" si="21"/>
        <v>149</v>
      </c>
      <c r="C98" s="330">
        <f t="shared" si="22"/>
        <v>100</v>
      </c>
      <c r="D98" s="18">
        <f t="shared" si="23"/>
        <v>0.85</v>
      </c>
      <c r="E98" s="63">
        <f>E89</f>
        <v>0</v>
      </c>
      <c r="F98" s="11">
        <f t="shared" si="24"/>
        <v>0</v>
      </c>
      <c r="G98" s="18"/>
      <c r="H98" s="23"/>
      <c r="I98" s="11">
        <f t="shared" si="25"/>
        <v>0</v>
      </c>
      <c r="J98" s="281">
        <f t="shared" si="30"/>
        <v>23700</v>
      </c>
      <c r="K98" s="72">
        <f>K89</f>
        <v>0</v>
      </c>
      <c r="L98" s="11">
        <f t="shared" si="29"/>
        <v>0</v>
      </c>
      <c r="M98" s="18">
        <f t="shared" si="27"/>
        <v>0</v>
      </c>
      <c r="N98" s="28"/>
      <c r="O98" s="29"/>
      <c r="P98" s="30"/>
      <c r="Q98" s="11">
        <f t="shared" si="28"/>
        <v>0</v>
      </c>
      <c r="X98" s="386"/>
      <c r="Y98" s="389"/>
      <c r="Z98" s="247" t="s">
        <v>122</v>
      </c>
      <c r="AA98" s="248">
        <v>149</v>
      </c>
      <c r="AB98" s="248">
        <v>100</v>
      </c>
      <c r="AC98" s="248">
        <v>23700</v>
      </c>
      <c r="AD98" s="248">
        <v>0</v>
      </c>
      <c r="AE98" s="248">
        <v>0</v>
      </c>
      <c r="AF98" s="248">
        <v>0</v>
      </c>
      <c r="AG98" s="248">
        <v>0</v>
      </c>
      <c r="AH98" s="249">
        <v>23700</v>
      </c>
      <c r="AI98" s="177"/>
    </row>
    <row r="99" spans="1:38" ht="20.25" customHeight="1" x14ac:dyDescent="0.15">
      <c r="A99" s="3" t="s">
        <v>41</v>
      </c>
      <c r="B99" s="231">
        <f t="shared" si="21"/>
        <v>149</v>
      </c>
      <c r="C99" s="330">
        <f>AB99</f>
        <v>100</v>
      </c>
      <c r="D99" s="18">
        <f t="shared" si="23"/>
        <v>0.85</v>
      </c>
      <c r="E99" s="63">
        <f>E89</f>
        <v>0</v>
      </c>
      <c r="F99" s="11">
        <f t="shared" si="24"/>
        <v>0</v>
      </c>
      <c r="G99" s="18"/>
      <c r="H99" s="23"/>
      <c r="I99" s="11">
        <f t="shared" si="25"/>
        <v>0</v>
      </c>
      <c r="J99" s="281">
        <f t="shared" si="30"/>
        <v>22500</v>
      </c>
      <c r="K99" s="72">
        <f>K89</f>
        <v>0</v>
      </c>
      <c r="L99" s="11">
        <f t="shared" si="29"/>
        <v>0</v>
      </c>
      <c r="M99" s="18">
        <f t="shared" si="27"/>
        <v>0</v>
      </c>
      <c r="N99" s="28"/>
      <c r="O99" s="29"/>
      <c r="P99" s="30"/>
      <c r="Q99" s="11">
        <f t="shared" si="28"/>
        <v>0</v>
      </c>
      <c r="X99" s="386"/>
      <c r="Y99" s="389"/>
      <c r="Z99" s="247" t="s">
        <v>123</v>
      </c>
      <c r="AA99" s="248">
        <v>149</v>
      </c>
      <c r="AB99" s="248">
        <v>100</v>
      </c>
      <c r="AC99" s="248">
        <v>22500</v>
      </c>
      <c r="AD99" s="248">
        <v>0</v>
      </c>
      <c r="AE99" s="248">
        <v>0</v>
      </c>
      <c r="AF99" s="248">
        <v>0</v>
      </c>
      <c r="AG99" s="248">
        <v>0</v>
      </c>
      <c r="AH99" s="249">
        <v>22500</v>
      </c>
      <c r="AI99" s="177"/>
    </row>
    <row r="100" spans="1:38" ht="20.25" customHeight="1" thickBot="1" x14ac:dyDescent="0.2">
      <c r="A100" s="5" t="s">
        <v>42</v>
      </c>
      <c r="B100" s="267">
        <f t="shared" si="21"/>
        <v>149</v>
      </c>
      <c r="C100" s="331">
        <f>AB100</f>
        <v>100</v>
      </c>
      <c r="D100" s="74">
        <f t="shared" si="23"/>
        <v>0.85</v>
      </c>
      <c r="E100" s="67">
        <f>E89</f>
        <v>0</v>
      </c>
      <c r="F100" s="20">
        <f t="shared" si="24"/>
        <v>0</v>
      </c>
      <c r="G100" s="19"/>
      <c r="H100" s="24"/>
      <c r="I100" s="20">
        <f t="shared" si="25"/>
        <v>0</v>
      </c>
      <c r="J100" s="283">
        <f t="shared" si="30"/>
        <v>25000</v>
      </c>
      <c r="K100" s="73">
        <f>K89</f>
        <v>0</v>
      </c>
      <c r="L100" s="20">
        <f t="shared" si="29"/>
        <v>0</v>
      </c>
      <c r="M100" s="19">
        <f t="shared" si="27"/>
        <v>0</v>
      </c>
      <c r="N100" s="31"/>
      <c r="O100" s="32"/>
      <c r="P100" s="33"/>
      <c r="Q100" s="20">
        <f t="shared" si="28"/>
        <v>0</v>
      </c>
      <c r="X100" s="386"/>
      <c r="Y100" s="389"/>
      <c r="Z100" s="247" t="s">
        <v>124</v>
      </c>
      <c r="AA100" s="248">
        <v>149</v>
      </c>
      <c r="AB100" s="248">
        <v>100</v>
      </c>
      <c r="AC100" s="248">
        <v>25000</v>
      </c>
      <c r="AD100" s="248">
        <v>0</v>
      </c>
      <c r="AE100" s="248">
        <v>0</v>
      </c>
      <c r="AF100" s="248">
        <v>0</v>
      </c>
      <c r="AG100" s="248">
        <v>0</v>
      </c>
      <c r="AH100" s="249">
        <v>25000</v>
      </c>
      <c r="AI100" s="177"/>
      <c r="AK100" s="238">
        <f t="shared" ref="AK100" si="31">SUM(AC89:AG100)</f>
        <v>324700</v>
      </c>
      <c r="AL100" s="238">
        <f t="shared" ref="AL100" si="32">SUM(AH89:AH100)</f>
        <v>324700</v>
      </c>
    </row>
    <row r="101" spans="1:38" ht="20.25" customHeight="1" thickTop="1" x14ac:dyDescent="0.15">
      <c r="A101" s="4" t="s">
        <v>18</v>
      </c>
      <c r="B101" s="288" t="s">
        <v>19</v>
      </c>
      <c r="C101" s="288"/>
      <c r="D101" s="288" t="s">
        <v>19</v>
      </c>
      <c r="E101" s="288" t="s">
        <v>19</v>
      </c>
      <c r="F101" s="4"/>
      <c r="G101" s="4"/>
      <c r="H101" s="288" t="s">
        <v>19</v>
      </c>
      <c r="I101" s="4"/>
      <c r="J101" s="4"/>
      <c r="K101" s="288" t="s">
        <v>19</v>
      </c>
      <c r="L101" s="4"/>
      <c r="M101" s="4"/>
      <c r="N101" s="288" t="s">
        <v>19</v>
      </c>
      <c r="O101" s="288" t="s">
        <v>19</v>
      </c>
      <c r="P101" s="4"/>
      <c r="Q101" s="4"/>
    </row>
    <row r="102" spans="1:38" ht="20.25" customHeight="1" x14ac:dyDescent="0.15">
      <c r="A102" s="339" t="s">
        <v>29</v>
      </c>
      <c r="B102" s="339"/>
      <c r="C102" s="339"/>
      <c r="D102" s="339"/>
      <c r="E102" s="339"/>
      <c r="F102" s="339"/>
      <c r="G102" s="339"/>
      <c r="H102" s="339"/>
      <c r="I102" s="339"/>
      <c r="J102" s="339"/>
      <c r="K102" s="339"/>
      <c r="L102" s="339"/>
      <c r="N102" s="341" t="s">
        <v>48</v>
      </c>
      <c r="O102" s="341"/>
      <c r="P102" s="341"/>
      <c r="Q102" s="9">
        <f>SUM(Q89:Q100)</f>
        <v>0</v>
      </c>
    </row>
    <row r="103" spans="1:38" ht="20.25" customHeight="1" x14ac:dyDescent="0.15">
      <c r="A103" s="340"/>
      <c r="B103" s="340"/>
      <c r="C103" s="340"/>
      <c r="D103" s="340"/>
      <c r="E103" s="340"/>
      <c r="F103" s="340"/>
      <c r="G103" s="340"/>
      <c r="H103" s="340"/>
      <c r="I103" s="340"/>
      <c r="J103" s="340"/>
      <c r="K103" s="340"/>
      <c r="L103" s="340"/>
      <c r="N103" s="16"/>
      <c r="O103" s="16"/>
      <c r="P103" s="16"/>
      <c r="Q103" s="15"/>
    </row>
    <row r="104" spans="1:38" ht="20.25" customHeight="1" x14ac:dyDescent="0.15">
      <c r="A104" s="340"/>
      <c r="B104" s="340"/>
      <c r="C104" s="340"/>
      <c r="D104" s="340"/>
      <c r="E104" s="340"/>
      <c r="F104" s="340"/>
      <c r="G104" s="340"/>
      <c r="H104" s="340"/>
      <c r="I104" s="340"/>
      <c r="J104" s="340"/>
      <c r="K104" s="340"/>
      <c r="L104" s="340"/>
      <c r="M104" s="10"/>
      <c r="N104" s="17"/>
      <c r="O104" s="17"/>
      <c r="P104" s="17"/>
      <c r="Q104" s="12"/>
    </row>
    <row r="105" spans="1:38" ht="30.75" customHeight="1" x14ac:dyDescent="0.15"/>
    <row r="106" spans="1:38" ht="30.75" customHeight="1" x14ac:dyDescent="0.15">
      <c r="A106" s="233" t="s">
        <v>60</v>
      </c>
      <c r="B106" s="35"/>
      <c r="C106" s="35" t="str">
        <f>B8</f>
        <v>長崎港出島岸壁陸電設備</v>
      </c>
    </row>
    <row r="107" spans="1:38" ht="20.25" customHeight="1" x14ac:dyDescent="0.15">
      <c r="A107" s="338" t="s">
        <v>43</v>
      </c>
      <c r="B107" s="342" t="s">
        <v>0</v>
      </c>
      <c r="C107" s="342"/>
      <c r="D107" s="342"/>
      <c r="E107" s="342"/>
      <c r="F107" s="342"/>
      <c r="G107" s="342" t="s">
        <v>7</v>
      </c>
      <c r="H107" s="342"/>
      <c r="I107" s="342"/>
      <c r="J107" s="342"/>
      <c r="K107" s="342"/>
      <c r="L107" s="342"/>
      <c r="M107" s="342"/>
      <c r="N107" s="342" t="s">
        <v>44</v>
      </c>
      <c r="O107" s="342"/>
      <c r="P107" s="342"/>
      <c r="Q107" s="342" t="s">
        <v>25</v>
      </c>
    </row>
    <row r="108" spans="1:38" ht="7.5" customHeight="1" x14ac:dyDescent="0.15">
      <c r="A108" s="338"/>
      <c r="B108" s="342"/>
      <c r="C108" s="342"/>
      <c r="D108" s="342"/>
      <c r="E108" s="342"/>
      <c r="F108" s="342"/>
      <c r="G108" s="342" t="s">
        <v>8</v>
      </c>
      <c r="H108" s="342"/>
      <c r="I108" s="342"/>
      <c r="J108" s="342" t="s">
        <v>12</v>
      </c>
      <c r="K108" s="342"/>
      <c r="L108" s="342"/>
      <c r="M108" s="342" t="s">
        <v>13</v>
      </c>
      <c r="N108" s="342"/>
      <c r="O108" s="342"/>
      <c r="P108" s="342"/>
      <c r="Q108" s="342"/>
    </row>
    <row r="109" spans="1:38" ht="17.25" customHeight="1" x14ac:dyDescent="0.15">
      <c r="A109" s="338"/>
      <c r="B109" s="2" t="s">
        <v>1</v>
      </c>
      <c r="C109" s="287" t="s">
        <v>113</v>
      </c>
      <c r="D109" s="2" t="s">
        <v>28</v>
      </c>
      <c r="E109" s="2" t="s">
        <v>2</v>
      </c>
      <c r="F109" s="2" t="s">
        <v>3</v>
      </c>
      <c r="G109" s="2" t="s">
        <v>9</v>
      </c>
      <c r="H109" s="2" t="s">
        <v>2</v>
      </c>
      <c r="I109" s="2" t="s">
        <v>3</v>
      </c>
      <c r="J109" s="2" t="s">
        <v>9</v>
      </c>
      <c r="K109" s="2" t="s">
        <v>2</v>
      </c>
      <c r="L109" s="2" t="s">
        <v>3</v>
      </c>
      <c r="M109" s="342"/>
      <c r="N109" s="2" t="s">
        <v>14</v>
      </c>
      <c r="O109" s="2" t="s">
        <v>15</v>
      </c>
      <c r="P109" s="2" t="s">
        <v>17</v>
      </c>
      <c r="Q109" s="342"/>
    </row>
    <row r="110" spans="1:38" ht="13.5" customHeight="1" thickBot="1" x14ac:dyDescent="0.2">
      <c r="A110" s="338"/>
      <c r="B110" s="81" t="s">
        <v>4</v>
      </c>
      <c r="C110" s="81"/>
      <c r="D110" s="81"/>
      <c r="E110" s="268" t="s">
        <v>5</v>
      </c>
      <c r="F110" s="269" t="s">
        <v>6</v>
      </c>
      <c r="G110" s="269" t="s">
        <v>10</v>
      </c>
      <c r="H110" s="268" t="s">
        <v>11</v>
      </c>
      <c r="I110" s="269" t="s">
        <v>6</v>
      </c>
      <c r="J110" s="269" t="s">
        <v>10</v>
      </c>
      <c r="K110" s="268" t="s">
        <v>11</v>
      </c>
      <c r="L110" s="81" t="s">
        <v>6</v>
      </c>
      <c r="M110" s="81" t="s">
        <v>6</v>
      </c>
      <c r="N110" s="21" t="s">
        <v>6</v>
      </c>
      <c r="O110" s="21" t="s">
        <v>16</v>
      </c>
      <c r="P110" s="21" t="s">
        <v>6</v>
      </c>
      <c r="Q110" s="81" t="s">
        <v>6</v>
      </c>
      <c r="T110" s="210"/>
      <c r="U110" s="210"/>
      <c r="V110" s="209"/>
    </row>
    <row r="111" spans="1:38" ht="13.5" customHeight="1" x14ac:dyDescent="0.15">
      <c r="A111" s="3" t="s">
        <v>31</v>
      </c>
      <c r="B111" s="231">
        <f>AA111</f>
        <v>108</v>
      </c>
      <c r="C111" s="330">
        <f>AB111</f>
        <v>100</v>
      </c>
      <c r="D111" s="18">
        <f>(185-C111)/100</f>
        <v>0.85</v>
      </c>
      <c r="E111" s="59">
        <f>U111</f>
        <v>0</v>
      </c>
      <c r="F111" s="11">
        <f>B111*D111*E111</f>
        <v>0</v>
      </c>
      <c r="G111" s="18"/>
      <c r="H111" s="22"/>
      <c r="I111" s="11">
        <f>G111*H111</f>
        <v>0</v>
      </c>
      <c r="J111" s="280">
        <f>AC111</f>
        <v>21100</v>
      </c>
      <c r="K111" s="53">
        <f>V113</f>
        <v>0</v>
      </c>
      <c r="L111" s="11">
        <f>J111*K111</f>
        <v>0</v>
      </c>
      <c r="M111" s="18">
        <f>I111+L111</f>
        <v>0</v>
      </c>
      <c r="N111" s="25"/>
      <c r="O111" s="26"/>
      <c r="P111" s="27"/>
      <c r="Q111" s="11">
        <f>INT(F111+M111)</f>
        <v>0</v>
      </c>
      <c r="T111" s="217"/>
      <c r="U111" s="219"/>
      <c r="V111" s="217"/>
      <c r="X111" s="385">
        <v>4</v>
      </c>
      <c r="Y111" s="388" t="s">
        <v>129</v>
      </c>
      <c r="Z111" s="244" t="s">
        <v>31</v>
      </c>
      <c r="AA111" s="245">
        <v>108</v>
      </c>
      <c r="AB111" s="245">
        <v>100</v>
      </c>
      <c r="AC111" s="245">
        <v>21100</v>
      </c>
      <c r="AD111" s="245">
        <v>0</v>
      </c>
      <c r="AE111" s="245">
        <v>0</v>
      </c>
      <c r="AF111" s="245">
        <v>0</v>
      </c>
      <c r="AG111" s="245">
        <v>0</v>
      </c>
      <c r="AH111" s="246">
        <v>21100</v>
      </c>
      <c r="AI111" s="177"/>
    </row>
    <row r="112" spans="1:38" ht="30.75" customHeight="1" x14ac:dyDescent="0.15">
      <c r="A112" s="3" t="s">
        <v>32</v>
      </c>
      <c r="B112" s="231">
        <f t="shared" ref="B112:B122" si="33">AA112</f>
        <v>108</v>
      </c>
      <c r="C112" s="330">
        <f t="shared" ref="C112:C120" si="34">AB112</f>
        <v>100</v>
      </c>
      <c r="D112" s="18">
        <f t="shared" ref="D112:D122" si="35">(185-C112)/100</f>
        <v>0.85</v>
      </c>
      <c r="E112" s="63">
        <f>E111</f>
        <v>0</v>
      </c>
      <c r="F112" s="11">
        <f t="shared" ref="F112:F122" si="36">B112*D112*E112</f>
        <v>0</v>
      </c>
      <c r="G112" s="18"/>
      <c r="H112" s="23"/>
      <c r="I112" s="11">
        <f t="shared" ref="I112:I122" si="37">G112*H112</f>
        <v>0</v>
      </c>
      <c r="J112" s="281">
        <f>AC112</f>
        <v>16700</v>
      </c>
      <c r="K112" s="72">
        <f>K111</f>
        <v>0</v>
      </c>
      <c r="L112" s="11">
        <f t="shared" ref="L112:L113" si="38">J112*K112</f>
        <v>0</v>
      </c>
      <c r="M112" s="18">
        <f t="shared" ref="M112:M122" si="39">I112+L112</f>
        <v>0</v>
      </c>
      <c r="N112" s="28"/>
      <c r="O112" s="29"/>
      <c r="P112" s="30"/>
      <c r="Q112" s="11">
        <f t="shared" ref="Q112:Q122" si="40">INT(F112+M112)</f>
        <v>0</v>
      </c>
      <c r="T112" s="217"/>
      <c r="U112" s="217"/>
      <c r="V112" s="216"/>
      <c r="X112" s="386"/>
      <c r="Y112" s="389"/>
      <c r="Z112" s="247" t="s">
        <v>142</v>
      </c>
      <c r="AA112" s="248">
        <v>108</v>
      </c>
      <c r="AB112" s="248">
        <v>100</v>
      </c>
      <c r="AC112" s="248">
        <v>16700</v>
      </c>
      <c r="AD112" s="248">
        <v>0</v>
      </c>
      <c r="AE112" s="248">
        <v>0</v>
      </c>
      <c r="AF112" s="248">
        <v>0</v>
      </c>
      <c r="AG112" s="248">
        <v>0</v>
      </c>
      <c r="AH112" s="249">
        <v>16700</v>
      </c>
      <c r="AI112" s="177"/>
    </row>
    <row r="113" spans="1:38" ht="30.95" customHeight="1" x14ac:dyDescent="0.15">
      <c r="A113" s="3" t="s">
        <v>33</v>
      </c>
      <c r="B113" s="231">
        <f t="shared" si="33"/>
        <v>108</v>
      </c>
      <c r="C113" s="330">
        <f t="shared" si="34"/>
        <v>100</v>
      </c>
      <c r="D113" s="18">
        <f t="shared" si="35"/>
        <v>0.85</v>
      </c>
      <c r="E113" s="63">
        <f>E111</f>
        <v>0</v>
      </c>
      <c r="F113" s="11">
        <f t="shared" si="36"/>
        <v>0</v>
      </c>
      <c r="G113" s="18"/>
      <c r="H113" s="23"/>
      <c r="I113" s="11">
        <f t="shared" si="37"/>
        <v>0</v>
      </c>
      <c r="J113" s="281">
        <f>AC113</f>
        <v>14700</v>
      </c>
      <c r="K113" s="72">
        <f>K111</f>
        <v>0</v>
      </c>
      <c r="L113" s="11">
        <f t="shared" si="38"/>
        <v>0</v>
      </c>
      <c r="M113" s="18">
        <f t="shared" si="39"/>
        <v>0</v>
      </c>
      <c r="N113" s="28"/>
      <c r="O113" s="29"/>
      <c r="P113" s="30"/>
      <c r="Q113" s="11">
        <f t="shared" si="40"/>
        <v>0</v>
      </c>
      <c r="T113" s="212"/>
      <c r="U113" s="215"/>
      <c r="V113" s="211"/>
      <c r="X113" s="386"/>
      <c r="Y113" s="389"/>
      <c r="Z113" s="247" t="s">
        <v>33</v>
      </c>
      <c r="AA113" s="248">
        <v>108</v>
      </c>
      <c r="AB113" s="248">
        <v>100</v>
      </c>
      <c r="AC113" s="248">
        <v>14700</v>
      </c>
      <c r="AD113" s="248">
        <v>0</v>
      </c>
      <c r="AE113" s="248">
        <v>0</v>
      </c>
      <c r="AF113" s="248">
        <v>0</v>
      </c>
      <c r="AG113" s="248">
        <v>0</v>
      </c>
      <c r="AH113" s="249">
        <v>14700</v>
      </c>
      <c r="AI113" s="177"/>
    </row>
    <row r="114" spans="1:38" ht="20.25" customHeight="1" x14ac:dyDescent="0.15">
      <c r="A114" s="3" t="s">
        <v>34</v>
      </c>
      <c r="B114" s="231">
        <f t="shared" si="33"/>
        <v>108</v>
      </c>
      <c r="C114" s="330">
        <f t="shared" si="34"/>
        <v>100</v>
      </c>
      <c r="D114" s="18">
        <f t="shared" si="35"/>
        <v>0.85</v>
      </c>
      <c r="E114" s="63">
        <f>E111</f>
        <v>0</v>
      </c>
      <c r="F114" s="11">
        <f t="shared" si="36"/>
        <v>0</v>
      </c>
      <c r="G114" s="284">
        <f>AC114</f>
        <v>23400</v>
      </c>
      <c r="H114" s="72">
        <f>U113</f>
        <v>0</v>
      </c>
      <c r="I114" s="11">
        <f t="shared" si="37"/>
        <v>0</v>
      </c>
      <c r="J114" s="282"/>
      <c r="K114" s="72"/>
      <c r="L114" s="11"/>
      <c r="M114" s="18">
        <f t="shared" si="39"/>
        <v>0</v>
      </c>
      <c r="N114" s="28"/>
      <c r="O114" s="29"/>
      <c r="P114" s="30"/>
      <c r="Q114" s="11">
        <f t="shared" si="40"/>
        <v>0</v>
      </c>
      <c r="T114" s="212"/>
      <c r="U114" s="215"/>
      <c r="V114" s="211"/>
      <c r="X114" s="386"/>
      <c r="Y114" s="389"/>
      <c r="Z114" s="247" t="s">
        <v>34</v>
      </c>
      <c r="AA114" s="248">
        <v>108</v>
      </c>
      <c r="AB114" s="248">
        <v>100</v>
      </c>
      <c r="AC114" s="248">
        <v>23400</v>
      </c>
      <c r="AD114" s="248">
        <v>0</v>
      </c>
      <c r="AE114" s="248">
        <v>0</v>
      </c>
      <c r="AF114" s="248">
        <v>0</v>
      </c>
      <c r="AG114" s="248">
        <v>0</v>
      </c>
      <c r="AH114" s="249">
        <v>23400</v>
      </c>
      <c r="AI114" s="177" t="s">
        <v>8</v>
      </c>
    </row>
    <row r="115" spans="1:38" ht="20.25" customHeight="1" x14ac:dyDescent="0.15">
      <c r="A115" s="3" t="s">
        <v>35</v>
      </c>
      <c r="B115" s="231">
        <f t="shared" si="33"/>
        <v>108</v>
      </c>
      <c r="C115" s="330">
        <f t="shared" si="34"/>
        <v>100</v>
      </c>
      <c r="D115" s="18">
        <f t="shared" si="35"/>
        <v>0.85</v>
      </c>
      <c r="E115" s="63">
        <f>E111</f>
        <v>0</v>
      </c>
      <c r="F115" s="11">
        <f t="shared" si="36"/>
        <v>0</v>
      </c>
      <c r="G115" s="284">
        <f>AC115</f>
        <v>25800</v>
      </c>
      <c r="H115" s="72">
        <f>H114</f>
        <v>0</v>
      </c>
      <c r="I115" s="11">
        <f t="shared" si="37"/>
        <v>0</v>
      </c>
      <c r="J115" s="282"/>
      <c r="K115" s="72"/>
      <c r="L115" s="11"/>
      <c r="M115" s="18">
        <f t="shared" si="39"/>
        <v>0</v>
      </c>
      <c r="N115" s="28"/>
      <c r="O115" s="29"/>
      <c r="P115" s="30"/>
      <c r="Q115" s="11">
        <f t="shared" si="40"/>
        <v>0</v>
      </c>
      <c r="T115" s="212"/>
      <c r="U115" s="215"/>
      <c r="V115" s="211"/>
      <c r="X115" s="386"/>
      <c r="Y115" s="389"/>
      <c r="Z115" s="247" t="s">
        <v>35</v>
      </c>
      <c r="AA115" s="248">
        <v>108</v>
      </c>
      <c r="AB115" s="248">
        <v>100</v>
      </c>
      <c r="AC115" s="248">
        <v>25800</v>
      </c>
      <c r="AD115" s="248">
        <v>0</v>
      </c>
      <c r="AE115" s="248">
        <v>0</v>
      </c>
      <c r="AF115" s="248">
        <v>0</v>
      </c>
      <c r="AG115" s="248">
        <v>0</v>
      </c>
      <c r="AH115" s="249">
        <v>25800</v>
      </c>
      <c r="AI115" s="177" t="s">
        <v>8</v>
      </c>
    </row>
    <row r="116" spans="1:38" ht="20.25" customHeight="1" x14ac:dyDescent="0.15">
      <c r="A116" s="3" t="s">
        <v>36</v>
      </c>
      <c r="B116" s="231">
        <f t="shared" si="33"/>
        <v>108</v>
      </c>
      <c r="C116" s="330">
        <f t="shared" si="34"/>
        <v>100</v>
      </c>
      <c r="D116" s="18">
        <f t="shared" si="35"/>
        <v>0.85</v>
      </c>
      <c r="E116" s="63">
        <f>E111</f>
        <v>0</v>
      </c>
      <c r="F116" s="11">
        <f t="shared" si="36"/>
        <v>0</v>
      </c>
      <c r="G116" s="284">
        <f>AC116</f>
        <v>23100</v>
      </c>
      <c r="H116" s="72">
        <f>H114</f>
        <v>0</v>
      </c>
      <c r="I116" s="11">
        <f t="shared" si="37"/>
        <v>0</v>
      </c>
      <c r="J116" s="282"/>
      <c r="K116" s="72"/>
      <c r="L116" s="11">
        <f t="shared" ref="L116:L122" si="41">J116*K116</f>
        <v>0</v>
      </c>
      <c r="M116" s="18">
        <f t="shared" si="39"/>
        <v>0</v>
      </c>
      <c r="N116" s="28"/>
      <c r="O116" s="29"/>
      <c r="P116" s="30"/>
      <c r="Q116" s="11">
        <f t="shared" si="40"/>
        <v>0</v>
      </c>
      <c r="T116" s="212"/>
      <c r="U116" s="215"/>
      <c r="V116" s="211"/>
      <c r="X116" s="386"/>
      <c r="Y116" s="389"/>
      <c r="Z116" s="247" t="s">
        <v>36</v>
      </c>
      <c r="AA116" s="248">
        <v>108</v>
      </c>
      <c r="AB116" s="248">
        <v>100</v>
      </c>
      <c r="AC116" s="248">
        <v>23100</v>
      </c>
      <c r="AD116" s="248">
        <v>0</v>
      </c>
      <c r="AE116" s="248">
        <v>0</v>
      </c>
      <c r="AF116" s="248">
        <v>0</v>
      </c>
      <c r="AG116" s="248">
        <v>0</v>
      </c>
      <c r="AH116" s="249">
        <v>23100</v>
      </c>
      <c r="AI116" s="177" t="s">
        <v>8</v>
      </c>
    </row>
    <row r="117" spans="1:38" ht="20.25" customHeight="1" x14ac:dyDescent="0.15">
      <c r="A117" s="3" t="s">
        <v>37</v>
      </c>
      <c r="B117" s="231">
        <f t="shared" si="33"/>
        <v>108</v>
      </c>
      <c r="C117" s="330">
        <f t="shared" si="34"/>
        <v>100</v>
      </c>
      <c r="D117" s="18">
        <f t="shared" si="35"/>
        <v>0.85</v>
      </c>
      <c r="E117" s="63">
        <f>E111</f>
        <v>0</v>
      </c>
      <c r="F117" s="11">
        <f t="shared" si="36"/>
        <v>0</v>
      </c>
      <c r="G117" s="18"/>
      <c r="H117" s="23"/>
      <c r="I117" s="11">
        <f t="shared" si="37"/>
        <v>0</v>
      </c>
      <c r="J117" s="281">
        <f t="shared" ref="J117:J122" si="42">AC117</f>
        <v>13000</v>
      </c>
      <c r="K117" s="72">
        <f>K111</f>
        <v>0</v>
      </c>
      <c r="L117" s="11">
        <f t="shared" si="41"/>
        <v>0</v>
      </c>
      <c r="M117" s="18">
        <f t="shared" si="39"/>
        <v>0</v>
      </c>
      <c r="N117" s="28"/>
      <c r="O117" s="29"/>
      <c r="P117" s="30"/>
      <c r="Q117" s="11">
        <f t="shared" si="40"/>
        <v>0</v>
      </c>
      <c r="T117" s="212"/>
      <c r="U117" s="211"/>
      <c r="V117" s="211"/>
      <c r="X117" s="386"/>
      <c r="Y117" s="389"/>
      <c r="Z117" s="247" t="s">
        <v>37</v>
      </c>
      <c r="AA117" s="248">
        <v>108</v>
      </c>
      <c r="AB117" s="248">
        <v>100</v>
      </c>
      <c r="AC117" s="248">
        <v>13000</v>
      </c>
      <c r="AD117" s="248">
        <v>0</v>
      </c>
      <c r="AE117" s="248">
        <v>0</v>
      </c>
      <c r="AF117" s="248">
        <v>0</v>
      </c>
      <c r="AG117" s="248">
        <v>0</v>
      </c>
      <c r="AH117" s="249">
        <v>13000</v>
      </c>
      <c r="AI117" s="177"/>
    </row>
    <row r="118" spans="1:38" ht="20.25" customHeight="1" x14ac:dyDescent="0.15">
      <c r="A118" s="3" t="s">
        <v>38</v>
      </c>
      <c r="B118" s="231">
        <f t="shared" si="33"/>
        <v>108</v>
      </c>
      <c r="C118" s="330">
        <f t="shared" si="34"/>
        <v>100</v>
      </c>
      <c r="D118" s="18">
        <f t="shared" si="35"/>
        <v>0.85</v>
      </c>
      <c r="E118" s="63">
        <f>E111</f>
        <v>0</v>
      </c>
      <c r="F118" s="11">
        <f t="shared" si="36"/>
        <v>0</v>
      </c>
      <c r="G118" s="18"/>
      <c r="H118" s="23"/>
      <c r="I118" s="11">
        <f t="shared" si="37"/>
        <v>0</v>
      </c>
      <c r="J118" s="281">
        <f t="shared" si="42"/>
        <v>11900</v>
      </c>
      <c r="K118" s="72">
        <f>K111</f>
        <v>0</v>
      </c>
      <c r="L118" s="11">
        <f t="shared" si="41"/>
        <v>0</v>
      </c>
      <c r="M118" s="18">
        <f t="shared" si="39"/>
        <v>0</v>
      </c>
      <c r="N118" s="28"/>
      <c r="O118" s="29"/>
      <c r="P118" s="30"/>
      <c r="Q118" s="11">
        <f t="shared" si="40"/>
        <v>0</v>
      </c>
      <c r="X118" s="386"/>
      <c r="Y118" s="389"/>
      <c r="Z118" s="247" t="s">
        <v>38</v>
      </c>
      <c r="AA118" s="248">
        <v>108</v>
      </c>
      <c r="AB118" s="248">
        <v>100</v>
      </c>
      <c r="AC118" s="248">
        <v>11900</v>
      </c>
      <c r="AD118" s="248">
        <v>0</v>
      </c>
      <c r="AE118" s="248">
        <v>0</v>
      </c>
      <c r="AF118" s="248">
        <v>0</v>
      </c>
      <c r="AG118" s="248">
        <v>0</v>
      </c>
      <c r="AH118" s="249">
        <v>11900</v>
      </c>
      <c r="AI118" s="177"/>
    </row>
    <row r="119" spans="1:38" ht="20.25" customHeight="1" x14ac:dyDescent="0.15">
      <c r="A119" s="3" t="s">
        <v>39</v>
      </c>
      <c r="B119" s="231">
        <f t="shared" si="33"/>
        <v>108</v>
      </c>
      <c r="C119" s="330">
        <f t="shared" si="34"/>
        <v>100</v>
      </c>
      <c r="D119" s="18">
        <f t="shared" si="35"/>
        <v>0.85</v>
      </c>
      <c r="E119" s="63">
        <f>E111</f>
        <v>0</v>
      </c>
      <c r="F119" s="11">
        <f t="shared" si="36"/>
        <v>0</v>
      </c>
      <c r="G119" s="18"/>
      <c r="H119" s="23"/>
      <c r="I119" s="11">
        <f t="shared" si="37"/>
        <v>0</v>
      </c>
      <c r="J119" s="281">
        <f t="shared" si="42"/>
        <v>17800</v>
      </c>
      <c r="K119" s="72">
        <f>K111</f>
        <v>0</v>
      </c>
      <c r="L119" s="11">
        <f t="shared" si="41"/>
        <v>0</v>
      </c>
      <c r="M119" s="18">
        <f t="shared" si="39"/>
        <v>0</v>
      </c>
      <c r="N119" s="28"/>
      <c r="O119" s="29"/>
      <c r="P119" s="30"/>
      <c r="Q119" s="11">
        <f t="shared" si="40"/>
        <v>0</v>
      </c>
      <c r="X119" s="386"/>
      <c r="Y119" s="389"/>
      <c r="Z119" s="247" t="s">
        <v>39</v>
      </c>
      <c r="AA119" s="248">
        <v>108</v>
      </c>
      <c r="AB119" s="248">
        <v>100</v>
      </c>
      <c r="AC119" s="248">
        <v>17800</v>
      </c>
      <c r="AD119" s="248">
        <v>0</v>
      </c>
      <c r="AE119" s="248">
        <v>0</v>
      </c>
      <c r="AF119" s="248">
        <v>0</v>
      </c>
      <c r="AG119" s="248">
        <v>0</v>
      </c>
      <c r="AH119" s="249">
        <v>17800</v>
      </c>
      <c r="AI119" s="177"/>
    </row>
    <row r="120" spans="1:38" ht="20.25" customHeight="1" x14ac:dyDescent="0.15">
      <c r="A120" s="3" t="s">
        <v>40</v>
      </c>
      <c r="B120" s="231">
        <f t="shared" si="33"/>
        <v>108</v>
      </c>
      <c r="C120" s="330">
        <f t="shared" si="34"/>
        <v>100</v>
      </c>
      <c r="D120" s="18">
        <f t="shared" si="35"/>
        <v>0.85</v>
      </c>
      <c r="E120" s="63">
        <f>E111</f>
        <v>0</v>
      </c>
      <c r="F120" s="11">
        <f t="shared" si="36"/>
        <v>0</v>
      </c>
      <c r="G120" s="18"/>
      <c r="H120" s="23"/>
      <c r="I120" s="11">
        <f t="shared" si="37"/>
        <v>0</v>
      </c>
      <c r="J120" s="281">
        <f t="shared" si="42"/>
        <v>22000</v>
      </c>
      <c r="K120" s="72">
        <f>K111</f>
        <v>0</v>
      </c>
      <c r="L120" s="11">
        <f t="shared" si="41"/>
        <v>0</v>
      </c>
      <c r="M120" s="18">
        <f t="shared" si="39"/>
        <v>0</v>
      </c>
      <c r="N120" s="28"/>
      <c r="O120" s="29"/>
      <c r="P120" s="30"/>
      <c r="Q120" s="11">
        <f t="shared" si="40"/>
        <v>0</v>
      </c>
      <c r="X120" s="386"/>
      <c r="Y120" s="389"/>
      <c r="Z120" s="247" t="s">
        <v>122</v>
      </c>
      <c r="AA120" s="248">
        <v>108</v>
      </c>
      <c r="AB120" s="248">
        <v>100</v>
      </c>
      <c r="AC120" s="248">
        <v>22000</v>
      </c>
      <c r="AD120" s="248">
        <v>0</v>
      </c>
      <c r="AE120" s="248">
        <v>0</v>
      </c>
      <c r="AF120" s="248">
        <v>0</v>
      </c>
      <c r="AG120" s="248">
        <v>0</v>
      </c>
      <c r="AH120" s="249">
        <v>22000</v>
      </c>
      <c r="AI120" s="177"/>
    </row>
    <row r="121" spans="1:38" ht="20.25" customHeight="1" x14ac:dyDescent="0.15">
      <c r="A121" s="3" t="s">
        <v>41</v>
      </c>
      <c r="B121" s="231">
        <f t="shared" si="33"/>
        <v>108</v>
      </c>
      <c r="C121" s="330">
        <f>AB121</f>
        <v>100</v>
      </c>
      <c r="D121" s="18">
        <f t="shared" si="35"/>
        <v>0.85</v>
      </c>
      <c r="E121" s="63">
        <f>E111</f>
        <v>0</v>
      </c>
      <c r="F121" s="11">
        <f t="shared" si="36"/>
        <v>0</v>
      </c>
      <c r="G121" s="18"/>
      <c r="H121" s="23"/>
      <c r="I121" s="11">
        <f t="shared" si="37"/>
        <v>0</v>
      </c>
      <c r="J121" s="281">
        <f t="shared" si="42"/>
        <v>24400</v>
      </c>
      <c r="K121" s="72">
        <f>K111</f>
        <v>0</v>
      </c>
      <c r="L121" s="11">
        <f t="shared" si="41"/>
        <v>0</v>
      </c>
      <c r="M121" s="18">
        <f t="shared" si="39"/>
        <v>0</v>
      </c>
      <c r="N121" s="28"/>
      <c r="O121" s="29"/>
      <c r="P121" s="30"/>
      <c r="Q121" s="11">
        <f t="shared" si="40"/>
        <v>0</v>
      </c>
      <c r="X121" s="386"/>
      <c r="Y121" s="389"/>
      <c r="Z121" s="247" t="s">
        <v>123</v>
      </c>
      <c r="AA121" s="248">
        <v>108</v>
      </c>
      <c r="AB121" s="248">
        <v>100</v>
      </c>
      <c r="AC121" s="248">
        <v>24400</v>
      </c>
      <c r="AD121" s="248">
        <v>0</v>
      </c>
      <c r="AE121" s="248">
        <v>0</v>
      </c>
      <c r="AF121" s="248">
        <v>0</v>
      </c>
      <c r="AG121" s="248">
        <v>0</v>
      </c>
      <c r="AH121" s="249">
        <v>24400</v>
      </c>
      <c r="AI121" s="177"/>
    </row>
    <row r="122" spans="1:38" ht="20.25" customHeight="1" thickBot="1" x14ac:dyDescent="0.2">
      <c r="A122" s="5" t="s">
        <v>42</v>
      </c>
      <c r="B122" s="267">
        <f t="shared" si="33"/>
        <v>108</v>
      </c>
      <c r="C122" s="331">
        <f>AB122</f>
        <v>100</v>
      </c>
      <c r="D122" s="74">
        <f t="shared" si="35"/>
        <v>0.85</v>
      </c>
      <c r="E122" s="67">
        <f>E111</f>
        <v>0</v>
      </c>
      <c r="F122" s="20">
        <f t="shared" si="36"/>
        <v>0</v>
      </c>
      <c r="G122" s="19"/>
      <c r="H122" s="24"/>
      <c r="I122" s="20">
        <f t="shared" si="37"/>
        <v>0</v>
      </c>
      <c r="J122" s="283">
        <f t="shared" si="42"/>
        <v>17000</v>
      </c>
      <c r="K122" s="73">
        <f>K111</f>
        <v>0</v>
      </c>
      <c r="L122" s="20">
        <f t="shared" si="41"/>
        <v>0</v>
      </c>
      <c r="M122" s="19">
        <f t="shared" si="39"/>
        <v>0</v>
      </c>
      <c r="N122" s="31"/>
      <c r="O122" s="32"/>
      <c r="P122" s="33"/>
      <c r="Q122" s="20">
        <f t="shared" si="40"/>
        <v>0</v>
      </c>
      <c r="X122" s="387"/>
      <c r="Y122" s="390"/>
      <c r="Z122" s="250" t="s">
        <v>124</v>
      </c>
      <c r="AA122" s="251">
        <v>108</v>
      </c>
      <c r="AB122" s="251">
        <v>100</v>
      </c>
      <c r="AC122" s="251">
        <v>17000</v>
      </c>
      <c r="AD122" s="251">
        <v>0</v>
      </c>
      <c r="AE122" s="251">
        <v>0</v>
      </c>
      <c r="AF122" s="251">
        <v>0</v>
      </c>
      <c r="AG122" s="251">
        <v>0</v>
      </c>
      <c r="AH122" s="252">
        <v>17000</v>
      </c>
      <c r="AI122" s="177"/>
      <c r="AK122" s="238">
        <f t="shared" ref="AK122" si="43">SUM(AC111:AG122)</f>
        <v>230900</v>
      </c>
      <c r="AL122" s="238">
        <f t="shared" ref="AL122" si="44">SUM(AH111:AH122)</f>
        <v>230900</v>
      </c>
    </row>
    <row r="123" spans="1:38" ht="20.25" customHeight="1" thickTop="1" x14ac:dyDescent="0.15">
      <c r="A123" s="4" t="s">
        <v>18</v>
      </c>
      <c r="B123" s="288" t="s">
        <v>19</v>
      </c>
      <c r="C123" s="288"/>
      <c r="D123" s="288" t="s">
        <v>19</v>
      </c>
      <c r="E123" s="288" t="s">
        <v>19</v>
      </c>
      <c r="F123" s="4"/>
      <c r="G123" s="4"/>
      <c r="H123" s="288" t="s">
        <v>19</v>
      </c>
      <c r="I123" s="4"/>
      <c r="J123" s="4"/>
      <c r="K123" s="288" t="s">
        <v>19</v>
      </c>
      <c r="L123" s="4"/>
      <c r="M123" s="4"/>
      <c r="N123" s="288" t="s">
        <v>19</v>
      </c>
      <c r="O123" s="288" t="s">
        <v>19</v>
      </c>
      <c r="P123" s="4"/>
      <c r="Q123" s="4"/>
    </row>
    <row r="124" spans="1:38" ht="20.25" customHeight="1" x14ac:dyDescent="0.15">
      <c r="A124" s="339" t="s">
        <v>29</v>
      </c>
      <c r="B124" s="339"/>
      <c r="C124" s="339"/>
      <c r="D124" s="339"/>
      <c r="E124" s="339"/>
      <c r="F124" s="339"/>
      <c r="G124" s="339"/>
      <c r="H124" s="339"/>
      <c r="I124" s="339"/>
      <c r="J124" s="339"/>
      <c r="K124" s="339"/>
      <c r="L124" s="339"/>
      <c r="N124" s="341" t="s">
        <v>48</v>
      </c>
      <c r="O124" s="341"/>
      <c r="P124" s="341"/>
      <c r="Q124" s="9">
        <f>SUM(Q111:Q122)</f>
        <v>0</v>
      </c>
    </row>
    <row r="125" spans="1:38" ht="20.25" customHeight="1" x14ac:dyDescent="0.15">
      <c r="A125" s="340"/>
      <c r="B125" s="340"/>
      <c r="C125" s="340"/>
      <c r="D125" s="340"/>
      <c r="E125" s="340"/>
      <c r="F125" s="340"/>
      <c r="G125" s="340"/>
      <c r="H125" s="340"/>
      <c r="I125" s="340"/>
      <c r="J125" s="340"/>
      <c r="K125" s="340"/>
      <c r="L125" s="340"/>
      <c r="N125" s="16"/>
      <c r="O125" s="16"/>
      <c r="P125" s="16"/>
      <c r="Q125" s="15"/>
    </row>
    <row r="126" spans="1:38" ht="20.25" customHeight="1" x14ac:dyDescent="0.15">
      <c r="A126" s="340"/>
      <c r="B126" s="340"/>
      <c r="C126" s="340"/>
      <c r="D126" s="340"/>
      <c r="E126" s="340"/>
      <c r="F126" s="340"/>
      <c r="G126" s="340"/>
      <c r="H126" s="340"/>
      <c r="I126" s="340"/>
      <c r="J126" s="340"/>
      <c r="K126" s="340"/>
      <c r="L126" s="340"/>
      <c r="M126" s="10"/>
      <c r="N126" s="17"/>
      <c r="O126" s="17"/>
      <c r="P126" s="17"/>
      <c r="Q126" s="12"/>
    </row>
    <row r="127" spans="1:38" ht="30.75" customHeight="1" x14ac:dyDescent="0.15"/>
    <row r="128" spans="1:38" ht="30.75" customHeight="1" x14ac:dyDescent="0.15">
      <c r="A128" s="233" t="s">
        <v>61</v>
      </c>
      <c r="B128" s="35"/>
      <c r="C128" s="35" t="str">
        <f>B9</f>
        <v>長崎港元船Ｃ棟上屋</v>
      </c>
    </row>
    <row r="129" spans="1:38" ht="20.25" customHeight="1" x14ac:dyDescent="0.15">
      <c r="A129" s="338" t="s">
        <v>43</v>
      </c>
      <c r="B129" s="342" t="s">
        <v>0</v>
      </c>
      <c r="C129" s="342"/>
      <c r="D129" s="342"/>
      <c r="E129" s="342"/>
      <c r="F129" s="342"/>
      <c r="G129" s="342" t="s">
        <v>7</v>
      </c>
      <c r="H129" s="342"/>
      <c r="I129" s="342"/>
      <c r="J129" s="342"/>
      <c r="K129" s="342"/>
      <c r="L129" s="342"/>
      <c r="M129" s="342"/>
      <c r="N129" s="342" t="s">
        <v>44</v>
      </c>
      <c r="O129" s="342"/>
      <c r="P129" s="342"/>
      <c r="Q129" s="342" t="s">
        <v>25</v>
      </c>
    </row>
    <row r="130" spans="1:38" ht="7.5" customHeight="1" x14ac:dyDescent="0.15">
      <c r="A130" s="338"/>
      <c r="B130" s="342"/>
      <c r="C130" s="342"/>
      <c r="D130" s="342"/>
      <c r="E130" s="342"/>
      <c r="F130" s="342"/>
      <c r="G130" s="342" t="s">
        <v>8</v>
      </c>
      <c r="H130" s="342"/>
      <c r="I130" s="342"/>
      <c r="J130" s="342" t="s">
        <v>12</v>
      </c>
      <c r="K130" s="342"/>
      <c r="L130" s="342"/>
      <c r="M130" s="342" t="s">
        <v>13</v>
      </c>
      <c r="N130" s="342"/>
      <c r="O130" s="342"/>
      <c r="P130" s="342"/>
      <c r="Q130" s="342"/>
    </row>
    <row r="131" spans="1:38" ht="27" x14ac:dyDescent="0.15">
      <c r="A131" s="338"/>
      <c r="B131" s="2" t="s">
        <v>1</v>
      </c>
      <c r="C131" s="287" t="s">
        <v>113</v>
      </c>
      <c r="D131" s="2" t="s">
        <v>28</v>
      </c>
      <c r="E131" s="2" t="s">
        <v>2</v>
      </c>
      <c r="F131" s="2" t="s">
        <v>3</v>
      </c>
      <c r="G131" s="2" t="s">
        <v>9</v>
      </c>
      <c r="H131" s="2" t="s">
        <v>2</v>
      </c>
      <c r="I131" s="2" t="s">
        <v>3</v>
      </c>
      <c r="J131" s="2" t="s">
        <v>9</v>
      </c>
      <c r="K131" s="2" t="s">
        <v>2</v>
      </c>
      <c r="L131" s="2" t="s">
        <v>3</v>
      </c>
      <c r="M131" s="342"/>
      <c r="N131" s="2" t="s">
        <v>14</v>
      </c>
      <c r="O131" s="2" t="s">
        <v>15</v>
      </c>
      <c r="P131" s="2" t="s">
        <v>17</v>
      </c>
      <c r="Q131" s="342"/>
    </row>
    <row r="132" spans="1:38" ht="13.5" customHeight="1" thickBot="1" x14ac:dyDescent="0.2">
      <c r="A132" s="338"/>
      <c r="B132" s="81" t="s">
        <v>4</v>
      </c>
      <c r="C132" s="81"/>
      <c r="D132" s="81"/>
      <c r="E132" s="268" t="s">
        <v>5</v>
      </c>
      <c r="F132" s="269" t="s">
        <v>6</v>
      </c>
      <c r="G132" s="269" t="s">
        <v>10</v>
      </c>
      <c r="H132" s="268" t="s">
        <v>11</v>
      </c>
      <c r="I132" s="269" t="s">
        <v>6</v>
      </c>
      <c r="J132" s="269" t="s">
        <v>10</v>
      </c>
      <c r="K132" s="268" t="s">
        <v>11</v>
      </c>
      <c r="L132" s="81" t="s">
        <v>6</v>
      </c>
      <c r="M132" s="81" t="s">
        <v>6</v>
      </c>
      <c r="N132" s="21" t="s">
        <v>6</v>
      </c>
      <c r="O132" s="21" t="s">
        <v>16</v>
      </c>
      <c r="P132" s="21" t="s">
        <v>6</v>
      </c>
      <c r="Q132" s="81" t="s">
        <v>6</v>
      </c>
    </row>
    <row r="133" spans="1:38" ht="13.5" customHeight="1" x14ac:dyDescent="0.15">
      <c r="A133" s="3" t="s">
        <v>31</v>
      </c>
      <c r="B133" s="231">
        <f>AA133</f>
        <v>144</v>
      </c>
      <c r="C133" s="330">
        <f>AB133</f>
        <v>100</v>
      </c>
      <c r="D133" s="18">
        <f>(185-C133)/100</f>
        <v>0.85</v>
      </c>
      <c r="E133" s="59">
        <f>U133</f>
        <v>0</v>
      </c>
      <c r="F133" s="11">
        <f>B133*D133*E133</f>
        <v>0</v>
      </c>
      <c r="G133" s="18"/>
      <c r="H133" s="22"/>
      <c r="I133" s="11">
        <f>G133*H133</f>
        <v>0</v>
      </c>
      <c r="J133" s="280">
        <f>AC133</f>
        <v>26900</v>
      </c>
      <c r="K133" s="53">
        <f>V135</f>
        <v>0</v>
      </c>
      <c r="L133" s="11">
        <f>J133*K133</f>
        <v>0</v>
      </c>
      <c r="M133" s="18">
        <f>I133+L133</f>
        <v>0</v>
      </c>
      <c r="N133" s="25"/>
      <c r="O133" s="26"/>
      <c r="P133" s="27"/>
      <c r="Q133" s="11">
        <f>INT(F133+M133)</f>
        <v>0</v>
      </c>
      <c r="T133" s="210"/>
      <c r="U133" s="210"/>
      <c r="V133" s="209"/>
      <c r="X133" s="385">
        <v>5</v>
      </c>
      <c r="Y133" s="388" t="s">
        <v>131</v>
      </c>
      <c r="Z133" s="244" t="s">
        <v>31</v>
      </c>
      <c r="AA133" s="245">
        <v>144</v>
      </c>
      <c r="AB133" s="245">
        <v>100</v>
      </c>
      <c r="AC133" s="245">
        <v>26900</v>
      </c>
      <c r="AD133" s="245">
        <v>0</v>
      </c>
      <c r="AE133" s="245">
        <v>0</v>
      </c>
      <c r="AF133" s="245">
        <v>0</v>
      </c>
      <c r="AG133" s="245">
        <v>0</v>
      </c>
      <c r="AH133" s="246">
        <v>26900</v>
      </c>
      <c r="AI133" s="177"/>
    </row>
    <row r="134" spans="1:38" ht="30.75" customHeight="1" x14ac:dyDescent="0.15">
      <c r="A134" s="3" t="s">
        <v>32</v>
      </c>
      <c r="B134" s="231">
        <f t="shared" ref="B134:B144" si="45">AA134</f>
        <v>144</v>
      </c>
      <c r="C134" s="330">
        <f t="shared" ref="C134:C142" si="46">AB134</f>
        <v>100</v>
      </c>
      <c r="D134" s="18">
        <f t="shared" ref="D134:D144" si="47">(185-C134)/100</f>
        <v>0.85</v>
      </c>
      <c r="E134" s="63">
        <f>E133</f>
        <v>0</v>
      </c>
      <c r="F134" s="11">
        <f t="shared" ref="F134:F144" si="48">B134*D134*E134</f>
        <v>0</v>
      </c>
      <c r="G134" s="18"/>
      <c r="H134" s="23"/>
      <c r="I134" s="11">
        <f t="shared" ref="I134:I144" si="49">G134*H134</f>
        <v>0</v>
      </c>
      <c r="J134" s="281">
        <f>AC134</f>
        <v>28600</v>
      </c>
      <c r="K134" s="72">
        <f>K133</f>
        <v>0</v>
      </c>
      <c r="L134" s="11">
        <f t="shared" ref="L134:L135" si="50">J134*K134</f>
        <v>0</v>
      </c>
      <c r="M134" s="18">
        <f t="shared" ref="M134:M144" si="51">I134+L134</f>
        <v>0</v>
      </c>
      <c r="N134" s="28"/>
      <c r="O134" s="29"/>
      <c r="P134" s="30"/>
      <c r="Q134" s="11">
        <f t="shared" ref="Q134:Q144" si="52">INT(F134+M134)</f>
        <v>0</v>
      </c>
      <c r="T134" s="217"/>
      <c r="U134" s="219"/>
      <c r="V134" s="217"/>
      <c r="X134" s="386"/>
      <c r="Y134" s="389"/>
      <c r="Z134" s="247" t="s">
        <v>142</v>
      </c>
      <c r="AA134" s="248">
        <v>144</v>
      </c>
      <c r="AB134" s="248">
        <v>100</v>
      </c>
      <c r="AC134" s="248">
        <v>28600</v>
      </c>
      <c r="AD134" s="248">
        <v>0</v>
      </c>
      <c r="AE134" s="248">
        <v>0</v>
      </c>
      <c r="AF134" s="248">
        <v>0</v>
      </c>
      <c r="AG134" s="248">
        <v>0</v>
      </c>
      <c r="AH134" s="249">
        <v>28600</v>
      </c>
      <c r="AI134" s="177"/>
    </row>
    <row r="135" spans="1:38" ht="30.95" customHeight="1" x14ac:dyDescent="0.15">
      <c r="A135" s="3" t="s">
        <v>33</v>
      </c>
      <c r="B135" s="231">
        <f t="shared" si="45"/>
        <v>144</v>
      </c>
      <c r="C135" s="330">
        <f t="shared" si="46"/>
        <v>100</v>
      </c>
      <c r="D135" s="18">
        <f t="shared" si="47"/>
        <v>0.85</v>
      </c>
      <c r="E135" s="63">
        <f>E133</f>
        <v>0</v>
      </c>
      <c r="F135" s="11">
        <f t="shared" si="48"/>
        <v>0</v>
      </c>
      <c r="G135" s="18"/>
      <c r="H135" s="23"/>
      <c r="I135" s="11">
        <f t="shared" si="49"/>
        <v>0</v>
      </c>
      <c r="J135" s="281">
        <f>AC135</f>
        <v>34100</v>
      </c>
      <c r="K135" s="72">
        <f>K133</f>
        <v>0</v>
      </c>
      <c r="L135" s="11">
        <f t="shared" si="50"/>
        <v>0</v>
      </c>
      <c r="M135" s="18">
        <f t="shared" si="51"/>
        <v>0</v>
      </c>
      <c r="N135" s="28"/>
      <c r="O135" s="29"/>
      <c r="P135" s="30"/>
      <c r="Q135" s="11">
        <f t="shared" si="52"/>
        <v>0</v>
      </c>
      <c r="T135" s="217"/>
      <c r="U135" s="217"/>
      <c r="V135" s="216"/>
      <c r="X135" s="386"/>
      <c r="Y135" s="389"/>
      <c r="Z135" s="247" t="s">
        <v>33</v>
      </c>
      <c r="AA135" s="248">
        <v>144</v>
      </c>
      <c r="AB135" s="248">
        <v>100</v>
      </c>
      <c r="AC135" s="248">
        <v>34100</v>
      </c>
      <c r="AD135" s="248">
        <v>0</v>
      </c>
      <c r="AE135" s="248">
        <v>0</v>
      </c>
      <c r="AF135" s="248">
        <v>0</v>
      </c>
      <c r="AG135" s="248">
        <v>0</v>
      </c>
      <c r="AH135" s="249">
        <v>34100</v>
      </c>
      <c r="AI135" s="177"/>
    </row>
    <row r="136" spans="1:38" ht="20.25" customHeight="1" x14ac:dyDescent="0.15">
      <c r="A136" s="3" t="s">
        <v>34</v>
      </c>
      <c r="B136" s="231">
        <f t="shared" si="45"/>
        <v>144</v>
      </c>
      <c r="C136" s="330">
        <f t="shared" si="46"/>
        <v>100</v>
      </c>
      <c r="D136" s="18">
        <f t="shared" si="47"/>
        <v>0.85</v>
      </c>
      <c r="E136" s="63">
        <f>E133</f>
        <v>0</v>
      </c>
      <c r="F136" s="11">
        <f t="shared" si="48"/>
        <v>0</v>
      </c>
      <c r="G136" s="284">
        <f>AC136</f>
        <v>48300</v>
      </c>
      <c r="H136" s="72">
        <f>U135</f>
        <v>0</v>
      </c>
      <c r="I136" s="11">
        <f t="shared" si="49"/>
        <v>0</v>
      </c>
      <c r="J136" s="282"/>
      <c r="K136" s="72"/>
      <c r="L136" s="11"/>
      <c r="M136" s="18">
        <f t="shared" si="51"/>
        <v>0</v>
      </c>
      <c r="N136" s="28"/>
      <c r="O136" s="29"/>
      <c r="P136" s="30"/>
      <c r="Q136" s="11">
        <f t="shared" si="52"/>
        <v>0</v>
      </c>
      <c r="T136" s="212"/>
      <c r="U136" s="215"/>
      <c r="V136" s="211"/>
      <c r="X136" s="386"/>
      <c r="Y136" s="389"/>
      <c r="Z136" s="247" t="s">
        <v>34</v>
      </c>
      <c r="AA136" s="248">
        <v>144</v>
      </c>
      <c r="AB136" s="248">
        <v>100</v>
      </c>
      <c r="AC136" s="248">
        <v>48300</v>
      </c>
      <c r="AD136" s="248">
        <v>0</v>
      </c>
      <c r="AE136" s="248">
        <v>0</v>
      </c>
      <c r="AF136" s="248">
        <v>0</v>
      </c>
      <c r="AG136" s="248">
        <v>0</v>
      </c>
      <c r="AH136" s="249">
        <v>48300</v>
      </c>
      <c r="AI136" s="177" t="s">
        <v>8</v>
      </c>
    </row>
    <row r="137" spans="1:38" ht="20.25" customHeight="1" x14ac:dyDescent="0.15">
      <c r="A137" s="3" t="s">
        <v>35</v>
      </c>
      <c r="B137" s="231">
        <f t="shared" si="45"/>
        <v>144</v>
      </c>
      <c r="C137" s="330">
        <f t="shared" si="46"/>
        <v>100</v>
      </c>
      <c r="D137" s="18">
        <f t="shared" si="47"/>
        <v>0.85</v>
      </c>
      <c r="E137" s="63">
        <f>E133</f>
        <v>0</v>
      </c>
      <c r="F137" s="11">
        <f t="shared" si="48"/>
        <v>0</v>
      </c>
      <c r="G137" s="284">
        <f>AC137</f>
        <v>40900</v>
      </c>
      <c r="H137" s="72">
        <f>H136</f>
        <v>0</v>
      </c>
      <c r="I137" s="11">
        <f t="shared" si="49"/>
        <v>0</v>
      </c>
      <c r="J137" s="282"/>
      <c r="K137" s="72"/>
      <c r="L137" s="11"/>
      <c r="M137" s="18">
        <f t="shared" si="51"/>
        <v>0</v>
      </c>
      <c r="N137" s="28"/>
      <c r="O137" s="29"/>
      <c r="P137" s="30"/>
      <c r="Q137" s="11">
        <f t="shared" si="52"/>
        <v>0</v>
      </c>
      <c r="T137" s="212"/>
      <c r="U137" s="215"/>
      <c r="V137" s="211"/>
      <c r="X137" s="386"/>
      <c r="Y137" s="389"/>
      <c r="Z137" s="247" t="s">
        <v>35</v>
      </c>
      <c r="AA137" s="248">
        <v>144</v>
      </c>
      <c r="AB137" s="248">
        <v>100</v>
      </c>
      <c r="AC137" s="248">
        <v>40900</v>
      </c>
      <c r="AD137" s="248">
        <v>0</v>
      </c>
      <c r="AE137" s="248">
        <v>0</v>
      </c>
      <c r="AF137" s="248">
        <v>0</v>
      </c>
      <c r="AG137" s="248">
        <v>0</v>
      </c>
      <c r="AH137" s="249">
        <v>40900</v>
      </c>
      <c r="AI137" s="177" t="s">
        <v>8</v>
      </c>
    </row>
    <row r="138" spans="1:38" ht="20.25" customHeight="1" x14ac:dyDescent="0.15">
      <c r="A138" s="3" t="s">
        <v>36</v>
      </c>
      <c r="B138" s="231">
        <f t="shared" si="45"/>
        <v>144</v>
      </c>
      <c r="C138" s="330">
        <f t="shared" si="46"/>
        <v>100</v>
      </c>
      <c r="D138" s="18">
        <f t="shared" si="47"/>
        <v>0.85</v>
      </c>
      <c r="E138" s="63">
        <f>E133</f>
        <v>0</v>
      </c>
      <c r="F138" s="11">
        <f t="shared" si="48"/>
        <v>0</v>
      </c>
      <c r="G138" s="284">
        <f>AC138</f>
        <v>37200</v>
      </c>
      <c r="H138" s="72">
        <f>H136</f>
        <v>0</v>
      </c>
      <c r="I138" s="11">
        <f t="shared" si="49"/>
        <v>0</v>
      </c>
      <c r="J138" s="282"/>
      <c r="K138" s="72"/>
      <c r="L138" s="11">
        <f t="shared" ref="L138:L144" si="53">J138*K138</f>
        <v>0</v>
      </c>
      <c r="M138" s="18">
        <f t="shared" si="51"/>
        <v>0</v>
      </c>
      <c r="N138" s="28"/>
      <c r="O138" s="29"/>
      <c r="P138" s="30"/>
      <c r="Q138" s="11">
        <f t="shared" si="52"/>
        <v>0</v>
      </c>
      <c r="T138" s="212"/>
      <c r="U138" s="215"/>
      <c r="V138" s="211"/>
      <c r="X138" s="386"/>
      <c r="Y138" s="389"/>
      <c r="Z138" s="247" t="s">
        <v>36</v>
      </c>
      <c r="AA138" s="248">
        <v>144</v>
      </c>
      <c r="AB138" s="248">
        <v>100</v>
      </c>
      <c r="AC138" s="248">
        <v>37200</v>
      </c>
      <c r="AD138" s="248">
        <v>0</v>
      </c>
      <c r="AE138" s="248">
        <v>0</v>
      </c>
      <c r="AF138" s="248">
        <v>0</v>
      </c>
      <c r="AG138" s="248">
        <v>0</v>
      </c>
      <c r="AH138" s="249">
        <v>37200</v>
      </c>
      <c r="AI138" s="177" t="s">
        <v>8</v>
      </c>
    </row>
    <row r="139" spans="1:38" ht="20.25" customHeight="1" x14ac:dyDescent="0.15">
      <c r="A139" s="3" t="s">
        <v>37</v>
      </c>
      <c r="B139" s="231">
        <f t="shared" si="45"/>
        <v>144</v>
      </c>
      <c r="C139" s="330">
        <f t="shared" si="46"/>
        <v>100</v>
      </c>
      <c r="D139" s="18">
        <f t="shared" si="47"/>
        <v>0.85</v>
      </c>
      <c r="E139" s="63">
        <f>E133</f>
        <v>0</v>
      </c>
      <c r="F139" s="11">
        <f t="shared" si="48"/>
        <v>0</v>
      </c>
      <c r="G139" s="18"/>
      <c r="H139" s="23"/>
      <c r="I139" s="11">
        <f t="shared" si="49"/>
        <v>0</v>
      </c>
      <c r="J139" s="281">
        <f t="shared" ref="J139:J144" si="54">AC139</f>
        <v>30700</v>
      </c>
      <c r="K139" s="72">
        <f>K133</f>
        <v>0</v>
      </c>
      <c r="L139" s="11">
        <f t="shared" si="53"/>
        <v>0</v>
      </c>
      <c r="M139" s="18">
        <f t="shared" si="51"/>
        <v>0</v>
      </c>
      <c r="N139" s="28"/>
      <c r="O139" s="29"/>
      <c r="P139" s="30"/>
      <c r="Q139" s="11">
        <f t="shared" si="52"/>
        <v>0</v>
      </c>
      <c r="T139" s="212"/>
      <c r="U139" s="215"/>
      <c r="V139" s="211"/>
      <c r="X139" s="386"/>
      <c r="Y139" s="389"/>
      <c r="Z139" s="247" t="s">
        <v>37</v>
      </c>
      <c r="AA139" s="248">
        <v>144</v>
      </c>
      <c r="AB139" s="248">
        <v>100</v>
      </c>
      <c r="AC139" s="248">
        <v>30700</v>
      </c>
      <c r="AD139" s="248">
        <v>0</v>
      </c>
      <c r="AE139" s="248">
        <v>0</v>
      </c>
      <c r="AF139" s="248">
        <v>0</v>
      </c>
      <c r="AG139" s="248">
        <v>0</v>
      </c>
      <c r="AH139" s="249">
        <v>30700</v>
      </c>
      <c r="AI139" s="177"/>
    </row>
    <row r="140" spans="1:38" ht="20.25" customHeight="1" x14ac:dyDescent="0.15">
      <c r="A140" s="3" t="s">
        <v>38</v>
      </c>
      <c r="B140" s="231">
        <f t="shared" si="45"/>
        <v>144</v>
      </c>
      <c r="C140" s="330">
        <f t="shared" si="46"/>
        <v>100</v>
      </c>
      <c r="D140" s="18">
        <f t="shared" si="47"/>
        <v>0.85</v>
      </c>
      <c r="E140" s="63">
        <f>E133</f>
        <v>0</v>
      </c>
      <c r="F140" s="11">
        <f t="shared" si="48"/>
        <v>0</v>
      </c>
      <c r="G140" s="18"/>
      <c r="H140" s="23"/>
      <c r="I140" s="11">
        <f t="shared" si="49"/>
        <v>0</v>
      </c>
      <c r="J140" s="281">
        <f t="shared" si="54"/>
        <v>26600</v>
      </c>
      <c r="K140" s="72">
        <f>K133</f>
        <v>0</v>
      </c>
      <c r="L140" s="11">
        <f t="shared" si="53"/>
        <v>0</v>
      </c>
      <c r="M140" s="18">
        <f t="shared" si="51"/>
        <v>0</v>
      </c>
      <c r="N140" s="28"/>
      <c r="O140" s="29"/>
      <c r="P140" s="30"/>
      <c r="Q140" s="11">
        <f t="shared" si="52"/>
        <v>0</v>
      </c>
      <c r="T140" s="212"/>
      <c r="U140" s="211"/>
      <c r="V140" s="211"/>
      <c r="X140" s="386"/>
      <c r="Y140" s="389"/>
      <c r="Z140" s="247" t="s">
        <v>38</v>
      </c>
      <c r="AA140" s="248">
        <v>144</v>
      </c>
      <c r="AB140" s="248">
        <v>100</v>
      </c>
      <c r="AC140" s="248">
        <v>26600</v>
      </c>
      <c r="AD140" s="248">
        <v>0</v>
      </c>
      <c r="AE140" s="248">
        <v>0</v>
      </c>
      <c r="AF140" s="248">
        <v>0</v>
      </c>
      <c r="AG140" s="248">
        <v>0</v>
      </c>
      <c r="AH140" s="249">
        <v>26600</v>
      </c>
      <c r="AI140" s="177"/>
    </row>
    <row r="141" spans="1:38" ht="20.25" customHeight="1" x14ac:dyDescent="0.15">
      <c r="A141" s="3" t="s">
        <v>39</v>
      </c>
      <c r="B141" s="231">
        <f t="shared" si="45"/>
        <v>144</v>
      </c>
      <c r="C141" s="330">
        <f t="shared" si="46"/>
        <v>100</v>
      </c>
      <c r="D141" s="18">
        <f t="shared" si="47"/>
        <v>0.85</v>
      </c>
      <c r="E141" s="63">
        <f>E133</f>
        <v>0</v>
      </c>
      <c r="F141" s="11">
        <f t="shared" si="48"/>
        <v>0</v>
      </c>
      <c r="G141" s="18"/>
      <c r="H141" s="23"/>
      <c r="I141" s="11">
        <f t="shared" si="49"/>
        <v>0</v>
      </c>
      <c r="J141" s="281">
        <f t="shared" si="54"/>
        <v>27100</v>
      </c>
      <c r="K141" s="72">
        <f>K133</f>
        <v>0</v>
      </c>
      <c r="L141" s="11">
        <f t="shared" si="53"/>
        <v>0</v>
      </c>
      <c r="M141" s="18">
        <f t="shared" si="51"/>
        <v>0</v>
      </c>
      <c r="N141" s="28"/>
      <c r="O141" s="29"/>
      <c r="P141" s="30"/>
      <c r="Q141" s="11">
        <f t="shared" si="52"/>
        <v>0</v>
      </c>
      <c r="X141" s="386"/>
      <c r="Y141" s="389"/>
      <c r="Z141" s="247" t="s">
        <v>39</v>
      </c>
      <c r="AA141" s="248">
        <v>144</v>
      </c>
      <c r="AB141" s="248">
        <v>100</v>
      </c>
      <c r="AC141" s="248">
        <v>27100</v>
      </c>
      <c r="AD141" s="248">
        <v>0</v>
      </c>
      <c r="AE141" s="248">
        <v>0</v>
      </c>
      <c r="AF141" s="248">
        <v>0</v>
      </c>
      <c r="AG141" s="248">
        <v>0</v>
      </c>
      <c r="AH141" s="249">
        <v>27100</v>
      </c>
      <c r="AI141" s="177"/>
    </row>
    <row r="142" spans="1:38" ht="20.25" customHeight="1" x14ac:dyDescent="0.15">
      <c r="A142" s="3" t="s">
        <v>40</v>
      </c>
      <c r="B142" s="231">
        <f t="shared" si="45"/>
        <v>144</v>
      </c>
      <c r="C142" s="330">
        <f t="shared" si="46"/>
        <v>100</v>
      </c>
      <c r="D142" s="18">
        <f t="shared" si="47"/>
        <v>0.85</v>
      </c>
      <c r="E142" s="63">
        <f>E133</f>
        <v>0</v>
      </c>
      <c r="F142" s="11">
        <f t="shared" si="48"/>
        <v>0</v>
      </c>
      <c r="G142" s="18"/>
      <c r="H142" s="23"/>
      <c r="I142" s="11">
        <f t="shared" si="49"/>
        <v>0</v>
      </c>
      <c r="J142" s="281">
        <f t="shared" si="54"/>
        <v>22900</v>
      </c>
      <c r="K142" s="72">
        <f>K133</f>
        <v>0</v>
      </c>
      <c r="L142" s="11">
        <f t="shared" si="53"/>
        <v>0</v>
      </c>
      <c r="M142" s="18">
        <f t="shared" si="51"/>
        <v>0</v>
      </c>
      <c r="N142" s="28"/>
      <c r="O142" s="29"/>
      <c r="P142" s="30"/>
      <c r="Q142" s="11">
        <f t="shared" si="52"/>
        <v>0</v>
      </c>
      <c r="X142" s="386"/>
      <c r="Y142" s="389"/>
      <c r="Z142" s="247" t="s">
        <v>122</v>
      </c>
      <c r="AA142" s="248">
        <v>144</v>
      </c>
      <c r="AB142" s="248">
        <v>100</v>
      </c>
      <c r="AC142" s="248">
        <v>22900</v>
      </c>
      <c r="AD142" s="248">
        <v>0</v>
      </c>
      <c r="AE142" s="248">
        <v>0</v>
      </c>
      <c r="AF142" s="248">
        <v>0</v>
      </c>
      <c r="AG142" s="248">
        <v>0</v>
      </c>
      <c r="AH142" s="249">
        <v>22900</v>
      </c>
      <c r="AI142" s="177"/>
    </row>
    <row r="143" spans="1:38" ht="20.25" customHeight="1" x14ac:dyDescent="0.15">
      <c r="A143" s="3" t="s">
        <v>41</v>
      </c>
      <c r="B143" s="231">
        <f t="shared" si="45"/>
        <v>144</v>
      </c>
      <c r="C143" s="330">
        <f>AB143</f>
        <v>100</v>
      </c>
      <c r="D143" s="18">
        <f t="shared" si="47"/>
        <v>0.85</v>
      </c>
      <c r="E143" s="63">
        <f>E133</f>
        <v>0</v>
      </c>
      <c r="F143" s="11">
        <f t="shared" si="48"/>
        <v>0</v>
      </c>
      <c r="G143" s="18"/>
      <c r="H143" s="23"/>
      <c r="I143" s="11">
        <f t="shared" si="49"/>
        <v>0</v>
      </c>
      <c r="J143" s="281">
        <f t="shared" si="54"/>
        <v>23900</v>
      </c>
      <c r="K143" s="72">
        <f>K133</f>
        <v>0</v>
      </c>
      <c r="L143" s="11">
        <f t="shared" si="53"/>
        <v>0</v>
      </c>
      <c r="M143" s="18">
        <f t="shared" si="51"/>
        <v>0</v>
      </c>
      <c r="N143" s="28"/>
      <c r="O143" s="29"/>
      <c r="P143" s="30"/>
      <c r="Q143" s="11">
        <f t="shared" si="52"/>
        <v>0</v>
      </c>
      <c r="X143" s="386"/>
      <c r="Y143" s="389"/>
      <c r="Z143" s="247" t="s">
        <v>123</v>
      </c>
      <c r="AA143" s="248">
        <v>144</v>
      </c>
      <c r="AB143" s="248">
        <v>100</v>
      </c>
      <c r="AC143" s="248">
        <v>23900</v>
      </c>
      <c r="AD143" s="248">
        <v>0</v>
      </c>
      <c r="AE143" s="248">
        <v>0</v>
      </c>
      <c r="AF143" s="248">
        <v>0</v>
      </c>
      <c r="AG143" s="248">
        <v>0</v>
      </c>
      <c r="AH143" s="249">
        <v>23900</v>
      </c>
      <c r="AI143" s="177"/>
    </row>
    <row r="144" spans="1:38" ht="20.25" customHeight="1" thickBot="1" x14ac:dyDescent="0.2">
      <c r="A144" s="5" t="s">
        <v>42</v>
      </c>
      <c r="B144" s="267">
        <f t="shared" si="45"/>
        <v>144</v>
      </c>
      <c r="C144" s="331">
        <f>AB144</f>
        <v>100</v>
      </c>
      <c r="D144" s="74">
        <f t="shared" si="47"/>
        <v>0.85</v>
      </c>
      <c r="E144" s="67">
        <f>E133</f>
        <v>0</v>
      </c>
      <c r="F144" s="20">
        <f t="shared" si="48"/>
        <v>0</v>
      </c>
      <c r="G144" s="19"/>
      <c r="H144" s="24"/>
      <c r="I144" s="20">
        <f t="shared" si="49"/>
        <v>0</v>
      </c>
      <c r="J144" s="283">
        <f t="shared" si="54"/>
        <v>23000</v>
      </c>
      <c r="K144" s="73">
        <f>K133</f>
        <v>0</v>
      </c>
      <c r="L144" s="20">
        <f t="shared" si="53"/>
        <v>0</v>
      </c>
      <c r="M144" s="19">
        <f t="shared" si="51"/>
        <v>0</v>
      </c>
      <c r="N144" s="31"/>
      <c r="O144" s="32"/>
      <c r="P144" s="33"/>
      <c r="Q144" s="20">
        <f t="shared" si="52"/>
        <v>0</v>
      </c>
      <c r="X144" s="387"/>
      <c r="Y144" s="390"/>
      <c r="Z144" s="250" t="s">
        <v>124</v>
      </c>
      <c r="AA144" s="251">
        <v>144</v>
      </c>
      <c r="AB144" s="251">
        <v>100</v>
      </c>
      <c r="AC144" s="251">
        <v>23000</v>
      </c>
      <c r="AD144" s="251">
        <v>0</v>
      </c>
      <c r="AE144" s="251">
        <v>0</v>
      </c>
      <c r="AF144" s="251">
        <v>0</v>
      </c>
      <c r="AG144" s="251">
        <v>0</v>
      </c>
      <c r="AH144" s="252">
        <v>23000</v>
      </c>
      <c r="AI144" s="177"/>
      <c r="AK144" s="238">
        <f t="shared" ref="AK144" si="55">SUM(AC133:AG144)</f>
        <v>370200</v>
      </c>
      <c r="AL144" s="238">
        <f t="shared" ref="AL144" si="56">SUM(AH133:AH144)</f>
        <v>370200</v>
      </c>
    </row>
    <row r="145" spans="1:35" ht="20.25" customHeight="1" thickTop="1" x14ac:dyDescent="0.15">
      <c r="A145" s="4" t="s">
        <v>18</v>
      </c>
      <c r="B145" s="288" t="s">
        <v>19</v>
      </c>
      <c r="C145" s="288"/>
      <c r="D145" s="288" t="s">
        <v>19</v>
      </c>
      <c r="E145" s="288" t="s">
        <v>19</v>
      </c>
      <c r="F145" s="4"/>
      <c r="G145" s="4"/>
      <c r="H145" s="288" t="s">
        <v>19</v>
      </c>
      <c r="I145" s="4"/>
      <c r="J145" s="4"/>
      <c r="K145" s="288" t="s">
        <v>19</v>
      </c>
      <c r="L145" s="4"/>
      <c r="M145" s="4"/>
      <c r="N145" s="288" t="s">
        <v>19</v>
      </c>
      <c r="O145" s="288" t="s">
        <v>19</v>
      </c>
      <c r="P145" s="4"/>
      <c r="Q145" s="4"/>
    </row>
    <row r="146" spans="1:35" ht="20.25" customHeight="1" x14ac:dyDescent="0.15">
      <c r="A146" s="339" t="s">
        <v>29</v>
      </c>
      <c r="B146" s="339"/>
      <c r="C146" s="339"/>
      <c r="D146" s="339"/>
      <c r="E146" s="339"/>
      <c r="F146" s="339"/>
      <c r="G146" s="339"/>
      <c r="H146" s="339"/>
      <c r="I146" s="339"/>
      <c r="J146" s="339"/>
      <c r="K146" s="339"/>
      <c r="L146" s="339"/>
      <c r="N146" s="341" t="s">
        <v>48</v>
      </c>
      <c r="O146" s="341"/>
      <c r="P146" s="341"/>
      <c r="Q146" s="9">
        <f>SUM(Q133:Q144)</f>
        <v>0</v>
      </c>
    </row>
    <row r="147" spans="1:35" ht="20.25" customHeight="1" x14ac:dyDescent="0.15">
      <c r="A147" s="340"/>
      <c r="B147" s="340"/>
      <c r="C147" s="340"/>
      <c r="D147" s="340"/>
      <c r="E147" s="340"/>
      <c r="F147" s="340"/>
      <c r="G147" s="340"/>
      <c r="H147" s="340"/>
      <c r="I147" s="340"/>
      <c r="J147" s="340"/>
      <c r="K147" s="340"/>
      <c r="L147" s="340"/>
      <c r="N147" s="16"/>
      <c r="O147" s="16"/>
      <c r="P147" s="16"/>
      <c r="Q147" s="15"/>
    </row>
    <row r="148" spans="1:35" ht="20.25" customHeight="1" x14ac:dyDescent="0.15">
      <c r="A148" s="340"/>
      <c r="B148" s="340"/>
      <c r="C148" s="340"/>
      <c r="D148" s="340"/>
      <c r="E148" s="340"/>
      <c r="F148" s="340"/>
      <c r="G148" s="340"/>
      <c r="H148" s="340"/>
      <c r="I148" s="340"/>
      <c r="J148" s="340"/>
      <c r="K148" s="340"/>
      <c r="L148" s="340"/>
      <c r="M148" s="10"/>
      <c r="N148" s="17"/>
      <c r="O148" s="17"/>
      <c r="P148" s="17"/>
      <c r="Q148" s="12"/>
    </row>
    <row r="149" spans="1:35" ht="30.75" customHeight="1" x14ac:dyDescent="0.15"/>
    <row r="150" spans="1:35" ht="30.75" customHeight="1" x14ac:dyDescent="0.15">
      <c r="A150" s="233" t="s">
        <v>62</v>
      </c>
      <c r="B150" s="35"/>
      <c r="C150" s="35" t="str">
        <f>B10</f>
        <v>長崎港元船Ｂ棟上屋</v>
      </c>
    </row>
    <row r="151" spans="1:35" ht="20.25" customHeight="1" x14ac:dyDescent="0.15">
      <c r="A151" s="338" t="s">
        <v>43</v>
      </c>
      <c r="B151" s="342" t="s">
        <v>0</v>
      </c>
      <c r="C151" s="342"/>
      <c r="D151" s="342"/>
      <c r="E151" s="342"/>
      <c r="F151" s="342"/>
      <c r="G151" s="342" t="s">
        <v>7</v>
      </c>
      <c r="H151" s="342"/>
      <c r="I151" s="342"/>
      <c r="J151" s="342"/>
      <c r="K151" s="342"/>
      <c r="L151" s="342"/>
      <c r="M151" s="342"/>
      <c r="N151" s="342" t="s">
        <v>44</v>
      </c>
      <c r="O151" s="342"/>
      <c r="P151" s="342"/>
      <c r="Q151" s="342" t="s">
        <v>25</v>
      </c>
    </row>
    <row r="152" spans="1:35" ht="7.5" customHeight="1" x14ac:dyDescent="0.15">
      <c r="A152" s="338"/>
      <c r="B152" s="342"/>
      <c r="C152" s="342"/>
      <c r="D152" s="342"/>
      <c r="E152" s="342"/>
      <c r="F152" s="342"/>
      <c r="G152" s="342" t="s">
        <v>8</v>
      </c>
      <c r="H152" s="342"/>
      <c r="I152" s="342"/>
      <c r="J152" s="342" t="s">
        <v>12</v>
      </c>
      <c r="K152" s="342"/>
      <c r="L152" s="342"/>
      <c r="M152" s="342" t="s">
        <v>13</v>
      </c>
      <c r="N152" s="342"/>
      <c r="O152" s="342"/>
      <c r="P152" s="342"/>
      <c r="Q152" s="342"/>
    </row>
    <row r="153" spans="1:35" ht="27" x14ac:dyDescent="0.15">
      <c r="A153" s="338"/>
      <c r="B153" s="2" t="s">
        <v>1</v>
      </c>
      <c r="C153" s="287" t="s">
        <v>113</v>
      </c>
      <c r="D153" s="2" t="s">
        <v>28</v>
      </c>
      <c r="E153" s="2" t="s">
        <v>2</v>
      </c>
      <c r="F153" s="2" t="s">
        <v>3</v>
      </c>
      <c r="G153" s="2" t="s">
        <v>9</v>
      </c>
      <c r="H153" s="2" t="s">
        <v>2</v>
      </c>
      <c r="I153" s="2" t="s">
        <v>3</v>
      </c>
      <c r="J153" s="2" t="s">
        <v>9</v>
      </c>
      <c r="K153" s="2" t="s">
        <v>2</v>
      </c>
      <c r="L153" s="2" t="s">
        <v>3</v>
      </c>
      <c r="M153" s="342"/>
      <c r="N153" s="2" t="s">
        <v>14</v>
      </c>
      <c r="O153" s="2" t="s">
        <v>15</v>
      </c>
      <c r="P153" s="2" t="s">
        <v>17</v>
      </c>
      <c r="Q153" s="342"/>
    </row>
    <row r="154" spans="1:35" ht="14.25" thickBot="1" x14ac:dyDescent="0.2">
      <c r="A154" s="338"/>
      <c r="B154" s="81" t="s">
        <v>4</v>
      </c>
      <c r="C154" s="81"/>
      <c r="D154" s="81"/>
      <c r="E154" s="268" t="s">
        <v>5</v>
      </c>
      <c r="F154" s="269" t="s">
        <v>6</v>
      </c>
      <c r="G154" s="269" t="s">
        <v>10</v>
      </c>
      <c r="H154" s="268" t="s">
        <v>11</v>
      </c>
      <c r="I154" s="269" t="s">
        <v>6</v>
      </c>
      <c r="J154" s="269" t="s">
        <v>10</v>
      </c>
      <c r="K154" s="268" t="s">
        <v>11</v>
      </c>
      <c r="L154" s="81" t="s">
        <v>6</v>
      </c>
      <c r="M154" s="81" t="s">
        <v>6</v>
      </c>
      <c r="N154" s="21" t="s">
        <v>6</v>
      </c>
      <c r="O154" s="21" t="s">
        <v>16</v>
      </c>
      <c r="P154" s="21" t="s">
        <v>6</v>
      </c>
      <c r="Q154" s="81" t="s">
        <v>6</v>
      </c>
      <c r="T154" s="210"/>
      <c r="U154" s="210"/>
      <c r="V154" s="209"/>
    </row>
    <row r="155" spans="1:35" ht="13.5" customHeight="1" x14ac:dyDescent="0.15">
      <c r="A155" s="3" t="s">
        <v>31</v>
      </c>
      <c r="B155" s="231">
        <f>AA155</f>
        <v>37</v>
      </c>
      <c r="C155" s="330">
        <f>AB155</f>
        <v>100</v>
      </c>
      <c r="D155" s="18">
        <f>(185-C155)/100</f>
        <v>0.85</v>
      </c>
      <c r="E155" s="59">
        <f>U155</f>
        <v>0</v>
      </c>
      <c r="F155" s="11">
        <f>B155*D155*E155</f>
        <v>0</v>
      </c>
      <c r="G155" s="18"/>
      <c r="H155" s="22"/>
      <c r="I155" s="11">
        <f>G155*H155</f>
        <v>0</v>
      </c>
      <c r="J155" s="280">
        <f>AC155</f>
        <v>5900</v>
      </c>
      <c r="K155" s="53">
        <f>V157</f>
        <v>0</v>
      </c>
      <c r="L155" s="11">
        <f>J155*K155</f>
        <v>0</v>
      </c>
      <c r="M155" s="18">
        <f>I155+L155</f>
        <v>0</v>
      </c>
      <c r="N155" s="25"/>
      <c r="O155" s="26"/>
      <c r="P155" s="27"/>
      <c r="Q155" s="11">
        <f>INT(F155+M155)</f>
        <v>0</v>
      </c>
      <c r="T155" s="217"/>
      <c r="U155" s="219"/>
      <c r="V155" s="217"/>
      <c r="X155" s="385">
        <v>6</v>
      </c>
      <c r="Y155" s="391" t="s">
        <v>132</v>
      </c>
      <c r="Z155" s="253" t="s">
        <v>125</v>
      </c>
      <c r="AA155" s="245">
        <v>37</v>
      </c>
      <c r="AB155" s="245">
        <v>100</v>
      </c>
      <c r="AC155" s="245">
        <v>5900</v>
      </c>
      <c r="AD155" s="245">
        <v>0</v>
      </c>
      <c r="AE155" s="245">
        <v>0</v>
      </c>
      <c r="AF155" s="245">
        <v>0</v>
      </c>
      <c r="AG155" s="245">
        <v>0</v>
      </c>
      <c r="AH155" s="246">
        <v>5900</v>
      </c>
      <c r="AI155" s="177"/>
    </row>
    <row r="156" spans="1:35" ht="30.75" customHeight="1" x14ac:dyDescent="0.15">
      <c r="A156" s="3" t="s">
        <v>32</v>
      </c>
      <c r="B156" s="231">
        <f t="shared" ref="B156:B166" si="57">AA156</f>
        <v>37</v>
      </c>
      <c r="C156" s="330">
        <f t="shared" ref="C156:C164" si="58">AB156</f>
        <v>100</v>
      </c>
      <c r="D156" s="18">
        <f t="shared" ref="D156:D166" si="59">(185-C156)/100</f>
        <v>0.85</v>
      </c>
      <c r="E156" s="63">
        <f>E155</f>
        <v>0</v>
      </c>
      <c r="F156" s="11">
        <f t="shared" ref="F156:F166" si="60">B156*D156*E156</f>
        <v>0</v>
      </c>
      <c r="G156" s="18"/>
      <c r="H156" s="23"/>
      <c r="I156" s="11">
        <f t="shared" ref="I156:I166" si="61">G156*H156</f>
        <v>0</v>
      </c>
      <c r="J156" s="281">
        <f>AC156</f>
        <v>6200</v>
      </c>
      <c r="K156" s="72">
        <f>K155</f>
        <v>0</v>
      </c>
      <c r="L156" s="11">
        <f t="shared" ref="L156:L157" si="62">J156*K156</f>
        <v>0</v>
      </c>
      <c r="M156" s="18">
        <f t="shared" ref="M156:M166" si="63">I156+L156</f>
        <v>0</v>
      </c>
      <c r="N156" s="28"/>
      <c r="O156" s="29"/>
      <c r="P156" s="30"/>
      <c r="Q156" s="11">
        <f t="shared" ref="Q156:Q166" si="64">INT(F156+M156)</f>
        <v>0</v>
      </c>
      <c r="T156" s="217"/>
      <c r="U156" s="217"/>
      <c r="V156" s="212"/>
      <c r="X156" s="386"/>
      <c r="Y156" s="392"/>
      <c r="Z156" s="254" t="s">
        <v>32</v>
      </c>
      <c r="AA156" s="248">
        <v>37</v>
      </c>
      <c r="AB156" s="248">
        <v>100</v>
      </c>
      <c r="AC156" s="248">
        <v>6200</v>
      </c>
      <c r="AD156" s="248">
        <v>0</v>
      </c>
      <c r="AE156" s="248">
        <v>0</v>
      </c>
      <c r="AF156" s="248">
        <v>0</v>
      </c>
      <c r="AG156" s="248">
        <v>0</v>
      </c>
      <c r="AH156" s="249">
        <v>6200</v>
      </c>
      <c r="AI156" s="177"/>
    </row>
    <row r="157" spans="1:35" ht="30.95" customHeight="1" x14ac:dyDescent="0.15">
      <c r="A157" s="3" t="s">
        <v>33</v>
      </c>
      <c r="B157" s="231">
        <f t="shared" si="57"/>
        <v>37</v>
      </c>
      <c r="C157" s="330">
        <f t="shared" si="58"/>
        <v>100</v>
      </c>
      <c r="D157" s="18">
        <f t="shared" si="59"/>
        <v>0.85</v>
      </c>
      <c r="E157" s="63">
        <f>E155</f>
        <v>0</v>
      </c>
      <c r="F157" s="11">
        <f t="shared" si="60"/>
        <v>0</v>
      </c>
      <c r="G157" s="18"/>
      <c r="H157" s="23"/>
      <c r="I157" s="11">
        <f t="shared" si="61"/>
        <v>0</v>
      </c>
      <c r="J157" s="281">
        <f>AC157</f>
        <v>7300</v>
      </c>
      <c r="K157" s="72">
        <f>K155</f>
        <v>0</v>
      </c>
      <c r="L157" s="11">
        <f t="shared" si="62"/>
        <v>0</v>
      </c>
      <c r="M157" s="18">
        <f t="shared" si="63"/>
        <v>0</v>
      </c>
      <c r="N157" s="28"/>
      <c r="O157" s="29"/>
      <c r="P157" s="30"/>
      <c r="Q157" s="11">
        <f t="shared" si="64"/>
        <v>0</v>
      </c>
      <c r="T157" s="217"/>
      <c r="U157" s="215"/>
      <c r="V157" s="215"/>
      <c r="X157" s="386"/>
      <c r="Y157" s="392"/>
      <c r="Z157" s="254" t="s">
        <v>33</v>
      </c>
      <c r="AA157" s="248">
        <v>37</v>
      </c>
      <c r="AB157" s="248">
        <v>100</v>
      </c>
      <c r="AC157" s="248">
        <v>7300</v>
      </c>
      <c r="AD157" s="248">
        <v>0</v>
      </c>
      <c r="AE157" s="248">
        <v>0</v>
      </c>
      <c r="AF157" s="248">
        <v>0</v>
      </c>
      <c r="AG157" s="248">
        <v>0</v>
      </c>
      <c r="AH157" s="249">
        <v>7300</v>
      </c>
      <c r="AI157" s="177"/>
    </row>
    <row r="158" spans="1:35" ht="20.25" customHeight="1" x14ac:dyDescent="0.15">
      <c r="A158" s="3" t="s">
        <v>34</v>
      </c>
      <c r="B158" s="231">
        <f t="shared" si="57"/>
        <v>37</v>
      </c>
      <c r="C158" s="330">
        <f t="shared" si="58"/>
        <v>100</v>
      </c>
      <c r="D158" s="18">
        <f t="shared" si="59"/>
        <v>0.85</v>
      </c>
      <c r="E158" s="63">
        <f>E155</f>
        <v>0</v>
      </c>
      <c r="F158" s="11">
        <f t="shared" si="60"/>
        <v>0</v>
      </c>
      <c r="G158" s="284">
        <f>AC158</f>
        <v>10200</v>
      </c>
      <c r="H158" s="72">
        <f>U157</f>
        <v>0</v>
      </c>
      <c r="I158" s="11">
        <f t="shared" si="61"/>
        <v>0</v>
      </c>
      <c r="J158" s="282"/>
      <c r="K158" s="72"/>
      <c r="L158" s="11"/>
      <c r="M158" s="18">
        <f t="shared" si="63"/>
        <v>0</v>
      </c>
      <c r="N158" s="28"/>
      <c r="O158" s="29"/>
      <c r="P158" s="30"/>
      <c r="Q158" s="11">
        <f t="shared" si="64"/>
        <v>0</v>
      </c>
      <c r="X158" s="386"/>
      <c r="Y158" s="392"/>
      <c r="Z158" s="254" t="s">
        <v>34</v>
      </c>
      <c r="AA158" s="248">
        <v>37</v>
      </c>
      <c r="AB158" s="248">
        <v>100</v>
      </c>
      <c r="AC158" s="248">
        <v>10200</v>
      </c>
      <c r="AD158" s="248">
        <v>0</v>
      </c>
      <c r="AE158" s="248">
        <v>0</v>
      </c>
      <c r="AF158" s="248">
        <v>0</v>
      </c>
      <c r="AG158" s="248">
        <v>0</v>
      </c>
      <c r="AH158" s="249">
        <v>10200</v>
      </c>
      <c r="AI158" s="177" t="s">
        <v>8</v>
      </c>
    </row>
    <row r="159" spans="1:35" ht="20.25" customHeight="1" x14ac:dyDescent="0.15">
      <c r="A159" s="3" t="s">
        <v>35</v>
      </c>
      <c r="B159" s="231">
        <f t="shared" si="57"/>
        <v>37</v>
      </c>
      <c r="C159" s="330">
        <f t="shared" si="58"/>
        <v>100</v>
      </c>
      <c r="D159" s="18">
        <f t="shared" si="59"/>
        <v>0.85</v>
      </c>
      <c r="E159" s="63">
        <f>E155</f>
        <v>0</v>
      </c>
      <c r="F159" s="11">
        <f t="shared" si="60"/>
        <v>0</v>
      </c>
      <c r="G159" s="284">
        <f>AC159</f>
        <v>11300</v>
      </c>
      <c r="H159" s="72">
        <f>H158</f>
        <v>0</v>
      </c>
      <c r="I159" s="11">
        <f t="shared" si="61"/>
        <v>0</v>
      </c>
      <c r="J159" s="282"/>
      <c r="K159" s="72"/>
      <c r="L159" s="11"/>
      <c r="M159" s="18">
        <f t="shared" si="63"/>
        <v>0</v>
      </c>
      <c r="N159" s="28"/>
      <c r="O159" s="29"/>
      <c r="P159" s="30"/>
      <c r="Q159" s="11">
        <f t="shared" si="64"/>
        <v>0</v>
      </c>
      <c r="X159" s="386"/>
      <c r="Y159" s="392"/>
      <c r="Z159" s="254" t="s">
        <v>35</v>
      </c>
      <c r="AA159" s="248">
        <v>37</v>
      </c>
      <c r="AB159" s="248">
        <v>100</v>
      </c>
      <c r="AC159" s="248">
        <v>11300</v>
      </c>
      <c r="AD159" s="248">
        <v>0</v>
      </c>
      <c r="AE159" s="248">
        <v>0</v>
      </c>
      <c r="AF159" s="248">
        <v>0</v>
      </c>
      <c r="AG159" s="248">
        <v>0</v>
      </c>
      <c r="AH159" s="249">
        <v>11300</v>
      </c>
      <c r="AI159" s="177" t="s">
        <v>8</v>
      </c>
    </row>
    <row r="160" spans="1:35" ht="20.25" customHeight="1" x14ac:dyDescent="0.15">
      <c r="A160" s="3" t="s">
        <v>36</v>
      </c>
      <c r="B160" s="231">
        <f t="shared" si="57"/>
        <v>37</v>
      </c>
      <c r="C160" s="330">
        <f t="shared" si="58"/>
        <v>100</v>
      </c>
      <c r="D160" s="18">
        <f t="shared" si="59"/>
        <v>0.85</v>
      </c>
      <c r="E160" s="63">
        <f>E155</f>
        <v>0</v>
      </c>
      <c r="F160" s="11">
        <f t="shared" si="60"/>
        <v>0</v>
      </c>
      <c r="G160" s="284">
        <f>AC160</f>
        <v>9300</v>
      </c>
      <c r="H160" s="72">
        <f>H158</f>
        <v>0</v>
      </c>
      <c r="I160" s="11">
        <f t="shared" si="61"/>
        <v>0</v>
      </c>
      <c r="J160" s="282"/>
      <c r="K160" s="72"/>
      <c r="L160" s="11">
        <f t="shared" ref="L160:L166" si="65">J160*K160</f>
        <v>0</v>
      </c>
      <c r="M160" s="18">
        <f t="shared" si="63"/>
        <v>0</v>
      </c>
      <c r="N160" s="28"/>
      <c r="O160" s="29"/>
      <c r="P160" s="30"/>
      <c r="Q160" s="11">
        <f t="shared" si="64"/>
        <v>0</v>
      </c>
      <c r="X160" s="386"/>
      <c r="Y160" s="392"/>
      <c r="Z160" s="255" t="s">
        <v>36</v>
      </c>
      <c r="AA160" s="248">
        <v>37</v>
      </c>
      <c r="AB160" s="248">
        <v>100</v>
      </c>
      <c r="AC160" s="248">
        <v>9300</v>
      </c>
      <c r="AD160" s="248">
        <v>0</v>
      </c>
      <c r="AE160" s="248">
        <v>0</v>
      </c>
      <c r="AF160" s="248">
        <v>0</v>
      </c>
      <c r="AG160" s="248">
        <v>0</v>
      </c>
      <c r="AH160" s="249">
        <v>9300</v>
      </c>
      <c r="AI160" s="177" t="s">
        <v>8</v>
      </c>
    </row>
    <row r="161" spans="1:38" ht="20.25" customHeight="1" x14ac:dyDescent="0.15">
      <c r="A161" s="3" t="s">
        <v>37</v>
      </c>
      <c r="B161" s="231">
        <f t="shared" si="57"/>
        <v>37</v>
      </c>
      <c r="C161" s="330">
        <f t="shared" si="58"/>
        <v>100</v>
      </c>
      <c r="D161" s="18">
        <f t="shared" si="59"/>
        <v>0.85</v>
      </c>
      <c r="E161" s="63">
        <f>E155</f>
        <v>0</v>
      </c>
      <c r="F161" s="11">
        <f t="shared" si="60"/>
        <v>0</v>
      </c>
      <c r="G161" s="18"/>
      <c r="H161" s="23"/>
      <c r="I161" s="11">
        <f t="shared" si="61"/>
        <v>0</v>
      </c>
      <c r="J161" s="281">
        <f t="shared" ref="J161:J166" si="66">AC161</f>
        <v>6400</v>
      </c>
      <c r="K161" s="72">
        <f>K155</f>
        <v>0</v>
      </c>
      <c r="L161" s="11">
        <f t="shared" si="65"/>
        <v>0</v>
      </c>
      <c r="M161" s="18">
        <f t="shared" si="63"/>
        <v>0</v>
      </c>
      <c r="N161" s="28"/>
      <c r="O161" s="29"/>
      <c r="P161" s="30"/>
      <c r="Q161" s="11">
        <f t="shared" si="64"/>
        <v>0</v>
      </c>
      <c r="X161" s="386"/>
      <c r="Y161" s="392"/>
      <c r="Z161" s="256" t="s">
        <v>144</v>
      </c>
      <c r="AA161" s="248">
        <v>37</v>
      </c>
      <c r="AB161" s="248">
        <v>100</v>
      </c>
      <c r="AC161" s="248">
        <v>6400</v>
      </c>
      <c r="AD161" s="248">
        <v>0</v>
      </c>
      <c r="AE161" s="248">
        <v>0</v>
      </c>
      <c r="AF161" s="248">
        <v>0</v>
      </c>
      <c r="AG161" s="248">
        <v>0</v>
      </c>
      <c r="AH161" s="249">
        <v>6400</v>
      </c>
      <c r="AI161" s="177"/>
    </row>
    <row r="162" spans="1:38" ht="20.25" customHeight="1" x14ac:dyDescent="0.15">
      <c r="A162" s="3" t="s">
        <v>38</v>
      </c>
      <c r="B162" s="231">
        <f t="shared" si="57"/>
        <v>37</v>
      </c>
      <c r="C162" s="330">
        <f t="shared" si="58"/>
        <v>100</v>
      </c>
      <c r="D162" s="18">
        <f t="shared" si="59"/>
        <v>0.85</v>
      </c>
      <c r="E162" s="63">
        <f>E155</f>
        <v>0</v>
      </c>
      <c r="F162" s="11">
        <f t="shared" si="60"/>
        <v>0</v>
      </c>
      <c r="G162" s="18"/>
      <c r="H162" s="23"/>
      <c r="I162" s="11">
        <f t="shared" si="61"/>
        <v>0</v>
      </c>
      <c r="J162" s="281">
        <f t="shared" si="66"/>
        <v>6500</v>
      </c>
      <c r="K162" s="72">
        <f>K155</f>
        <v>0</v>
      </c>
      <c r="L162" s="11">
        <f t="shared" si="65"/>
        <v>0</v>
      </c>
      <c r="M162" s="18">
        <f t="shared" si="63"/>
        <v>0</v>
      </c>
      <c r="N162" s="28"/>
      <c r="O162" s="29"/>
      <c r="P162" s="30"/>
      <c r="Q162" s="11">
        <f t="shared" si="64"/>
        <v>0</v>
      </c>
      <c r="X162" s="386"/>
      <c r="Y162" s="392"/>
      <c r="Z162" s="254" t="s">
        <v>38</v>
      </c>
      <c r="AA162" s="248">
        <v>37</v>
      </c>
      <c r="AB162" s="248">
        <v>100</v>
      </c>
      <c r="AC162" s="248">
        <v>6500</v>
      </c>
      <c r="AD162" s="248">
        <v>0</v>
      </c>
      <c r="AE162" s="248">
        <v>0</v>
      </c>
      <c r="AF162" s="248">
        <v>0</v>
      </c>
      <c r="AG162" s="248">
        <v>0</v>
      </c>
      <c r="AH162" s="249">
        <v>6500</v>
      </c>
      <c r="AI162" s="177"/>
    </row>
    <row r="163" spans="1:38" ht="20.25" customHeight="1" x14ac:dyDescent="0.15">
      <c r="A163" s="3" t="s">
        <v>39</v>
      </c>
      <c r="B163" s="231">
        <f t="shared" si="57"/>
        <v>37</v>
      </c>
      <c r="C163" s="330">
        <f t="shared" si="58"/>
        <v>100</v>
      </c>
      <c r="D163" s="18">
        <f t="shared" si="59"/>
        <v>0.85</v>
      </c>
      <c r="E163" s="63">
        <f>E155</f>
        <v>0</v>
      </c>
      <c r="F163" s="11">
        <f t="shared" si="60"/>
        <v>0</v>
      </c>
      <c r="G163" s="18"/>
      <c r="H163" s="23"/>
      <c r="I163" s="11">
        <f t="shared" si="61"/>
        <v>0</v>
      </c>
      <c r="J163" s="281">
        <f t="shared" si="66"/>
        <v>8700</v>
      </c>
      <c r="K163" s="72">
        <f>K155</f>
        <v>0</v>
      </c>
      <c r="L163" s="11">
        <f t="shared" si="65"/>
        <v>0</v>
      </c>
      <c r="M163" s="18">
        <f t="shared" si="63"/>
        <v>0</v>
      </c>
      <c r="N163" s="28"/>
      <c r="O163" s="29"/>
      <c r="P163" s="30"/>
      <c r="Q163" s="11">
        <f t="shared" si="64"/>
        <v>0</v>
      </c>
      <c r="X163" s="386"/>
      <c r="Y163" s="392"/>
      <c r="Z163" s="254" t="s">
        <v>39</v>
      </c>
      <c r="AA163" s="248">
        <v>37</v>
      </c>
      <c r="AB163" s="248">
        <v>100</v>
      </c>
      <c r="AC163" s="248">
        <v>8700</v>
      </c>
      <c r="AD163" s="248">
        <v>0</v>
      </c>
      <c r="AE163" s="248">
        <v>0</v>
      </c>
      <c r="AF163" s="248">
        <v>0</v>
      </c>
      <c r="AG163" s="248">
        <v>0</v>
      </c>
      <c r="AH163" s="249">
        <v>8700</v>
      </c>
      <c r="AI163" s="177"/>
    </row>
    <row r="164" spans="1:38" ht="20.25" customHeight="1" x14ac:dyDescent="0.15">
      <c r="A164" s="3" t="s">
        <v>40</v>
      </c>
      <c r="B164" s="231">
        <f t="shared" si="57"/>
        <v>37</v>
      </c>
      <c r="C164" s="330">
        <f t="shared" si="58"/>
        <v>100</v>
      </c>
      <c r="D164" s="18">
        <f t="shared" si="59"/>
        <v>0.85</v>
      </c>
      <c r="E164" s="63">
        <f>E155</f>
        <v>0</v>
      </c>
      <c r="F164" s="11">
        <f t="shared" si="60"/>
        <v>0</v>
      </c>
      <c r="G164" s="18"/>
      <c r="H164" s="23"/>
      <c r="I164" s="11">
        <f t="shared" si="61"/>
        <v>0</v>
      </c>
      <c r="J164" s="281">
        <f t="shared" si="66"/>
        <v>8900</v>
      </c>
      <c r="K164" s="72">
        <f>K155</f>
        <v>0</v>
      </c>
      <c r="L164" s="11">
        <f t="shared" si="65"/>
        <v>0</v>
      </c>
      <c r="M164" s="18">
        <f t="shared" si="63"/>
        <v>0</v>
      </c>
      <c r="N164" s="28"/>
      <c r="O164" s="29"/>
      <c r="P164" s="30"/>
      <c r="Q164" s="11">
        <f t="shared" si="64"/>
        <v>0</v>
      </c>
      <c r="X164" s="386"/>
      <c r="Y164" s="392"/>
      <c r="Z164" s="254" t="s">
        <v>122</v>
      </c>
      <c r="AA164" s="248">
        <v>37</v>
      </c>
      <c r="AB164" s="248">
        <v>100</v>
      </c>
      <c r="AC164" s="248">
        <v>8900</v>
      </c>
      <c r="AD164" s="248">
        <v>0</v>
      </c>
      <c r="AE164" s="248">
        <v>0</v>
      </c>
      <c r="AF164" s="248">
        <v>0</v>
      </c>
      <c r="AG164" s="248">
        <v>0</v>
      </c>
      <c r="AH164" s="249">
        <v>8900</v>
      </c>
      <c r="AI164" s="177"/>
    </row>
    <row r="165" spans="1:38" ht="20.25" customHeight="1" x14ac:dyDescent="0.15">
      <c r="A165" s="3" t="s">
        <v>41</v>
      </c>
      <c r="B165" s="231">
        <f t="shared" si="57"/>
        <v>37</v>
      </c>
      <c r="C165" s="330">
        <f>AB165</f>
        <v>100</v>
      </c>
      <c r="D165" s="18">
        <f t="shared" si="59"/>
        <v>0.85</v>
      </c>
      <c r="E165" s="63">
        <f>E155</f>
        <v>0</v>
      </c>
      <c r="F165" s="11">
        <f t="shared" si="60"/>
        <v>0</v>
      </c>
      <c r="G165" s="18"/>
      <c r="H165" s="23"/>
      <c r="I165" s="11">
        <f t="shared" si="61"/>
        <v>0</v>
      </c>
      <c r="J165" s="281">
        <f t="shared" si="66"/>
        <v>7600</v>
      </c>
      <c r="K165" s="72">
        <f>K155</f>
        <v>0</v>
      </c>
      <c r="L165" s="11">
        <f t="shared" si="65"/>
        <v>0</v>
      </c>
      <c r="M165" s="18">
        <f t="shared" si="63"/>
        <v>0</v>
      </c>
      <c r="N165" s="28"/>
      <c r="O165" s="29"/>
      <c r="P165" s="30"/>
      <c r="Q165" s="11">
        <f t="shared" si="64"/>
        <v>0</v>
      </c>
      <c r="X165" s="386"/>
      <c r="Y165" s="392"/>
      <c r="Z165" s="254" t="s">
        <v>123</v>
      </c>
      <c r="AA165" s="248">
        <v>37</v>
      </c>
      <c r="AB165" s="248">
        <v>100</v>
      </c>
      <c r="AC165" s="248">
        <v>7600</v>
      </c>
      <c r="AD165" s="248">
        <v>0</v>
      </c>
      <c r="AE165" s="248">
        <v>0</v>
      </c>
      <c r="AF165" s="248">
        <v>0</v>
      </c>
      <c r="AG165" s="248">
        <v>0</v>
      </c>
      <c r="AH165" s="249">
        <v>7600</v>
      </c>
      <c r="AI165" s="177"/>
    </row>
    <row r="166" spans="1:38" ht="20.25" customHeight="1" thickBot="1" x14ac:dyDescent="0.2">
      <c r="A166" s="5" t="s">
        <v>42</v>
      </c>
      <c r="B166" s="267">
        <f t="shared" si="57"/>
        <v>37</v>
      </c>
      <c r="C166" s="331">
        <f>AB166</f>
        <v>100</v>
      </c>
      <c r="D166" s="74">
        <f t="shared" si="59"/>
        <v>0.85</v>
      </c>
      <c r="E166" s="67">
        <f>E155</f>
        <v>0</v>
      </c>
      <c r="F166" s="20">
        <f t="shared" si="60"/>
        <v>0</v>
      </c>
      <c r="G166" s="19"/>
      <c r="H166" s="24"/>
      <c r="I166" s="20">
        <f t="shared" si="61"/>
        <v>0</v>
      </c>
      <c r="J166" s="283">
        <f t="shared" si="66"/>
        <v>7900</v>
      </c>
      <c r="K166" s="73">
        <f>K155</f>
        <v>0</v>
      </c>
      <c r="L166" s="20">
        <f t="shared" si="65"/>
        <v>0</v>
      </c>
      <c r="M166" s="19">
        <f t="shared" si="63"/>
        <v>0</v>
      </c>
      <c r="N166" s="31"/>
      <c r="O166" s="32"/>
      <c r="P166" s="33"/>
      <c r="Q166" s="20">
        <f t="shared" si="64"/>
        <v>0</v>
      </c>
      <c r="X166" s="386"/>
      <c r="Y166" s="392"/>
      <c r="Z166" s="254" t="s">
        <v>124</v>
      </c>
      <c r="AA166" s="248">
        <v>37</v>
      </c>
      <c r="AB166" s="248">
        <v>100</v>
      </c>
      <c r="AC166" s="248">
        <v>7900</v>
      </c>
      <c r="AD166" s="248">
        <v>0</v>
      </c>
      <c r="AE166" s="248">
        <v>0</v>
      </c>
      <c r="AF166" s="248">
        <v>0</v>
      </c>
      <c r="AG166" s="248">
        <v>0</v>
      </c>
      <c r="AH166" s="249">
        <v>7900</v>
      </c>
      <c r="AI166" s="177"/>
      <c r="AK166" s="238">
        <f t="shared" ref="AK166" si="67">SUM(AC155:AG166)</f>
        <v>96200</v>
      </c>
      <c r="AL166" s="238">
        <f t="shared" ref="AL166" si="68">SUM(AH155:AH166)</f>
        <v>96200</v>
      </c>
    </row>
    <row r="167" spans="1:38" ht="20.25" customHeight="1" thickTop="1" x14ac:dyDescent="0.15">
      <c r="A167" s="4" t="s">
        <v>18</v>
      </c>
      <c r="B167" s="288" t="s">
        <v>19</v>
      </c>
      <c r="C167" s="288"/>
      <c r="D167" s="288" t="s">
        <v>19</v>
      </c>
      <c r="E167" s="288" t="s">
        <v>19</v>
      </c>
      <c r="F167" s="4"/>
      <c r="G167" s="4"/>
      <c r="H167" s="288" t="s">
        <v>19</v>
      </c>
      <c r="I167" s="4"/>
      <c r="J167" s="4"/>
      <c r="K167" s="288" t="s">
        <v>19</v>
      </c>
      <c r="L167" s="4"/>
      <c r="M167" s="4"/>
      <c r="N167" s="288" t="s">
        <v>19</v>
      </c>
      <c r="O167" s="288" t="s">
        <v>19</v>
      </c>
      <c r="P167" s="4"/>
      <c r="Q167" s="4"/>
    </row>
    <row r="168" spans="1:38" ht="20.25" customHeight="1" x14ac:dyDescent="0.15">
      <c r="A168" s="339" t="s">
        <v>29</v>
      </c>
      <c r="B168" s="339"/>
      <c r="C168" s="339"/>
      <c r="D168" s="339"/>
      <c r="E168" s="339"/>
      <c r="F168" s="339"/>
      <c r="G168" s="339"/>
      <c r="H168" s="339"/>
      <c r="I168" s="339"/>
      <c r="J168" s="339"/>
      <c r="K168" s="339"/>
      <c r="L168" s="339"/>
      <c r="N168" s="341" t="s">
        <v>48</v>
      </c>
      <c r="O168" s="341"/>
      <c r="P168" s="341"/>
      <c r="Q168" s="9">
        <f>SUM(Q155:Q166)</f>
        <v>0</v>
      </c>
    </row>
    <row r="169" spans="1:38" ht="20.25" customHeight="1" x14ac:dyDescent="0.15">
      <c r="A169" s="340"/>
      <c r="B169" s="340"/>
      <c r="C169" s="340"/>
      <c r="D169" s="340"/>
      <c r="E169" s="340"/>
      <c r="F169" s="340"/>
      <c r="G169" s="340"/>
      <c r="H169" s="340"/>
      <c r="I169" s="340"/>
      <c r="J169" s="340"/>
      <c r="K169" s="340"/>
      <c r="L169" s="340"/>
      <c r="N169" s="16"/>
      <c r="O169" s="16"/>
      <c r="P169" s="16"/>
      <c r="Q169" s="15"/>
    </row>
    <row r="170" spans="1:38" ht="20.25" customHeight="1" x14ac:dyDescent="0.15">
      <c r="A170" s="340"/>
      <c r="B170" s="340"/>
      <c r="C170" s="340"/>
      <c r="D170" s="340"/>
      <c r="E170" s="340"/>
      <c r="F170" s="340"/>
      <c r="G170" s="340"/>
      <c r="H170" s="340"/>
      <c r="I170" s="340"/>
      <c r="J170" s="340"/>
      <c r="K170" s="340"/>
      <c r="L170" s="340"/>
      <c r="M170" s="10"/>
      <c r="N170" s="17"/>
      <c r="O170" s="17"/>
      <c r="P170" s="17"/>
      <c r="Q170" s="12"/>
    </row>
    <row r="171" spans="1:38" ht="30.75" customHeight="1" x14ac:dyDescent="0.15"/>
    <row r="172" spans="1:38" ht="30.75" customHeight="1" x14ac:dyDescent="0.15">
      <c r="A172" s="233" t="s">
        <v>63</v>
      </c>
      <c r="C172" s="233" t="str">
        <f>B11</f>
        <v>長崎港西琴平岸壁</v>
      </c>
    </row>
    <row r="173" spans="1:38" ht="20.25" customHeight="1" x14ac:dyDescent="0.15">
      <c r="A173" s="393" t="s">
        <v>43</v>
      </c>
      <c r="B173" s="396" t="s">
        <v>0</v>
      </c>
      <c r="C173" s="397"/>
      <c r="D173" s="397"/>
      <c r="E173" s="397"/>
      <c r="F173" s="398"/>
      <c r="G173" s="359" t="s">
        <v>7</v>
      </c>
      <c r="H173" s="360"/>
      <c r="I173" s="360"/>
      <c r="J173" s="360"/>
      <c r="K173" s="360"/>
      <c r="L173" s="360"/>
      <c r="M173" s="361"/>
      <c r="N173" s="396" t="s">
        <v>44</v>
      </c>
      <c r="O173" s="397"/>
      <c r="P173" s="398"/>
      <c r="Q173" s="402" t="s">
        <v>25</v>
      </c>
    </row>
    <row r="174" spans="1:38" ht="7.5" customHeight="1" x14ac:dyDescent="0.15">
      <c r="A174" s="394"/>
      <c r="B174" s="399"/>
      <c r="C174" s="400"/>
      <c r="D174" s="400"/>
      <c r="E174" s="400"/>
      <c r="F174" s="401"/>
      <c r="G174" s="359" t="s">
        <v>8</v>
      </c>
      <c r="H174" s="360"/>
      <c r="I174" s="361"/>
      <c r="J174" s="359" t="s">
        <v>12</v>
      </c>
      <c r="K174" s="360"/>
      <c r="L174" s="361"/>
      <c r="M174" s="402" t="s">
        <v>13</v>
      </c>
      <c r="N174" s="399"/>
      <c r="O174" s="400"/>
      <c r="P174" s="401"/>
      <c r="Q174" s="403"/>
    </row>
    <row r="175" spans="1:38" ht="27" x14ac:dyDescent="0.15">
      <c r="A175" s="394"/>
      <c r="B175" s="2" t="s">
        <v>1</v>
      </c>
      <c r="C175" s="287" t="s">
        <v>113</v>
      </c>
      <c r="D175" s="2" t="s">
        <v>28</v>
      </c>
      <c r="E175" s="2" t="s">
        <v>2</v>
      </c>
      <c r="F175" s="2" t="s">
        <v>3</v>
      </c>
      <c r="G175" s="2" t="s">
        <v>9</v>
      </c>
      <c r="H175" s="2" t="s">
        <v>2</v>
      </c>
      <c r="I175" s="2" t="s">
        <v>3</v>
      </c>
      <c r="J175" s="2" t="s">
        <v>9</v>
      </c>
      <c r="K175" s="2" t="s">
        <v>2</v>
      </c>
      <c r="L175" s="2" t="s">
        <v>3</v>
      </c>
      <c r="M175" s="404"/>
      <c r="N175" s="2" t="s">
        <v>14</v>
      </c>
      <c r="O175" s="2" t="s">
        <v>15</v>
      </c>
      <c r="P175" s="2" t="s">
        <v>17</v>
      </c>
      <c r="Q175" s="404"/>
    </row>
    <row r="176" spans="1:38" ht="13.5" customHeight="1" thickBot="1" x14ac:dyDescent="0.2">
      <c r="A176" s="395"/>
      <c r="B176" s="81" t="s">
        <v>4</v>
      </c>
      <c r="C176" s="81"/>
      <c r="D176" s="81"/>
      <c r="E176" s="268" t="s">
        <v>5</v>
      </c>
      <c r="F176" s="269" t="s">
        <v>6</v>
      </c>
      <c r="G176" s="269" t="s">
        <v>10</v>
      </c>
      <c r="H176" s="268" t="s">
        <v>11</v>
      </c>
      <c r="I176" s="269" t="s">
        <v>6</v>
      </c>
      <c r="J176" s="269" t="s">
        <v>10</v>
      </c>
      <c r="K176" s="268" t="s">
        <v>11</v>
      </c>
      <c r="L176" s="81" t="s">
        <v>6</v>
      </c>
      <c r="M176" s="81" t="s">
        <v>6</v>
      </c>
      <c r="N176" s="21" t="s">
        <v>6</v>
      </c>
      <c r="O176" s="21" t="s">
        <v>16</v>
      </c>
      <c r="P176" s="21" t="s">
        <v>6</v>
      </c>
      <c r="Q176" s="81" t="s">
        <v>6</v>
      </c>
      <c r="T176" s="210"/>
      <c r="U176" s="210"/>
      <c r="V176" s="209"/>
    </row>
    <row r="177" spans="1:38" ht="13.5" customHeight="1" x14ac:dyDescent="0.15">
      <c r="A177" s="3" t="s">
        <v>31</v>
      </c>
      <c r="B177" s="231">
        <f>AA177</f>
        <v>100</v>
      </c>
      <c r="C177" s="330">
        <f>AB177</f>
        <v>100</v>
      </c>
      <c r="D177" s="18">
        <f>(185-C177)/100</f>
        <v>0.85</v>
      </c>
      <c r="E177" s="59">
        <f>U177</f>
        <v>0</v>
      </c>
      <c r="F177" s="11">
        <f>B177*D177*E177</f>
        <v>0</v>
      </c>
      <c r="G177" s="18"/>
      <c r="H177" s="22"/>
      <c r="I177" s="11">
        <f>G177*H177</f>
        <v>0</v>
      </c>
      <c r="J177" s="280">
        <f>AC177</f>
        <v>13100</v>
      </c>
      <c r="K177" s="53">
        <f>V179</f>
        <v>0</v>
      </c>
      <c r="L177" s="11">
        <f>J177*K177</f>
        <v>0</v>
      </c>
      <c r="M177" s="18">
        <f>I177+L177</f>
        <v>0</v>
      </c>
      <c r="N177" s="60"/>
      <c r="O177" s="61"/>
      <c r="P177" s="62"/>
      <c r="Q177" s="49">
        <f>INT(F177+M177)</f>
        <v>0</v>
      </c>
      <c r="T177" s="217"/>
      <c r="U177" s="219"/>
      <c r="V177" s="217"/>
      <c r="X177" s="385">
        <v>7</v>
      </c>
      <c r="Y177" s="391" t="s">
        <v>145</v>
      </c>
      <c r="Z177" s="253" t="s">
        <v>125</v>
      </c>
      <c r="AA177" s="245">
        <v>100</v>
      </c>
      <c r="AB177" s="245">
        <v>100</v>
      </c>
      <c r="AC177" s="245">
        <v>13100</v>
      </c>
      <c r="AD177" s="245">
        <v>0</v>
      </c>
      <c r="AE177" s="245">
        <v>0</v>
      </c>
      <c r="AF177" s="245">
        <v>0</v>
      </c>
      <c r="AG177" s="245">
        <v>0</v>
      </c>
      <c r="AH177" s="246">
        <v>13100</v>
      </c>
      <c r="AI177" s="177"/>
    </row>
    <row r="178" spans="1:38" ht="30.75" customHeight="1" x14ac:dyDescent="0.15">
      <c r="A178" s="3" t="s">
        <v>32</v>
      </c>
      <c r="B178" s="231">
        <f t="shared" ref="B178:B188" si="69">AA178</f>
        <v>100</v>
      </c>
      <c r="C178" s="330">
        <f t="shared" ref="C178:C186" si="70">AB178</f>
        <v>99</v>
      </c>
      <c r="D178" s="18">
        <f t="shared" ref="D178:D188" si="71">(185-C178)/100</f>
        <v>0.86</v>
      </c>
      <c r="E178" s="63">
        <f>E177</f>
        <v>0</v>
      </c>
      <c r="F178" s="11">
        <f t="shared" ref="F178:F188" si="72">B178*D178*E178</f>
        <v>0</v>
      </c>
      <c r="G178" s="18"/>
      <c r="H178" s="23"/>
      <c r="I178" s="11">
        <f t="shared" ref="I178:I188" si="73">G178*H178</f>
        <v>0</v>
      </c>
      <c r="J178" s="281">
        <f>AC178</f>
        <v>18300</v>
      </c>
      <c r="K178" s="72">
        <f>K177</f>
        <v>0</v>
      </c>
      <c r="L178" s="11">
        <f t="shared" ref="L178:L179" si="74">J178*K178</f>
        <v>0</v>
      </c>
      <c r="M178" s="18">
        <f t="shared" ref="M178:M188" si="75">I178+L178</f>
        <v>0</v>
      </c>
      <c r="N178" s="64"/>
      <c r="O178" s="65"/>
      <c r="P178" s="66"/>
      <c r="Q178" s="49">
        <f t="shared" ref="Q178:Q188" si="76">INT(F178+M178)</f>
        <v>0</v>
      </c>
      <c r="T178" s="217"/>
      <c r="U178" s="217"/>
      <c r="V178" s="212"/>
      <c r="X178" s="386"/>
      <c r="Y178" s="392"/>
      <c r="Z178" s="254" t="s">
        <v>32</v>
      </c>
      <c r="AA178" s="248">
        <v>100</v>
      </c>
      <c r="AB178" s="248">
        <v>99</v>
      </c>
      <c r="AC178" s="248">
        <v>18300</v>
      </c>
      <c r="AD178" s="248">
        <v>0</v>
      </c>
      <c r="AE178" s="248">
        <v>0</v>
      </c>
      <c r="AF178" s="248">
        <v>0</v>
      </c>
      <c r="AG178" s="248">
        <v>0</v>
      </c>
      <c r="AH178" s="249">
        <v>18300</v>
      </c>
      <c r="AI178" s="177"/>
    </row>
    <row r="179" spans="1:38" ht="30.95" customHeight="1" x14ac:dyDescent="0.15">
      <c r="A179" s="3" t="s">
        <v>33</v>
      </c>
      <c r="B179" s="231">
        <f t="shared" si="69"/>
        <v>100</v>
      </c>
      <c r="C179" s="330">
        <f t="shared" si="70"/>
        <v>96</v>
      </c>
      <c r="D179" s="18">
        <f t="shared" si="71"/>
        <v>0.89</v>
      </c>
      <c r="E179" s="63">
        <f>E177</f>
        <v>0</v>
      </c>
      <c r="F179" s="11">
        <f t="shared" si="72"/>
        <v>0</v>
      </c>
      <c r="G179" s="18"/>
      <c r="H179" s="23"/>
      <c r="I179" s="11">
        <f t="shared" si="73"/>
        <v>0</v>
      </c>
      <c r="J179" s="281">
        <f>AC179</f>
        <v>23300</v>
      </c>
      <c r="K179" s="72">
        <f>K177</f>
        <v>0</v>
      </c>
      <c r="L179" s="11">
        <f t="shared" si="74"/>
        <v>0</v>
      </c>
      <c r="M179" s="18">
        <f t="shared" si="75"/>
        <v>0</v>
      </c>
      <c r="N179" s="64"/>
      <c r="O179" s="65"/>
      <c r="P179" s="66"/>
      <c r="Q179" s="49">
        <f t="shared" si="76"/>
        <v>0</v>
      </c>
      <c r="T179" s="217"/>
      <c r="U179" s="215"/>
      <c r="V179" s="215"/>
      <c r="X179" s="386"/>
      <c r="Y179" s="392"/>
      <c r="Z179" s="254" t="s">
        <v>33</v>
      </c>
      <c r="AA179" s="248">
        <v>100</v>
      </c>
      <c r="AB179" s="248">
        <v>96</v>
      </c>
      <c r="AC179" s="248">
        <v>23300</v>
      </c>
      <c r="AD179" s="248">
        <v>0</v>
      </c>
      <c r="AE179" s="248">
        <v>0</v>
      </c>
      <c r="AF179" s="248">
        <v>0</v>
      </c>
      <c r="AG179" s="248">
        <v>0</v>
      </c>
      <c r="AH179" s="249">
        <v>23300</v>
      </c>
      <c r="AI179" s="177"/>
    </row>
    <row r="180" spans="1:38" ht="20.25" customHeight="1" x14ac:dyDescent="0.15">
      <c r="A180" s="3" t="s">
        <v>34</v>
      </c>
      <c r="B180" s="231">
        <f t="shared" si="69"/>
        <v>100</v>
      </c>
      <c r="C180" s="330">
        <f t="shared" si="70"/>
        <v>95</v>
      </c>
      <c r="D180" s="18">
        <f t="shared" si="71"/>
        <v>0.9</v>
      </c>
      <c r="E180" s="63">
        <f>E177</f>
        <v>0</v>
      </c>
      <c r="F180" s="11">
        <f t="shared" si="72"/>
        <v>0</v>
      </c>
      <c r="G180" s="284">
        <f>AC180</f>
        <v>33400</v>
      </c>
      <c r="H180" s="72">
        <f>U179</f>
        <v>0</v>
      </c>
      <c r="I180" s="11">
        <f t="shared" si="73"/>
        <v>0</v>
      </c>
      <c r="J180" s="282"/>
      <c r="K180" s="72"/>
      <c r="L180" s="11"/>
      <c r="M180" s="18">
        <f t="shared" si="75"/>
        <v>0</v>
      </c>
      <c r="N180" s="64"/>
      <c r="O180" s="65"/>
      <c r="P180" s="66"/>
      <c r="Q180" s="49">
        <f t="shared" si="76"/>
        <v>0</v>
      </c>
      <c r="X180" s="386"/>
      <c r="Y180" s="392"/>
      <c r="Z180" s="254" t="s">
        <v>34</v>
      </c>
      <c r="AA180" s="248">
        <v>100</v>
      </c>
      <c r="AB180" s="248">
        <v>95</v>
      </c>
      <c r="AC180" s="248">
        <v>33400</v>
      </c>
      <c r="AD180" s="248">
        <v>0</v>
      </c>
      <c r="AE180" s="248">
        <v>0</v>
      </c>
      <c r="AF180" s="248">
        <v>0</v>
      </c>
      <c r="AG180" s="248">
        <v>0</v>
      </c>
      <c r="AH180" s="249">
        <v>33400</v>
      </c>
      <c r="AI180" s="177" t="s">
        <v>8</v>
      </c>
    </row>
    <row r="181" spans="1:38" ht="20.25" customHeight="1" x14ac:dyDescent="0.15">
      <c r="A181" s="3" t="s">
        <v>35</v>
      </c>
      <c r="B181" s="231">
        <f t="shared" si="69"/>
        <v>100</v>
      </c>
      <c r="C181" s="330">
        <f t="shared" si="70"/>
        <v>94</v>
      </c>
      <c r="D181" s="18">
        <f t="shared" si="71"/>
        <v>0.91</v>
      </c>
      <c r="E181" s="63">
        <f>E177</f>
        <v>0</v>
      </c>
      <c r="F181" s="11">
        <f t="shared" si="72"/>
        <v>0</v>
      </c>
      <c r="G181" s="284">
        <f>AC181</f>
        <v>27700</v>
      </c>
      <c r="H181" s="72">
        <f>H180</f>
        <v>0</v>
      </c>
      <c r="I181" s="11">
        <f t="shared" si="73"/>
        <v>0</v>
      </c>
      <c r="J181" s="282"/>
      <c r="K181" s="72"/>
      <c r="L181" s="11"/>
      <c r="M181" s="18">
        <f t="shared" si="75"/>
        <v>0</v>
      </c>
      <c r="N181" s="64"/>
      <c r="O181" s="65"/>
      <c r="P181" s="66"/>
      <c r="Q181" s="49">
        <f t="shared" si="76"/>
        <v>0</v>
      </c>
      <c r="X181" s="386"/>
      <c r="Y181" s="392"/>
      <c r="Z181" s="254" t="s">
        <v>35</v>
      </c>
      <c r="AA181" s="248">
        <v>100</v>
      </c>
      <c r="AB181" s="248">
        <v>94</v>
      </c>
      <c r="AC181" s="248">
        <v>27700</v>
      </c>
      <c r="AD181" s="248">
        <v>0</v>
      </c>
      <c r="AE181" s="248">
        <v>0</v>
      </c>
      <c r="AF181" s="248">
        <v>0</v>
      </c>
      <c r="AG181" s="248">
        <v>0</v>
      </c>
      <c r="AH181" s="249">
        <v>27700</v>
      </c>
      <c r="AI181" s="177" t="s">
        <v>8</v>
      </c>
    </row>
    <row r="182" spans="1:38" ht="20.25" customHeight="1" x14ac:dyDescent="0.15">
      <c r="A182" s="3" t="s">
        <v>36</v>
      </c>
      <c r="B182" s="231">
        <f t="shared" si="69"/>
        <v>100</v>
      </c>
      <c r="C182" s="330">
        <f t="shared" si="70"/>
        <v>94</v>
      </c>
      <c r="D182" s="18">
        <f t="shared" si="71"/>
        <v>0.91</v>
      </c>
      <c r="E182" s="63">
        <f>E177</f>
        <v>0</v>
      </c>
      <c r="F182" s="11">
        <f t="shared" si="72"/>
        <v>0</v>
      </c>
      <c r="G182" s="284">
        <f>AC182</f>
        <v>38900</v>
      </c>
      <c r="H182" s="72">
        <f>H180</f>
        <v>0</v>
      </c>
      <c r="I182" s="11">
        <f t="shared" si="73"/>
        <v>0</v>
      </c>
      <c r="J182" s="282"/>
      <c r="K182" s="72"/>
      <c r="L182" s="11">
        <f t="shared" ref="L182:L188" si="77">J182*K182</f>
        <v>0</v>
      </c>
      <c r="M182" s="18">
        <f t="shared" si="75"/>
        <v>0</v>
      </c>
      <c r="N182" s="64"/>
      <c r="O182" s="65"/>
      <c r="P182" s="66"/>
      <c r="Q182" s="49">
        <f t="shared" si="76"/>
        <v>0</v>
      </c>
      <c r="X182" s="386"/>
      <c r="Y182" s="392"/>
      <c r="Z182" s="255" t="s">
        <v>36</v>
      </c>
      <c r="AA182" s="248">
        <v>100</v>
      </c>
      <c r="AB182" s="248">
        <v>94</v>
      </c>
      <c r="AC182" s="248">
        <v>38900</v>
      </c>
      <c r="AD182" s="248">
        <v>0</v>
      </c>
      <c r="AE182" s="248">
        <v>0</v>
      </c>
      <c r="AF182" s="248">
        <v>0</v>
      </c>
      <c r="AG182" s="248">
        <v>0</v>
      </c>
      <c r="AH182" s="249">
        <v>38900</v>
      </c>
      <c r="AI182" s="177" t="s">
        <v>8</v>
      </c>
    </row>
    <row r="183" spans="1:38" ht="20.25" customHeight="1" x14ac:dyDescent="0.15">
      <c r="A183" s="3" t="s">
        <v>37</v>
      </c>
      <c r="B183" s="231">
        <f t="shared" si="69"/>
        <v>100</v>
      </c>
      <c r="C183" s="330">
        <f t="shared" si="70"/>
        <v>97</v>
      </c>
      <c r="D183" s="18">
        <f t="shared" si="71"/>
        <v>0.88</v>
      </c>
      <c r="E183" s="63">
        <f>E177</f>
        <v>0</v>
      </c>
      <c r="F183" s="11">
        <f t="shared" si="72"/>
        <v>0</v>
      </c>
      <c r="G183" s="18"/>
      <c r="H183" s="23"/>
      <c r="I183" s="11">
        <f t="shared" si="73"/>
        <v>0</v>
      </c>
      <c r="J183" s="281">
        <f t="shared" ref="J183:J188" si="78">AC183</f>
        <v>18500</v>
      </c>
      <c r="K183" s="72">
        <f>K177</f>
        <v>0</v>
      </c>
      <c r="L183" s="11">
        <f t="shared" si="77"/>
        <v>0</v>
      </c>
      <c r="M183" s="18">
        <f t="shared" si="75"/>
        <v>0</v>
      </c>
      <c r="N183" s="64"/>
      <c r="O183" s="65"/>
      <c r="P183" s="66"/>
      <c r="Q183" s="49">
        <f t="shared" si="76"/>
        <v>0</v>
      </c>
      <c r="X183" s="386"/>
      <c r="Y183" s="392"/>
      <c r="Z183" s="256" t="s">
        <v>144</v>
      </c>
      <c r="AA183" s="248">
        <v>100</v>
      </c>
      <c r="AB183" s="248">
        <v>97</v>
      </c>
      <c r="AC183" s="248">
        <v>18500</v>
      </c>
      <c r="AD183" s="248">
        <v>0</v>
      </c>
      <c r="AE183" s="248">
        <v>0</v>
      </c>
      <c r="AF183" s="248">
        <v>0</v>
      </c>
      <c r="AG183" s="248">
        <v>0</v>
      </c>
      <c r="AH183" s="249">
        <v>18500</v>
      </c>
      <c r="AI183" s="177"/>
    </row>
    <row r="184" spans="1:38" ht="20.25" customHeight="1" x14ac:dyDescent="0.15">
      <c r="A184" s="3" t="s">
        <v>38</v>
      </c>
      <c r="B184" s="231">
        <f t="shared" si="69"/>
        <v>100</v>
      </c>
      <c r="C184" s="330">
        <f t="shared" si="70"/>
        <v>99</v>
      </c>
      <c r="D184" s="18">
        <f t="shared" si="71"/>
        <v>0.86</v>
      </c>
      <c r="E184" s="63">
        <f>E177</f>
        <v>0</v>
      </c>
      <c r="F184" s="11">
        <f t="shared" si="72"/>
        <v>0</v>
      </c>
      <c r="G184" s="18"/>
      <c r="H184" s="23"/>
      <c r="I184" s="11">
        <f t="shared" si="73"/>
        <v>0</v>
      </c>
      <c r="J184" s="281">
        <f t="shared" si="78"/>
        <v>21700</v>
      </c>
      <c r="K184" s="72">
        <f>K177</f>
        <v>0</v>
      </c>
      <c r="L184" s="11">
        <f t="shared" si="77"/>
        <v>0</v>
      </c>
      <c r="M184" s="18">
        <f t="shared" si="75"/>
        <v>0</v>
      </c>
      <c r="N184" s="64"/>
      <c r="O184" s="65"/>
      <c r="P184" s="66"/>
      <c r="Q184" s="49">
        <f t="shared" si="76"/>
        <v>0</v>
      </c>
      <c r="X184" s="386"/>
      <c r="Y184" s="392"/>
      <c r="Z184" s="254" t="s">
        <v>38</v>
      </c>
      <c r="AA184" s="248">
        <v>100</v>
      </c>
      <c r="AB184" s="248">
        <v>99</v>
      </c>
      <c r="AC184" s="248">
        <v>21700</v>
      </c>
      <c r="AD184" s="248">
        <v>0</v>
      </c>
      <c r="AE184" s="248">
        <v>0</v>
      </c>
      <c r="AF184" s="248">
        <v>0</v>
      </c>
      <c r="AG184" s="248">
        <v>0</v>
      </c>
      <c r="AH184" s="249">
        <v>21700</v>
      </c>
      <c r="AI184" s="177"/>
    </row>
    <row r="185" spans="1:38" ht="20.25" customHeight="1" x14ac:dyDescent="0.15">
      <c r="A185" s="3" t="s">
        <v>39</v>
      </c>
      <c r="B185" s="231">
        <f t="shared" si="69"/>
        <v>100</v>
      </c>
      <c r="C185" s="330">
        <f t="shared" si="70"/>
        <v>100</v>
      </c>
      <c r="D185" s="18">
        <f t="shared" si="71"/>
        <v>0.85</v>
      </c>
      <c r="E185" s="63">
        <f>E177</f>
        <v>0</v>
      </c>
      <c r="F185" s="11">
        <f t="shared" si="72"/>
        <v>0</v>
      </c>
      <c r="G185" s="18"/>
      <c r="H185" s="23"/>
      <c r="I185" s="11">
        <f t="shared" si="73"/>
        <v>0</v>
      </c>
      <c r="J185" s="281">
        <f t="shared" si="78"/>
        <v>21200</v>
      </c>
      <c r="K185" s="72">
        <f>K177</f>
        <v>0</v>
      </c>
      <c r="L185" s="11">
        <f t="shared" si="77"/>
        <v>0</v>
      </c>
      <c r="M185" s="18">
        <f t="shared" si="75"/>
        <v>0</v>
      </c>
      <c r="N185" s="64"/>
      <c r="O185" s="65"/>
      <c r="P185" s="66"/>
      <c r="Q185" s="49">
        <f t="shared" si="76"/>
        <v>0</v>
      </c>
      <c r="X185" s="386"/>
      <c r="Y185" s="392"/>
      <c r="Z185" s="254" t="s">
        <v>39</v>
      </c>
      <c r="AA185" s="248">
        <v>100</v>
      </c>
      <c r="AB185" s="248">
        <v>100</v>
      </c>
      <c r="AC185" s="248">
        <v>21200</v>
      </c>
      <c r="AD185" s="248">
        <v>0</v>
      </c>
      <c r="AE185" s="248">
        <v>0</v>
      </c>
      <c r="AF185" s="248">
        <v>0</v>
      </c>
      <c r="AG185" s="248">
        <v>0</v>
      </c>
      <c r="AH185" s="249">
        <v>21200</v>
      </c>
      <c r="AI185" s="177"/>
    </row>
    <row r="186" spans="1:38" ht="20.25" customHeight="1" x14ac:dyDescent="0.15">
      <c r="A186" s="3" t="s">
        <v>40</v>
      </c>
      <c r="B186" s="231">
        <f t="shared" si="69"/>
        <v>100</v>
      </c>
      <c r="C186" s="330">
        <f t="shared" si="70"/>
        <v>99</v>
      </c>
      <c r="D186" s="18">
        <f t="shared" si="71"/>
        <v>0.86</v>
      </c>
      <c r="E186" s="63">
        <f>E177</f>
        <v>0</v>
      </c>
      <c r="F186" s="11">
        <f t="shared" si="72"/>
        <v>0</v>
      </c>
      <c r="G186" s="18"/>
      <c r="H186" s="23"/>
      <c r="I186" s="11">
        <f t="shared" si="73"/>
        <v>0</v>
      </c>
      <c r="J186" s="281">
        <f t="shared" si="78"/>
        <v>16800</v>
      </c>
      <c r="K186" s="72">
        <f>K177</f>
        <v>0</v>
      </c>
      <c r="L186" s="11">
        <f t="shared" si="77"/>
        <v>0</v>
      </c>
      <c r="M186" s="18">
        <f t="shared" si="75"/>
        <v>0</v>
      </c>
      <c r="N186" s="64"/>
      <c r="O186" s="65"/>
      <c r="P186" s="66"/>
      <c r="Q186" s="49">
        <f t="shared" si="76"/>
        <v>0</v>
      </c>
      <c r="X186" s="386"/>
      <c r="Y186" s="392"/>
      <c r="Z186" s="254" t="s">
        <v>122</v>
      </c>
      <c r="AA186" s="248">
        <v>100</v>
      </c>
      <c r="AB186" s="248">
        <v>99</v>
      </c>
      <c r="AC186" s="248">
        <v>16800</v>
      </c>
      <c r="AD186" s="248">
        <v>0</v>
      </c>
      <c r="AE186" s="248">
        <v>0</v>
      </c>
      <c r="AF186" s="248">
        <v>0</v>
      </c>
      <c r="AG186" s="248">
        <v>0</v>
      </c>
      <c r="AH186" s="249">
        <v>16800</v>
      </c>
      <c r="AI186" s="177"/>
    </row>
    <row r="187" spans="1:38" ht="20.25" customHeight="1" x14ac:dyDescent="0.15">
      <c r="A187" s="3" t="s">
        <v>41</v>
      </c>
      <c r="B187" s="231">
        <f t="shared" si="69"/>
        <v>100</v>
      </c>
      <c r="C187" s="330">
        <f>AB187</f>
        <v>100</v>
      </c>
      <c r="D187" s="18">
        <f t="shared" si="71"/>
        <v>0.85</v>
      </c>
      <c r="E187" s="63">
        <f>E177</f>
        <v>0</v>
      </c>
      <c r="F187" s="11">
        <f t="shared" si="72"/>
        <v>0</v>
      </c>
      <c r="G187" s="18"/>
      <c r="H187" s="23"/>
      <c r="I187" s="11">
        <f t="shared" si="73"/>
        <v>0</v>
      </c>
      <c r="J187" s="281">
        <f t="shared" si="78"/>
        <v>900</v>
      </c>
      <c r="K187" s="72">
        <f>K177</f>
        <v>0</v>
      </c>
      <c r="L187" s="11">
        <f t="shared" si="77"/>
        <v>0</v>
      </c>
      <c r="M187" s="18">
        <f t="shared" si="75"/>
        <v>0</v>
      </c>
      <c r="N187" s="64"/>
      <c r="O187" s="65"/>
      <c r="P187" s="66"/>
      <c r="Q187" s="49">
        <f t="shared" si="76"/>
        <v>0</v>
      </c>
      <c r="X187" s="386"/>
      <c r="Y187" s="392"/>
      <c r="Z187" s="254" t="s">
        <v>123</v>
      </c>
      <c r="AA187" s="248">
        <v>100</v>
      </c>
      <c r="AB187" s="248">
        <v>100</v>
      </c>
      <c r="AC187" s="248">
        <v>900</v>
      </c>
      <c r="AD187" s="248">
        <v>0</v>
      </c>
      <c r="AE187" s="248">
        <v>0</v>
      </c>
      <c r="AF187" s="248">
        <v>0</v>
      </c>
      <c r="AG187" s="248">
        <v>0</v>
      </c>
      <c r="AH187" s="249">
        <v>900</v>
      </c>
      <c r="AI187" s="177"/>
    </row>
    <row r="188" spans="1:38" ht="20.25" customHeight="1" thickBot="1" x14ac:dyDescent="0.2">
      <c r="A188" s="5" t="s">
        <v>42</v>
      </c>
      <c r="B188" s="267">
        <f t="shared" si="69"/>
        <v>100</v>
      </c>
      <c r="C188" s="331">
        <f>AB188</f>
        <v>100</v>
      </c>
      <c r="D188" s="74">
        <f t="shared" si="71"/>
        <v>0.85</v>
      </c>
      <c r="E188" s="67">
        <f>E177</f>
        <v>0</v>
      </c>
      <c r="F188" s="20">
        <f t="shared" si="72"/>
        <v>0</v>
      </c>
      <c r="G188" s="19"/>
      <c r="H188" s="24"/>
      <c r="I188" s="20">
        <f t="shared" si="73"/>
        <v>0</v>
      </c>
      <c r="J188" s="283">
        <f t="shared" si="78"/>
        <v>14700</v>
      </c>
      <c r="K188" s="73">
        <f>K177</f>
        <v>0</v>
      </c>
      <c r="L188" s="20">
        <f t="shared" si="77"/>
        <v>0</v>
      </c>
      <c r="M188" s="19">
        <f t="shared" si="75"/>
        <v>0</v>
      </c>
      <c r="N188" s="69"/>
      <c r="O188" s="70"/>
      <c r="P188" s="71"/>
      <c r="Q188" s="51">
        <f t="shared" si="76"/>
        <v>0</v>
      </c>
      <c r="X188" s="386"/>
      <c r="Y188" s="408"/>
      <c r="Z188" s="257" t="s">
        <v>124</v>
      </c>
      <c r="AA188" s="248">
        <v>100</v>
      </c>
      <c r="AB188" s="248">
        <v>100</v>
      </c>
      <c r="AC188" s="248">
        <v>14700</v>
      </c>
      <c r="AD188" s="248">
        <v>0</v>
      </c>
      <c r="AE188" s="248">
        <v>0</v>
      </c>
      <c r="AF188" s="248">
        <v>0</v>
      </c>
      <c r="AG188" s="248">
        <v>0</v>
      </c>
      <c r="AH188" s="249">
        <v>14700</v>
      </c>
      <c r="AI188" s="177"/>
      <c r="AK188" s="238">
        <f t="shared" ref="AK188" si="79">SUM(AC177:AG188)</f>
        <v>248500</v>
      </c>
      <c r="AL188" s="238">
        <f t="shared" ref="AL188" si="80">SUM(AH177:AH188)</f>
        <v>248500</v>
      </c>
    </row>
    <row r="189" spans="1:38" ht="20.25" customHeight="1" thickTop="1" x14ac:dyDescent="0.15">
      <c r="A189" s="4" t="s">
        <v>18</v>
      </c>
      <c r="B189" s="288" t="s">
        <v>19</v>
      </c>
      <c r="C189" s="288"/>
      <c r="D189" s="288" t="s">
        <v>19</v>
      </c>
      <c r="E189" s="288" t="s">
        <v>19</v>
      </c>
      <c r="F189" s="4"/>
      <c r="G189" s="4"/>
      <c r="H189" s="288" t="s">
        <v>19</v>
      </c>
      <c r="I189" s="4"/>
      <c r="J189" s="4"/>
      <c r="K189" s="288" t="s">
        <v>19</v>
      </c>
      <c r="L189" s="4"/>
      <c r="M189" s="4"/>
      <c r="N189" s="288" t="s">
        <v>19</v>
      </c>
      <c r="O189" s="288" t="s">
        <v>19</v>
      </c>
      <c r="P189" s="4"/>
      <c r="Q189" s="4"/>
    </row>
    <row r="190" spans="1:38" ht="20.25" customHeight="1" x14ac:dyDescent="0.15">
      <c r="A190" s="339" t="s">
        <v>29</v>
      </c>
      <c r="B190" s="339"/>
      <c r="C190" s="339"/>
      <c r="D190" s="339"/>
      <c r="E190" s="339"/>
      <c r="F190" s="339"/>
      <c r="G190" s="339"/>
      <c r="H190" s="339"/>
      <c r="I190" s="339"/>
      <c r="J190" s="339"/>
      <c r="K190" s="339"/>
      <c r="L190" s="339"/>
      <c r="N190" s="405" t="s">
        <v>48</v>
      </c>
      <c r="O190" s="406"/>
      <c r="P190" s="407"/>
      <c r="Q190" s="9">
        <f>SUM(Q177:Q188)</f>
        <v>0</v>
      </c>
    </row>
    <row r="191" spans="1:38" ht="20.25" customHeight="1" x14ac:dyDescent="0.15">
      <c r="A191" s="340"/>
      <c r="B191" s="340"/>
      <c r="C191" s="340"/>
      <c r="D191" s="340"/>
      <c r="E191" s="340"/>
      <c r="F191" s="340"/>
      <c r="G191" s="340"/>
      <c r="H191" s="340"/>
      <c r="I191" s="340"/>
      <c r="J191" s="340"/>
      <c r="K191" s="340"/>
      <c r="L191" s="340"/>
      <c r="N191" s="16"/>
      <c r="O191" s="16"/>
      <c r="P191" s="16"/>
      <c r="Q191" s="15"/>
    </row>
    <row r="192" spans="1:38" ht="20.25" customHeight="1" x14ac:dyDescent="0.15">
      <c r="A192" s="340"/>
      <c r="B192" s="340"/>
      <c r="C192" s="340"/>
      <c r="D192" s="340"/>
      <c r="E192" s="340"/>
      <c r="F192" s="340"/>
      <c r="G192" s="340"/>
      <c r="H192" s="340"/>
      <c r="I192" s="340"/>
      <c r="J192" s="340"/>
      <c r="K192" s="340"/>
      <c r="L192" s="340"/>
      <c r="M192" s="10"/>
      <c r="N192" s="17"/>
      <c r="O192" s="17"/>
      <c r="P192" s="17"/>
      <c r="Q192" s="12"/>
    </row>
    <row r="193" spans="1:35" ht="30.75" customHeight="1" x14ac:dyDescent="0.15"/>
    <row r="194" spans="1:35" ht="30.75" customHeight="1" x14ac:dyDescent="0.15">
      <c r="A194" s="233" t="s">
        <v>64</v>
      </c>
      <c r="C194" s="233" t="str">
        <f>B12</f>
        <v>開成学園</v>
      </c>
    </row>
    <row r="195" spans="1:35" ht="20.25" customHeight="1" x14ac:dyDescent="0.15">
      <c r="A195" s="338" t="s">
        <v>43</v>
      </c>
      <c r="B195" s="342" t="s">
        <v>0</v>
      </c>
      <c r="C195" s="342"/>
      <c r="D195" s="342"/>
      <c r="E195" s="342"/>
      <c r="F195" s="342"/>
      <c r="G195" s="342" t="s">
        <v>7</v>
      </c>
      <c r="H195" s="342"/>
      <c r="I195" s="342"/>
      <c r="J195" s="342"/>
      <c r="K195" s="342"/>
      <c r="L195" s="342"/>
      <c r="M195" s="342"/>
      <c r="N195" s="342" t="s">
        <v>44</v>
      </c>
      <c r="O195" s="342"/>
      <c r="P195" s="342"/>
      <c r="Q195" s="342" t="s">
        <v>25</v>
      </c>
    </row>
    <row r="196" spans="1:35" ht="7.5" customHeight="1" x14ac:dyDescent="0.15">
      <c r="A196" s="338"/>
      <c r="B196" s="342"/>
      <c r="C196" s="342"/>
      <c r="D196" s="342"/>
      <c r="E196" s="342"/>
      <c r="F196" s="342"/>
      <c r="G196" s="342" t="s">
        <v>8</v>
      </c>
      <c r="H196" s="342"/>
      <c r="I196" s="342"/>
      <c r="J196" s="342" t="s">
        <v>12</v>
      </c>
      <c r="K196" s="342"/>
      <c r="L196" s="342"/>
      <c r="M196" s="342" t="s">
        <v>13</v>
      </c>
      <c r="N196" s="342"/>
      <c r="O196" s="342"/>
      <c r="P196" s="342"/>
      <c r="Q196" s="342"/>
    </row>
    <row r="197" spans="1:35" ht="27" x14ac:dyDescent="0.15">
      <c r="A197" s="338"/>
      <c r="B197" s="2" t="s">
        <v>1</v>
      </c>
      <c r="C197" s="287" t="s">
        <v>113</v>
      </c>
      <c r="D197" s="2" t="s">
        <v>28</v>
      </c>
      <c r="E197" s="2" t="s">
        <v>2</v>
      </c>
      <c r="F197" s="2" t="s">
        <v>3</v>
      </c>
      <c r="G197" s="2" t="s">
        <v>9</v>
      </c>
      <c r="H197" s="2" t="s">
        <v>2</v>
      </c>
      <c r="I197" s="2" t="s">
        <v>3</v>
      </c>
      <c r="J197" s="2" t="s">
        <v>9</v>
      </c>
      <c r="K197" s="2" t="s">
        <v>2</v>
      </c>
      <c r="L197" s="2" t="s">
        <v>3</v>
      </c>
      <c r="M197" s="342"/>
      <c r="N197" s="2" t="s">
        <v>14</v>
      </c>
      <c r="O197" s="2" t="s">
        <v>15</v>
      </c>
      <c r="P197" s="2" t="s">
        <v>17</v>
      </c>
      <c r="Q197" s="342"/>
    </row>
    <row r="198" spans="1:35" ht="14.25" thickBot="1" x14ac:dyDescent="0.2">
      <c r="A198" s="338"/>
      <c r="B198" s="81" t="s">
        <v>4</v>
      </c>
      <c r="C198" s="81"/>
      <c r="D198" s="81"/>
      <c r="E198" s="268" t="s">
        <v>5</v>
      </c>
      <c r="F198" s="269" t="s">
        <v>6</v>
      </c>
      <c r="G198" s="269" t="s">
        <v>10</v>
      </c>
      <c r="H198" s="268" t="s">
        <v>11</v>
      </c>
      <c r="I198" s="269" t="s">
        <v>6</v>
      </c>
      <c r="J198" s="269" t="s">
        <v>10</v>
      </c>
      <c r="K198" s="268" t="s">
        <v>11</v>
      </c>
      <c r="L198" s="81" t="s">
        <v>6</v>
      </c>
      <c r="M198" s="81" t="s">
        <v>6</v>
      </c>
      <c r="N198" s="21" t="s">
        <v>6</v>
      </c>
      <c r="O198" s="21" t="s">
        <v>16</v>
      </c>
      <c r="P198" s="21" t="s">
        <v>6</v>
      </c>
      <c r="Q198" s="81" t="s">
        <v>6</v>
      </c>
      <c r="T198" s="210"/>
      <c r="U198" s="210"/>
      <c r="V198" s="208"/>
    </row>
    <row r="199" spans="1:35" ht="13.5" customHeight="1" x14ac:dyDescent="0.15">
      <c r="A199" s="3" t="s">
        <v>31</v>
      </c>
      <c r="B199" s="231">
        <f>AA199</f>
        <v>82</v>
      </c>
      <c r="C199" s="330">
        <f>AB199</f>
        <v>100</v>
      </c>
      <c r="D199" s="18">
        <f>(185-C199)/100</f>
        <v>0.85</v>
      </c>
      <c r="E199" s="59">
        <f>U199</f>
        <v>0</v>
      </c>
      <c r="F199" s="11">
        <f>B199*D199*E199</f>
        <v>0</v>
      </c>
      <c r="G199" s="18"/>
      <c r="H199" s="22"/>
      <c r="I199" s="11">
        <f>G199*H199</f>
        <v>0</v>
      </c>
      <c r="J199" s="280">
        <f>AC199</f>
        <v>12200</v>
      </c>
      <c r="K199" s="53">
        <f>V201</f>
        <v>0</v>
      </c>
      <c r="L199" s="11">
        <f>J199*K199</f>
        <v>0</v>
      </c>
      <c r="M199" s="18">
        <f>I199+L199</f>
        <v>0</v>
      </c>
      <c r="N199" s="60"/>
      <c r="O199" s="61"/>
      <c r="P199" s="62"/>
      <c r="Q199" s="49">
        <f>INT(F199+M199)</f>
        <v>0</v>
      </c>
      <c r="T199" s="217"/>
      <c r="U199" s="219"/>
      <c r="V199" s="217"/>
      <c r="X199" s="385">
        <v>8</v>
      </c>
      <c r="Y199" s="388" t="s">
        <v>227</v>
      </c>
      <c r="Z199" s="244" t="s">
        <v>125</v>
      </c>
      <c r="AA199" s="245">
        <v>82</v>
      </c>
      <c r="AB199" s="245">
        <v>100</v>
      </c>
      <c r="AC199" s="245">
        <v>12200</v>
      </c>
      <c r="AD199" s="245">
        <v>0</v>
      </c>
      <c r="AE199" s="245">
        <v>0</v>
      </c>
      <c r="AF199" s="245">
        <v>0</v>
      </c>
      <c r="AG199" s="245">
        <v>0</v>
      </c>
      <c r="AH199" s="246">
        <v>12200</v>
      </c>
      <c r="AI199" s="177"/>
    </row>
    <row r="200" spans="1:35" ht="30.75" customHeight="1" x14ac:dyDescent="0.15">
      <c r="A200" s="3" t="s">
        <v>32</v>
      </c>
      <c r="B200" s="231">
        <f t="shared" ref="B200:B210" si="81">AA200</f>
        <v>82</v>
      </c>
      <c r="C200" s="330">
        <f t="shared" ref="C200:C208" si="82">AB200</f>
        <v>100</v>
      </c>
      <c r="D200" s="18">
        <f t="shared" ref="D200:D210" si="83">(185-C200)/100</f>
        <v>0.85</v>
      </c>
      <c r="E200" s="63">
        <f>E199</f>
        <v>0</v>
      </c>
      <c r="F200" s="11">
        <f t="shared" ref="F200:F210" si="84">B200*D200*E200</f>
        <v>0</v>
      </c>
      <c r="G200" s="18"/>
      <c r="H200" s="23"/>
      <c r="I200" s="11">
        <f t="shared" ref="I200:I210" si="85">G200*H200</f>
        <v>0</v>
      </c>
      <c r="J200" s="281">
        <f>AC200</f>
        <v>13200</v>
      </c>
      <c r="K200" s="72">
        <f>K199</f>
        <v>0</v>
      </c>
      <c r="L200" s="11">
        <f t="shared" ref="L200:L201" si="86">J200*K200</f>
        <v>0</v>
      </c>
      <c r="M200" s="18">
        <f t="shared" ref="M200:M210" si="87">I200+L200</f>
        <v>0</v>
      </c>
      <c r="N200" s="64"/>
      <c r="O200" s="65"/>
      <c r="P200" s="66"/>
      <c r="Q200" s="49">
        <f t="shared" ref="Q200:Q210" si="88">INT(F200+M200)</f>
        <v>0</v>
      </c>
      <c r="T200" s="217"/>
      <c r="U200" s="217"/>
      <c r="V200" s="212"/>
      <c r="X200" s="386"/>
      <c r="Y200" s="389"/>
      <c r="Z200" s="247" t="s">
        <v>32</v>
      </c>
      <c r="AA200" s="248">
        <v>82</v>
      </c>
      <c r="AB200" s="248">
        <v>100</v>
      </c>
      <c r="AC200" s="248">
        <v>13200</v>
      </c>
      <c r="AD200" s="248">
        <v>0</v>
      </c>
      <c r="AE200" s="248">
        <v>0</v>
      </c>
      <c r="AF200" s="248">
        <v>0</v>
      </c>
      <c r="AG200" s="248">
        <v>0</v>
      </c>
      <c r="AH200" s="249">
        <v>13200</v>
      </c>
      <c r="AI200" s="177"/>
    </row>
    <row r="201" spans="1:35" ht="30.95" customHeight="1" x14ac:dyDescent="0.15">
      <c r="A201" s="3" t="s">
        <v>33</v>
      </c>
      <c r="B201" s="231">
        <f t="shared" si="81"/>
        <v>82</v>
      </c>
      <c r="C201" s="330">
        <f t="shared" si="82"/>
        <v>100</v>
      </c>
      <c r="D201" s="18">
        <f t="shared" si="83"/>
        <v>0.85</v>
      </c>
      <c r="E201" s="63">
        <f>E199</f>
        <v>0</v>
      </c>
      <c r="F201" s="11">
        <f t="shared" si="84"/>
        <v>0</v>
      </c>
      <c r="G201" s="18"/>
      <c r="H201" s="23"/>
      <c r="I201" s="11">
        <f t="shared" si="85"/>
        <v>0</v>
      </c>
      <c r="J201" s="281">
        <f>AC201</f>
        <v>17100</v>
      </c>
      <c r="K201" s="72">
        <f>K199</f>
        <v>0</v>
      </c>
      <c r="L201" s="11">
        <f t="shared" si="86"/>
        <v>0</v>
      </c>
      <c r="M201" s="18">
        <f t="shared" si="87"/>
        <v>0</v>
      </c>
      <c r="N201" s="64"/>
      <c r="O201" s="65"/>
      <c r="P201" s="66"/>
      <c r="Q201" s="49">
        <f t="shared" si="88"/>
        <v>0</v>
      </c>
      <c r="T201" s="217"/>
      <c r="U201" s="215"/>
      <c r="V201" s="215"/>
      <c r="X201" s="386"/>
      <c r="Y201" s="389"/>
      <c r="Z201" s="247" t="s">
        <v>33</v>
      </c>
      <c r="AA201" s="248">
        <v>82</v>
      </c>
      <c r="AB201" s="248">
        <v>100</v>
      </c>
      <c r="AC201" s="248">
        <v>17100</v>
      </c>
      <c r="AD201" s="248">
        <v>0</v>
      </c>
      <c r="AE201" s="248">
        <v>0</v>
      </c>
      <c r="AF201" s="248">
        <v>0</v>
      </c>
      <c r="AG201" s="248">
        <v>0</v>
      </c>
      <c r="AH201" s="249">
        <v>17100</v>
      </c>
      <c r="AI201" s="177"/>
    </row>
    <row r="202" spans="1:35" ht="20.25" customHeight="1" x14ac:dyDescent="0.15">
      <c r="A202" s="3" t="s">
        <v>34</v>
      </c>
      <c r="B202" s="231">
        <f t="shared" si="81"/>
        <v>82</v>
      </c>
      <c r="C202" s="330">
        <f t="shared" si="82"/>
        <v>100</v>
      </c>
      <c r="D202" s="18">
        <f t="shared" si="83"/>
        <v>0.85</v>
      </c>
      <c r="E202" s="63">
        <f>E199</f>
        <v>0</v>
      </c>
      <c r="F202" s="11">
        <f t="shared" si="84"/>
        <v>0</v>
      </c>
      <c r="G202" s="284">
        <f>AC202</f>
        <v>23700</v>
      </c>
      <c r="H202" s="72">
        <f>U201</f>
        <v>0</v>
      </c>
      <c r="I202" s="11">
        <f t="shared" si="85"/>
        <v>0</v>
      </c>
      <c r="J202" s="282"/>
      <c r="K202" s="72"/>
      <c r="L202" s="11"/>
      <c r="M202" s="18">
        <f t="shared" si="87"/>
        <v>0</v>
      </c>
      <c r="N202" s="64"/>
      <c r="O202" s="65"/>
      <c r="P202" s="66"/>
      <c r="Q202" s="49">
        <f t="shared" si="88"/>
        <v>0</v>
      </c>
      <c r="X202" s="386"/>
      <c r="Y202" s="389"/>
      <c r="Z202" s="247" t="s">
        <v>34</v>
      </c>
      <c r="AA202" s="248">
        <v>82</v>
      </c>
      <c r="AB202" s="248">
        <v>100</v>
      </c>
      <c r="AC202" s="248">
        <v>23700</v>
      </c>
      <c r="AD202" s="248">
        <v>0</v>
      </c>
      <c r="AE202" s="248">
        <v>0</v>
      </c>
      <c r="AF202" s="248">
        <v>0</v>
      </c>
      <c r="AG202" s="248">
        <v>0</v>
      </c>
      <c r="AH202" s="249">
        <v>23700</v>
      </c>
      <c r="AI202" s="177" t="s">
        <v>8</v>
      </c>
    </row>
    <row r="203" spans="1:35" ht="20.25" customHeight="1" x14ac:dyDescent="0.15">
      <c r="A203" s="3" t="s">
        <v>35</v>
      </c>
      <c r="B203" s="231">
        <f t="shared" si="81"/>
        <v>82</v>
      </c>
      <c r="C203" s="330">
        <f t="shared" si="82"/>
        <v>100</v>
      </c>
      <c r="D203" s="18">
        <f t="shared" si="83"/>
        <v>0.85</v>
      </c>
      <c r="E203" s="63">
        <f>E199</f>
        <v>0</v>
      </c>
      <c r="F203" s="11">
        <f t="shared" si="84"/>
        <v>0</v>
      </c>
      <c r="G203" s="284">
        <f>AC203</f>
        <v>24800</v>
      </c>
      <c r="H203" s="72">
        <f>H202</f>
        <v>0</v>
      </c>
      <c r="I203" s="11">
        <f t="shared" si="85"/>
        <v>0</v>
      </c>
      <c r="J203" s="282"/>
      <c r="K203" s="72"/>
      <c r="L203" s="11"/>
      <c r="M203" s="18">
        <f t="shared" si="87"/>
        <v>0</v>
      </c>
      <c r="N203" s="64"/>
      <c r="O203" s="65"/>
      <c r="P203" s="66"/>
      <c r="Q203" s="49">
        <f t="shared" si="88"/>
        <v>0</v>
      </c>
      <c r="X203" s="386"/>
      <c r="Y203" s="389"/>
      <c r="Z203" s="247" t="s">
        <v>35</v>
      </c>
      <c r="AA203" s="248">
        <v>82</v>
      </c>
      <c r="AB203" s="248">
        <v>100</v>
      </c>
      <c r="AC203" s="248">
        <v>24800</v>
      </c>
      <c r="AD203" s="248">
        <v>0</v>
      </c>
      <c r="AE203" s="248">
        <v>0</v>
      </c>
      <c r="AF203" s="248">
        <v>0</v>
      </c>
      <c r="AG203" s="248">
        <v>0</v>
      </c>
      <c r="AH203" s="249">
        <v>24800</v>
      </c>
      <c r="AI203" s="177" t="s">
        <v>8</v>
      </c>
    </row>
    <row r="204" spans="1:35" ht="20.25" customHeight="1" x14ac:dyDescent="0.15">
      <c r="A204" s="3" t="s">
        <v>36</v>
      </c>
      <c r="B204" s="231">
        <f t="shared" si="81"/>
        <v>82</v>
      </c>
      <c r="C204" s="330">
        <f t="shared" si="82"/>
        <v>100</v>
      </c>
      <c r="D204" s="18">
        <f t="shared" si="83"/>
        <v>0.85</v>
      </c>
      <c r="E204" s="63">
        <f>E199</f>
        <v>0</v>
      </c>
      <c r="F204" s="11">
        <f t="shared" si="84"/>
        <v>0</v>
      </c>
      <c r="G204" s="284">
        <f>AC204</f>
        <v>23500</v>
      </c>
      <c r="H204" s="72">
        <f>H202</f>
        <v>0</v>
      </c>
      <c r="I204" s="11">
        <f t="shared" si="85"/>
        <v>0</v>
      </c>
      <c r="J204" s="282"/>
      <c r="K204" s="72"/>
      <c r="L204" s="11">
        <f t="shared" ref="L204:L210" si="89">J204*K204</f>
        <v>0</v>
      </c>
      <c r="M204" s="18">
        <f t="shared" si="87"/>
        <v>0</v>
      </c>
      <c r="N204" s="64"/>
      <c r="O204" s="65"/>
      <c r="P204" s="66"/>
      <c r="Q204" s="49">
        <f t="shared" si="88"/>
        <v>0</v>
      </c>
      <c r="X204" s="386"/>
      <c r="Y204" s="389"/>
      <c r="Z204" s="258" t="s">
        <v>36</v>
      </c>
      <c r="AA204" s="248">
        <v>82</v>
      </c>
      <c r="AB204" s="248">
        <v>100</v>
      </c>
      <c r="AC204" s="248">
        <v>23500</v>
      </c>
      <c r="AD204" s="248">
        <v>0</v>
      </c>
      <c r="AE204" s="248">
        <v>0</v>
      </c>
      <c r="AF204" s="248">
        <v>0</v>
      </c>
      <c r="AG204" s="248">
        <v>0</v>
      </c>
      <c r="AH204" s="249">
        <v>23500</v>
      </c>
      <c r="AI204" s="177" t="s">
        <v>8</v>
      </c>
    </row>
    <row r="205" spans="1:35" ht="20.25" customHeight="1" x14ac:dyDescent="0.15">
      <c r="A205" s="3" t="s">
        <v>37</v>
      </c>
      <c r="B205" s="231">
        <f t="shared" si="81"/>
        <v>82</v>
      </c>
      <c r="C205" s="330">
        <f t="shared" si="82"/>
        <v>100</v>
      </c>
      <c r="D205" s="18">
        <f t="shared" si="83"/>
        <v>0.85</v>
      </c>
      <c r="E205" s="63">
        <f>E199</f>
        <v>0</v>
      </c>
      <c r="F205" s="11">
        <f t="shared" si="84"/>
        <v>0</v>
      </c>
      <c r="G205" s="18"/>
      <c r="H205" s="23"/>
      <c r="I205" s="11">
        <f t="shared" si="85"/>
        <v>0</v>
      </c>
      <c r="J205" s="281">
        <f t="shared" ref="J205:J210" si="90">AC205</f>
        <v>14900</v>
      </c>
      <c r="K205" s="72">
        <f>K199</f>
        <v>0</v>
      </c>
      <c r="L205" s="11">
        <f t="shared" si="89"/>
        <v>0</v>
      </c>
      <c r="M205" s="18">
        <f t="shared" si="87"/>
        <v>0</v>
      </c>
      <c r="N205" s="64"/>
      <c r="O205" s="65"/>
      <c r="P205" s="66"/>
      <c r="Q205" s="49">
        <f t="shared" si="88"/>
        <v>0</v>
      </c>
      <c r="X205" s="386"/>
      <c r="Y205" s="389"/>
      <c r="Z205" s="259" t="s">
        <v>144</v>
      </c>
      <c r="AA205" s="248">
        <v>82</v>
      </c>
      <c r="AB205" s="248">
        <v>100</v>
      </c>
      <c r="AC205" s="248">
        <v>14900</v>
      </c>
      <c r="AD205" s="248">
        <v>0</v>
      </c>
      <c r="AE205" s="248">
        <v>0</v>
      </c>
      <c r="AF205" s="248">
        <v>0</v>
      </c>
      <c r="AG205" s="248">
        <v>0</v>
      </c>
      <c r="AH205" s="249">
        <v>14900</v>
      </c>
      <c r="AI205" s="177"/>
    </row>
    <row r="206" spans="1:35" ht="20.25" customHeight="1" x14ac:dyDescent="0.15">
      <c r="A206" s="3" t="s">
        <v>38</v>
      </c>
      <c r="B206" s="231">
        <f t="shared" si="81"/>
        <v>82</v>
      </c>
      <c r="C206" s="330">
        <f t="shared" si="82"/>
        <v>100</v>
      </c>
      <c r="D206" s="18">
        <f t="shared" si="83"/>
        <v>0.85</v>
      </c>
      <c r="E206" s="63">
        <f>E199</f>
        <v>0</v>
      </c>
      <c r="F206" s="11">
        <f t="shared" si="84"/>
        <v>0</v>
      </c>
      <c r="G206" s="18"/>
      <c r="H206" s="23"/>
      <c r="I206" s="11">
        <f t="shared" si="85"/>
        <v>0</v>
      </c>
      <c r="J206" s="281">
        <f t="shared" si="90"/>
        <v>14100</v>
      </c>
      <c r="K206" s="72">
        <f>K199</f>
        <v>0</v>
      </c>
      <c r="L206" s="11">
        <f t="shared" si="89"/>
        <v>0</v>
      </c>
      <c r="M206" s="18">
        <f t="shared" si="87"/>
        <v>0</v>
      </c>
      <c r="N206" s="64"/>
      <c r="O206" s="65"/>
      <c r="P206" s="66"/>
      <c r="Q206" s="49">
        <f t="shared" si="88"/>
        <v>0</v>
      </c>
      <c r="X206" s="386"/>
      <c r="Y206" s="389"/>
      <c r="Z206" s="247" t="s">
        <v>38</v>
      </c>
      <c r="AA206" s="248">
        <v>82</v>
      </c>
      <c r="AB206" s="248">
        <v>100</v>
      </c>
      <c r="AC206" s="248">
        <v>14100</v>
      </c>
      <c r="AD206" s="248">
        <v>0</v>
      </c>
      <c r="AE206" s="248">
        <v>0</v>
      </c>
      <c r="AF206" s="248">
        <v>0</v>
      </c>
      <c r="AG206" s="248">
        <v>0</v>
      </c>
      <c r="AH206" s="249">
        <v>14100</v>
      </c>
      <c r="AI206" s="177"/>
    </row>
    <row r="207" spans="1:35" ht="20.25" customHeight="1" x14ac:dyDescent="0.15">
      <c r="A207" s="3" t="s">
        <v>39</v>
      </c>
      <c r="B207" s="231">
        <f t="shared" si="81"/>
        <v>82</v>
      </c>
      <c r="C207" s="330">
        <f t="shared" si="82"/>
        <v>100</v>
      </c>
      <c r="D207" s="18">
        <f t="shared" si="83"/>
        <v>0.85</v>
      </c>
      <c r="E207" s="63">
        <f>E199</f>
        <v>0</v>
      </c>
      <c r="F207" s="11">
        <f t="shared" si="84"/>
        <v>0</v>
      </c>
      <c r="G207" s="18"/>
      <c r="H207" s="23"/>
      <c r="I207" s="11">
        <f t="shared" si="85"/>
        <v>0</v>
      </c>
      <c r="J207" s="281">
        <f t="shared" si="90"/>
        <v>17100</v>
      </c>
      <c r="K207" s="72">
        <f>K199</f>
        <v>0</v>
      </c>
      <c r="L207" s="11">
        <f t="shared" si="89"/>
        <v>0</v>
      </c>
      <c r="M207" s="18">
        <f t="shared" si="87"/>
        <v>0</v>
      </c>
      <c r="N207" s="64"/>
      <c r="O207" s="65"/>
      <c r="P207" s="66"/>
      <c r="Q207" s="49">
        <f t="shared" si="88"/>
        <v>0</v>
      </c>
      <c r="X207" s="386"/>
      <c r="Y207" s="389"/>
      <c r="Z207" s="247" t="s">
        <v>39</v>
      </c>
      <c r="AA207" s="248">
        <v>82</v>
      </c>
      <c r="AB207" s="248">
        <v>100</v>
      </c>
      <c r="AC207" s="248">
        <v>17100</v>
      </c>
      <c r="AD207" s="248">
        <v>0</v>
      </c>
      <c r="AE207" s="248">
        <v>0</v>
      </c>
      <c r="AF207" s="248">
        <v>0</v>
      </c>
      <c r="AG207" s="248">
        <v>0</v>
      </c>
      <c r="AH207" s="249">
        <v>17100</v>
      </c>
      <c r="AI207" s="177"/>
    </row>
    <row r="208" spans="1:35" ht="20.25" customHeight="1" x14ac:dyDescent="0.15">
      <c r="A208" s="3" t="s">
        <v>40</v>
      </c>
      <c r="B208" s="231">
        <f t="shared" si="81"/>
        <v>82</v>
      </c>
      <c r="C208" s="330">
        <f t="shared" si="82"/>
        <v>100</v>
      </c>
      <c r="D208" s="18">
        <f t="shared" si="83"/>
        <v>0.85</v>
      </c>
      <c r="E208" s="63">
        <f>E199</f>
        <v>0</v>
      </c>
      <c r="F208" s="11">
        <f t="shared" si="84"/>
        <v>0</v>
      </c>
      <c r="G208" s="18"/>
      <c r="H208" s="23"/>
      <c r="I208" s="11">
        <f t="shared" si="85"/>
        <v>0</v>
      </c>
      <c r="J208" s="281">
        <f t="shared" si="90"/>
        <v>17600</v>
      </c>
      <c r="K208" s="72">
        <f>K199</f>
        <v>0</v>
      </c>
      <c r="L208" s="11">
        <f t="shared" si="89"/>
        <v>0</v>
      </c>
      <c r="M208" s="18">
        <f t="shared" si="87"/>
        <v>0</v>
      </c>
      <c r="N208" s="64"/>
      <c r="O208" s="65"/>
      <c r="P208" s="66"/>
      <c r="Q208" s="49">
        <f t="shared" si="88"/>
        <v>0</v>
      </c>
      <c r="X208" s="386"/>
      <c r="Y208" s="389"/>
      <c r="Z208" s="247" t="s">
        <v>122</v>
      </c>
      <c r="AA208" s="248">
        <v>82</v>
      </c>
      <c r="AB208" s="248">
        <v>100</v>
      </c>
      <c r="AC208" s="248">
        <v>17600</v>
      </c>
      <c r="AD208" s="248">
        <v>0</v>
      </c>
      <c r="AE208" s="248">
        <v>0</v>
      </c>
      <c r="AF208" s="248">
        <v>0</v>
      </c>
      <c r="AG208" s="248">
        <v>0</v>
      </c>
      <c r="AH208" s="249">
        <v>17600</v>
      </c>
      <c r="AI208" s="177"/>
    </row>
    <row r="209" spans="1:38" ht="20.25" customHeight="1" x14ac:dyDescent="0.15">
      <c r="A209" s="3" t="s">
        <v>41</v>
      </c>
      <c r="B209" s="231">
        <f t="shared" si="81"/>
        <v>82</v>
      </c>
      <c r="C209" s="330">
        <f>AB209</f>
        <v>100</v>
      </c>
      <c r="D209" s="18">
        <f t="shared" si="83"/>
        <v>0.85</v>
      </c>
      <c r="E209" s="63">
        <f>E199</f>
        <v>0</v>
      </c>
      <c r="F209" s="11">
        <f t="shared" si="84"/>
        <v>0</v>
      </c>
      <c r="G209" s="18"/>
      <c r="H209" s="23"/>
      <c r="I209" s="11">
        <f t="shared" si="85"/>
        <v>0</v>
      </c>
      <c r="J209" s="281">
        <f t="shared" si="90"/>
        <v>15000</v>
      </c>
      <c r="K209" s="72">
        <f>K199</f>
        <v>0</v>
      </c>
      <c r="L209" s="11">
        <f t="shared" si="89"/>
        <v>0</v>
      </c>
      <c r="M209" s="18">
        <f t="shared" si="87"/>
        <v>0</v>
      </c>
      <c r="N209" s="64"/>
      <c r="O209" s="65"/>
      <c r="P209" s="66"/>
      <c r="Q209" s="49">
        <f t="shared" si="88"/>
        <v>0</v>
      </c>
      <c r="X209" s="386"/>
      <c r="Y209" s="389"/>
      <c r="Z209" s="247" t="s">
        <v>123</v>
      </c>
      <c r="AA209" s="248">
        <v>82</v>
      </c>
      <c r="AB209" s="248">
        <v>100</v>
      </c>
      <c r="AC209" s="248">
        <v>15000</v>
      </c>
      <c r="AD209" s="248">
        <v>0</v>
      </c>
      <c r="AE209" s="248">
        <v>0</v>
      </c>
      <c r="AF209" s="248">
        <v>0</v>
      </c>
      <c r="AG209" s="248">
        <v>0</v>
      </c>
      <c r="AH209" s="249">
        <v>15000</v>
      </c>
      <c r="AI209" s="177"/>
    </row>
    <row r="210" spans="1:38" ht="20.25" customHeight="1" thickBot="1" x14ac:dyDescent="0.2">
      <c r="A210" s="5" t="s">
        <v>42</v>
      </c>
      <c r="B210" s="267">
        <f t="shared" si="81"/>
        <v>82</v>
      </c>
      <c r="C210" s="331">
        <f>AB210</f>
        <v>100</v>
      </c>
      <c r="D210" s="74">
        <f t="shared" si="83"/>
        <v>0.85</v>
      </c>
      <c r="E210" s="67">
        <f>E199</f>
        <v>0</v>
      </c>
      <c r="F210" s="20">
        <f t="shared" si="84"/>
        <v>0</v>
      </c>
      <c r="G210" s="19"/>
      <c r="H210" s="24"/>
      <c r="I210" s="20">
        <f t="shared" si="85"/>
        <v>0</v>
      </c>
      <c r="J210" s="283">
        <f t="shared" si="90"/>
        <v>14900</v>
      </c>
      <c r="K210" s="73">
        <f>K199</f>
        <v>0</v>
      </c>
      <c r="L210" s="20">
        <f t="shared" si="89"/>
        <v>0</v>
      </c>
      <c r="M210" s="19">
        <f t="shared" si="87"/>
        <v>0</v>
      </c>
      <c r="N210" s="69"/>
      <c r="O210" s="70"/>
      <c r="P210" s="71"/>
      <c r="Q210" s="51">
        <f t="shared" si="88"/>
        <v>0</v>
      </c>
      <c r="X210" s="386"/>
      <c r="Y210" s="390"/>
      <c r="Z210" s="250" t="s">
        <v>124</v>
      </c>
      <c r="AA210" s="248">
        <v>82</v>
      </c>
      <c r="AB210" s="248">
        <v>100</v>
      </c>
      <c r="AC210" s="248">
        <v>14900</v>
      </c>
      <c r="AD210" s="248">
        <v>0</v>
      </c>
      <c r="AE210" s="248">
        <v>0</v>
      </c>
      <c r="AF210" s="248">
        <v>0</v>
      </c>
      <c r="AG210" s="248">
        <v>0</v>
      </c>
      <c r="AH210" s="249">
        <v>14900</v>
      </c>
      <c r="AI210" s="177"/>
      <c r="AK210" s="238">
        <f t="shared" ref="AK210" si="91">SUM(AC199:AG210)</f>
        <v>208100</v>
      </c>
      <c r="AL210" s="238">
        <f t="shared" ref="AL210" si="92">SUM(AH199:AH210)</f>
        <v>208100</v>
      </c>
    </row>
    <row r="211" spans="1:38" ht="20.25" customHeight="1" thickTop="1" x14ac:dyDescent="0.15">
      <c r="A211" s="4" t="s">
        <v>18</v>
      </c>
      <c r="B211" s="288" t="s">
        <v>19</v>
      </c>
      <c r="C211" s="288"/>
      <c r="D211" s="288" t="s">
        <v>19</v>
      </c>
      <c r="E211" s="288" t="s">
        <v>19</v>
      </c>
      <c r="F211" s="4"/>
      <c r="G211" s="4"/>
      <c r="H211" s="288" t="s">
        <v>19</v>
      </c>
      <c r="I211" s="4"/>
      <c r="J211" s="4"/>
      <c r="K211" s="288" t="s">
        <v>19</v>
      </c>
      <c r="L211" s="4"/>
      <c r="M211" s="4"/>
      <c r="N211" s="288" t="s">
        <v>19</v>
      </c>
      <c r="O211" s="288" t="s">
        <v>19</v>
      </c>
      <c r="P211" s="4"/>
      <c r="Q211" s="4"/>
    </row>
    <row r="212" spans="1:38" ht="20.25" customHeight="1" x14ac:dyDescent="0.15">
      <c r="A212" s="339" t="s">
        <v>29</v>
      </c>
      <c r="B212" s="339"/>
      <c r="C212" s="339"/>
      <c r="D212" s="339"/>
      <c r="E212" s="339"/>
      <c r="F212" s="339"/>
      <c r="G212" s="339"/>
      <c r="H212" s="339"/>
      <c r="I212" s="339"/>
      <c r="J212" s="339"/>
      <c r="K212" s="339"/>
      <c r="L212" s="339"/>
      <c r="N212" s="341" t="s">
        <v>48</v>
      </c>
      <c r="O212" s="341"/>
      <c r="P212" s="341"/>
      <c r="Q212" s="9">
        <f>SUM(Q199:Q210)</f>
        <v>0</v>
      </c>
    </row>
    <row r="213" spans="1:38" ht="20.25" customHeight="1" x14ac:dyDescent="0.15">
      <c r="A213" s="340"/>
      <c r="B213" s="340"/>
      <c r="C213" s="340"/>
      <c r="D213" s="340"/>
      <c r="E213" s="340"/>
      <c r="F213" s="340"/>
      <c r="G213" s="340"/>
      <c r="H213" s="340"/>
      <c r="I213" s="340"/>
      <c r="J213" s="340"/>
      <c r="K213" s="340"/>
      <c r="L213" s="340"/>
      <c r="N213" s="16"/>
      <c r="O213" s="16"/>
      <c r="P213" s="16"/>
      <c r="Q213" s="15"/>
    </row>
    <row r="214" spans="1:38" ht="20.25" customHeight="1" x14ac:dyDescent="0.15">
      <c r="A214" s="340"/>
      <c r="B214" s="340"/>
      <c r="C214" s="340"/>
      <c r="D214" s="340"/>
      <c r="E214" s="340"/>
      <c r="F214" s="340"/>
      <c r="G214" s="340"/>
      <c r="H214" s="340"/>
      <c r="I214" s="340"/>
      <c r="J214" s="340"/>
      <c r="K214" s="340"/>
      <c r="L214" s="340"/>
      <c r="M214" s="10"/>
      <c r="N214" s="17"/>
      <c r="O214" s="17"/>
      <c r="P214" s="17"/>
      <c r="Q214" s="12"/>
    </row>
    <row r="215" spans="1:38" ht="30.75" customHeight="1" x14ac:dyDescent="0.15"/>
    <row r="216" spans="1:38" ht="30.75" customHeight="1" x14ac:dyDescent="0.15">
      <c r="A216" s="233" t="s">
        <v>65</v>
      </c>
      <c r="B216" s="35"/>
      <c r="C216" s="35" t="str">
        <f>B13</f>
        <v>出島交流会館</v>
      </c>
    </row>
    <row r="217" spans="1:38" ht="20.25" customHeight="1" x14ac:dyDescent="0.15">
      <c r="A217" s="338" t="s">
        <v>43</v>
      </c>
      <c r="B217" s="342" t="s">
        <v>0</v>
      </c>
      <c r="C217" s="342"/>
      <c r="D217" s="342"/>
      <c r="E217" s="342"/>
      <c r="F217" s="342"/>
      <c r="G217" s="342" t="s">
        <v>7</v>
      </c>
      <c r="H217" s="342"/>
      <c r="I217" s="342"/>
      <c r="J217" s="342"/>
      <c r="K217" s="342"/>
      <c r="L217" s="342"/>
      <c r="M217" s="342"/>
      <c r="N217" s="342" t="s">
        <v>44</v>
      </c>
      <c r="O217" s="342"/>
      <c r="P217" s="342"/>
      <c r="Q217" s="342" t="s">
        <v>25</v>
      </c>
    </row>
    <row r="218" spans="1:38" ht="7.5" customHeight="1" x14ac:dyDescent="0.15">
      <c r="A218" s="338"/>
      <c r="B218" s="342"/>
      <c r="C218" s="342"/>
      <c r="D218" s="342"/>
      <c r="E218" s="342"/>
      <c r="F218" s="342"/>
      <c r="G218" s="342" t="s">
        <v>8</v>
      </c>
      <c r="H218" s="342"/>
      <c r="I218" s="342"/>
      <c r="J218" s="342" t="s">
        <v>12</v>
      </c>
      <c r="K218" s="342"/>
      <c r="L218" s="342"/>
      <c r="M218" s="342" t="s">
        <v>13</v>
      </c>
      <c r="N218" s="342"/>
      <c r="O218" s="342"/>
      <c r="P218" s="342"/>
      <c r="Q218" s="342"/>
    </row>
    <row r="219" spans="1:38" ht="27" x14ac:dyDescent="0.15">
      <c r="A219" s="338"/>
      <c r="B219" s="2" t="s">
        <v>1</v>
      </c>
      <c r="C219" s="287" t="s">
        <v>113</v>
      </c>
      <c r="D219" s="2" t="s">
        <v>28</v>
      </c>
      <c r="E219" s="2" t="s">
        <v>2</v>
      </c>
      <c r="F219" s="2" t="s">
        <v>3</v>
      </c>
      <c r="G219" s="2" t="s">
        <v>9</v>
      </c>
      <c r="H219" s="2" t="s">
        <v>2</v>
      </c>
      <c r="I219" s="2" t="s">
        <v>3</v>
      </c>
      <c r="J219" s="2" t="s">
        <v>9</v>
      </c>
      <c r="K219" s="2" t="s">
        <v>2</v>
      </c>
      <c r="L219" s="2" t="s">
        <v>3</v>
      </c>
      <c r="M219" s="342"/>
      <c r="N219" s="2" t="s">
        <v>14</v>
      </c>
      <c r="O219" s="2" t="s">
        <v>15</v>
      </c>
      <c r="P219" s="2" t="s">
        <v>17</v>
      </c>
      <c r="Q219" s="342"/>
    </row>
    <row r="220" spans="1:38" ht="14.25" thickBot="1" x14ac:dyDescent="0.2">
      <c r="A220" s="338"/>
      <c r="B220" s="81" t="s">
        <v>4</v>
      </c>
      <c r="C220" s="81"/>
      <c r="D220" s="81"/>
      <c r="E220" s="268" t="s">
        <v>5</v>
      </c>
      <c r="F220" s="269" t="s">
        <v>6</v>
      </c>
      <c r="G220" s="269" t="s">
        <v>10</v>
      </c>
      <c r="H220" s="268" t="s">
        <v>11</v>
      </c>
      <c r="I220" s="269" t="s">
        <v>6</v>
      </c>
      <c r="J220" s="269" t="s">
        <v>10</v>
      </c>
      <c r="K220" s="268" t="s">
        <v>11</v>
      </c>
      <c r="L220" s="81" t="s">
        <v>6</v>
      </c>
      <c r="M220" s="81" t="s">
        <v>6</v>
      </c>
      <c r="N220" s="21" t="s">
        <v>6</v>
      </c>
      <c r="O220" s="21" t="s">
        <v>16</v>
      </c>
      <c r="P220" s="21" t="s">
        <v>6</v>
      </c>
      <c r="Q220" s="81" t="s">
        <v>6</v>
      </c>
      <c r="T220" s="210"/>
      <c r="U220" s="210"/>
      <c r="V220" s="208"/>
    </row>
    <row r="221" spans="1:38" ht="13.5" customHeight="1" x14ac:dyDescent="0.15">
      <c r="A221" s="3" t="s">
        <v>31</v>
      </c>
      <c r="B221" s="231">
        <f>AA221</f>
        <v>62</v>
      </c>
      <c r="C221" s="330">
        <f>AB221</f>
        <v>100</v>
      </c>
      <c r="D221" s="18">
        <f>(185-C221)/100</f>
        <v>0.85</v>
      </c>
      <c r="E221" s="59">
        <f>U221</f>
        <v>0</v>
      </c>
      <c r="F221" s="11">
        <f>B221*D221*E221</f>
        <v>0</v>
      </c>
      <c r="G221" s="18"/>
      <c r="H221" s="22"/>
      <c r="I221" s="11">
        <f>G221*H221</f>
        <v>0</v>
      </c>
      <c r="J221" s="280">
        <f>AC221</f>
        <v>14200</v>
      </c>
      <c r="K221" s="53">
        <f>V223</f>
        <v>0</v>
      </c>
      <c r="L221" s="11">
        <f>J221*K221</f>
        <v>0</v>
      </c>
      <c r="M221" s="18">
        <f>I221+L221</f>
        <v>0</v>
      </c>
      <c r="N221" s="25"/>
      <c r="O221" s="26"/>
      <c r="P221" s="27"/>
      <c r="Q221" s="11">
        <f>INT(F221+M221)</f>
        <v>0</v>
      </c>
      <c r="T221" s="217"/>
      <c r="U221" s="219"/>
      <c r="V221" s="217"/>
      <c r="X221" s="385">
        <v>9</v>
      </c>
      <c r="Y221" s="388" t="s">
        <v>195</v>
      </c>
      <c r="Z221" s="244" t="s">
        <v>125</v>
      </c>
      <c r="AA221" s="245">
        <v>62</v>
      </c>
      <c r="AB221" s="245">
        <v>100</v>
      </c>
      <c r="AC221" s="245">
        <v>14200</v>
      </c>
      <c r="AD221" s="245">
        <v>0</v>
      </c>
      <c r="AE221" s="245">
        <v>0</v>
      </c>
      <c r="AF221" s="245">
        <v>0</v>
      </c>
      <c r="AG221" s="245">
        <v>0</v>
      </c>
      <c r="AH221" s="246">
        <v>14200</v>
      </c>
      <c r="AI221" s="177"/>
    </row>
    <row r="222" spans="1:38" ht="30.75" customHeight="1" x14ac:dyDescent="0.15">
      <c r="A222" s="3" t="s">
        <v>32</v>
      </c>
      <c r="B222" s="231">
        <f t="shared" ref="B222:B232" si="93">AA222</f>
        <v>62</v>
      </c>
      <c r="C222" s="330">
        <f t="shared" ref="C222:C230" si="94">AB222</f>
        <v>100</v>
      </c>
      <c r="D222" s="18">
        <f t="shared" ref="D222:D232" si="95">(185-C222)/100</f>
        <v>0.85</v>
      </c>
      <c r="E222" s="63">
        <f>E221</f>
        <v>0</v>
      </c>
      <c r="F222" s="11">
        <f t="shared" ref="F222:F232" si="96">B222*D222*E222</f>
        <v>0</v>
      </c>
      <c r="G222" s="18"/>
      <c r="H222" s="23"/>
      <c r="I222" s="11">
        <f t="shared" ref="I222:I232" si="97">G222*H222</f>
        <v>0</v>
      </c>
      <c r="J222" s="281">
        <f>AC222</f>
        <v>14500</v>
      </c>
      <c r="K222" s="72">
        <f>K221</f>
        <v>0</v>
      </c>
      <c r="L222" s="11">
        <f t="shared" ref="L222:L223" si="98">J222*K222</f>
        <v>0</v>
      </c>
      <c r="M222" s="18">
        <f t="shared" ref="M222:M232" si="99">I222+L222</f>
        <v>0</v>
      </c>
      <c r="N222" s="28"/>
      <c r="O222" s="29"/>
      <c r="P222" s="30"/>
      <c r="Q222" s="11">
        <f t="shared" ref="Q222:Q232" si="100">INT(F222+M222)</f>
        <v>0</v>
      </c>
      <c r="T222" s="217"/>
      <c r="U222" s="217"/>
      <c r="V222" s="212"/>
      <c r="X222" s="386"/>
      <c r="Y222" s="389"/>
      <c r="Z222" s="247" t="s">
        <v>32</v>
      </c>
      <c r="AA222" s="248">
        <v>62</v>
      </c>
      <c r="AB222" s="248">
        <v>100</v>
      </c>
      <c r="AC222" s="248">
        <v>14500</v>
      </c>
      <c r="AD222" s="248">
        <v>0</v>
      </c>
      <c r="AE222" s="248">
        <v>0</v>
      </c>
      <c r="AF222" s="248">
        <v>0</v>
      </c>
      <c r="AG222" s="248">
        <v>0</v>
      </c>
      <c r="AH222" s="249">
        <v>14500</v>
      </c>
      <c r="AI222" s="177"/>
    </row>
    <row r="223" spans="1:38" ht="30.95" customHeight="1" x14ac:dyDescent="0.15">
      <c r="A223" s="3" t="s">
        <v>33</v>
      </c>
      <c r="B223" s="231">
        <f t="shared" si="93"/>
        <v>62</v>
      </c>
      <c r="C223" s="330">
        <f t="shared" si="94"/>
        <v>100</v>
      </c>
      <c r="D223" s="18">
        <f t="shared" si="95"/>
        <v>0.85</v>
      </c>
      <c r="E223" s="63">
        <f>E221</f>
        <v>0</v>
      </c>
      <c r="F223" s="11">
        <f t="shared" si="96"/>
        <v>0</v>
      </c>
      <c r="G223" s="18"/>
      <c r="H223" s="23"/>
      <c r="I223" s="11">
        <f t="shared" si="97"/>
        <v>0</v>
      </c>
      <c r="J223" s="281">
        <f>AC223</f>
        <v>16500</v>
      </c>
      <c r="K223" s="72">
        <f>K221</f>
        <v>0</v>
      </c>
      <c r="L223" s="11">
        <f t="shared" si="98"/>
        <v>0</v>
      </c>
      <c r="M223" s="18">
        <f t="shared" si="99"/>
        <v>0</v>
      </c>
      <c r="N223" s="28"/>
      <c r="O223" s="29"/>
      <c r="P223" s="30"/>
      <c r="Q223" s="11">
        <f t="shared" si="100"/>
        <v>0</v>
      </c>
      <c r="T223" s="217"/>
      <c r="U223" s="215"/>
      <c r="V223" s="215"/>
      <c r="X223" s="386"/>
      <c r="Y223" s="389"/>
      <c r="Z223" s="247" t="s">
        <v>33</v>
      </c>
      <c r="AA223" s="248">
        <v>62</v>
      </c>
      <c r="AB223" s="248">
        <v>100</v>
      </c>
      <c r="AC223" s="248">
        <v>16500</v>
      </c>
      <c r="AD223" s="248">
        <v>0</v>
      </c>
      <c r="AE223" s="248">
        <v>0</v>
      </c>
      <c r="AF223" s="248">
        <v>0</v>
      </c>
      <c r="AG223" s="248">
        <v>0</v>
      </c>
      <c r="AH223" s="249">
        <v>16500</v>
      </c>
      <c r="AI223" s="177"/>
    </row>
    <row r="224" spans="1:38" ht="20.25" customHeight="1" x14ac:dyDescent="0.15">
      <c r="A224" s="3" t="s">
        <v>34</v>
      </c>
      <c r="B224" s="231">
        <f t="shared" si="93"/>
        <v>62</v>
      </c>
      <c r="C224" s="330">
        <f t="shared" si="94"/>
        <v>100</v>
      </c>
      <c r="D224" s="18">
        <f t="shared" si="95"/>
        <v>0.85</v>
      </c>
      <c r="E224" s="63">
        <f>E221</f>
        <v>0</v>
      </c>
      <c r="F224" s="11">
        <f t="shared" si="96"/>
        <v>0</v>
      </c>
      <c r="G224" s="284">
        <f>AC224</f>
        <v>18600</v>
      </c>
      <c r="H224" s="72">
        <f>U223</f>
        <v>0</v>
      </c>
      <c r="I224" s="11">
        <f t="shared" si="97"/>
        <v>0</v>
      </c>
      <c r="J224" s="282"/>
      <c r="K224" s="72"/>
      <c r="L224" s="11"/>
      <c r="M224" s="18">
        <f t="shared" si="99"/>
        <v>0</v>
      </c>
      <c r="N224" s="28"/>
      <c r="O224" s="29"/>
      <c r="P224" s="30"/>
      <c r="Q224" s="11">
        <f t="shared" si="100"/>
        <v>0</v>
      </c>
      <c r="X224" s="386"/>
      <c r="Y224" s="389"/>
      <c r="Z224" s="247" t="s">
        <v>34</v>
      </c>
      <c r="AA224" s="248">
        <v>62</v>
      </c>
      <c r="AB224" s="248">
        <v>100</v>
      </c>
      <c r="AC224" s="248">
        <v>18600</v>
      </c>
      <c r="AD224" s="248">
        <v>0</v>
      </c>
      <c r="AE224" s="248">
        <v>0</v>
      </c>
      <c r="AF224" s="248">
        <v>0</v>
      </c>
      <c r="AG224" s="248">
        <v>0</v>
      </c>
      <c r="AH224" s="249">
        <v>18600</v>
      </c>
      <c r="AI224" s="177" t="s">
        <v>8</v>
      </c>
    </row>
    <row r="225" spans="1:38" ht="20.25" customHeight="1" x14ac:dyDescent="0.15">
      <c r="A225" s="3" t="s">
        <v>35</v>
      </c>
      <c r="B225" s="231">
        <f t="shared" si="93"/>
        <v>62</v>
      </c>
      <c r="C225" s="330">
        <f t="shared" si="94"/>
        <v>100</v>
      </c>
      <c r="D225" s="18">
        <f t="shared" si="95"/>
        <v>0.85</v>
      </c>
      <c r="E225" s="63">
        <f>E221</f>
        <v>0</v>
      </c>
      <c r="F225" s="11">
        <f t="shared" si="96"/>
        <v>0</v>
      </c>
      <c r="G225" s="284">
        <f>AC225</f>
        <v>20200</v>
      </c>
      <c r="H225" s="72">
        <f>H224</f>
        <v>0</v>
      </c>
      <c r="I225" s="11">
        <f t="shared" si="97"/>
        <v>0</v>
      </c>
      <c r="J225" s="282"/>
      <c r="K225" s="72"/>
      <c r="L225" s="11"/>
      <c r="M225" s="18">
        <f t="shared" si="99"/>
        <v>0</v>
      </c>
      <c r="N225" s="28"/>
      <c r="O225" s="29"/>
      <c r="P225" s="30"/>
      <c r="Q225" s="11">
        <f t="shared" si="100"/>
        <v>0</v>
      </c>
      <c r="X225" s="386"/>
      <c r="Y225" s="389"/>
      <c r="Z225" s="247" t="s">
        <v>35</v>
      </c>
      <c r="AA225" s="248">
        <v>62</v>
      </c>
      <c r="AB225" s="248">
        <v>100</v>
      </c>
      <c r="AC225" s="248">
        <v>20200</v>
      </c>
      <c r="AD225" s="248">
        <v>0</v>
      </c>
      <c r="AE225" s="248">
        <v>0</v>
      </c>
      <c r="AF225" s="248">
        <v>0</v>
      </c>
      <c r="AG225" s="248">
        <v>0</v>
      </c>
      <c r="AH225" s="249">
        <v>20200</v>
      </c>
      <c r="AI225" s="177" t="s">
        <v>8</v>
      </c>
    </row>
    <row r="226" spans="1:38" ht="20.25" customHeight="1" x14ac:dyDescent="0.15">
      <c r="A226" s="3" t="s">
        <v>36</v>
      </c>
      <c r="B226" s="231">
        <f t="shared" si="93"/>
        <v>62</v>
      </c>
      <c r="C226" s="330">
        <f t="shared" si="94"/>
        <v>100</v>
      </c>
      <c r="D226" s="18">
        <f t="shared" si="95"/>
        <v>0.85</v>
      </c>
      <c r="E226" s="63">
        <f>E221</f>
        <v>0</v>
      </c>
      <c r="F226" s="11">
        <f t="shared" si="96"/>
        <v>0</v>
      </c>
      <c r="G226" s="284">
        <f>AC226</f>
        <v>19500</v>
      </c>
      <c r="H226" s="72">
        <f>H224</f>
        <v>0</v>
      </c>
      <c r="I226" s="11">
        <f t="shared" si="97"/>
        <v>0</v>
      </c>
      <c r="J226" s="282"/>
      <c r="K226" s="72"/>
      <c r="L226" s="11">
        <f t="shared" ref="L226:L232" si="101">J226*K226</f>
        <v>0</v>
      </c>
      <c r="M226" s="18">
        <f t="shared" si="99"/>
        <v>0</v>
      </c>
      <c r="N226" s="28"/>
      <c r="O226" s="29"/>
      <c r="P226" s="30"/>
      <c r="Q226" s="11">
        <f t="shared" si="100"/>
        <v>0</v>
      </c>
      <c r="X226" s="386"/>
      <c r="Y226" s="389"/>
      <c r="Z226" s="260" t="s">
        <v>36</v>
      </c>
      <c r="AA226" s="248">
        <v>62</v>
      </c>
      <c r="AB226" s="248">
        <v>100</v>
      </c>
      <c r="AC226" s="248">
        <v>19500</v>
      </c>
      <c r="AD226" s="248">
        <v>0</v>
      </c>
      <c r="AE226" s="248">
        <v>0</v>
      </c>
      <c r="AF226" s="248">
        <v>0</v>
      </c>
      <c r="AG226" s="248">
        <v>0</v>
      </c>
      <c r="AH226" s="249">
        <v>19500</v>
      </c>
      <c r="AI226" s="177" t="s">
        <v>8</v>
      </c>
    </row>
    <row r="227" spans="1:38" ht="20.25" customHeight="1" x14ac:dyDescent="0.15">
      <c r="A227" s="3" t="s">
        <v>37</v>
      </c>
      <c r="B227" s="231">
        <f t="shared" si="93"/>
        <v>62</v>
      </c>
      <c r="C227" s="330">
        <f t="shared" si="94"/>
        <v>100</v>
      </c>
      <c r="D227" s="18">
        <f t="shared" si="95"/>
        <v>0.85</v>
      </c>
      <c r="E227" s="63">
        <f>E221</f>
        <v>0</v>
      </c>
      <c r="F227" s="11">
        <f t="shared" si="96"/>
        <v>0</v>
      </c>
      <c r="G227" s="18"/>
      <c r="H227" s="23"/>
      <c r="I227" s="11">
        <f t="shared" si="97"/>
        <v>0</v>
      </c>
      <c r="J227" s="281">
        <f t="shared" ref="J227:J232" si="102">AC227</f>
        <v>15600</v>
      </c>
      <c r="K227" s="72">
        <f>K221</f>
        <v>0</v>
      </c>
      <c r="L227" s="11">
        <f t="shared" si="101"/>
        <v>0</v>
      </c>
      <c r="M227" s="18">
        <f t="shared" si="99"/>
        <v>0</v>
      </c>
      <c r="N227" s="28"/>
      <c r="O227" s="29"/>
      <c r="P227" s="30"/>
      <c r="Q227" s="11">
        <f t="shared" si="100"/>
        <v>0</v>
      </c>
      <c r="X227" s="386"/>
      <c r="Y227" s="389"/>
      <c r="Z227" s="261" t="s">
        <v>144</v>
      </c>
      <c r="AA227" s="248">
        <v>62</v>
      </c>
      <c r="AB227" s="248">
        <v>100</v>
      </c>
      <c r="AC227" s="248">
        <v>15600</v>
      </c>
      <c r="AD227" s="248">
        <v>0</v>
      </c>
      <c r="AE227" s="248">
        <v>0</v>
      </c>
      <c r="AF227" s="248">
        <v>0</v>
      </c>
      <c r="AG227" s="248">
        <v>0</v>
      </c>
      <c r="AH227" s="249">
        <v>15600</v>
      </c>
      <c r="AI227" s="177"/>
    </row>
    <row r="228" spans="1:38" ht="20.25" customHeight="1" x14ac:dyDescent="0.15">
      <c r="A228" s="3" t="s">
        <v>38</v>
      </c>
      <c r="B228" s="231">
        <f t="shared" si="93"/>
        <v>62</v>
      </c>
      <c r="C228" s="330">
        <f t="shared" si="94"/>
        <v>100</v>
      </c>
      <c r="D228" s="18">
        <f t="shared" si="95"/>
        <v>0.85</v>
      </c>
      <c r="E228" s="63">
        <f>E221</f>
        <v>0</v>
      </c>
      <c r="F228" s="11">
        <f t="shared" si="96"/>
        <v>0</v>
      </c>
      <c r="G228" s="18"/>
      <c r="H228" s="23"/>
      <c r="I228" s="11">
        <f t="shared" si="97"/>
        <v>0</v>
      </c>
      <c r="J228" s="281">
        <f t="shared" si="102"/>
        <v>15800</v>
      </c>
      <c r="K228" s="72">
        <f>K221</f>
        <v>0</v>
      </c>
      <c r="L228" s="11">
        <f t="shared" si="101"/>
        <v>0</v>
      </c>
      <c r="M228" s="18">
        <f t="shared" si="99"/>
        <v>0</v>
      </c>
      <c r="N228" s="28"/>
      <c r="O228" s="29"/>
      <c r="P228" s="30"/>
      <c r="Q228" s="11">
        <f t="shared" si="100"/>
        <v>0</v>
      </c>
      <c r="X228" s="386"/>
      <c r="Y228" s="389"/>
      <c r="Z228" s="247" t="s">
        <v>38</v>
      </c>
      <c r="AA228" s="248">
        <v>62</v>
      </c>
      <c r="AB228" s="248">
        <v>100</v>
      </c>
      <c r="AC228" s="248">
        <v>15800</v>
      </c>
      <c r="AD228" s="248">
        <v>0</v>
      </c>
      <c r="AE228" s="248">
        <v>0</v>
      </c>
      <c r="AF228" s="248">
        <v>0</v>
      </c>
      <c r="AG228" s="248">
        <v>0</v>
      </c>
      <c r="AH228" s="249">
        <v>15800</v>
      </c>
      <c r="AI228" s="177"/>
    </row>
    <row r="229" spans="1:38" ht="20.25" customHeight="1" x14ac:dyDescent="0.15">
      <c r="A229" s="3" t="s">
        <v>39</v>
      </c>
      <c r="B229" s="231">
        <f t="shared" si="93"/>
        <v>62</v>
      </c>
      <c r="C229" s="330">
        <f t="shared" si="94"/>
        <v>100</v>
      </c>
      <c r="D229" s="18">
        <f t="shared" si="95"/>
        <v>0.85</v>
      </c>
      <c r="E229" s="63">
        <f>E221</f>
        <v>0</v>
      </c>
      <c r="F229" s="11">
        <f t="shared" si="96"/>
        <v>0</v>
      </c>
      <c r="G229" s="18"/>
      <c r="H229" s="23"/>
      <c r="I229" s="11">
        <f t="shared" si="97"/>
        <v>0</v>
      </c>
      <c r="J229" s="281">
        <f t="shared" si="102"/>
        <v>17900</v>
      </c>
      <c r="K229" s="72">
        <f>K221</f>
        <v>0</v>
      </c>
      <c r="L229" s="11">
        <f t="shared" si="101"/>
        <v>0</v>
      </c>
      <c r="M229" s="18">
        <f t="shared" si="99"/>
        <v>0</v>
      </c>
      <c r="N229" s="28"/>
      <c r="O229" s="29"/>
      <c r="P229" s="30"/>
      <c r="Q229" s="11">
        <f t="shared" si="100"/>
        <v>0</v>
      </c>
      <c r="X229" s="386"/>
      <c r="Y229" s="389"/>
      <c r="Z229" s="247" t="s">
        <v>39</v>
      </c>
      <c r="AA229" s="248">
        <v>62</v>
      </c>
      <c r="AB229" s="248">
        <v>100</v>
      </c>
      <c r="AC229" s="248">
        <v>17900</v>
      </c>
      <c r="AD229" s="248">
        <v>0</v>
      </c>
      <c r="AE229" s="248">
        <v>0</v>
      </c>
      <c r="AF229" s="248">
        <v>0</v>
      </c>
      <c r="AG229" s="248">
        <v>0</v>
      </c>
      <c r="AH229" s="249">
        <v>17900</v>
      </c>
      <c r="AI229" s="177"/>
    </row>
    <row r="230" spans="1:38" ht="20.25" customHeight="1" x14ac:dyDescent="0.15">
      <c r="A230" s="3" t="s">
        <v>40</v>
      </c>
      <c r="B230" s="231">
        <f t="shared" si="93"/>
        <v>62</v>
      </c>
      <c r="C230" s="330">
        <f t="shared" si="94"/>
        <v>100</v>
      </c>
      <c r="D230" s="18">
        <f t="shared" si="95"/>
        <v>0.85</v>
      </c>
      <c r="E230" s="63">
        <f>E221</f>
        <v>0</v>
      </c>
      <c r="F230" s="11">
        <f t="shared" si="96"/>
        <v>0</v>
      </c>
      <c r="G230" s="18"/>
      <c r="H230" s="23"/>
      <c r="I230" s="11">
        <f t="shared" si="97"/>
        <v>0</v>
      </c>
      <c r="J230" s="281">
        <f t="shared" si="102"/>
        <v>17900</v>
      </c>
      <c r="K230" s="72">
        <f>K221</f>
        <v>0</v>
      </c>
      <c r="L230" s="11">
        <f t="shared" si="101"/>
        <v>0</v>
      </c>
      <c r="M230" s="18">
        <f t="shared" si="99"/>
        <v>0</v>
      </c>
      <c r="N230" s="28"/>
      <c r="O230" s="29"/>
      <c r="P230" s="30"/>
      <c r="Q230" s="11">
        <f t="shared" si="100"/>
        <v>0</v>
      </c>
      <c r="X230" s="386"/>
      <c r="Y230" s="389"/>
      <c r="Z230" s="247" t="s">
        <v>122</v>
      </c>
      <c r="AA230" s="248">
        <v>62</v>
      </c>
      <c r="AB230" s="248">
        <v>100</v>
      </c>
      <c r="AC230" s="248">
        <v>17900</v>
      </c>
      <c r="AD230" s="248">
        <v>0</v>
      </c>
      <c r="AE230" s="248">
        <v>0</v>
      </c>
      <c r="AF230" s="248">
        <v>0</v>
      </c>
      <c r="AG230" s="248">
        <v>0</v>
      </c>
      <c r="AH230" s="249">
        <v>17900</v>
      </c>
      <c r="AI230" s="177"/>
    </row>
    <row r="231" spans="1:38" ht="20.25" customHeight="1" x14ac:dyDescent="0.15">
      <c r="A231" s="3" t="s">
        <v>41</v>
      </c>
      <c r="B231" s="231">
        <f t="shared" si="93"/>
        <v>62</v>
      </c>
      <c r="C231" s="330">
        <f>AB231</f>
        <v>100</v>
      </c>
      <c r="D231" s="18">
        <f t="shared" si="95"/>
        <v>0.85</v>
      </c>
      <c r="E231" s="63">
        <f>E221</f>
        <v>0</v>
      </c>
      <c r="F231" s="11">
        <f t="shared" si="96"/>
        <v>0</v>
      </c>
      <c r="G231" s="18"/>
      <c r="H231" s="23"/>
      <c r="I231" s="11">
        <f t="shared" si="97"/>
        <v>0</v>
      </c>
      <c r="J231" s="281">
        <f t="shared" si="102"/>
        <v>16600</v>
      </c>
      <c r="K231" s="72">
        <f>K221</f>
        <v>0</v>
      </c>
      <c r="L231" s="11">
        <f t="shared" si="101"/>
        <v>0</v>
      </c>
      <c r="M231" s="18">
        <f t="shared" si="99"/>
        <v>0</v>
      </c>
      <c r="N231" s="28"/>
      <c r="O231" s="29"/>
      <c r="P231" s="30"/>
      <c r="Q231" s="11">
        <f t="shared" si="100"/>
        <v>0</v>
      </c>
      <c r="X231" s="386"/>
      <c r="Y231" s="389"/>
      <c r="Z231" s="247" t="s">
        <v>123</v>
      </c>
      <c r="AA231" s="248">
        <v>62</v>
      </c>
      <c r="AB231" s="248">
        <v>100</v>
      </c>
      <c r="AC231" s="248">
        <v>16600</v>
      </c>
      <c r="AD231" s="248">
        <v>0</v>
      </c>
      <c r="AE231" s="248">
        <v>0</v>
      </c>
      <c r="AF231" s="248">
        <v>0</v>
      </c>
      <c r="AG231" s="248">
        <v>0</v>
      </c>
      <c r="AH231" s="249">
        <v>16600</v>
      </c>
      <c r="AI231" s="177"/>
    </row>
    <row r="232" spans="1:38" ht="20.25" customHeight="1" thickBot="1" x14ac:dyDescent="0.2">
      <c r="A232" s="5" t="s">
        <v>42</v>
      </c>
      <c r="B232" s="267">
        <f t="shared" si="93"/>
        <v>62</v>
      </c>
      <c r="C232" s="331">
        <f>AB232</f>
        <v>100</v>
      </c>
      <c r="D232" s="74">
        <f t="shared" si="95"/>
        <v>0.85</v>
      </c>
      <c r="E232" s="67">
        <f>E221</f>
        <v>0</v>
      </c>
      <c r="F232" s="20">
        <f t="shared" si="96"/>
        <v>0</v>
      </c>
      <c r="G232" s="19"/>
      <c r="H232" s="24"/>
      <c r="I232" s="20">
        <f t="shared" si="97"/>
        <v>0</v>
      </c>
      <c r="J232" s="283">
        <f t="shared" si="102"/>
        <v>17200</v>
      </c>
      <c r="K232" s="73">
        <f>K221</f>
        <v>0</v>
      </c>
      <c r="L232" s="20">
        <f t="shared" si="101"/>
        <v>0</v>
      </c>
      <c r="M232" s="19">
        <f t="shared" si="99"/>
        <v>0</v>
      </c>
      <c r="N232" s="31"/>
      <c r="O232" s="32"/>
      <c r="P232" s="33"/>
      <c r="Q232" s="20">
        <f t="shared" si="100"/>
        <v>0</v>
      </c>
      <c r="X232" s="387"/>
      <c r="Y232" s="390"/>
      <c r="Z232" s="250" t="s">
        <v>124</v>
      </c>
      <c r="AA232" s="251">
        <v>62</v>
      </c>
      <c r="AB232" s="251">
        <v>100</v>
      </c>
      <c r="AC232" s="251">
        <v>17200</v>
      </c>
      <c r="AD232" s="251">
        <v>0</v>
      </c>
      <c r="AE232" s="251">
        <v>0</v>
      </c>
      <c r="AF232" s="251">
        <v>0</v>
      </c>
      <c r="AG232" s="251">
        <v>0</v>
      </c>
      <c r="AH232" s="252">
        <v>17200</v>
      </c>
      <c r="AI232" s="177"/>
      <c r="AK232" s="238">
        <f t="shared" ref="AK232" si="103">SUM(AC221:AG232)</f>
        <v>204500</v>
      </c>
      <c r="AL232" s="238">
        <f t="shared" ref="AL232" si="104">SUM(AH221:AH232)</f>
        <v>204500</v>
      </c>
    </row>
    <row r="233" spans="1:38" ht="20.25" customHeight="1" thickTop="1" x14ac:dyDescent="0.15">
      <c r="A233" s="4" t="s">
        <v>18</v>
      </c>
      <c r="B233" s="288" t="s">
        <v>19</v>
      </c>
      <c r="C233" s="288"/>
      <c r="D233" s="288" t="s">
        <v>19</v>
      </c>
      <c r="E233" s="288" t="s">
        <v>19</v>
      </c>
      <c r="F233" s="4"/>
      <c r="G233" s="4"/>
      <c r="H233" s="288" t="s">
        <v>19</v>
      </c>
      <c r="I233" s="4"/>
      <c r="J233" s="4"/>
      <c r="K233" s="288" t="s">
        <v>19</v>
      </c>
      <c r="L233" s="4"/>
      <c r="M233" s="4"/>
      <c r="N233" s="288" t="s">
        <v>19</v>
      </c>
      <c r="O233" s="288" t="s">
        <v>19</v>
      </c>
      <c r="P233" s="4"/>
      <c r="Q233" s="4"/>
    </row>
    <row r="234" spans="1:38" ht="20.25" customHeight="1" x14ac:dyDescent="0.15">
      <c r="A234" s="339" t="s">
        <v>29</v>
      </c>
      <c r="B234" s="339"/>
      <c r="C234" s="339"/>
      <c r="D234" s="339"/>
      <c r="E234" s="339"/>
      <c r="F234" s="339"/>
      <c r="G234" s="339"/>
      <c r="H234" s="339"/>
      <c r="I234" s="339"/>
      <c r="J234" s="339"/>
      <c r="K234" s="339"/>
      <c r="L234" s="339"/>
      <c r="N234" s="341" t="s">
        <v>48</v>
      </c>
      <c r="O234" s="341"/>
      <c r="P234" s="341"/>
      <c r="Q234" s="9">
        <f>SUM(Q221:Q232)</f>
        <v>0</v>
      </c>
    </row>
    <row r="235" spans="1:38" ht="20.25" customHeight="1" x14ac:dyDescent="0.15">
      <c r="A235" s="340"/>
      <c r="B235" s="340"/>
      <c r="C235" s="340"/>
      <c r="D235" s="340"/>
      <c r="E235" s="340"/>
      <c r="F235" s="340"/>
      <c r="G235" s="340"/>
      <c r="H235" s="340"/>
      <c r="I235" s="340"/>
      <c r="J235" s="340"/>
      <c r="K235" s="340"/>
      <c r="L235" s="340"/>
      <c r="N235" s="16"/>
      <c r="O235" s="16"/>
      <c r="P235" s="16"/>
      <c r="Q235" s="15"/>
    </row>
    <row r="236" spans="1:38" ht="20.25" customHeight="1" x14ac:dyDescent="0.15">
      <c r="A236" s="340"/>
      <c r="B236" s="340"/>
      <c r="C236" s="340"/>
      <c r="D236" s="340"/>
      <c r="E236" s="340"/>
      <c r="F236" s="340"/>
      <c r="G236" s="340"/>
      <c r="H236" s="340"/>
      <c r="I236" s="340"/>
      <c r="J236" s="340"/>
      <c r="K236" s="340"/>
      <c r="L236" s="340"/>
      <c r="M236" s="10"/>
      <c r="N236" s="17"/>
      <c r="O236" s="17"/>
      <c r="P236" s="17"/>
      <c r="Q236" s="12"/>
    </row>
    <row r="237" spans="1:38" ht="30.75" customHeight="1" x14ac:dyDescent="0.15"/>
    <row r="238" spans="1:38" ht="30.75" customHeight="1" x14ac:dyDescent="0.15">
      <c r="A238" s="233" t="s">
        <v>66</v>
      </c>
      <c r="B238" s="35"/>
      <c r="C238" s="35" t="str">
        <f>B14</f>
        <v>長崎こども・女性・障害者支援センター（本館）</v>
      </c>
    </row>
    <row r="239" spans="1:38" ht="20.25" customHeight="1" x14ac:dyDescent="0.15">
      <c r="A239" s="338" t="s">
        <v>43</v>
      </c>
      <c r="B239" s="342" t="s">
        <v>0</v>
      </c>
      <c r="C239" s="342"/>
      <c r="D239" s="342"/>
      <c r="E239" s="342"/>
      <c r="F239" s="342"/>
      <c r="G239" s="342" t="s">
        <v>7</v>
      </c>
      <c r="H239" s="342"/>
      <c r="I239" s="342"/>
      <c r="J239" s="342"/>
      <c r="K239" s="342"/>
      <c r="L239" s="342"/>
      <c r="M239" s="342"/>
      <c r="N239" s="342" t="s">
        <v>44</v>
      </c>
      <c r="O239" s="342"/>
      <c r="P239" s="342"/>
      <c r="Q239" s="342" t="s">
        <v>25</v>
      </c>
    </row>
    <row r="240" spans="1:38" ht="7.5" customHeight="1" x14ac:dyDescent="0.15">
      <c r="A240" s="338"/>
      <c r="B240" s="342"/>
      <c r="C240" s="342"/>
      <c r="D240" s="342"/>
      <c r="E240" s="342"/>
      <c r="F240" s="342"/>
      <c r="G240" s="342" t="s">
        <v>8</v>
      </c>
      <c r="H240" s="342"/>
      <c r="I240" s="342"/>
      <c r="J240" s="342" t="s">
        <v>12</v>
      </c>
      <c r="K240" s="342"/>
      <c r="L240" s="342"/>
      <c r="M240" s="342" t="s">
        <v>13</v>
      </c>
      <c r="N240" s="342"/>
      <c r="O240" s="342"/>
      <c r="P240" s="342"/>
      <c r="Q240" s="342"/>
    </row>
    <row r="241" spans="1:38" ht="27" x14ac:dyDescent="0.15">
      <c r="A241" s="338"/>
      <c r="B241" s="2" t="s">
        <v>1</v>
      </c>
      <c r="C241" s="287" t="s">
        <v>113</v>
      </c>
      <c r="D241" s="2" t="s">
        <v>28</v>
      </c>
      <c r="E241" s="2" t="s">
        <v>2</v>
      </c>
      <c r="F241" s="2" t="s">
        <v>3</v>
      </c>
      <c r="G241" s="2" t="s">
        <v>9</v>
      </c>
      <c r="H241" s="2" t="s">
        <v>2</v>
      </c>
      <c r="I241" s="2" t="s">
        <v>3</v>
      </c>
      <c r="J241" s="2" t="s">
        <v>9</v>
      </c>
      <c r="K241" s="2" t="s">
        <v>2</v>
      </c>
      <c r="L241" s="2" t="s">
        <v>3</v>
      </c>
      <c r="M241" s="342"/>
      <c r="N241" s="2" t="s">
        <v>14</v>
      </c>
      <c r="O241" s="2" t="s">
        <v>15</v>
      </c>
      <c r="P241" s="2" t="s">
        <v>17</v>
      </c>
      <c r="Q241" s="342"/>
    </row>
    <row r="242" spans="1:38" ht="14.25" thickBot="1" x14ac:dyDescent="0.2">
      <c r="A242" s="338"/>
      <c r="B242" s="81" t="s">
        <v>4</v>
      </c>
      <c r="C242" s="81"/>
      <c r="D242" s="81"/>
      <c r="E242" s="268" t="s">
        <v>5</v>
      </c>
      <c r="F242" s="269" t="s">
        <v>6</v>
      </c>
      <c r="G242" s="269" t="s">
        <v>10</v>
      </c>
      <c r="H242" s="268" t="s">
        <v>11</v>
      </c>
      <c r="I242" s="269" t="s">
        <v>6</v>
      </c>
      <c r="J242" s="269" t="s">
        <v>10</v>
      </c>
      <c r="K242" s="268" t="s">
        <v>11</v>
      </c>
      <c r="L242" s="81" t="s">
        <v>6</v>
      </c>
      <c r="M242" s="81" t="s">
        <v>6</v>
      </c>
      <c r="N242" s="21" t="s">
        <v>6</v>
      </c>
      <c r="O242" s="21" t="s">
        <v>16</v>
      </c>
      <c r="P242" s="21" t="s">
        <v>6</v>
      </c>
      <c r="Q242" s="81" t="s">
        <v>6</v>
      </c>
      <c r="T242" s="210"/>
      <c r="U242" s="210"/>
      <c r="V242" s="208"/>
    </row>
    <row r="243" spans="1:38" ht="13.5" customHeight="1" x14ac:dyDescent="0.15">
      <c r="A243" s="3" t="s">
        <v>31</v>
      </c>
      <c r="B243" s="231">
        <f>AA243</f>
        <v>73</v>
      </c>
      <c r="C243" s="330">
        <f>AB243</f>
        <v>100</v>
      </c>
      <c r="D243" s="18">
        <f>(185-C243)/100</f>
        <v>0.85</v>
      </c>
      <c r="E243" s="59">
        <f>U243</f>
        <v>0</v>
      </c>
      <c r="F243" s="11">
        <f>B243*D243*E243</f>
        <v>0</v>
      </c>
      <c r="G243" s="18"/>
      <c r="H243" s="22"/>
      <c r="I243" s="11">
        <f>G243*H243</f>
        <v>0</v>
      </c>
      <c r="J243" s="280">
        <f>AC243</f>
        <v>17000</v>
      </c>
      <c r="K243" s="53">
        <f>V245</f>
        <v>0</v>
      </c>
      <c r="L243" s="11">
        <f>J243*K243</f>
        <v>0</v>
      </c>
      <c r="M243" s="18">
        <f>I243+L243</f>
        <v>0</v>
      </c>
      <c r="N243" s="25"/>
      <c r="O243" s="26"/>
      <c r="P243" s="27"/>
      <c r="Q243" s="11">
        <f>INT(F243+M243)</f>
        <v>0</v>
      </c>
      <c r="T243" s="217"/>
      <c r="U243" s="219"/>
      <c r="V243" s="217"/>
      <c r="X243" s="385">
        <v>10</v>
      </c>
      <c r="Y243" s="388" t="s">
        <v>147</v>
      </c>
      <c r="Z243" s="244" t="s">
        <v>125</v>
      </c>
      <c r="AA243" s="245">
        <v>73</v>
      </c>
      <c r="AB243" s="245">
        <v>100</v>
      </c>
      <c r="AC243" s="245">
        <v>17000</v>
      </c>
      <c r="AD243" s="245">
        <v>0</v>
      </c>
      <c r="AE243" s="245">
        <v>0</v>
      </c>
      <c r="AF243" s="245">
        <v>0</v>
      </c>
      <c r="AG243" s="245">
        <v>0</v>
      </c>
      <c r="AH243" s="246">
        <v>17000</v>
      </c>
      <c r="AI243" s="177"/>
    </row>
    <row r="244" spans="1:38" ht="30.75" customHeight="1" x14ac:dyDescent="0.15">
      <c r="A244" s="3" t="s">
        <v>32</v>
      </c>
      <c r="B244" s="231">
        <f t="shared" ref="B244:B254" si="105">AA244</f>
        <v>73</v>
      </c>
      <c r="C244" s="330">
        <f t="shared" ref="C244:C252" si="106">AB244</f>
        <v>100</v>
      </c>
      <c r="D244" s="18">
        <f t="shared" ref="D244:D254" si="107">(185-C244)/100</f>
        <v>0.85</v>
      </c>
      <c r="E244" s="63">
        <f>E243</f>
        <v>0</v>
      </c>
      <c r="F244" s="11">
        <f t="shared" ref="F244:F254" si="108">B244*D244*E244</f>
        <v>0</v>
      </c>
      <c r="G244" s="18"/>
      <c r="H244" s="23"/>
      <c r="I244" s="11">
        <f t="shared" ref="I244:I254" si="109">G244*H244</f>
        <v>0</v>
      </c>
      <c r="J244" s="281">
        <f>AC244</f>
        <v>17600</v>
      </c>
      <c r="K244" s="72">
        <f>K243</f>
        <v>0</v>
      </c>
      <c r="L244" s="11">
        <f t="shared" ref="L244:L245" si="110">J244*K244</f>
        <v>0</v>
      </c>
      <c r="M244" s="18">
        <f t="shared" ref="M244:M254" si="111">I244+L244</f>
        <v>0</v>
      </c>
      <c r="N244" s="28"/>
      <c r="O244" s="29"/>
      <c r="P244" s="30"/>
      <c r="Q244" s="11">
        <f t="shared" ref="Q244:Q254" si="112">INT(F244+M244)</f>
        <v>0</v>
      </c>
      <c r="T244" s="217"/>
      <c r="U244" s="217"/>
      <c r="V244" s="216"/>
      <c r="X244" s="386"/>
      <c r="Y244" s="389"/>
      <c r="Z244" s="247" t="s">
        <v>32</v>
      </c>
      <c r="AA244" s="248">
        <v>73</v>
      </c>
      <c r="AB244" s="248">
        <v>100</v>
      </c>
      <c r="AC244" s="248">
        <v>17600</v>
      </c>
      <c r="AD244" s="248">
        <v>0</v>
      </c>
      <c r="AE244" s="248">
        <v>0</v>
      </c>
      <c r="AF244" s="248">
        <v>0</v>
      </c>
      <c r="AG244" s="248">
        <v>0</v>
      </c>
      <c r="AH244" s="249">
        <v>17600</v>
      </c>
      <c r="AI244" s="177"/>
    </row>
    <row r="245" spans="1:38" ht="30.95" customHeight="1" x14ac:dyDescent="0.15">
      <c r="A245" s="3" t="s">
        <v>33</v>
      </c>
      <c r="B245" s="231">
        <f t="shared" si="105"/>
        <v>73</v>
      </c>
      <c r="C245" s="330">
        <f t="shared" si="106"/>
        <v>100</v>
      </c>
      <c r="D245" s="18">
        <f t="shared" si="107"/>
        <v>0.85</v>
      </c>
      <c r="E245" s="63">
        <f>E243</f>
        <v>0</v>
      </c>
      <c r="F245" s="11">
        <f t="shared" si="108"/>
        <v>0</v>
      </c>
      <c r="G245" s="18"/>
      <c r="H245" s="23"/>
      <c r="I245" s="11">
        <f t="shared" si="109"/>
        <v>0</v>
      </c>
      <c r="J245" s="281">
        <f>AC245</f>
        <v>20700</v>
      </c>
      <c r="K245" s="72">
        <f>K243</f>
        <v>0</v>
      </c>
      <c r="L245" s="11">
        <f t="shared" si="110"/>
        <v>0</v>
      </c>
      <c r="M245" s="18">
        <f t="shared" si="111"/>
        <v>0</v>
      </c>
      <c r="N245" s="28"/>
      <c r="O245" s="29"/>
      <c r="P245" s="30"/>
      <c r="Q245" s="11">
        <f t="shared" si="112"/>
        <v>0</v>
      </c>
      <c r="T245" s="212"/>
      <c r="U245" s="215"/>
      <c r="V245" s="211"/>
      <c r="X245" s="386"/>
      <c r="Y245" s="389"/>
      <c r="Z245" s="247" t="s">
        <v>33</v>
      </c>
      <c r="AA245" s="248">
        <v>73</v>
      </c>
      <c r="AB245" s="248">
        <v>100</v>
      </c>
      <c r="AC245" s="248">
        <v>20700</v>
      </c>
      <c r="AD245" s="248">
        <v>0</v>
      </c>
      <c r="AE245" s="248">
        <v>0</v>
      </c>
      <c r="AF245" s="248">
        <v>0</v>
      </c>
      <c r="AG245" s="248">
        <v>0</v>
      </c>
      <c r="AH245" s="249">
        <v>20700</v>
      </c>
      <c r="AI245" s="177"/>
    </row>
    <row r="246" spans="1:38" ht="20.25" customHeight="1" x14ac:dyDescent="0.15">
      <c r="A246" s="3" t="s">
        <v>34</v>
      </c>
      <c r="B246" s="231">
        <f t="shared" si="105"/>
        <v>73</v>
      </c>
      <c r="C246" s="330">
        <f t="shared" si="106"/>
        <v>100</v>
      </c>
      <c r="D246" s="18">
        <f t="shared" si="107"/>
        <v>0.85</v>
      </c>
      <c r="E246" s="63">
        <f>E243</f>
        <v>0</v>
      </c>
      <c r="F246" s="11">
        <f t="shared" si="108"/>
        <v>0</v>
      </c>
      <c r="G246" s="284">
        <f>AC246</f>
        <v>23800</v>
      </c>
      <c r="H246" s="72">
        <f>U245</f>
        <v>0</v>
      </c>
      <c r="I246" s="11">
        <f t="shared" si="109"/>
        <v>0</v>
      </c>
      <c r="J246" s="282"/>
      <c r="K246" s="72"/>
      <c r="L246" s="11"/>
      <c r="M246" s="18">
        <f t="shared" si="111"/>
        <v>0</v>
      </c>
      <c r="N246" s="28"/>
      <c r="O246" s="29"/>
      <c r="P246" s="30"/>
      <c r="Q246" s="11">
        <f t="shared" si="112"/>
        <v>0</v>
      </c>
      <c r="T246" s="212"/>
      <c r="U246" s="215"/>
      <c r="V246" s="211"/>
      <c r="X246" s="386"/>
      <c r="Y246" s="389"/>
      <c r="Z246" s="247" t="s">
        <v>34</v>
      </c>
      <c r="AA246" s="248">
        <v>73</v>
      </c>
      <c r="AB246" s="248">
        <v>100</v>
      </c>
      <c r="AC246" s="248">
        <v>23800</v>
      </c>
      <c r="AD246" s="248">
        <v>0</v>
      </c>
      <c r="AE246" s="248">
        <v>0</v>
      </c>
      <c r="AF246" s="248">
        <v>0</v>
      </c>
      <c r="AG246" s="248">
        <v>0</v>
      </c>
      <c r="AH246" s="249">
        <v>23800</v>
      </c>
      <c r="AI246" s="177" t="s">
        <v>8</v>
      </c>
    </row>
    <row r="247" spans="1:38" ht="20.25" customHeight="1" x14ac:dyDescent="0.15">
      <c r="A247" s="3" t="s">
        <v>35</v>
      </c>
      <c r="B247" s="231">
        <f t="shared" si="105"/>
        <v>73</v>
      </c>
      <c r="C247" s="330">
        <f t="shared" si="106"/>
        <v>100</v>
      </c>
      <c r="D247" s="18">
        <f t="shared" si="107"/>
        <v>0.85</v>
      </c>
      <c r="E247" s="63">
        <f>E243</f>
        <v>0</v>
      </c>
      <c r="F247" s="11">
        <f t="shared" si="108"/>
        <v>0</v>
      </c>
      <c r="G247" s="284">
        <f>AC247</f>
        <v>25500</v>
      </c>
      <c r="H247" s="72">
        <f>H246</f>
        <v>0</v>
      </c>
      <c r="I247" s="11">
        <f t="shared" si="109"/>
        <v>0</v>
      </c>
      <c r="J247" s="282"/>
      <c r="K247" s="72"/>
      <c r="L247" s="11"/>
      <c r="M247" s="18">
        <f t="shared" si="111"/>
        <v>0</v>
      </c>
      <c r="N247" s="28"/>
      <c r="O247" s="29"/>
      <c r="P247" s="30"/>
      <c r="Q247" s="11">
        <f t="shared" si="112"/>
        <v>0</v>
      </c>
      <c r="T247" s="212"/>
      <c r="U247" s="215"/>
      <c r="V247" s="211"/>
      <c r="X247" s="386"/>
      <c r="Y247" s="389"/>
      <c r="Z247" s="247" t="s">
        <v>35</v>
      </c>
      <c r="AA247" s="248">
        <v>73</v>
      </c>
      <c r="AB247" s="248">
        <v>100</v>
      </c>
      <c r="AC247" s="248">
        <v>25500</v>
      </c>
      <c r="AD247" s="248">
        <v>0</v>
      </c>
      <c r="AE247" s="248">
        <v>0</v>
      </c>
      <c r="AF247" s="248">
        <v>0</v>
      </c>
      <c r="AG247" s="248">
        <v>0</v>
      </c>
      <c r="AH247" s="249">
        <v>25500</v>
      </c>
      <c r="AI247" s="177" t="s">
        <v>8</v>
      </c>
    </row>
    <row r="248" spans="1:38" ht="20.25" customHeight="1" x14ac:dyDescent="0.15">
      <c r="A248" s="3" t="s">
        <v>36</v>
      </c>
      <c r="B248" s="231">
        <f t="shared" si="105"/>
        <v>73</v>
      </c>
      <c r="C248" s="330">
        <f t="shared" si="106"/>
        <v>100</v>
      </c>
      <c r="D248" s="18">
        <f t="shared" si="107"/>
        <v>0.85</v>
      </c>
      <c r="E248" s="63">
        <f>E243</f>
        <v>0</v>
      </c>
      <c r="F248" s="11">
        <f t="shared" si="108"/>
        <v>0</v>
      </c>
      <c r="G248" s="284">
        <f>AC248</f>
        <v>22800</v>
      </c>
      <c r="H248" s="72">
        <f>H246</f>
        <v>0</v>
      </c>
      <c r="I248" s="11">
        <f t="shared" si="109"/>
        <v>0</v>
      </c>
      <c r="J248" s="282"/>
      <c r="K248" s="72"/>
      <c r="L248" s="11">
        <f t="shared" ref="L248:L254" si="113">J248*K248</f>
        <v>0</v>
      </c>
      <c r="M248" s="18">
        <f t="shared" si="111"/>
        <v>0</v>
      </c>
      <c r="N248" s="28"/>
      <c r="O248" s="29"/>
      <c r="P248" s="30"/>
      <c r="Q248" s="11">
        <f t="shared" si="112"/>
        <v>0</v>
      </c>
      <c r="T248" s="212"/>
      <c r="U248" s="215"/>
      <c r="V248" s="211"/>
      <c r="X248" s="386"/>
      <c r="Y248" s="389"/>
      <c r="Z248" s="258" t="s">
        <v>36</v>
      </c>
      <c r="AA248" s="248">
        <v>73</v>
      </c>
      <c r="AB248" s="248">
        <v>100</v>
      </c>
      <c r="AC248" s="248">
        <v>22800</v>
      </c>
      <c r="AD248" s="248">
        <v>0</v>
      </c>
      <c r="AE248" s="248">
        <v>0</v>
      </c>
      <c r="AF248" s="248">
        <v>0</v>
      </c>
      <c r="AG248" s="248">
        <v>0</v>
      </c>
      <c r="AH248" s="249">
        <v>22800</v>
      </c>
      <c r="AI248" s="177" t="s">
        <v>8</v>
      </c>
    </row>
    <row r="249" spans="1:38" ht="20.25" customHeight="1" x14ac:dyDescent="0.15">
      <c r="A249" s="3" t="s">
        <v>37</v>
      </c>
      <c r="B249" s="231">
        <f t="shared" si="105"/>
        <v>73</v>
      </c>
      <c r="C249" s="330">
        <f t="shared" si="106"/>
        <v>100</v>
      </c>
      <c r="D249" s="18">
        <f t="shared" si="107"/>
        <v>0.85</v>
      </c>
      <c r="E249" s="63">
        <f>E243</f>
        <v>0</v>
      </c>
      <c r="F249" s="11">
        <f t="shared" si="108"/>
        <v>0</v>
      </c>
      <c r="G249" s="18"/>
      <c r="H249" s="23"/>
      <c r="I249" s="11">
        <f t="shared" si="109"/>
        <v>0</v>
      </c>
      <c r="J249" s="281">
        <f t="shared" ref="J249:J254" si="114">AC249</f>
        <v>19000</v>
      </c>
      <c r="K249" s="72">
        <f>K243</f>
        <v>0</v>
      </c>
      <c r="L249" s="11">
        <f t="shared" si="113"/>
        <v>0</v>
      </c>
      <c r="M249" s="18">
        <f t="shared" si="111"/>
        <v>0</v>
      </c>
      <c r="N249" s="28"/>
      <c r="O249" s="29"/>
      <c r="P249" s="30"/>
      <c r="Q249" s="11">
        <f t="shared" si="112"/>
        <v>0</v>
      </c>
      <c r="T249" s="212"/>
      <c r="U249" s="211"/>
      <c r="V249" s="211"/>
      <c r="X249" s="386"/>
      <c r="Y249" s="389"/>
      <c r="Z249" s="259" t="s">
        <v>144</v>
      </c>
      <c r="AA249" s="248">
        <v>73</v>
      </c>
      <c r="AB249" s="248">
        <v>100</v>
      </c>
      <c r="AC249" s="248">
        <v>19000</v>
      </c>
      <c r="AD249" s="248">
        <v>0</v>
      </c>
      <c r="AE249" s="248">
        <v>0</v>
      </c>
      <c r="AF249" s="248">
        <v>0</v>
      </c>
      <c r="AG249" s="248">
        <v>0</v>
      </c>
      <c r="AH249" s="249">
        <v>19000</v>
      </c>
      <c r="AI249" s="177"/>
    </row>
    <row r="250" spans="1:38" ht="20.25" customHeight="1" x14ac:dyDescent="0.15">
      <c r="A250" s="3" t="s">
        <v>38</v>
      </c>
      <c r="B250" s="231">
        <f t="shared" si="105"/>
        <v>73</v>
      </c>
      <c r="C250" s="330">
        <f t="shared" si="106"/>
        <v>100</v>
      </c>
      <c r="D250" s="18">
        <f t="shared" si="107"/>
        <v>0.85</v>
      </c>
      <c r="E250" s="63">
        <f>E243</f>
        <v>0</v>
      </c>
      <c r="F250" s="11">
        <f t="shared" si="108"/>
        <v>0</v>
      </c>
      <c r="G250" s="18"/>
      <c r="H250" s="23"/>
      <c r="I250" s="11">
        <f t="shared" si="109"/>
        <v>0</v>
      </c>
      <c r="J250" s="281">
        <f t="shared" si="114"/>
        <v>18700</v>
      </c>
      <c r="K250" s="72">
        <f>K243</f>
        <v>0</v>
      </c>
      <c r="L250" s="11">
        <f t="shared" si="113"/>
        <v>0</v>
      </c>
      <c r="M250" s="18">
        <f t="shared" si="111"/>
        <v>0</v>
      </c>
      <c r="N250" s="28"/>
      <c r="O250" s="29"/>
      <c r="P250" s="30"/>
      <c r="Q250" s="11">
        <f t="shared" si="112"/>
        <v>0</v>
      </c>
      <c r="X250" s="386"/>
      <c r="Y250" s="389"/>
      <c r="Z250" s="247" t="s">
        <v>38</v>
      </c>
      <c r="AA250" s="248">
        <v>73</v>
      </c>
      <c r="AB250" s="248">
        <v>100</v>
      </c>
      <c r="AC250" s="248">
        <v>18700</v>
      </c>
      <c r="AD250" s="248">
        <v>0</v>
      </c>
      <c r="AE250" s="248">
        <v>0</v>
      </c>
      <c r="AF250" s="248">
        <v>0</v>
      </c>
      <c r="AG250" s="248">
        <v>0</v>
      </c>
      <c r="AH250" s="249">
        <v>18700</v>
      </c>
      <c r="AI250" s="177"/>
    </row>
    <row r="251" spans="1:38" ht="20.25" customHeight="1" x14ac:dyDescent="0.15">
      <c r="A251" s="3" t="s">
        <v>39</v>
      </c>
      <c r="B251" s="231">
        <f t="shared" si="105"/>
        <v>73</v>
      </c>
      <c r="C251" s="330">
        <f t="shared" si="106"/>
        <v>100</v>
      </c>
      <c r="D251" s="18">
        <f t="shared" si="107"/>
        <v>0.85</v>
      </c>
      <c r="E251" s="63">
        <f>E243</f>
        <v>0</v>
      </c>
      <c r="F251" s="11">
        <f t="shared" si="108"/>
        <v>0</v>
      </c>
      <c r="G251" s="18"/>
      <c r="H251" s="23"/>
      <c r="I251" s="11">
        <f t="shared" si="109"/>
        <v>0</v>
      </c>
      <c r="J251" s="281">
        <f t="shared" si="114"/>
        <v>22100</v>
      </c>
      <c r="K251" s="72">
        <f>K243</f>
        <v>0</v>
      </c>
      <c r="L251" s="11">
        <f t="shared" si="113"/>
        <v>0</v>
      </c>
      <c r="M251" s="18">
        <f t="shared" si="111"/>
        <v>0</v>
      </c>
      <c r="N251" s="28"/>
      <c r="O251" s="29"/>
      <c r="P251" s="30"/>
      <c r="Q251" s="11">
        <f t="shared" si="112"/>
        <v>0</v>
      </c>
      <c r="X251" s="386"/>
      <c r="Y251" s="389"/>
      <c r="Z251" s="247" t="s">
        <v>39</v>
      </c>
      <c r="AA251" s="248">
        <v>73</v>
      </c>
      <c r="AB251" s="248">
        <v>100</v>
      </c>
      <c r="AC251" s="248">
        <v>22100</v>
      </c>
      <c r="AD251" s="248">
        <v>0</v>
      </c>
      <c r="AE251" s="248">
        <v>0</v>
      </c>
      <c r="AF251" s="248">
        <v>0</v>
      </c>
      <c r="AG251" s="248">
        <v>0</v>
      </c>
      <c r="AH251" s="249">
        <v>22100</v>
      </c>
      <c r="AI251" s="177"/>
    </row>
    <row r="252" spans="1:38" ht="20.25" customHeight="1" x14ac:dyDescent="0.15">
      <c r="A252" s="3" t="s">
        <v>40</v>
      </c>
      <c r="B252" s="231">
        <f t="shared" si="105"/>
        <v>73</v>
      </c>
      <c r="C252" s="330">
        <f t="shared" si="106"/>
        <v>100</v>
      </c>
      <c r="D252" s="18">
        <f t="shared" si="107"/>
        <v>0.85</v>
      </c>
      <c r="E252" s="63">
        <f>E243</f>
        <v>0</v>
      </c>
      <c r="F252" s="11">
        <f t="shared" si="108"/>
        <v>0</v>
      </c>
      <c r="G252" s="18"/>
      <c r="H252" s="23"/>
      <c r="I252" s="11">
        <f t="shared" si="109"/>
        <v>0</v>
      </c>
      <c r="J252" s="281">
        <f t="shared" si="114"/>
        <v>22300</v>
      </c>
      <c r="K252" s="72">
        <f>K243</f>
        <v>0</v>
      </c>
      <c r="L252" s="11">
        <f t="shared" si="113"/>
        <v>0</v>
      </c>
      <c r="M252" s="18">
        <f t="shared" si="111"/>
        <v>0</v>
      </c>
      <c r="N252" s="28"/>
      <c r="O252" s="29"/>
      <c r="P252" s="30"/>
      <c r="Q252" s="11">
        <f t="shared" si="112"/>
        <v>0</v>
      </c>
      <c r="X252" s="386"/>
      <c r="Y252" s="389"/>
      <c r="Z252" s="247" t="s">
        <v>122</v>
      </c>
      <c r="AA252" s="248">
        <v>73</v>
      </c>
      <c r="AB252" s="248">
        <v>100</v>
      </c>
      <c r="AC252" s="248">
        <v>22300</v>
      </c>
      <c r="AD252" s="248">
        <v>0</v>
      </c>
      <c r="AE252" s="248">
        <v>0</v>
      </c>
      <c r="AF252" s="248">
        <v>0</v>
      </c>
      <c r="AG252" s="248">
        <v>0</v>
      </c>
      <c r="AH252" s="249">
        <v>22300</v>
      </c>
      <c r="AI252" s="177"/>
    </row>
    <row r="253" spans="1:38" ht="20.25" customHeight="1" x14ac:dyDescent="0.15">
      <c r="A253" s="3" t="s">
        <v>41</v>
      </c>
      <c r="B253" s="231">
        <f t="shared" si="105"/>
        <v>73</v>
      </c>
      <c r="C253" s="330">
        <f>AB253</f>
        <v>100</v>
      </c>
      <c r="D253" s="18">
        <f t="shared" si="107"/>
        <v>0.85</v>
      </c>
      <c r="E253" s="63">
        <f>E243</f>
        <v>0</v>
      </c>
      <c r="F253" s="11">
        <f t="shared" si="108"/>
        <v>0</v>
      </c>
      <c r="G253" s="18"/>
      <c r="H253" s="23"/>
      <c r="I253" s="11">
        <f t="shared" si="109"/>
        <v>0</v>
      </c>
      <c r="J253" s="281">
        <f t="shared" si="114"/>
        <v>20200</v>
      </c>
      <c r="K253" s="72">
        <f>K243</f>
        <v>0</v>
      </c>
      <c r="L253" s="11">
        <f t="shared" si="113"/>
        <v>0</v>
      </c>
      <c r="M253" s="18">
        <f t="shared" si="111"/>
        <v>0</v>
      </c>
      <c r="N253" s="28"/>
      <c r="O253" s="29"/>
      <c r="P253" s="30"/>
      <c r="Q253" s="11">
        <f t="shared" si="112"/>
        <v>0</v>
      </c>
      <c r="X253" s="386"/>
      <c r="Y253" s="389"/>
      <c r="Z253" s="247" t="s">
        <v>123</v>
      </c>
      <c r="AA253" s="248">
        <v>73</v>
      </c>
      <c r="AB253" s="248">
        <v>100</v>
      </c>
      <c r="AC253" s="248">
        <v>20200</v>
      </c>
      <c r="AD253" s="248">
        <v>0</v>
      </c>
      <c r="AE253" s="248">
        <v>0</v>
      </c>
      <c r="AF253" s="248">
        <v>0</v>
      </c>
      <c r="AG253" s="248">
        <v>0</v>
      </c>
      <c r="AH253" s="249">
        <v>20200</v>
      </c>
      <c r="AI253" s="177"/>
    </row>
    <row r="254" spans="1:38" ht="20.25" customHeight="1" thickBot="1" x14ac:dyDescent="0.2">
      <c r="A254" s="5" t="s">
        <v>42</v>
      </c>
      <c r="B254" s="267">
        <f t="shared" si="105"/>
        <v>73</v>
      </c>
      <c r="C254" s="331">
        <f>AB254</f>
        <v>100</v>
      </c>
      <c r="D254" s="74">
        <f t="shared" si="107"/>
        <v>0.85</v>
      </c>
      <c r="E254" s="67">
        <f>E243</f>
        <v>0</v>
      </c>
      <c r="F254" s="20">
        <f t="shared" si="108"/>
        <v>0</v>
      </c>
      <c r="G254" s="19"/>
      <c r="H254" s="24"/>
      <c r="I254" s="20">
        <f t="shared" si="109"/>
        <v>0</v>
      </c>
      <c r="J254" s="283">
        <f t="shared" si="114"/>
        <v>21100</v>
      </c>
      <c r="K254" s="73">
        <f>K243</f>
        <v>0</v>
      </c>
      <c r="L254" s="20">
        <f t="shared" si="113"/>
        <v>0</v>
      </c>
      <c r="M254" s="19">
        <f t="shared" si="111"/>
        <v>0</v>
      </c>
      <c r="N254" s="31"/>
      <c r="O254" s="32"/>
      <c r="P254" s="33"/>
      <c r="Q254" s="20">
        <f t="shared" si="112"/>
        <v>0</v>
      </c>
      <c r="X254" s="387"/>
      <c r="Y254" s="390"/>
      <c r="Z254" s="250" t="s">
        <v>124</v>
      </c>
      <c r="AA254" s="251">
        <v>73</v>
      </c>
      <c r="AB254" s="251">
        <v>100</v>
      </c>
      <c r="AC254" s="251">
        <v>21100</v>
      </c>
      <c r="AD254" s="251">
        <v>0</v>
      </c>
      <c r="AE254" s="251">
        <v>0</v>
      </c>
      <c r="AF254" s="251">
        <v>0</v>
      </c>
      <c r="AG254" s="251">
        <v>0</v>
      </c>
      <c r="AH254" s="252">
        <v>21100</v>
      </c>
      <c r="AI254" s="177"/>
      <c r="AK254" s="238">
        <f t="shared" ref="AK254" si="115">SUM(AC243:AG254)</f>
        <v>250800</v>
      </c>
      <c r="AL254" s="238">
        <f t="shared" ref="AL254" si="116">SUM(AH243:AH254)</f>
        <v>250800</v>
      </c>
    </row>
    <row r="255" spans="1:38" ht="20.25" customHeight="1" thickTop="1" x14ac:dyDescent="0.15">
      <c r="A255" s="4" t="s">
        <v>18</v>
      </c>
      <c r="B255" s="288" t="s">
        <v>19</v>
      </c>
      <c r="C255" s="288"/>
      <c r="D255" s="288" t="s">
        <v>19</v>
      </c>
      <c r="E255" s="288" t="s">
        <v>19</v>
      </c>
      <c r="F255" s="4"/>
      <c r="G255" s="4"/>
      <c r="H255" s="288" t="s">
        <v>19</v>
      </c>
      <c r="I255" s="4"/>
      <c r="J255" s="4"/>
      <c r="K255" s="288" t="s">
        <v>19</v>
      </c>
      <c r="L255" s="4"/>
      <c r="M255" s="4"/>
      <c r="N255" s="288" t="s">
        <v>19</v>
      </c>
      <c r="O255" s="288" t="s">
        <v>19</v>
      </c>
      <c r="P255" s="4"/>
      <c r="Q255" s="4"/>
    </row>
    <row r="256" spans="1:38" ht="20.25" customHeight="1" x14ac:dyDescent="0.15">
      <c r="A256" s="339" t="s">
        <v>29</v>
      </c>
      <c r="B256" s="339"/>
      <c r="C256" s="339"/>
      <c r="D256" s="339"/>
      <c r="E256" s="339"/>
      <c r="F256" s="339"/>
      <c r="G256" s="339"/>
      <c r="H256" s="339"/>
      <c r="I256" s="339"/>
      <c r="J256" s="339"/>
      <c r="K256" s="339"/>
      <c r="L256" s="339"/>
      <c r="N256" s="341" t="s">
        <v>48</v>
      </c>
      <c r="O256" s="341"/>
      <c r="P256" s="341"/>
      <c r="Q256" s="9">
        <f>SUM(Q243:Q254)</f>
        <v>0</v>
      </c>
    </row>
    <row r="257" spans="1:17" ht="20.25" customHeight="1" x14ac:dyDescent="0.15">
      <c r="A257" s="340"/>
      <c r="B257" s="340"/>
      <c r="C257" s="340"/>
      <c r="D257" s="340"/>
      <c r="E257" s="340"/>
      <c r="F257" s="340"/>
      <c r="G257" s="340"/>
      <c r="H257" s="340"/>
      <c r="I257" s="340"/>
      <c r="J257" s="340"/>
      <c r="K257" s="340"/>
      <c r="L257" s="340"/>
      <c r="N257" s="16"/>
      <c r="O257" s="16"/>
      <c r="P257" s="16"/>
      <c r="Q257" s="15"/>
    </row>
    <row r="258" spans="1:17" ht="20.25" customHeight="1" x14ac:dyDescent="0.15">
      <c r="A258" s="340"/>
      <c r="B258" s="340"/>
      <c r="C258" s="340"/>
      <c r="D258" s="340"/>
      <c r="E258" s="340"/>
      <c r="F258" s="340"/>
      <c r="G258" s="340"/>
      <c r="H258" s="340"/>
      <c r="I258" s="340"/>
      <c r="J258" s="340"/>
      <c r="K258" s="340"/>
      <c r="L258" s="340"/>
      <c r="M258" s="10"/>
      <c r="N258" s="17"/>
      <c r="O258" s="17"/>
      <c r="P258" s="17"/>
      <c r="Q258" s="12"/>
    </row>
    <row r="259" spans="1:17" ht="30.75" customHeight="1" x14ac:dyDescent="0.15"/>
    <row r="260" spans="1:17" ht="30.75" customHeight="1" x14ac:dyDescent="0.15"/>
    <row r="261" spans="1:17" ht="20.25" customHeight="1" x14ac:dyDescent="0.15"/>
    <row r="262" spans="1:17" ht="7.5" customHeight="1" x14ac:dyDescent="0.15"/>
  </sheetData>
  <mergeCells count="152">
    <mergeCell ref="N256:P256"/>
    <mergeCell ref="N124:P124"/>
    <mergeCell ref="G129:M129"/>
    <mergeCell ref="N129:P130"/>
    <mergeCell ref="Q129:Q131"/>
    <mergeCell ref="M130:M131"/>
    <mergeCell ref="N146:P146"/>
    <mergeCell ref="J196:L196"/>
    <mergeCell ref="M196:M197"/>
    <mergeCell ref="A212:L214"/>
    <mergeCell ref="N212:P212"/>
    <mergeCell ref="A190:L192"/>
    <mergeCell ref="N190:P190"/>
    <mergeCell ref="A195:A198"/>
    <mergeCell ref="B195:F196"/>
    <mergeCell ref="G195:M195"/>
    <mergeCell ref="N195:P196"/>
    <mergeCell ref="G173:M173"/>
    <mergeCell ref="N173:P174"/>
    <mergeCell ref="N217:P218"/>
    <mergeCell ref="Q217:Q219"/>
    <mergeCell ref="M218:M219"/>
    <mergeCell ref="A217:A220"/>
    <mergeCell ref="B217:F218"/>
    <mergeCell ref="Q195:Q197"/>
    <mergeCell ref="G196:I196"/>
    <mergeCell ref="N234:P234"/>
    <mergeCell ref="G239:M239"/>
    <mergeCell ref="N239:P240"/>
    <mergeCell ref="Q239:Q241"/>
    <mergeCell ref="M240:M241"/>
    <mergeCell ref="A256:L258"/>
    <mergeCell ref="J240:L240"/>
    <mergeCell ref="A234:L236"/>
    <mergeCell ref="A239:A242"/>
    <mergeCell ref="B239:F240"/>
    <mergeCell ref="G240:I240"/>
    <mergeCell ref="G218:I218"/>
    <mergeCell ref="J218:L218"/>
    <mergeCell ref="G217:M217"/>
    <mergeCell ref="X243:X254"/>
    <mergeCell ref="Y243:Y254"/>
    <mergeCell ref="M108:M109"/>
    <mergeCell ref="X221:X232"/>
    <mergeCell ref="Y221:Y232"/>
    <mergeCell ref="A102:L104"/>
    <mergeCell ref="A107:A110"/>
    <mergeCell ref="B107:F108"/>
    <mergeCell ref="G108:I108"/>
    <mergeCell ref="Y199:Y210"/>
    <mergeCell ref="Y177:Y188"/>
    <mergeCell ref="Y133:Y144"/>
    <mergeCell ref="A146:L148"/>
    <mergeCell ref="A151:A154"/>
    <mergeCell ref="B151:F152"/>
    <mergeCell ref="G151:M151"/>
    <mergeCell ref="N151:P152"/>
    <mergeCell ref="Q151:Q153"/>
    <mergeCell ref="G152:I152"/>
    <mergeCell ref="J130:L130"/>
    <mergeCell ref="A124:L126"/>
    <mergeCell ref="A129:A132"/>
    <mergeCell ref="B129:F130"/>
    <mergeCell ref="G130:I130"/>
    <mergeCell ref="X199:X210"/>
    <mergeCell ref="Q63:Q65"/>
    <mergeCell ref="G64:I64"/>
    <mergeCell ref="J64:L64"/>
    <mergeCell ref="M64:M65"/>
    <mergeCell ref="X177:X188"/>
    <mergeCell ref="A80:L82"/>
    <mergeCell ref="N80:P80"/>
    <mergeCell ref="X133:X144"/>
    <mergeCell ref="J108:L108"/>
    <mergeCell ref="Q173:Q175"/>
    <mergeCell ref="G174:I174"/>
    <mergeCell ref="J174:L174"/>
    <mergeCell ref="M174:M175"/>
    <mergeCell ref="J152:L152"/>
    <mergeCell ref="M152:M153"/>
    <mergeCell ref="A168:L170"/>
    <mergeCell ref="N168:P168"/>
    <mergeCell ref="A173:A176"/>
    <mergeCell ref="B173:F174"/>
    <mergeCell ref="G85:M85"/>
    <mergeCell ref="N85:P86"/>
    <mergeCell ref="Q85:Q87"/>
    <mergeCell ref="M86:M87"/>
    <mergeCell ref="A58:L60"/>
    <mergeCell ref="N58:P58"/>
    <mergeCell ref="X155:X166"/>
    <mergeCell ref="Y155:Y166"/>
    <mergeCell ref="A63:A66"/>
    <mergeCell ref="B63:F64"/>
    <mergeCell ref="G63:M63"/>
    <mergeCell ref="N63:P64"/>
    <mergeCell ref="X111:X122"/>
    <mergeCell ref="Y111:Y122"/>
    <mergeCell ref="X89:X100"/>
    <mergeCell ref="Y89:Y100"/>
    <mergeCell ref="Y67:Y78"/>
    <mergeCell ref="X67:X78"/>
    <mergeCell ref="G86:I86"/>
    <mergeCell ref="J86:L86"/>
    <mergeCell ref="A85:A88"/>
    <mergeCell ref="B85:F86"/>
    <mergeCell ref="N102:P102"/>
    <mergeCell ref="G107:M107"/>
    <mergeCell ref="N107:P108"/>
    <mergeCell ref="Q107:Q109"/>
    <mergeCell ref="A41:A44"/>
    <mergeCell ref="B41:F42"/>
    <mergeCell ref="G41:M41"/>
    <mergeCell ref="N41:P42"/>
    <mergeCell ref="Q41:Q43"/>
    <mergeCell ref="G42:I42"/>
    <mergeCell ref="J42:L42"/>
    <mergeCell ref="M42:M43"/>
    <mergeCell ref="B25:G25"/>
    <mergeCell ref="H25:J25"/>
    <mergeCell ref="H26:J26"/>
    <mergeCell ref="H27:J27"/>
    <mergeCell ref="H28:J28"/>
    <mergeCell ref="X45:X56"/>
    <mergeCell ref="Y45:Y56"/>
    <mergeCell ref="H6:J6"/>
    <mergeCell ref="H7:J7"/>
    <mergeCell ref="H8:J8"/>
    <mergeCell ref="H9:J9"/>
    <mergeCell ref="H10:J10"/>
    <mergeCell ref="H11:J11"/>
    <mergeCell ref="H12:J12"/>
    <mergeCell ref="H18:J18"/>
    <mergeCell ref="H19:J19"/>
    <mergeCell ref="H20:J20"/>
    <mergeCell ref="H21:J21"/>
    <mergeCell ref="H22:J22"/>
    <mergeCell ref="H13:J13"/>
    <mergeCell ref="H14:J14"/>
    <mergeCell ref="H15:J15"/>
    <mergeCell ref="H16:J16"/>
    <mergeCell ref="H17:J17"/>
    <mergeCell ref="X3:Y4"/>
    <mergeCell ref="Z3:Z4"/>
    <mergeCell ref="AA3:AA4"/>
    <mergeCell ref="AB3:AB4"/>
    <mergeCell ref="AC3:AH3"/>
    <mergeCell ref="B4:G4"/>
    <mergeCell ref="H4:J4"/>
    <mergeCell ref="H23:J23"/>
    <mergeCell ref="H24:J24"/>
    <mergeCell ref="H5:J5"/>
  </mergeCells>
  <phoneticPr fontId="1"/>
  <pageMargins left="0.23622047244094491" right="0.23622047244094491" top="0.55118110236220474" bottom="0.35433070866141736" header="0.31496062992125984" footer="0.31496062992125984"/>
  <pageSetup paperSize="9" scale="87" fitToHeight="0" orientation="landscape" r:id="rId1"/>
  <rowBreaks count="11" manualBreakCount="11">
    <brk id="38" max="17" man="1"/>
    <brk id="60" max="17" man="1"/>
    <brk id="82" max="17" man="1"/>
    <brk id="104" max="17" man="1"/>
    <brk id="126" max="17" man="1"/>
    <brk id="148" max="17" man="1"/>
    <brk id="170" max="17" man="1"/>
    <brk id="192" max="17" man="1"/>
    <brk id="214" max="17" man="1"/>
    <brk id="236" max="17" man="1"/>
    <brk id="262"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P218"/>
  <sheetViews>
    <sheetView tabSelected="1" view="pageBreakPreview" topLeftCell="A158" zoomScale="85" zoomScaleNormal="100" zoomScaleSheetLayoutView="85" workbookViewId="0">
      <selection activeCell="J187" sqref="J187"/>
    </sheetView>
  </sheetViews>
  <sheetFormatPr defaultRowHeight="13.5" x14ac:dyDescent="0.15"/>
  <cols>
    <col min="2" max="2" width="9" customWidth="1"/>
    <col min="3" max="3" width="9" style="80" customWidth="1"/>
    <col min="5" max="6" width="9" customWidth="1"/>
    <col min="8" max="8" width="9" customWidth="1"/>
    <col min="11" max="11" width="9" customWidth="1"/>
    <col min="17" max="17" width="11.5" customWidth="1"/>
    <col min="18" max="18" width="4.5" customWidth="1"/>
    <col min="20" max="20" width="3" customWidth="1"/>
    <col min="21" max="23" width="9" style="80"/>
    <col min="24" max="24" width="4" style="80" customWidth="1"/>
    <col min="25" max="25" width="3.875" style="80" customWidth="1"/>
    <col min="26" max="26" width="13.875" style="80" customWidth="1"/>
    <col min="27" max="35" width="9" style="80"/>
    <col min="36" max="36" width="5.25" style="80" bestFit="1" customWidth="1"/>
    <col min="37" max="37" width="9" style="80"/>
  </cols>
  <sheetData>
    <row r="1" spans="1:36" ht="18.75" x14ac:dyDescent="0.15">
      <c r="A1" s="8" t="s">
        <v>20</v>
      </c>
      <c r="Y1" s="243" t="s">
        <v>137</v>
      </c>
      <c r="Z1" s="234"/>
      <c r="AA1" s="234"/>
      <c r="AB1" s="234"/>
      <c r="AC1" s="234"/>
      <c r="AD1" s="234"/>
      <c r="AE1" s="234"/>
      <c r="AF1" s="234"/>
      <c r="AG1" s="234"/>
      <c r="AH1" s="234"/>
      <c r="AI1" s="234"/>
      <c r="AJ1" s="234"/>
    </row>
    <row r="2" spans="1:36" ht="19.5" thickBot="1" x14ac:dyDescent="0.2">
      <c r="A2" s="13" t="s">
        <v>30</v>
      </c>
      <c r="Y2" s="243" t="s">
        <v>150</v>
      </c>
      <c r="Z2" s="234"/>
      <c r="AA2" s="234"/>
      <c r="AB2" s="234"/>
      <c r="AC2" s="234"/>
      <c r="AD2" s="234"/>
      <c r="AE2" s="234"/>
      <c r="AF2" s="234"/>
      <c r="AG2" s="234"/>
      <c r="AH2" s="234"/>
      <c r="AI2" s="234"/>
      <c r="AJ2" s="234"/>
    </row>
    <row r="3" spans="1:36" ht="6" customHeight="1" x14ac:dyDescent="0.15">
      <c r="Y3" s="377" t="s">
        <v>114</v>
      </c>
      <c r="Z3" s="378"/>
      <c r="AA3" s="381" t="s">
        <v>115</v>
      </c>
      <c r="AB3" s="381" t="s">
        <v>116</v>
      </c>
      <c r="AC3" s="381" t="s">
        <v>148</v>
      </c>
      <c r="AD3" s="362" t="s">
        <v>117</v>
      </c>
      <c r="AE3" s="363"/>
      <c r="AF3" s="363"/>
      <c r="AG3" s="363"/>
      <c r="AH3" s="363"/>
      <c r="AI3" s="364"/>
      <c r="AJ3" s="234"/>
    </row>
    <row r="4" spans="1:36" ht="17.25" customHeight="1" thickBot="1" x14ac:dyDescent="0.2">
      <c r="A4" s="34" t="s">
        <v>23</v>
      </c>
      <c r="B4" s="343" t="s">
        <v>21</v>
      </c>
      <c r="C4" s="344"/>
      <c r="D4" s="344"/>
      <c r="E4" s="344"/>
      <c r="F4" s="344"/>
      <c r="G4" s="344"/>
      <c r="H4" s="345" t="s">
        <v>50</v>
      </c>
      <c r="I4" s="345"/>
      <c r="J4" s="345"/>
      <c r="K4" s="35"/>
      <c r="L4" s="35"/>
      <c r="M4" s="35"/>
      <c r="Y4" s="379"/>
      <c r="Z4" s="380"/>
      <c r="AA4" s="382"/>
      <c r="AB4" s="382"/>
      <c r="AC4" s="382"/>
      <c r="AD4" s="235" t="s">
        <v>217</v>
      </c>
      <c r="AE4" s="236" t="s">
        <v>213</v>
      </c>
      <c r="AF4" s="236" t="s">
        <v>214</v>
      </c>
      <c r="AG4" s="235" t="s">
        <v>215</v>
      </c>
      <c r="AH4" s="235" t="s">
        <v>216</v>
      </c>
      <c r="AI4" s="237" t="s">
        <v>121</v>
      </c>
      <c r="AJ4" s="234"/>
    </row>
    <row r="5" spans="1:36" ht="17.25" customHeight="1" x14ac:dyDescent="0.15">
      <c r="A5" s="36">
        <v>1</v>
      </c>
      <c r="B5" s="239" t="s">
        <v>175</v>
      </c>
      <c r="C5" s="240"/>
      <c r="D5" s="240"/>
      <c r="E5" s="240"/>
      <c r="F5" s="240"/>
      <c r="G5" s="241"/>
      <c r="H5" s="346">
        <f>Q52</f>
        <v>0</v>
      </c>
      <c r="I5" s="347"/>
      <c r="J5" s="348"/>
      <c r="K5" s="37" t="s">
        <v>22</v>
      </c>
      <c r="L5" s="35"/>
      <c r="M5" s="35"/>
      <c r="P5" s="80"/>
    </row>
    <row r="6" spans="1:36" ht="17.25" customHeight="1" x14ac:dyDescent="0.15">
      <c r="A6" s="36">
        <v>2</v>
      </c>
      <c r="B6" s="239" t="s">
        <v>176</v>
      </c>
      <c r="C6" s="240"/>
      <c r="D6" s="240"/>
      <c r="E6" s="240"/>
      <c r="F6" s="240"/>
      <c r="G6" s="241"/>
      <c r="H6" s="351">
        <f>Q74</f>
        <v>0</v>
      </c>
      <c r="I6" s="351"/>
      <c r="J6" s="351"/>
      <c r="K6" s="37" t="s">
        <v>22</v>
      </c>
      <c r="L6" s="35"/>
      <c r="M6" s="35"/>
      <c r="P6" s="80"/>
    </row>
    <row r="7" spans="1:36" ht="17.25" customHeight="1" x14ac:dyDescent="0.15">
      <c r="A7" s="36">
        <v>3</v>
      </c>
      <c r="B7" s="239" t="s">
        <v>177</v>
      </c>
      <c r="C7" s="240"/>
      <c r="D7" s="240"/>
      <c r="E7" s="240"/>
      <c r="F7" s="240"/>
      <c r="G7" s="241"/>
      <c r="H7" s="335">
        <f>Q96</f>
        <v>0</v>
      </c>
      <c r="I7" s="335"/>
      <c r="J7" s="335"/>
      <c r="K7" s="37" t="s">
        <v>22</v>
      </c>
      <c r="L7" s="35"/>
      <c r="M7" s="35"/>
      <c r="P7" s="80"/>
    </row>
    <row r="8" spans="1:36" ht="17.25" x14ac:dyDescent="0.15">
      <c r="A8" s="36">
        <v>4</v>
      </c>
      <c r="B8" s="239" t="s">
        <v>178</v>
      </c>
      <c r="C8" s="240"/>
      <c r="D8" s="240"/>
      <c r="E8" s="240"/>
      <c r="F8" s="240"/>
      <c r="G8" s="241"/>
      <c r="H8" s="335">
        <f>Q118</f>
        <v>0</v>
      </c>
      <c r="I8" s="335"/>
      <c r="J8" s="335"/>
      <c r="K8" s="37" t="s">
        <v>22</v>
      </c>
      <c r="L8" s="35"/>
      <c r="M8" s="35"/>
      <c r="P8" s="80"/>
    </row>
    <row r="9" spans="1:36" ht="17.25" customHeight="1" x14ac:dyDescent="0.15">
      <c r="A9" s="36">
        <v>5</v>
      </c>
      <c r="B9" s="239" t="s">
        <v>179</v>
      </c>
      <c r="C9" s="240"/>
      <c r="D9" s="240"/>
      <c r="E9" s="240"/>
      <c r="F9" s="240"/>
      <c r="G9" s="241"/>
      <c r="H9" s="335">
        <f>Q140</f>
        <v>0</v>
      </c>
      <c r="I9" s="335"/>
      <c r="J9" s="335"/>
      <c r="K9" s="37" t="s">
        <v>22</v>
      </c>
      <c r="L9" s="35"/>
      <c r="M9" s="35"/>
      <c r="P9" s="80"/>
    </row>
    <row r="10" spans="1:36" ht="17.25" customHeight="1" x14ac:dyDescent="0.15">
      <c r="A10" s="36">
        <v>6</v>
      </c>
      <c r="B10" s="239" t="s">
        <v>180</v>
      </c>
      <c r="C10" s="240"/>
      <c r="D10" s="240"/>
      <c r="E10" s="240"/>
      <c r="F10" s="240"/>
      <c r="G10" s="241"/>
      <c r="H10" s="335">
        <f>Q162</f>
        <v>0</v>
      </c>
      <c r="I10" s="335"/>
      <c r="J10" s="335"/>
      <c r="K10" s="37" t="s">
        <v>22</v>
      </c>
      <c r="L10" s="35"/>
      <c r="M10" s="35"/>
      <c r="P10" s="80"/>
    </row>
    <row r="11" spans="1:36" ht="17.25" customHeight="1" x14ac:dyDescent="0.15">
      <c r="A11" s="36">
        <v>7</v>
      </c>
      <c r="B11" s="239" t="s">
        <v>56</v>
      </c>
      <c r="C11" s="240"/>
      <c r="D11" s="240"/>
      <c r="E11" s="240"/>
      <c r="F11" s="240"/>
      <c r="G11" s="241"/>
      <c r="H11" s="335">
        <f>Q184</f>
        <v>0</v>
      </c>
      <c r="I11" s="335"/>
      <c r="J11" s="335"/>
      <c r="K11" s="37" t="s">
        <v>22</v>
      </c>
      <c r="L11" s="35"/>
      <c r="M11" s="35"/>
      <c r="P11" s="80"/>
    </row>
    <row r="12" spans="1:36" ht="17.25" customHeight="1" x14ac:dyDescent="0.15">
      <c r="A12" s="36">
        <v>8</v>
      </c>
      <c r="B12" s="239" t="s">
        <v>181</v>
      </c>
      <c r="C12" s="240"/>
      <c r="D12" s="240"/>
      <c r="E12" s="240"/>
      <c r="F12" s="240"/>
      <c r="G12" s="241"/>
      <c r="H12" s="335">
        <f>Q206</f>
        <v>0</v>
      </c>
      <c r="I12" s="335"/>
      <c r="J12" s="335"/>
      <c r="K12" s="37" t="s">
        <v>22</v>
      </c>
      <c r="L12" s="35"/>
      <c r="M12" s="35"/>
      <c r="P12" s="80"/>
    </row>
    <row r="13" spans="1:36" ht="17.25" customHeight="1" x14ac:dyDescent="0.15">
      <c r="A13" s="36"/>
      <c r="B13" s="239"/>
      <c r="C13" s="240"/>
      <c r="D13" s="240"/>
      <c r="E13" s="240"/>
      <c r="F13" s="240"/>
      <c r="G13" s="241"/>
      <c r="H13" s="335"/>
      <c r="I13" s="335"/>
      <c r="J13" s="335"/>
      <c r="K13" s="37"/>
      <c r="L13" s="35"/>
      <c r="M13" s="35"/>
      <c r="P13" s="80"/>
    </row>
    <row r="14" spans="1:36" ht="17.25" customHeight="1" x14ac:dyDescent="0.15">
      <c r="A14" s="36"/>
      <c r="B14" s="239"/>
      <c r="C14" s="240"/>
      <c r="D14" s="240"/>
      <c r="E14" s="240"/>
      <c r="F14" s="240"/>
      <c r="G14" s="241"/>
      <c r="H14" s="335"/>
      <c r="I14" s="335"/>
      <c r="J14" s="335"/>
      <c r="K14" s="37"/>
      <c r="L14" s="35"/>
      <c r="M14" s="35"/>
      <c r="P14" s="80"/>
    </row>
    <row r="15" spans="1:36" ht="17.25" customHeight="1" x14ac:dyDescent="0.15">
      <c r="A15" s="36"/>
      <c r="B15" s="77"/>
      <c r="C15" s="76"/>
      <c r="D15" s="76"/>
      <c r="E15" s="76"/>
      <c r="F15" s="76"/>
      <c r="G15" s="78"/>
      <c r="H15" s="346"/>
      <c r="I15" s="347"/>
      <c r="J15" s="348"/>
      <c r="K15" s="37"/>
      <c r="L15" s="35"/>
      <c r="M15" s="35"/>
    </row>
    <row r="16" spans="1:36" ht="17.25" customHeight="1" x14ac:dyDescent="0.15">
      <c r="A16" s="36"/>
      <c r="B16" s="77"/>
      <c r="C16" s="76"/>
      <c r="D16" s="76"/>
      <c r="E16" s="76"/>
      <c r="F16" s="76"/>
      <c r="G16" s="78"/>
      <c r="H16" s="346"/>
      <c r="I16" s="347"/>
      <c r="J16" s="348"/>
      <c r="K16" s="37"/>
      <c r="L16" s="35"/>
      <c r="M16" s="35"/>
    </row>
    <row r="17" spans="1:13" ht="17.25" customHeight="1" x14ac:dyDescent="0.15">
      <c r="A17" s="36"/>
      <c r="B17" s="77"/>
      <c r="C17" s="76"/>
      <c r="D17" s="76"/>
      <c r="E17" s="76"/>
      <c r="F17" s="76"/>
      <c r="G17" s="78"/>
      <c r="H17" s="335"/>
      <c r="I17" s="335"/>
      <c r="J17" s="335"/>
      <c r="K17" s="37"/>
      <c r="L17" s="35"/>
      <c r="M17" s="35"/>
    </row>
    <row r="18" spans="1:13" ht="17.25" customHeight="1" x14ac:dyDescent="0.15">
      <c r="A18" s="36"/>
      <c r="B18" s="77"/>
      <c r="C18" s="76"/>
      <c r="D18" s="76"/>
      <c r="E18" s="76"/>
      <c r="F18" s="76"/>
      <c r="G18" s="78"/>
      <c r="H18" s="335"/>
      <c r="I18" s="335"/>
      <c r="J18" s="335"/>
      <c r="K18" s="37"/>
      <c r="L18" s="35"/>
      <c r="M18" s="35"/>
    </row>
    <row r="19" spans="1:13" ht="17.25" customHeight="1" x14ac:dyDescent="0.15">
      <c r="A19" s="36"/>
      <c r="B19" s="343"/>
      <c r="C19" s="344"/>
      <c r="D19" s="344"/>
      <c r="E19" s="344"/>
      <c r="F19" s="344"/>
      <c r="G19" s="350"/>
      <c r="H19" s="349"/>
      <c r="I19" s="349"/>
      <c r="J19" s="349"/>
      <c r="K19" s="37" t="s">
        <v>24</v>
      </c>
      <c r="L19" s="35"/>
      <c r="M19" s="35"/>
    </row>
    <row r="20" spans="1:13" ht="17.25" customHeight="1" x14ac:dyDescent="0.15">
      <c r="A20" s="35"/>
      <c r="B20" s="35"/>
      <c r="C20" s="35"/>
      <c r="D20" s="38"/>
      <c r="E20" s="38"/>
      <c r="F20" s="38"/>
      <c r="G20" s="39" t="s">
        <v>53</v>
      </c>
      <c r="H20" s="336">
        <f>SUM(H5:J18)</f>
        <v>0</v>
      </c>
      <c r="I20" s="336"/>
      <c r="J20" s="337"/>
      <c r="K20" s="40"/>
      <c r="L20" s="35"/>
      <c r="M20" s="35"/>
    </row>
    <row r="21" spans="1:13" ht="17.25" customHeight="1" thickBot="1" x14ac:dyDescent="0.2">
      <c r="A21" s="35"/>
      <c r="B21" s="35"/>
      <c r="C21" s="35"/>
      <c r="D21" s="41"/>
      <c r="E21" s="41"/>
      <c r="F21" s="41"/>
      <c r="G21" s="42" t="s">
        <v>51</v>
      </c>
      <c r="H21" s="355">
        <f>INT(H20*10/110)</f>
        <v>0</v>
      </c>
      <c r="I21" s="356"/>
      <c r="J21" s="357"/>
      <c r="K21" s="40"/>
      <c r="L21" s="35"/>
      <c r="M21" s="35"/>
    </row>
    <row r="22" spans="1:13" ht="17.25" customHeight="1" thickTop="1" thickBot="1" x14ac:dyDescent="0.2">
      <c r="A22" s="35"/>
      <c r="B22" s="35"/>
      <c r="C22" s="35"/>
      <c r="D22" s="41"/>
      <c r="E22" s="41"/>
      <c r="F22" s="41"/>
      <c r="G22" s="42" t="s">
        <v>49</v>
      </c>
      <c r="H22" s="352">
        <f>ROUNDUP(H20/110*100,0)</f>
        <v>0</v>
      </c>
      <c r="I22" s="353"/>
      <c r="J22" s="354"/>
      <c r="K22" s="40" t="s">
        <v>26</v>
      </c>
      <c r="L22" s="35"/>
      <c r="M22" s="35"/>
    </row>
    <row r="23" spans="1:13" ht="17.25" customHeight="1" thickTop="1" x14ac:dyDescent="0.15">
      <c r="A23" s="35"/>
      <c r="B23" s="35"/>
      <c r="C23" s="35"/>
      <c r="D23" s="35"/>
      <c r="E23" s="35"/>
      <c r="F23" s="35" t="s">
        <v>27</v>
      </c>
      <c r="G23" s="35"/>
      <c r="H23" s="35"/>
      <c r="I23" s="35"/>
      <c r="J23" s="35"/>
      <c r="K23" s="35"/>
      <c r="L23" s="35"/>
      <c r="M23" s="35"/>
    </row>
    <row r="24" spans="1:13" ht="17.25" customHeight="1" x14ac:dyDescent="0.15">
      <c r="A24" s="43" t="s">
        <v>45</v>
      </c>
    </row>
    <row r="25" spans="1:13" ht="17.25" customHeight="1" x14ac:dyDescent="0.15">
      <c r="A25" s="43" t="s">
        <v>112</v>
      </c>
    </row>
    <row r="26" spans="1:13" ht="17.25" customHeight="1" x14ac:dyDescent="0.15">
      <c r="A26" s="43" t="s">
        <v>46</v>
      </c>
    </row>
    <row r="27" spans="1:13" ht="17.25" customHeight="1" x14ac:dyDescent="0.15">
      <c r="A27" s="43" t="s">
        <v>47</v>
      </c>
    </row>
    <row r="28" spans="1:13" ht="17.25" customHeight="1" x14ac:dyDescent="0.15">
      <c r="A28" s="43" t="s">
        <v>52</v>
      </c>
    </row>
    <row r="29" spans="1:13" x14ac:dyDescent="0.15">
      <c r="A29" s="43" t="s">
        <v>54</v>
      </c>
    </row>
    <row r="30" spans="1:13" x14ac:dyDescent="0.15">
      <c r="A30" s="43" t="s">
        <v>107</v>
      </c>
    </row>
    <row r="31" spans="1:13" ht="13.5" customHeight="1" x14ac:dyDescent="0.15">
      <c r="A31" s="43" t="s">
        <v>108</v>
      </c>
    </row>
    <row r="32" spans="1:13" x14ac:dyDescent="0.15">
      <c r="A32" s="43" t="s">
        <v>55</v>
      </c>
    </row>
    <row r="34" spans="1:36" ht="17.25" x14ac:dyDescent="0.15">
      <c r="A34" s="14" t="s">
        <v>57</v>
      </c>
      <c r="C34" s="14" t="str">
        <f>B5</f>
        <v>県北振興局総合庁舎</v>
      </c>
      <c r="D34" s="14"/>
      <c r="U34" s="210"/>
      <c r="V34" s="210"/>
      <c r="W34" s="209"/>
    </row>
    <row r="35" spans="1:36" x14ac:dyDescent="0.15">
      <c r="A35" s="338" t="s">
        <v>43</v>
      </c>
      <c r="B35" s="342" t="s">
        <v>0</v>
      </c>
      <c r="C35" s="342"/>
      <c r="D35" s="342"/>
      <c r="E35" s="342"/>
      <c r="F35" s="342"/>
      <c r="G35" s="342" t="s">
        <v>7</v>
      </c>
      <c r="H35" s="342"/>
      <c r="I35" s="342"/>
      <c r="J35" s="342"/>
      <c r="K35" s="342"/>
      <c r="L35" s="342"/>
      <c r="M35" s="342"/>
      <c r="N35" s="342" t="s">
        <v>44</v>
      </c>
      <c r="O35" s="342"/>
      <c r="P35" s="342"/>
      <c r="Q35" s="342" t="s">
        <v>25</v>
      </c>
      <c r="U35" s="217"/>
      <c r="V35" s="219"/>
      <c r="W35" s="217"/>
    </row>
    <row r="36" spans="1:36" x14ac:dyDescent="0.15">
      <c r="A36" s="338"/>
      <c r="B36" s="342"/>
      <c r="C36" s="342"/>
      <c r="D36" s="342"/>
      <c r="E36" s="342"/>
      <c r="F36" s="342"/>
      <c r="G36" s="342" t="s">
        <v>8</v>
      </c>
      <c r="H36" s="342"/>
      <c r="I36" s="342"/>
      <c r="J36" s="342" t="s">
        <v>12</v>
      </c>
      <c r="K36" s="342"/>
      <c r="L36" s="342"/>
      <c r="M36" s="342" t="s">
        <v>13</v>
      </c>
      <c r="N36" s="342"/>
      <c r="O36" s="342"/>
      <c r="P36" s="342"/>
      <c r="Q36" s="342"/>
      <c r="U36" s="217"/>
      <c r="V36" s="217"/>
      <c r="W36" s="212"/>
    </row>
    <row r="37" spans="1:36" ht="27" x14ac:dyDescent="0.15">
      <c r="A37" s="338"/>
      <c r="B37" s="2" t="s">
        <v>1</v>
      </c>
      <c r="C37" s="168" t="s">
        <v>136</v>
      </c>
      <c r="D37" s="2" t="s">
        <v>28</v>
      </c>
      <c r="E37" s="2" t="s">
        <v>2</v>
      </c>
      <c r="F37" s="2" t="s">
        <v>3</v>
      </c>
      <c r="G37" s="2" t="s">
        <v>9</v>
      </c>
      <c r="H37" s="2" t="s">
        <v>2</v>
      </c>
      <c r="I37" s="2" t="s">
        <v>3</v>
      </c>
      <c r="J37" s="2" t="s">
        <v>9</v>
      </c>
      <c r="K37" s="2" t="s">
        <v>2</v>
      </c>
      <c r="L37" s="2" t="s">
        <v>3</v>
      </c>
      <c r="M37" s="342"/>
      <c r="N37" s="2" t="s">
        <v>14</v>
      </c>
      <c r="O37" s="2" t="s">
        <v>15</v>
      </c>
      <c r="P37" s="2" t="s">
        <v>17</v>
      </c>
      <c r="Q37" s="342"/>
      <c r="U37" s="217"/>
      <c r="V37" s="215"/>
      <c r="W37" s="215"/>
    </row>
    <row r="38" spans="1:36" ht="14.25" thickBot="1" x14ac:dyDescent="0.2">
      <c r="A38" s="338"/>
      <c r="B38" s="1" t="s">
        <v>4</v>
      </c>
      <c r="C38" s="81"/>
      <c r="D38" s="1"/>
      <c r="E38" s="268" t="s">
        <v>5</v>
      </c>
      <c r="F38" s="269" t="s">
        <v>6</v>
      </c>
      <c r="G38" s="269" t="s">
        <v>10</v>
      </c>
      <c r="H38" s="268" t="s">
        <v>11</v>
      </c>
      <c r="I38" s="269" t="s">
        <v>6</v>
      </c>
      <c r="J38" s="269" t="s">
        <v>10</v>
      </c>
      <c r="K38" s="268" t="s">
        <v>11</v>
      </c>
      <c r="L38" s="1" t="s">
        <v>6</v>
      </c>
      <c r="M38" s="1" t="s">
        <v>6</v>
      </c>
      <c r="N38" s="21" t="s">
        <v>6</v>
      </c>
      <c r="O38" s="21" t="s">
        <v>16</v>
      </c>
      <c r="P38" s="21" t="s">
        <v>6</v>
      </c>
      <c r="Q38" s="1" t="s">
        <v>6</v>
      </c>
    </row>
    <row r="39" spans="1:36" ht="22.5" customHeight="1" x14ac:dyDescent="0.15">
      <c r="A39" s="3" t="s">
        <v>31</v>
      </c>
      <c r="B39" s="45">
        <f t="shared" ref="B39:B50" si="0">AB39</f>
        <v>215</v>
      </c>
      <c r="C39" s="45">
        <f t="shared" ref="C39:C50" si="1">AC39</f>
        <v>100</v>
      </c>
      <c r="D39" s="276">
        <f>(185-C39)/100</f>
        <v>0.85</v>
      </c>
      <c r="E39" s="59">
        <f>V35</f>
        <v>0</v>
      </c>
      <c r="F39" s="57">
        <f>B39*D39*E39</f>
        <v>0</v>
      </c>
      <c r="G39" s="50"/>
      <c r="H39" s="59"/>
      <c r="I39" s="49">
        <f>G39*H39</f>
        <v>0</v>
      </c>
      <c r="J39" s="50">
        <f>AD39</f>
        <v>22000</v>
      </c>
      <c r="K39" s="53">
        <f>W37</f>
        <v>0</v>
      </c>
      <c r="L39" s="49">
        <f>J39*K39</f>
        <v>0</v>
      </c>
      <c r="M39" s="50">
        <f>I39+L39</f>
        <v>0</v>
      </c>
      <c r="N39" s="60"/>
      <c r="O39" s="61"/>
      <c r="P39" s="62"/>
      <c r="Q39" s="49">
        <f>INT(F39+M39)</f>
        <v>0</v>
      </c>
      <c r="Y39" s="385">
        <v>1</v>
      </c>
      <c r="Z39" s="409" t="s">
        <v>197</v>
      </c>
      <c r="AA39" s="244" t="s">
        <v>31</v>
      </c>
      <c r="AB39" s="245">
        <v>215</v>
      </c>
      <c r="AC39" s="245">
        <v>100</v>
      </c>
      <c r="AD39" s="245">
        <v>22000</v>
      </c>
      <c r="AE39" s="245">
        <v>0</v>
      </c>
      <c r="AF39" s="245">
        <v>0</v>
      </c>
      <c r="AG39" s="245">
        <v>0</v>
      </c>
      <c r="AH39" s="245">
        <v>0</v>
      </c>
      <c r="AI39" s="246">
        <v>22000</v>
      </c>
      <c r="AJ39" s="234"/>
    </row>
    <row r="40" spans="1:36" ht="22.5" customHeight="1" x14ac:dyDescent="0.15">
      <c r="A40" s="3" t="s">
        <v>32</v>
      </c>
      <c r="B40" s="1">
        <f t="shared" si="0"/>
        <v>215</v>
      </c>
      <c r="C40" s="18">
        <f t="shared" si="1"/>
        <v>100</v>
      </c>
      <c r="D40" s="277">
        <f t="shared" ref="D40:D50" si="2">(185-C40)/100</f>
        <v>0.85</v>
      </c>
      <c r="E40" s="63">
        <f>E39</f>
        <v>0</v>
      </c>
      <c r="F40" s="57">
        <f t="shared" ref="F40:F50" si="3">B40*D40*E40</f>
        <v>0</v>
      </c>
      <c r="G40" s="50"/>
      <c r="H40" s="63"/>
      <c r="I40" s="49">
        <f t="shared" ref="I40:I50" si="4">G40*H40</f>
        <v>0</v>
      </c>
      <c r="J40" s="50">
        <f>AD40</f>
        <v>24200</v>
      </c>
      <c r="K40" s="72">
        <f>K39</f>
        <v>0</v>
      </c>
      <c r="L40" s="49">
        <f t="shared" ref="L40:L50" si="5">J40*K40</f>
        <v>0</v>
      </c>
      <c r="M40" s="50">
        <f t="shared" ref="M40:M50" si="6">I40+L40</f>
        <v>0</v>
      </c>
      <c r="N40" s="64"/>
      <c r="O40" s="65"/>
      <c r="P40" s="66"/>
      <c r="Q40" s="49">
        <f t="shared" ref="Q40:Q50" si="7">INT(F40+M40)</f>
        <v>0</v>
      </c>
      <c r="Y40" s="386"/>
      <c r="Z40" s="410"/>
      <c r="AA40" s="247" t="s">
        <v>142</v>
      </c>
      <c r="AB40" s="248">
        <v>215</v>
      </c>
      <c r="AC40" s="248">
        <v>100</v>
      </c>
      <c r="AD40" s="248">
        <v>24200</v>
      </c>
      <c r="AE40" s="248">
        <v>0</v>
      </c>
      <c r="AF40" s="248">
        <v>0</v>
      </c>
      <c r="AG40" s="248">
        <v>0</v>
      </c>
      <c r="AH40" s="248">
        <v>0</v>
      </c>
      <c r="AI40" s="249">
        <v>24200</v>
      </c>
      <c r="AJ40" s="234"/>
    </row>
    <row r="41" spans="1:36" ht="22.5" customHeight="1" x14ac:dyDescent="0.15">
      <c r="A41" s="3" t="s">
        <v>33</v>
      </c>
      <c r="B41" s="1">
        <f t="shared" si="0"/>
        <v>215</v>
      </c>
      <c r="C41" s="18">
        <f t="shared" si="1"/>
        <v>100</v>
      </c>
      <c r="D41" s="277">
        <f t="shared" si="2"/>
        <v>0.85</v>
      </c>
      <c r="E41" s="63">
        <f>E39</f>
        <v>0</v>
      </c>
      <c r="F41" s="57">
        <f t="shared" si="3"/>
        <v>0</v>
      </c>
      <c r="G41" s="50"/>
      <c r="H41" s="63"/>
      <c r="I41" s="49">
        <f t="shared" si="4"/>
        <v>0</v>
      </c>
      <c r="J41" s="50">
        <f>AD41</f>
        <v>46800</v>
      </c>
      <c r="K41" s="72">
        <f>K39</f>
        <v>0</v>
      </c>
      <c r="L41" s="49">
        <f t="shared" si="5"/>
        <v>0</v>
      </c>
      <c r="M41" s="50">
        <f t="shared" si="6"/>
        <v>0</v>
      </c>
      <c r="N41" s="64"/>
      <c r="O41" s="65"/>
      <c r="P41" s="66"/>
      <c r="Q41" s="49">
        <f t="shared" si="7"/>
        <v>0</v>
      </c>
      <c r="Y41" s="386"/>
      <c r="Z41" s="410"/>
      <c r="AA41" s="247" t="s">
        <v>33</v>
      </c>
      <c r="AB41" s="248">
        <v>215</v>
      </c>
      <c r="AC41" s="248">
        <v>100</v>
      </c>
      <c r="AD41" s="248">
        <v>46800</v>
      </c>
      <c r="AE41" s="248">
        <v>0</v>
      </c>
      <c r="AF41" s="248">
        <v>0</v>
      </c>
      <c r="AG41" s="248">
        <v>0</v>
      </c>
      <c r="AH41" s="248">
        <v>0</v>
      </c>
      <c r="AI41" s="249">
        <v>46800</v>
      </c>
      <c r="AJ41" s="234"/>
    </row>
    <row r="42" spans="1:36" ht="22.5" customHeight="1" x14ac:dyDescent="0.15">
      <c r="A42" s="3" t="s">
        <v>34</v>
      </c>
      <c r="B42" s="1">
        <f t="shared" si="0"/>
        <v>215</v>
      </c>
      <c r="C42" s="18">
        <f t="shared" si="1"/>
        <v>100</v>
      </c>
      <c r="D42" s="277">
        <f t="shared" si="2"/>
        <v>0.85</v>
      </c>
      <c r="E42" s="63">
        <f>E39</f>
        <v>0</v>
      </c>
      <c r="F42" s="57">
        <f t="shared" si="3"/>
        <v>0</v>
      </c>
      <c r="G42" s="50">
        <f>AD42</f>
        <v>52200</v>
      </c>
      <c r="H42" s="72">
        <f>V37</f>
        <v>0</v>
      </c>
      <c r="I42" s="49">
        <f>G42*H42</f>
        <v>0</v>
      </c>
      <c r="J42" s="50"/>
      <c r="K42" s="72"/>
      <c r="L42" s="49"/>
      <c r="M42" s="50">
        <f t="shared" si="6"/>
        <v>0</v>
      </c>
      <c r="N42" s="64"/>
      <c r="O42" s="65"/>
      <c r="P42" s="66"/>
      <c r="Q42" s="49">
        <f t="shared" si="7"/>
        <v>0</v>
      </c>
      <c r="Y42" s="386"/>
      <c r="Z42" s="410"/>
      <c r="AA42" s="247" t="s">
        <v>34</v>
      </c>
      <c r="AB42" s="248">
        <v>215</v>
      </c>
      <c r="AC42" s="248">
        <v>100</v>
      </c>
      <c r="AD42" s="248">
        <v>52200</v>
      </c>
      <c r="AE42" s="248">
        <v>0</v>
      </c>
      <c r="AF42" s="248">
        <v>0</v>
      </c>
      <c r="AG42" s="248">
        <v>0</v>
      </c>
      <c r="AH42" s="248">
        <v>0</v>
      </c>
      <c r="AI42" s="249">
        <v>52200</v>
      </c>
      <c r="AJ42" s="234" t="s">
        <v>8</v>
      </c>
    </row>
    <row r="43" spans="1:36" ht="22.5" customHeight="1" x14ac:dyDescent="0.15">
      <c r="A43" s="3" t="s">
        <v>35</v>
      </c>
      <c r="B43" s="1">
        <f t="shared" si="0"/>
        <v>215</v>
      </c>
      <c r="C43" s="18">
        <f t="shared" si="1"/>
        <v>100</v>
      </c>
      <c r="D43" s="277">
        <f t="shared" si="2"/>
        <v>0.85</v>
      </c>
      <c r="E43" s="63">
        <f>E39</f>
        <v>0</v>
      </c>
      <c r="F43" s="57">
        <f t="shared" si="3"/>
        <v>0</v>
      </c>
      <c r="G43" s="50">
        <f>AD43</f>
        <v>57400</v>
      </c>
      <c r="H43" s="72">
        <f>H42</f>
        <v>0</v>
      </c>
      <c r="I43" s="49">
        <f>G43*H43</f>
        <v>0</v>
      </c>
      <c r="J43" s="50"/>
      <c r="K43" s="72"/>
      <c r="L43" s="49"/>
      <c r="M43" s="50">
        <f t="shared" si="6"/>
        <v>0</v>
      </c>
      <c r="N43" s="64"/>
      <c r="O43" s="65"/>
      <c r="P43" s="66"/>
      <c r="Q43" s="49">
        <f t="shared" si="7"/>
        <v>0</v>
      </c>
      <c r="Y43" s="386"/>
      <c r="Z43" s="410"/>
      <c r="AA43" s="247" t="s">
        <v>35</v>
      </c>
      <c r="AB43" s="248">
        <v>215</v>
      </c>
      <c r="AC43" s="248">
        <v>100</v>
      </c>
      <c r="AD43" s="248">
        <v>57400</v>
      </c>
      <c r="AE43" s="248">
        <v>0</v>
      </c>
      <c r="AF43" s="248">
        <v>0</v>
      </c>
      <c r="AG43" s="248">
        <v>0</v>
      </c>
      <c r="AH43" s="248">
        <v>0</v>
      </c>
      <c r="AI43" s="249">
        <v>57400</v>
      </c>
      <c r="AJ43" s="234" t="s">
        <v>8</v>
      </c>
    </row>
    <row r="44" spans="1:36" ht="22.5" customHeight="1" x14ac:dyDescent="0.15">
      <c r="A44" s="3" t="s">
        <v>36</v>
      </c>
      <c r="B44" s="1">
        <f t="shared" si="0"/>
        <v>215</v>
      </c>
      <c r="C44" s="18">
        <f t="shared" si="1"/>
        <v>100</v>
      </c>
      <c r="D44" s="277">
        <f t="shared" si="2"/>
        <v>0.85</v>
      </c>
      <c r="E44" s="63">
        <f>E39</f>
        <v>0</v>
      </c>
      <c r="F44" s="57">
        <f t="shared" si="3"/>
        <v>0</v>
      </c>
      <c r="G44" s="50">
        <f>AD44</f>
        <v>49600</v>
      </c>
      <c r="H44" s="72">
        <f>H42</f>
        <v>0</v>
      </c>
      <c r="I44" s="49">
        <f>G44*H44</f>
        <v>0</v>
      </c>
      <c r="J44" s="50"/>
      <c r="K44" s="72"/>
      <c r="L44" s="49"/>
      <c r="M44" s="50">
        <f t="shared" si="6"/>
        <v>0</v>
      </c>
      <c r="N44" s="64"/>
      <c r="O44" s="65"/>
      <c r="P44" s="66"/>
      <c r="Q44" s="49">
        <f t="shared" si="7"/>
        <v>0</v>
      </c>
      <c r="Y44" s="386"/>
      <c r="Z44" s="410"/>
      <c r="AA44" s="247" t="s">
        <v>36</v>
      </c>
      <c r="AB44" s="248">
        <v>215</v>
      </c>
      <c r="AC44" s="248">
        <v>100</v>
      </c>
      <c r="AD44" s="248">
        <v>49600</v>
      </c>
      <c r="AE44" s="248">
        <v>0</v>
      </c>
      <c r="AF44" s="248">
        <v>0</v>
      </c>
      <c r="AG44" s="248">
        <v>0</v>
      </c>
      <c r="AH44" s="248">
        <v>0</v>
      </c>
      <c r="AI44" s="249">
        <v>49600</v>
      </c>
      <c r="AJ44" s="234" t="s">
        <v>8</v>
      </c>
    </row>
    <row r="45" spans="1:36" ht="22.5" customHeight="1" x14ac:dyDescent="0.15">
      <c r="A45" s="3" t="s">
        <v>37</v>
      </c>
      <c r="B45" s="1">
        <f t="shared" si="0"/>
        <v>215</v>
      </c>
      <c r="C45" s="18">
        <f t="shared" si="1"/>
        <v>100</v>
      </c>
      <c r="D45" s="277">
        <f t="shared" si="2"/>
        <v>0.85</v>
      </c>
      <c r="E45" s="63">
        <f>E39</f>
        <v>0</v>
      </c>
      <c r="F45" s="57">
        <f t="shared" si="3"/>
        <v>0</v>
      </c>
      <c r="G45" s="50"/>
      <c r="H45" s="63"/>
      <c r="I45" s="49">
        <f t="shared" si="4"/>
        <v>0</v>
      </c>
      <c r="J45" s="50">
        <f t="shared" ref="J45:J50" si="8">AD45</f>
        <v>23600</v>
      </c>
      <c r="K45" s="72">
        <f>K39</f>
        <v>0</v>
      </c>
      <c r="L45" s="49">
        <f t="shared" si="5"/>
        <v>0</v>
      </c>
      <c r="M45" s="50">
        <f t="shared" si="6"/>
        <v>0</v>
      </c>
      <c r="N45" s="64"/>
      <c r="O45" s="65"/>
      <c r="P45" s="66"/>
      <c r="Q45" s="49">
        <f t="shared" si="7"/>
        <v>0</v>
      </c>
      <c r="Y45" s="386"/>
      <c r="Z45" s="410"/>
      <c r="AA45" s="247" t="s">
        <v>37</v>
      </c>
      <c r="AB45" s="248">
        <v>215</v>
      </c>
      <c r="AC45" s="248">
        <v>100</v>
      </c>
      <c r="AD45" s="248">
        <v>23600</v>
      </c>
      <c r="AE45" s="248">
        <v>0</v>
      </c>
      <c r="AF45" s="248">
        <v>0</v>
      </c>
      <c r="AG45" s="248">
        <v>0</v>
      </c>
      <c r="AH45" s="248">
        <v>0</v>
      </c>
      <c r="AI45" s="249">
        <v>23600</v>
      </c>
      <c r="AJ45" s="234"/>
    </row>
    <row r="46" spans="1:36" ht="22.5" customHeight="1" x14ac:dyDescent="0.15">
      <c r="A46" s="3" t="s">
        <v>38</v>
      </c>
      <c r="B46" s="1">
        <f t="shared" si="0"/>
        <v>215</v>
      </c>
      <c r="C46" s="18">
        <f t="shared" si="1"/>
        <v>100</v>
      </c>
      <c r="D46" s="277">
        <f t="shared" si="2"/>
        <v>0.85</v>
      </c>
      <c r="E46" s="63">
        <f>E39</f>
        <v>0</v>
      </c>
      <c r="F46" s="57">
        <f t="shared" si="3"/>
        <v>0</v>
      </c>
      <c r="G46" s="50"/>
      <c r="H46" s="63"/>
      <c r="I46" s="49">
        <f t="shared" si="4"/>
        <v>0</v>
      </c>
      <c r="J46" s="50">
        <f t="shared" si="8"/>
        <v>27100</v>
      </c>
      <c r="K46" s="72">
        <f>K39</f>
        <v>0</v>
      </c>
      <c r="L46" s="49">
        <f t="shared" si="5"/>
        <v>0</v>
      </c>
      <c r="M46" s="50">
        <f t="shared" si="6"/>
        <v>0</v>
      </c>
      <c r="N46" s="64"/>
      <c r="O46" s="65"/>
      <c r="P46" s="66"/>
      <c r="Q46" s="49">
        <f t="shared" si="7"/>
        <v>0</v>
      </c>
      <c r="Y46" s="386"/>
      <c r="Z46" s="410"/>
      <c r="AA46" s="247" t="s">
        <v>38</v>
      </c>
      <c r="AB46" s="248">
        <v>215</v>
      </c>
      <c r="AC46" s="248">
        <v>100</v>
      </c>
      <c r="AD46" s="248">
        <v>27100</v>
      </c>
      <c r="AE46" s="248">
        <v>0</v>
      </c>
      <c r="AF46" s="248">
        <v>0</v>
      </c>
      <c r="AG46" s="248">
        <v>0</v>
      </c>
      <c r="AH46" s="248">
        <v>0</v>
      </c>
      <c r="AI46" s="249">
        <v>27100</v>
      </c>
      <c r="AJ46" s="262"/>
    </row>
    <row r="47" spans="1:36" ht="22.5" customHeight="1" x14ac:dyDescent="0.15">
      <c r="A47" s="3" t="s">
        <v>39</v>
      </c>
      <c r="B47" s="1">
        <f t="shared" si="0"/>
        <v>215</v>
      </c>
      <c r="C47" s="18">
        <f t="shared" si="1"/>
        <v>100</v>
      </c>
      <c r="D47" s="277">
        <f t="shared" si="2"/>
        <v>0.85</v>
      </c>
      <c r="E47" s="63">
        <f>E39</f>
        <v>0</v>
      </c>
      <c r="F47" s="57">
        <f t="shared" si="3"/>
        <v>0</v>
      </c>
      <c r="G47" s="50"/>
      <c r="H47" s="63"/>
      <c r="I47" s="49">
        <f t="shared" si="4"/>
        <v>0</v>
      </c>
      <c r="J47" s="50">
        <f t="shared" si="8"/>
        <v>37500</v>
      </c>
      <c r="K47" s="72">
        <f>K39</f>
        <v>0</v>
      </c>
      <c r="L47" s="49">
        <f t="shared" si="5"/>
        <v>0</v>
      </c>
      <c r="M47" s="50">
        <f t="shared" si="6"/>
        <v>0</v>
      </c>
      <c r="N47" s="64"/>
      <c r="O47" s="65"/>
      <c r="P47" s="66"/>
      <c r="Q47" s="49">
        <f t="shared" si="7"/>
        <v>0</v>
      </c>
      <c r="Y47" s="386"/>
      <c r="Z47" s="410"/>
      <c r="AA47" s="247" t="s">
        <v>39</v>
      </c>
      <c r="AB47" s="248">
        <v>215</v>
      </c>
      <c r="AC47" s="248">
        <v>100</v>
      </c>
      <c r="AD47" s="248">
        <v>37500</v>
      </c>
      <c r="AE47" s="248">
        <v>0</v>
      </c>
      <c r="AF47" s="248">
        <v>0</v>
      </c>
      <c r="AG47" s="248">
        <v>0</v>
      </c>
      <c r="AH47" s="248">
        <v>0</v>
      </c>
      <c r="AI47" s="249">
        <v>37500</v>
      </c>
      <c r="AJ47" s="234"/>
    </row>
    <row r="48" spans="1:36" ht="22.5" customHeight="1" x14ac:dyDescent="0.15">
      <c r="A48" s="3" t="s">
        <v>40</v>
      </c>
      <c r="B48" s="1">
        <f t="shared" si="0"/>
        <v>215</v>
      </c>
      <c r="C48" s="47">
        <f t="shared" si="1"/>
        <v>100</v>
      </c>
      <c r="D48" s="277">
        <f t="shared" si="2"/>
        <v>0.85</v>
      </c>
      <c r="E48" s="63">
        <f>E39</f>
        <v>0</v>
      </c>
      <c r="F48" s="57">
        <f t="shared" si="3"/>
        <v>0</v>
      </c>
      <c r="G48" s="50"/>
      <c r="H48" s="63"/>
      <c r="I48" s="49">
        <f t="shared" si="4"/>
        <v>0</v>
      </c>
      <c r="J48" s="50">
        <f t="shared" si="8"/>
        <v>40700</v>
      </c>
      <c r="K48" s="72">
        <f>K39</f>
        <v>0</v>
      </c>
      <c r="L48" s="49">
        <f t="shared" si="5"/>
        <v>0</v>
      </c>
      <c r="M48" s="50">
        <f t="shared" si="6"/>
        <v>0</v>
      </c>
      <c r="N48" s="64"/>
      <c r="O48" s="65"/>
      <c r="P48" s="66"/>
      <c r="Q48" s="49">
        <f t="shared" si="7"/>
        <v>0</v>
      </c>
      <c r="Y48" s="386"/>
      <c r="Z48" s="410"/>
      <c r="AA48" s="247" t="s">
        <v>122</v>
      </c>
      <c r="AB48" s="248">
        <v>215</v>
      </c>
      <c r="AC48" s="248">
        <v>100</v>
      </c>
      <c r="AD48" s="248">
        <v>40700</v>
      </c>
      <c r="AE48" s="248">
        <v>0</v>
      </c>
      <c r="AF48" s="248">
        <v>0</v>
      </c>
      <c r="AG48" s="248">
        <v>0</v>
      </c>
      <c r="AH48" s="248">
        <v>0</v>
      </c>
      <c r="AI48" s="249">
        <v>40700</v>
      </c>
      <c r="AJ48" s="234"/>
    </row>
    <row r="49" spans="1:39" ht="22.5" customHeight="1" x14ac:dyDescent="0.15">
      <c r="A49" s="3" t="s">
        <v>41</v>
      </c>
      <c r="B49" s="1">
        <f t="shared" si="0"/>
        <v>215</v>
      </c>
      <c r="C49" s="18">
        <f t="shared" si="1"/>
        <v>100</v>
      </c>
      <c r="D49" s="277">
        <f t="shared" si="2"/>
        <v>0.85</v>
      </c>
      <c r="E49" s="63">
        <f>E39</f>
        <v>0</v>
      </c>
      <c r="F49" s="57">
        <f t="shared" si="3"/>
        <v>0</v>
      </c>
      <c r="G49" s="50"/>
      <c r="H49" s="63"/>
      <c r="I49" s="49">
        <f t="shared" si="4"/>
        <v>0</v>
      </c>
      <c r="J49" s="50">
        <f t="shared" si="8"/>
        <v>37300</v>
      </c>
      <c r="K49" s="72">
        <f>K39</f>
        <v>0</v>
      </c>
      <c r="L49" s="49">
        <f t="shared" si="5"/>
        <v>0</v>
      </c>
      <c r="M49" s="50">
        <f t="shared" si="6"/>
        <v>0</v>
      </c>
      <c r="N49" s="64"/>
      <c r="O49" s="65"/>
      <c r="P49" s="66"/>
      <c r="Q49" s="49">
        <f t="shared" si="7"/>
        <v>0</v>
      </c>
      <c r="Y49" s="386"/>
      <c r="Z49" s="410"/>
      <c r="AA49" s="247" t="s">
        <v>123</v>
      </c>
      <c r="AB49" s="248">
        <v>215</v>
      </c>
      <c r="AC49" s="248">
        <v>100</v>
      </c>
      <c r="AD49" s="248">
        <v>37300</v>
      </c>
      <c r="AE49" s="248">
        <v>0</v>
      </c>
      <c r="AF49" s="248">
        <v>0</v>
      </c>
      <c r="AG49" s="248">
        <v>0</v>
      </c>
      <c r="AH49" s="248">
        <v>0</v>
      </c>
      <c r="AI49" s="249">
        <v>37300</v>
      </c>
      <c r="AJ49" s="234"/>
    </row>
    <row r="50" spans="1:39" ht="22.5" customHeight="1" thickBot="1" x14ac:dyDescent="0.2">
      <c r="A50" s="5" t="s">
        <v>42</v>
      </c>
      <c r="B50" s="6">
        <f t="shared" si="0"/>
        <v>215</v>
      </c>
      <c r="C50" s="19">
        <f t="shared" si="1"/>
        <v>100</v>
      </c>
      <c r="D50" s="278">
        <f t="shared" si="2"/>
        <v>0.85</v>
      </c>
      <c r="E50" s="67">
        <f>E39</f>
        <v>0</v>
      </c>
      <c r="F50" s="58">
        <f t="shared" si="3"/>
        <v>0</v>
      </c>
      <c r="G50" s="68"/>
      <c r="H50" s="67"/>
      <c r="I50" s="51">
        <f t="shared" si="4"/>
        <v>0</v>
      </c>
      <c r="J50" s="68">
        <f t="shared" si="8"/>
        <v>33000</v>
      </c>
      <c r="K50" s="73">
        <f>K39</f>
        <v>0</v>
      </c>
      <c r="L50" s="51">
        <f t="shared" si="5"/>
        <v>0</v>
      </c>
      <c r="M50" s="68">
        <f t="shared" si="6"/>
        <v>0</v>
      </c>
      <c r="N50" s="69"/>
      <c r="O50" s="70"/>
      <c r="P50" s="71"/>
      <c r="Q50" s="51">
        <f t="shared" si="7"/>
        <v>0</v>
      </c>
      <c r="Y50" s="387"/>
      <c r="Z50" s="411"/>
      <c r="AA50" s="250" t="s">
        <v>124</v>
      </c>
      <c r="AB50" s="251">
        <v>215</v>
      </c>
      <c r="AC50" s="251">
        <v>100</v>
      </c>
      <c r="AD50" s="251">
        <v>33000</v>
      </c>
      <c r="AE50" s="251">
        <v>0</v>
      </c>
      <c r="AF50" s="251">
        <v>0</v>
      </c>
      <c r="AG50" s="251">
        <v>0</v>
      </c>
      <c r="AH50" s="251">
        <v>0</v>
      </c>
      <c r="AI50" s="252">
        <v>33000</v>
      </c>
      <c r="AJ50" s="234"/>
      <c r="AL50" s="238">
        <f>SUM(AD39:AH50)</f>
        <v>451400</v>
      </c>
      <c r="AM50" s="238">
        <f>SUM(AI39:AI50)</f>
        <v>451400</v>
      </c>
    </row>
    <row r="51" spans="1:39" ht="22.5" customHeight="1" thickTop="1" x14ac:dyDescent="0.15">
      <c r="A51" s="4" t="s">
        <v>18</v>
      </c>
      <c r="B51" s="7" t="s">
        <v>19</v>
      </c>
      <c r="C51" s="169"/>
      <c r="D51" s="7" t="s">
        <v>19</v>
      </c>
      <c r="E51" s="7" t="s">
        <v>19</v>
      </c>
      <c r="F51" s="4"/>
      <c r="G51" s="4"/>
      <c r="H51" s="7" t="s">
        <v>19</v>
      </c>
      <c r="I51" s="4"/>
      <c r="J51" s="4"/>
      <c r="K51" s="7" t="s">
        <v>19</v>
      </c>
      <c r="L51" s="4"/>
      <c r="M51" s="4"/>
      <c r="N51" s="7" t="s">
        <v>19</v>
      </c>
      <c r="O51" s="7" t="s">
        <v>19</v>
      </c>
      <c r="P51" s="4"/>
      <c r="Q51" s="4"/>
    </row>
    <row r="52" spans="1:39" ht="20.25" customHeight="1" x14ac:dyDescent="0.15">
      <c r="A52" s="339" t="s">
        <v>29</v>
      </c>
      <c r="B52" s="339"/>
      <c r="C52" s="339"/>
      <c r="D52" s="339"/>
      <c r="E52" s="339"/>
      <c r="F52" s="339"/>
      <c r="G52" s="339"/>
      <c r="H52" s="339"/>
      <c r="I52" s="339"/>
      <c r="J52" s="339"/>
      <c r="K52" s="339"/>
      <c r="L52" s="339"/>
      <c r="N52" s="341" t="s">
        <v>48</v>
      </c>
      <c r="O52" s="341"/>
      <c r="P52" s="341"/>
      <c r="Q52" s="9">
        <f>SUM(Q39:Q50)</f>
        <v>0</v>
      </c>
    </row>
    <row r="53" spans="1:39" ht="20.25" customHeight="1" x14ac:dyDescent="0.15">
      <c r="A53" s="340"/>
      <c r="B53" s="340"/>
      <c r="C53" s="340"/>
      <c r="D53" s="340"/>
      <c r="E53" s="340"/>
      <c r="F53" s="340"/>
      <c r="G53" s="340"/>
      <c r="H53" s="340"/>
      <c r="I53" s="340"/>
      <c r="J53" s="340"/>
      <c r="K53" s="340"/>
      <c r="L53" s="340"/>
      <c r="N53" s="16"/>
      <c r="O53" s="16"/>
      <c r="P53" s="16"/>
      <c r="Q53" s="15"/>
    </row>
    <row r="54" spans="1:39" ht="20.25" customHeight="1" x14ac:dyDescent="0.15">
      <c r="A54" s="340"/>
      <c r="B54" s="340"/>
      <c r="C54" s="340"/>
      <c r="D54" s="340"/>
      <c r="E54" s="340"/>
      <c r="F54" s="340"/>
      <c r="G54" s="340"/>
      <c r="H54" s="340"/>
      <c r="I54" s="340"/>
      <c r="J54" s="340"/>
      <c r="K54" s="340"/>
      <c r="L54" s="340"/>
      <c r="M54" s="10"/>
      <c r="N54" s="17"/>
      <c r="O54" s="17"/>
      <c r="P54" s="17"/>
      <c r="Q54" s="12"/>
    </row>
    <row r="55" spans="1:39" ht="20.25" customHeight="1" x14ac:dyDescent="0.15">
      <c r="A55" s="80"/>
      <c r="B55" s="80"/>
      <c r="D55" s="80"/>
      <c r="E55" s="80"/>
      <c r="F55" s="80"/>
      <c r="G55" s="80"/>
      <c r="H55" s="80"/>
      <c r="I55" s="80"/>
      <c r="J55" s="80"/>
      <c r="K55" s="80"/>
      <c r="L55" s="80"/>
      <c r="M55" s="80"/>
      <c r="N55" s="80"/>
      <c r="O55" s="80"/>
      <c r="P55" s="80"/>
      <c r="Q55" s="80"/>
      <c r="R55" s="80"/>
      <c r="S55" s="80"/>
      <c r="T55" s="80"/>
    </row>
    <row r="56" spans="1:39" ht="20.25" customHeight="1" x14ac:dyDescent="0.15">
      <c r="A56" s="14" t="s">
        <v>58</v>
      </c>
      <c r="B56" s="80"/>
      <c r="C56" s="14" t="str">
        <f>B6</f>
        <v>県北振興局天満庁舎</v>
      </c>
      <c r="D56" s="14"/>
      <c r="E56" s="80"/>
      <c r="F56" s="80"/>
      <c r="G56" s="80"/>
      <c r="H56" s="80"/>
      <c r="I56" s="80"/>
      <c r="J56" s="80"/>
      <c r="K56" s="80"/>
      <c r="L56" s="80"/>
      <c r="M56" s="80"/>
      <c r="N56" s="80"/>
      <c r="O56" s="80"/>
      <c r="P56" s="80"/>
      <c r="Q56" s="80"/>
      <c r="R56" s="80"/>
      <c r="S56" s="80"/>
      <c r="T56" s="80"/>
      <c r="U56" s="210"/>
      <c r="V56" s="210"/>
      <c r="W56" s="230"/>
    </row>
    <row r="57" spans="1:39" ht="20.25" customHeight="1" x14ac:dyDescent="0.15">
      <c r="A57" s="338" t="s">
        <v>43</v>
      </c>
      <c r="B57" s="342" t="s">
        <v>0</v>
      </c>
      <c r="C57" s="342"/>
      <c r="D57" s="342"/>
      <c r="E57" s="342"/>
      <c r="F57" s="342"/>
      <c r="G57" s="342" t="s">
        <v>7</v>
      </c>
      <c r="H57" s="342"/>
      <c r="I57" s="342"/>
      <c r="J57" s="342"/>
      <c r="K57" s="342"/>
      <c r="L57" s="342"/>
      <c r="M57" s="342"/>
      <c r="N57" s="342" t="s">
        <v>44</v>
      </c>
      <c r="O57" s="342"/>
      <c r="P57" s="342"/>
      <c r="Q57" s="342" t="s">
        <v>25</v>
      </c>
      <c r="R57" s="80"/>
      <c r="S57" s="80"/>
      <c r="T57" s="80"/>
      <c r="U57" s="217"/>
      <c r="V57" s="219"/>
      <c r="W57" s="217"/>
    </row>
    <row r="58" spans="1:39" ht="30.75" customHeight="1" x14ac:dyDescent="0.15">
      <c r="A58" s="338"/>
      <c r="B58" s="342"/>
      <c r="C58" s="342"/>
      <c r="D58" s="342"/>
      <c r="E58" s="342"/>
      <c r="F58" s="342"/>
      <c r="G58" s="342" t="s">
        <v>8</v>
      </c>
      <c r="H58" s="342"/>
      <c r="I58" s="342"/>
      <c r="J58" s="342" t="s">
        <v>12</v>
      </c>
      <c r="K58" s="342"/>
      <c r="L58" s="342"/>
      <c r="M58" s="342" t="s">
        <v>13</v>
      </c>
      <c r="N58" s="342"/>
      <c r="O58" s="342"/>
      <c r="P58" s="342"/>
      <c r="Q58" s="342"/>
      <c r="R58" s="80"/>
      <c r="S58" s="80"/>
      <c r="T58" s="80"/>
      <c r="U58" s="217"/>
      <c r="V58" s="217"/>
      <c r="W58" s="212"/>
    </row>
    <row r="59" spans="1:39" ht="30.75" customHeight="1" x14ac:dyDescent="0.15">
      <c r="A59" s="338"/>
      <c r="B59" s="2" t="s">
        <v>1</v>
      </c>
      <c r="C59" s="168" t="s">
        <v>136</v>
      </c>
      <c r="D59" s="2" t="s">
        <v>28</v>
      </c>
      <c r="E59" s="2" t="s">
        <v>2</v>
      </c>
      <c r="F59" s="2" t="s">
        <v>3</v>
      </c>
      <c r="G59" s="2" t="s">
        <v>9</v>
      </c>
      <c r="H59" s="2" t="s">
        <v>2</v>
      </c>
      <c r="I59" s="2" t="s">
        <v>3</v>
      </c>
      <c r="J59" s="2" t="s">
        <v>9</v>
      </c>
      <c r="K59" s="2" t="s">
        <v>2</v>
      </c>
      <c r="L59" s="2" t="s">
        <v>3</v>
      </c>
      <c r="M59" s="342"/>
      <c r="N59" s="2" t="s">
        <v>14</v>
      </c>
      <c r="O59" s="2" t="s">
        <v>15</v>
      </c>
      <c r="P59" s="2" t="s">
        <v>17</v>
      </c>
      <c r="Q59" s="342"/>
      <c r="R59" s="80"/>
      <c r="S59" s="80"/>
      <c r="T59" s="80"/>
      <c r="U59" s="217"/>
      <c r="V59" s="215"/>
      <c r="W59" s="215"/>
    </row>
    <row r="60" spans="1:39" ht="20.25" customHeight="1" thickBot="1" x14ac:dyDescent="0.2">
      <c r="A60" s="338"/>
      <c r="B60" s="81" t="s">
        <v>4</v>
      </c>
      <c r="C60" s="81"/>
      <c r="D60" s="81"/>
      <c r="E60" s="268" t="s">
        <v>5</v>
      </c>
      <c r="F60" s="269" t="s">
        <v>6</v>
      </c>
      <c r="G60" s="269" t="s">
        <v>10</v>
      </c>
      <c r="H60" s="268" t="s">
        <v>11</v>
      </c>
      <c r="I60" s="269" t="s">
        <v>6</v>
      </c>
      <c r="J60" s="269" t="s">
        <v>10</v>
      </c>
      <c r="K60" s="268" t="s">
        <v>11</v>
      </c>
      <c r="L60" s="81" t="s">
        <v>6</v>
      </c>
      <c r="M60" s="81" t="s">
        <v>6</v>
      </c>
      <c r="N60" s="21" t="s">
        <v>6</v>
      </c>
      <c r="O60" s="21" t="s">
        <v>16</v>
      </c>
      <c r="P60" s="21" t="s">
        <v>6</v>
      </c>
      <c r="Q60" s="81" t="s">
        <v>6</v>
      </c>
      <c r="R60" s="80"/>
      <c r="S60" s="80"/>
      <c r="T60" s="80"/>
    </row>
    <row r="61" spans="1:39" s="80" customFormat="1" ht="23.25" customHeight="1" x14ac:dyDescent="0.15">
      <c r="A61" s="3" t="s">
        <v>31</v>
      </c>
      <c r="B61" s="45">
        <f t="shared" ref="B61:B72" si="9">AB61</f>
        <v>136</v>
      </c>
      <c r="C61" s="45">
        <f t="shared" ref="C61:C72" si="10">AC61</f>
        <v>100</v>
      </c>
      <c r="D61" s="276">
        <f>(185-C61)/100</f>
        <v>0.85</v>
      </c>
      <c r="E61" s="59">
        <f>V57</f>
        <v>0</v>
      </c>
      <c r="F61" s="57">
        <f>B61*D61*E61</f>
        <v>0</v>
      </c>
      <c r="G61" s="50"/>
      <c r="H61" s="59"/>
      <c r="I61" s="49">
        <f>G61*H61</f>
        <v>0</v>
      </c>
      <c r="J61" s="50">
        <f>AD61</f>
        <v>8800</v>
      </c>
      <c r="K61" s="53">
        <f>W59</f>
        <v>0</v>
      </c>
      <c r="L61" s="49">
        <f>J61*K61</f>
        <v>0</v>
      </c>
      <c r="M61" s="50">
        <f>I61+L61</f>
        <v>0</v>
      </c>
      <c r="N61" s="60"/>
      <c r="O61" s="61"/>
      <c r="P61" s="62"/>
      <c r="Q61" s="49">
        <f>INT(F61+M61)</f>
        <v>0</v>
      </c>
      <c r="Y61" s="385">
        <v>2</v>
      </c>
      <c r="Z61" s="409" t="s">
        <v>151</v>
      </c>
      <c r="AA61" s="244" t="s">
        <v>31</v>
      </c>
      <c r="AB61" s="245">
        <v>136</v>
      </c>
      <c r="AC61" s="245">
        <v>100</v>
      </c>
      <c r="AD61" s="245">
        <v>8800</v>
      </c>
      <c r="AE61" s="245">
        <v>0</v>
      </c>
      <c r="AF61" s="245">
        <v>0</v>
      </c>
      <c r="AG61" s="245">
        <v>0</v>
      </c>
      <c r="AH61" s="245">
        <v>0</v>
      </c>
      <c r="AI61" s="246">
        <v>8800</v>
      </c>
      <c r="AJ61" s="234"/>
      <c r="AL61" s="232"/>
      <c r="AM61" s="232"/>
    </row>
    <row r="62" spans="1:39" s="80" customFormat="1" ht="23.25" customHeight="1" x14ac:dyDescent="0.15">
      <c r="A62" s="3" t="s">
        <v>32</v>
      </c>
      <c r="B62" s="81">
        <f t="shared" si="9"/>
        <v>136</v>
      </c>
      <c r="C62" s="18">
        <f t="shared" si="10"/>
        <v>100</v>
      </c>
      <c r="D62" s="277">
        <f t="shared" ref="D62:D72" si="11">(185-C62)/100</f>
        <v>0.85</v>
      </c>
      <c r="E62" s="63">
        <f>E61</f>
        <v>0</v>
      </c>
      <c r="F62" s="57">
        <f t="shared" ref="F62:F72" si="12">B62*D62*E62</f>
        <v>0</v>
      </c>
      <c r="G62" s="50"/>
      <c r="H62" s="63"/>
      <c r="I62" s="49">
        <f t="shared" ref="I62:I63" si="13">G62*H62</f>
        <v>0</v>
      </c>
      <c r="J62" s="50">
        <f>AD62</f>
        <v>9200</v>
      </c>
      <c r="K62" s="72">
        <f>K61</f>
        <v>0</v>
      </c>
      <c r="L62" s="49">
        <f t="shared" ref="L62:L63" si="14">J62*K62</f>
        <v>0</v>
      </c>
      <c r="M62" s="50">
        <f t="shared" ref="M62:M72" si="15">I62+L62</f>
        <v>0</v>
      </c>
      <c r="N62" s="64"/>
      <c r="O62" s="65"/>
      <c r="P62" s="66"/>
      <c r="Q62" s="49">
        <f t="shared" ref="Q62:Q72" si="16">INT(F62+M62)</f>
        <v>0</v>
      </c>
      <c r="Y62" s="386"/>
      <c r="Z62" s="410"/>
      <c r="AA62" s="247" t="s">
        <v>142</v>
      </c>
      <c r="AB62" s="248">
        <v>136</v>
      </c>
      <c r="AC62" s="248">
        <v>100</v>
      </c>
      <c r="AD62" s="248">
        <v>9200</v>
      </c>
      <c r="AE62" s="248">
        <v>0</v>
      </c>
      <c r="AF62" s="248">
        <v>0</v>
      </c>
      <c r="AG62" s="248">
        <v>0</v>
      </c>
      <c r="AH62" s="248">
        <v>0</v>
      </c>
      <c r="AI62" s="249">
        <v>9200</v>
      </c>
      <c r="AJ62" s="234"/>
      <c r="AL62" s="232"/>
      <c r="AM62" s="232"/>
    </row>
    <row r="63" spans="1:39" s="80" customFormat="1" ht="23.25" customHeight="1" x14ac:dyDescent="0.15">
      <c r="A63" s="3" t="s">
        <v>33</v>
      </c>
      <c r="B63" s="81">
        <f t="shared" si="9"/>
        <v>136</v>
      </c>
      <c r="C63" s="18">
        <f t="shared" si="10"/>
        <v>100</v>
      </c>
      <c r="D63" s="277">
        <f t="shared" si="11"/>
        <v>0.85</v>
      </c>
      <c r="E63" s="63">
        <f>E61</f>
        <v>0</v>
      </c>
      <c r="F63" s="57">
        <f t="shared" si="12"/>
        <v>0</v>
      </c>
      <c r="G63" s="50"/>
      <c r="H63" s="63"/>
      <c r="I63" s="49">
        <f t="shared" si="13"/>
        <v>0</v>
      </c>
      <c r="J63" s="50">
        <f>AD63</f>
        <v>21300</v>
      </c>
      <c r="K63" s="72">
        <f>K61</f>
        <v>0</v>
      </c>
      <c r="L63" s="49">
        <f t="shared" si="14"/>
        <v>0</v>
      </c>
      <c r="M63" s="50">
        <f t="shared" si="15"/>
        <v>0</v>
      </c>
      <c r="N63" s="64"/>
      <c r="O63" s="65"/>
      <c r="P63" s="66"/>
      <c r="Q63" s="49">
        <f t="shared" si="16"/>
        <v>0</v>
      </c>
      <c r="Y63" s="386"/>
      <c r="Z63" s="410"/>
      <c r="AA63" s="247" t="s">
        <v>33</v>
      </c>
      <c r="AB63" s="248">
        <v>136</v>
      </c>
      <c r="AC63" s="248">
        <v>100</v>
      </c>
      <c r="AD63" s="248">
        <v>21300</v>
      </c>
      <c r="AE63" s="248">
        <v>0</v>
      </c>
      <c r="AF63" s="248">
        <v>0</v>
      </c>
      <c r="AG63" s="248">
        <v>0</v>
      </c>
      <c r="AH63" s="248">
        <v>0</v>
      </c>
      <c r="AI63" s="249">
        <v>21300</v>
      </c>
      <c r="AJ63" s="234"/>
      <c r="AL63" s="232"/>
      <c r="AM63" s="232"/>
    </row>
    <row r="64" spans="1:39" s="80" customFormat="1" ht="23.25" customHeight="1" x14ac:dyDescent="0.15">
      <c r="A64" s="3" t="s">
        <v>34</v>
      </c>
      <c r="B64" s="81">
        <f t="shared" si="9"/>
        <v>136</v>
      </c>
      <c r="C64" s="18">
        <f t="shared" si="10"/>
        <v>100</v>
      </c>
      <c r="D64" s="277">
        <f t="shared" si="11"/>
        <v>0.85</v>
      </c>
      <c r="E64" s="63">
        <f>E61</f>
        <v>0</v>
      </c>
      <c r="F64" s="57">
        <f t="shared" si="12"/>
        <v>0</v>
      </c>
      <c r="G64" s="50">
        <f>AD64</f>
        <v>28500</v>
      </c>
      <c r="H64" s="72">
        <f>V59</f>
        <v>0</v>
      </c>
      <c r="I64" s="49">
        <f>G64*H64</f>
        <v>0</v>
      </c>
      <c r="J64" s="50"/>
      <c r="K64" s="72"/>
      <c r="L64" s="49"/>
      <c r="M64" s="50">
        <f t="shared" si="15"/>
        <v>0</v>
      </c>
      <c r="N64" s="64"/>
      <c r="O64" s="65"/>
      <c r="P64" s="66"/>
      <c r="Q64" s="49">
        <f t="shared" si="16"/>
        <v>0</v>
      </c>
      <c r="Y64" s="386"/>
      <c r="Z64" s="410"/>
      <c r="AA64" s="247" t="s">
        <v>34</v>
      </c>
      <c r="AB64" s="248">
        <v>136</v>
      </c>
      <c r="AC64" s="248">
        <v>100</v>
      </c>
      <c r="AD64" s="248">
        <v>28500</v>
      </c>
      <c r="AE64" s="248">
        <v>0</v>
      </c>
      <c r="AF64" s="248">
        <v>0</v>
      </c>
      <c r="AG64" s="248">
        <v>0</v>
      </c>
      <c r="AH64" s="248">
        <v>0</v>
      </c>
      <c r="AI64" s="249">
        <v>28500</v>
      </c>
      <c r="AJ64" s="234" t="s">
        <v>8</v>
      </c>
      <c r="AL64" s="232"/>
      <c r="AM64" s="232"/>
    </row>
    <row r="65" spans="1:39" s="80" customFormat="1" ht="23.25" customHeight="1" x14ac:dyDescent="0.15">
      <c r="A65" s="3" t="s">
        <v>35</v>
      </c>
      <c r="B65" s="81">
        <f t="shared" si="9"/>
        <v>136</v>
      </c>
      <c r="C65" s="18">
        <f t="shared" si="10"/>
        <v>100</v>
      </c>
      <c r="D65" s="277">
        <f t="shared" si="11"/>
        <v>0.85</v>
      </c>
      <c r="E65" s="63">
        <f>E61</f>
        <v>0</v>
      </c>
      <c r="F65" s="57">
        <f t="shared" si="12"/>
        <v>0</v>
      </c>
      <c r="G65" s="50">
        <f>AD65</f>
        <v>31800</v>
      </c>
      <c r="H65" s="72">
        <f>H64</f>
        <v>0</v>
      </c>
      <c r="I65" s="49">
        <f>G65*H65</f>
        <v>0</v>
      </c>
      <c r="J65" s="50"/>
      <c r="K65" s="72"/>
      <c r="L65" s="49"/>
      <c r="M65" s="50">
        <f t="shared" si="15"/>
        <v>0</v>
      </c>
      <c r="N65" s="64"/>
      <c r="O65" s="65"/>
      <c r="P65" s="66"/>
      <c r="Q65" s="49">
        <f t="shared" si="16"/>
        <v>0</v>
      </c>
      <c r="Y65" s="386"/>
      <c r="Z65" s="410"/>
      <c r="AA65" s="247" t="s">
        <v>35</v>
      </c>
      <c r="AB65" s="248">
        <v>136</v>
      </c>
      <c r="AC65" s="248">
        <v>100</v>
      </c>
      <c r="AD65" s="248">
        <v>31800</v>
      </c>
      <c r="AE65" s="248">
        <v>0</v>
      </c>
      <c r="AF65" s="248">
        <v>0</v>
      </c>
      <c r="AG65" s="248">
        <v>0</v>
      </c>
      <c r="AH65" s="248">
        <v>0</v>
      </c>
      <c r="AI65" s="249">
        <v>31800</v>
      </c>
      <c r="AJ65" s="234" t="s">
        <v>8</v>
      </c>
      <c r="AL65" s="232"/>
      <c r="AM65" s="232"/>
    </row>
    <row r="66" spans="1:39" s="80" customFormat="1" ht="23.25" customHeight="1" x14ac:dyDescent="0.15">
      <c r="A66" s="3" t="s">
        <v>36</v>
      </c>
      <c r="B66" s="81">
        <f t="shared" si="9"/>
        <v>136</v>
      </c>
      <c r="C66" s="18">
        <f t="shared" si="10"/>
        <v>100</v>
      </c>
      <c r="D66" s="277">
        <f t="shared" si="11"/>
        <v>0.85</v>
      </c>
      <c r="E66" s="63">
        <f>E61</f>
        <v>0</v>
      </c>
      <c r="F66" s="57">
        <f t="shared" si="12"/>
        <v>0</v>
      </c>
      <c r="G66" s="50">
        <f>AD66</f>
        <v>27100</v>
      </c>
      <c r="H66" s="72">
        <f>H64</f>
        <v>0</v>
      </c>
      <c r="I66" s="49">
        <f>G66*H66</f>
        <v>0</v>
      </c>
      <c r="J66" s="50"/>
      <c r="K66" s="72"/>
      <c r="L66" s="49"/>
      <c r="M66" s="50">
        <f t="shared" si="15"/>
        <v>0</v>
      </c>
      <c r="N66" s="64"/>
      <c r="O66" s="65"/>
      <c r="P66" s="66"/>
      <c r="Q66" s="49">
        <f t="shared" si="16"/>
        <v>0</v>
      </c>
      <c r="Y66" s="386"/>
      <c r="Z66" s="410"/>
      <c r="AA66" s="247" t="s">
        <v>36</v>
      </c>
      <c r="AB66" s="248">
        <v>136</v>
      </c>
      <c r="AC66" s="248">
        <v>100</v>
      </c>
      <c r="AD66" s="248">
        <v>27100</v>
      </c>
      <c r="AE66" s="248">
        <v>0</v>
      </c>
      <c r="AF66" s="248">
        <v>0</v>
      </c>
      <c r="AG66" s="248">
        <v>0</v>
      </c>
      <c r="AH66" s="248">
        <v>0</v>
      </c>
      <c r="AI66" s="249">
        <v>27100</v>
      </c>
      <c r="AJ66" s="234" t="s">
        <v>8</v>
      </c>
      <c r="AL66" s="232"/>
      <c r="AM66" s="232"/>
    </row>
    <row r="67" spans="1:39" s="80" customFormat="1" ht="23.25" customHeight="1" x14ac:dyDescent="0.15">
      <c r="A67" s="3" t="s">
        <v>37</v>
      </c>
      <c r="B67" s="81">
        <f t="shared" si="9"/>
        <v>136</v>
      </c>
      <c r="C67" s="18">
        <f t="shared" si="10"/>
        <v>100</v>
      </c>
      <c r="D67" s="277">
        <f t="shared" si="11"/>
        <v>0.85</v>
      </c>
      <c r="E67" s="63">
        <f>E61</f>
        <v>0</v>
      </c>
      <c r="F67" s="57">
        <f t="shared" si="12"/>
        <v>0</v>
      </c>
      <c r="G67" s="50"/>
      <c r="H67" s="63"/>
      <c r="I67" s="49">
        <f t="shared" ref="I67:I72" si="17">G67*H67</f>
        <v>0</v>
      </c>
      <c r="J67" s="50">
        <f t="shared" ref="J67:J72" si="18">AD67</f>
        <v>10400</v>
      </c>
      <c r="K67" s="72">
        <f>K61</f>
        <v>0</v>
      </c>
      <c r="L67" s="49">
        <f t="shared" ref="L67:L72" si="19">J67*K67</f>
        <v>0</v>
      </c>
      <c r="M67" s="50">
        <f t="shared" si="15"/>
        <v>0</v>
      </c>
      <c r="N67" s="64"/>
      <c r="O67" s="65"/>
      <c r="P67" s="66"/>
      <c r="Q67" s="49">
        <f t="shared" si="16"/>
        <v>0</v>
      </c>
      <c r="Y67" s="386"/>
      <c r="Z67" s="410"/>
      <c r="AA67" s="247" t="s">
        <v>37</v>
      </c>
      <c r="AB67" s="248">
        <v>136</v>
      </c>
      <c r="AC67" s="248">
        <v>100</v>
      </c>
      <c r="AD67" s="248">
        <v>10400</v>
      </c>
      <c r="AE67" s="248">
        <v>0</v>
      </c>
      <c r="AF67" s="248">
        <v>0</v>
      </c>
      <c r="AG67" s="248">
        <v>0</v>
      </c>
      <c r="AH67" s="248">
        <v>0</v>
      </c>
      <c r="AI67" s="249">
        <v>10400</v>
      </c>
      <c r="AJ67" s="234"/>
      <c r="AL67" s="232"/>
      <c r="AM67" s="232"/>
    </row>
    <row r="68" spans="1:39" s="80" customFormat="1" ht="23.25" customHeight="1" x14ac:dyDescent="0.15">
      <c r="A68" s="3" t="s">
        <v>38</v>
      </c>
      <c r="B68" s="81">
        <f t="shared" si="9"/>
        <v>136</v>
      </c>
      <c r="C68" s="18">
        <f t="shared" si="10"/>
        <v>100</v>
      </c>
      <c r="D68" s="277">
        <f t="shared" si="11"/>
        <v>0.85</v>
      </c>
      <c r="E68" s="63">
        <f>E61</f>
        <v>0</v>
      </c>
      <c r="F68" s="57">
        <f t="shared" si="12"/>
        <v>0</v>
      </c>
      <c r="G68" s="50"/>
      <c r="H68" s="63"/>
      <c r="I68" s="49">
        <f t="shared" si="17"/>
        <v>0</v>
      </c>
      <c r="J68" s="50">
        <f t="shared" si="18"/>
        <v>10700</v>
      </c>
      <c r="K68" s="72">
        <f>K61</f>
        <v>0</v>
      </c>
      <c r="L68" s="49">
        <f t="shared" si="19"/>
        <v>0</v>
      </c>
      <c r="M68" s="50">
        <f t="shared" si="15"/>
        <v>0</v>
      </c>
      <c r="N68" s="64"/>
      <c r="O68" s="65"/>
      <c r="P68" s="66"/>
      <c r="Q68" s="49">
        <f t="shared" si="16"/>
        <v>0</v>
      </c>
      <c r="Y68" s="386"/>
      <c r="Z68" s="410"/>
      <c r="AA68" s="247" t="s">
        <v>38</v>
      </c>
      <c r="AB68" s="248">
        <v>136</v>
      </c>
      <c r="AC68" s="248">
        <v>100</v>
      </c>
      <c r="AD68" s="248">
        <v>10700</v>
      </c>
      <c r="AE68" s="248">
        <v>0</v>
      </c>
      <c r="AF68" s="248">
        <v>0</v>
      </c>
      <c r="AG68" s="248">
        <v>0</v>
      </c>
      <c r="AH68" s="248">
        <v>0</v>
      </c>
      <c r="AI68" s="249">
        <v>10700</v>
      </c>
      <c r="AJ68" s="234"/>
      <c r="AL68" s="232"/>
      <c r="AM68" s="232"/>
    </row>
    <row r="69" spans="1:39" s="80" customFormat="1" ht="23.25" customHeight="1" x14ac:dyDescent="0.15">
      <c r="A69" s="3" t="s">
        <v>39</v>
      </c>
      <c r="B69" s="81">
        <f t="shared" si="9"/>
        <v>136</v>
      </c>
      <c r="C69" s="47">
        <f t="shared" si="10"/>
        <v>100</v>
      </c>
      <c r="D69" s="277">
        <f t="shared" si="11"/>
        <v>0.85</v>
      </c>
      <c r="E69" s="63">
        <f>E61</f>
        <v>0</v>
      </c>
      <c r="F69" s="57">
        <f t="shared" si="12"/>
        <v>0</v>
      </c>
      <c r="G69" s="50"/>
      <c r="H69" s="63"/>
      <c r="I69" s="49">
        <f t="shared" si="17"/>
        <v>0</v>
      </c>
      <c r="J69" s="50">
        <f t="shared" si="18"/>
        <v>12900</v>
      </c>
      <c r="K69" s="72">
        <f>K61</f>
        <v>0</v>
      </c>
      <c r="L69" s="49">
        <f t="shared" si="19"/>
        <v>0</v>
      </c>
      <c r="M69" s="50">
        <f t="shared" si="15"/>
        <v>0</v>
      </c>
      <c r="N69" s="64"/>
      <c r="O69" s="65"/>
      <c r="P69" s="66"/>
      <c r="Q69" s="49">
        <f t="shared" si="16"/>
        <v>0</v>
      </c>
      <c r="Y69" s="386"/>
      <c r="Z69" s="410"/>
      <c r="AA69" s="247" t="s">
        <v>39</v>
      </c>
      <c r="AB69" s="248">
        <v>136</v>
      </c>
      <c r="AC69" s="248">
        <v>100</v>
      </c>
      <c r="AD69" s="248">
        <v>12900</v>
      </c>
      <c r="AE69" s="248">
        <v>0</v>
      </c>
      <c r="AF69" s="248">
        <v>0</v>
      </c>
      <c r="AG69" s="248">
        <v>0</v>
      </c>
      <c r="AH69" s="248">
        <v>0</v>
      </c>
      <c r="AI69" s="249">
        <v>12900</v>
      </c>
      <c r="AJ69" s="234"/>
      <c r="AL69" s="232"/>
      <c r="AM69" s="232"/>
    </row>
    <row r="70" spans="1:39" s="80" customFormat="1" ht="23.25" customHeight="1" x14ac:dyDescent="0.15">
      <c r="A70" s="3" t="s">
        <v>40</v>
      </c>
      <c r="B70" s="81">
        <f t="shared" si="9"/>
        <v>136</v>
      </c>
      <c r="C70" s="18">
        <f t="shared" si="10"/>
        <v>100</v>
      </c>
      <c r="D70" s="277">
        <f t="shared" si="11"/>
        <v>0.85</v>
      </c>
      <c r="E70" s="63">
        <f>E61</f>
        <v>0</v>
      </c>
      <c r="F70" s="57">
        <f t="shared" si="12"/>
        <v>0</v>
      </c>
      <c r="G70" s="50"/>
      <c r="H70" s="63"/>
      <c r="I70" s="49">
        <f t="shared" si="17"/>
        <v>0</v>
      </c>
      <c r="J70" s="50">
        <f t="shared" si="18"/>
        <v>13700</v>
      </c>
      <c r="K70" s="72">
        <f>K61</f>
        <v>0</v>
      </c>
      <c r="L70" s="49">
        <f t="shared" si="19"/>
        <v>0</v>
      </c>
      <c r="M70" s="50">
        <f t="shared" si="15"/>
        <v>0</v>
      </c>
      <c r="N70" s="64"/>
      <c r="O70" s="65"/>
      <c r="P70" s="66"/>
      <c r="Q70" s="49">
        <f t="shared" si="16"/>
        <v>0</v>
      </c>
      <c r="Y70" s="386"/>
      <c r="Z70" s="410"/>
      <c r="AA70" s="247" t="s">
        <v>122</v>
      </c>
      <c r="AB70" s="248">
        <v>136</v>
      </c>
      <c r="AC70" s="248">
        <v>100</v>
      </c>
      <c r="AD70" s="248">
        <v>13700</v>
      </c>
      <c r="AE70" s="248">
        <v>0</v>
      </c>
      <c r="AF70" s="248">
        <v>0</v>
      </c>
      <c r="AG70" s="248">
        <v>0</v>
      </c>
      <c r="AH70" s="248">
        <v>0</v>
      </c>
      <c r="AI70" s="249">
        <v>13700</v>
      </c>
      <c r="AJ70" s="234"/>
      <c r="AL70" s="232"/>
      <c r="AM70" s="232"/>
    </row>
    <row r="71" spans="1:39" s="80" customFormat="1" ht="23.25" customHeight="1" x14ac:dyDescent="0.15">
      <c r="A71" s="3" t="s">
        <v>41</v>
      </c>
      <c r="B71" s="81">
        <f t="shared" si="9"/>
        <v>136</v>
      </c>
      <c r="C71" s="18">
        <f t="shared" si="10"/>
        <v>100</v>
      </c>
      <c r="D71" s="277">
        <f t="shared" si="11"/>
        <v>0.85</v>
      </c>
      <c r="E71" s="63">
        <f>E61</f>
        <v>0</v>
      </c>
      <c r="F71" s="57">
        <f t="shared" si="12"/>
        <v>0</v>
      </c>
      <c r="G71" s="50"/>
      <c r="H71" s="63"/>
      <c r="I71" s="49">
        <f t="shared" si="17"/>
        <v>0</v>
      </c>
      <c r="J71" s="50">
        <f t="shared" si="18"/>
        <v>12400</v>
      </c>
      <c r="K71" s="72">
        <f>K61</f>
        <v>0</v>
      </c>
      <c r="L71" s="49">
        <f t="shared" si="19"/>
        <v>0</v>
      </c>
      <c r="M71" s="50">
        <f t="shared" si="15"/>
        <v>0</v>
      </c>
      <c r="N71" s="64"/>
      <c r="O71" s="65"/>
      <c r="P71" s="66"/>
      <c r="Q71" s="49">
        <f t="shared" si="16"/>
        <v>0</v>
      </c>
      <c r="Y71" s="386"/>
      <c r="Z71" s="410"/>
      <c r="AA71" s="247" t="s">
        <v>123</v>
      </c>
      <c r="AB71" s="248">
        <v>136</v>
      </c>
      <c r="AC71" s="248">
        <v>100</v>
      </c>
      <c r="AD71" s="248">
        <v>12400</v>
      </c>
      <c r="AE71" s="248">
        <v>0</v>
      </c>
      <c r="AF71" s="248">
        <v>0</v>
      </c>
      <c r="AG71" s="248">
        <v>0</v>
      </c>
      <c r="AH71" s="248">
        <v>0</v>
      </c>
      <c r="AI71" s="249">
        <v>12400</v>
      </c>
      <c r="AJ71" s="234"/>
      <c r="AL71" s="232"/>
      <c r="AM71" s="232"/>
    </row>
    <row r="72" spans="1:39" s="80" customFormat="1" ht="23.25" customHeight="1" thickBot="1" x14ac:dyDescent="0.2">
      <c r="A72" s="5" t="s">
        <v>42</v>
      </c>
      <c r="B72" s="6">
        <f t="shared" si="9"/>
        <v>136</v>
      </c>
      <c r="C72" s="19">
        <f t="shared" si="10"/>
        <v>100</v>
      </c>
      <c r="D72" s="278">
        <f t="shared" si="11"/>
        <v>0.85</v>
      </c>
      <c r="E72" s="67">
        <f>E61</f>
        <v>0</v>
      </c>
      <c r="F72" s="58">
        <f t="shared" si="12"/>
        <v>0</v>
      </c>
      <c r="G72" s="68"/>
      <c r="H72" s="67"/>
      <c r="I72" s="51">
        <f t="shared" si="17"/>
        <v>0</v>
      </c>
      <c r="J72" s="68">
        <f t="shared" si="18"/>
        <v>12600</v>
      </c>
      <c r="K72" s="73">
        <f>K61</f>
        <v>0</v>
      </c>
      <c r="L72" s="51">
        <f t="shared" si="19"/>
        <v>0</v>
      </c>
      <c r="M72" s="68">
        <f t="shared" si="15"/>
        <v>0</v>
      </c>
      <c r="N72" s="69"/>
      <c r="O72" s="70"/>
      <c r="P72" s="71"/>
      <c r="Q72" s="51">
        <f t="shared" si="16"/>
        <v>0</v>
      </c>
      <c r="Y72" s="386"/>
      <c r="Z72" s="410"/>
      <c r="AA72" s="247" t="s">
        <v>124</v>
      </c>
      <c r="AB72" s="248">
        <v>136</v>
      </c>
      <c r="AC72" s="248">
        <v>100</v>
      </c>
      <c r="AD72" s="248">
        <v>12600</v>
      </c>
      <c r="AE72" s="248">
        <v>0</v>
      </c>
      <c r="AF72" s="248">
        <v>0</v>
      </c>
      <c r="AG72" s="248">
        <v>0</v>
      </c>
      <c r="AH72" s="248">
        <v>0</v>
      </c>
      <c r="AI72" s="249">
        <v>12600</v>
      </c>
      <c r="AJ72" s="234"/>
      <c r="AL72" s="238">
        <f t="shared" ref="AL72" si="20">SUM(AD61:AH72)</f>
        <v>199400</v>
      </c>
      <c r="AM72" s="238">
        <f t="shared" ref="AM72" si="21">SUM(AI61:AI72)</f>
        <v>199400</v>
      </c>
    </row>
    <row r="73" spans="1:39" s="80" customFormat="1" ht="23.25" customHeight="1" thickTop="1" x14ac:dyDescent="0.15">
      <c r="A73" s="4" t="s">
        <v>18</v>
      </c>
      <c r="B73" s="7" t="s">
        <v>19</v>
      </c>
      <c r="C73" s="169"/>
      <c r="D73" s="7" t="s">
        <v>19</v>
      </c>
      <c r="E73" s="7" t="s">
        <v>19</v>
      </c>
      <c r="F73" s="4"/>
      <c r="G73" s="4"/>
      <c r="H73" s="7" t="s">
        <v>19</v>
      </c>
      <c r="I73" s="4"/>
      <c r="J73" s="4"/>
      <c r="K73" s="7" t="s">
        <v>19</v>
      </c>
      <c r="L73" s="4"/>
      <c r="M73" s="4"/>
      <c r="N73" s="7" t="s">
        <v>19</v>
      </c>
      <c r="O73" s="7" t="s">
        <v>19</v>
      </c>
      <c r="P73" s="4"/>
      <c r="Q73" s="4"/>
    </row>
    <row r="74" spans="1:39" s="80" customFormat="1" ht="20.25" customHeight="1" x14ac:dyDescent="0.15">
      <c r="A74" s="339" t="s">
        <v>29</v>
      </c>
      <c r="B74" s="339"/>
      <c r="C74" s="339"/>
      <c r="D74" s="339"/>
      <c r="E74" s="339"/>
      <c r="F74" s="339"/>
      <c r="G74" s="339"/>
      <c r="H74" s="339"/>
      <c r="I74" s="339"/>
      <c r="J74" s="339"/>
      <c r="K74" s="339"/>
      <c r="L74" s="339"/>
      <c r="N74" s="341" t="s">
        <v>48</v>
      </c>
      <c r="O74" s="341"/>
      <c r="P74" s="341"/>
      <c r="Q74" s="9">
        <f>SUM(Q61:Q72)</f>
        <v>0</v>
      </c>
    </row>
    <row r="75" spans="1:39" s="80" customFormat="1" ht="20.25" customHeight="1" x14ac:dyDescent="0.15">
      <c r="A75" s="340"/>
      <c r="B75" s="340"/>
      <c r="C75" s="340"/>
      <c r="D75" s="340"/>
      <c r="E75" s="340"/>
      <c r="F75" s="340"/>
      <c r="G75" s="340"/>
      <c r="H75" s="340"/>
      <c r="I75" s="340"/>
      <c r="J75" s="340"/>
      <c r="K75" s="340"/>
      <c r="L75" s="340"/>
      <c r="N75" s="16"/>
      <c r="O75" s="16"/>
      <c r="P75" s="16"/>
      <c r="Q75" s="15"/>
    </row>
    <row r="76" spans="1:39" s="80" customFormat="1" ht="20.25" customHeight="1" x14ac:dyDescent="0.15">
      <c r="A76" s="340"/>
      <c r="B76" s="340"/>
      <c r="C76" s="340"/>
      <c r="D76" s="340"/>
      <c r="E76" s="340"/>
      <c r="F76" s="340"/>
      <c r="G76" s="340"/>
      <c r="H76" s="340"/>
      <c r="I76" s="340"/>
      <c r="J76" s="340"/>
      <c r="K76" s="340"/>
      <c r="L76" s="340"/>
      <c r="M76" s="10"/>
      <c r="N76" s="17"/>
      <c r="O76" s="17"/>
      <c r="P76" s="17"/>
      <c r="Q76" s="12"/>
    </row>
    <row r="77" spans="1:39" s="80" customFormat="1" ht="20.25" customHeight="1" x14ac:dyDescent="0.15"/>
    <row r="78" spans="1:39" s="80" customFormat="1" ht="20.25" customHeight="1" x14ac:dyDescent="0.15">
      <c r="A78" s="14" t="s">
        <v>59</v>
      </c>
      <c r="C78" s="14" t="str">
        <f>B7</f>
        <v>県北振興局保健部庁舎</v>
      </c>
      <c r="D78" s="14"/>
      <c r="U78" s="210"/>
      <c r="V78" s="210"/>
      <c r="W78" s="209"/>
    </row>
    <row r="79" spans="1:39" s="80" customFormat="1" ht="20.25" customHeight="1" x14ac:dyDescent="0.15">
      <c r="A79" s="338" t="s">
        <v>43</v>
      </c>
      <c r="B79" s="342" t="s">
        <v>0</v>
      </c>
      <c r="C79" s="342"/>
      <c r="D79" s="342"/>
      <c r="E79" s="342"/>
      <c r="F79" s="342"/>
      <c r="G79" s="342" t="s">
        <v>7</v>
      </c>
      <c r="H79" s="342"/>
      <c r="I79" s="342"/>
      <c r="J79" s="342"/>
      <c r="K79" s="342"/>
      <c r="L79" s="342"/>
      <c r="M79" s="342"/>
      <c r="N79" s="342" t="s">
        <v>44</v>
      </c>
      <c r="O79" s="342"/>
      <c r="P79" s="342"/>
      <c r="Q79" s="342" t="s">
        <v>25</v>
      </c>
      <c r="U79" s="217"/>
      <c r="V79" s="219"/>
      <c r="W79" s="217"/>
    </row>
    <row r="80" spans="1:39" s="80" customFormat="1" ht="30.75" customHeight="1" x14ac:dyDescent="0.15">
      <c r="A80" s="338"/>
      <c r="B80" s="342"/>
      <c r="C80" s="342"/>
      <c r="D80" s="342"/>
      <c r="E80" s="342"/>
      <c r="F80" s="342"/>
      <c r="G80" s="342" t="s">
        <v>8</v>
      </c>
      <c r="H80" s="342"/>
      <c r="I80" s="342"/>
      <c r="J80" s="342" t="s">
        <v>12</v>
      </c>
      <c r="K80" s="342"/>
      <c r="L80" s="342"/>
      <c r="M80" s="342" t="s">
        <v>13</v>
      </c>
      <c r="N80" s="342"/>
      <c r="O80" s="342"/>
      <c r="P80" s="342"/>
      <c r="Q80" s="342"/>
      <c r="U80" s="217"/>
      <c r="V80" s="217"/>
      <c r="W80" s="212"/>
    </row>
    <row r="81" spans="1:40" s="80" customFormat="1" ht="30.75" customHeight="1" x14ac:dyDescent="0.15">
      <c r="A81" s="338"/>
      <c r="B81" s="2" t="s">
        <v>1</v>
      </c>
      <c r="C81" s="168" t="s">
        <v>136</v>
      </c>
      <c r="D81" s="2" t="s">
        <v>28</v>
      </c>
      <c r="E81" s="2" t="s">
        <v>2</v>
      </c>
      <c r="F81" s="2" t="s">
        <v>3</v>
      </c>
      <c r="G81" s="2" t="s">
        <v>9</v>
      </c>
      <c r="H81" s="2" t="s">
        <v>2</v>
      </c>
      <c r="I81" s="2" t="s">
        <v>3</v>
      </c>
      <c r="J81" s="2" t="s">
        <v>9</v>
      </c>
      <c r="K81" s="2" t="s">
        <v>2</v>
      </c>
      <c r="L81" s="2" t="s">
        <v>3</v>
      </c>
      <c r="M81" s="342"/>
      <c r="N81" s="2" t="s">
        <v>14</v>
      </c>
      <c r="O81" s="2" t="s">
        <v>15</v>
      </c>
      <c r="P81" s="2" t="s">
        <v>17</v>
      </c>
      <c r="Q81" s="342"/>
      <c r="U81" s="217"/>
      <c r="V81" s="215"/>
      <c r="W81" s="215"/>
    </row>
    <row r="82" spans="1:40" s="80" customFormat="1" ht="20.25" customHeight="1" thickBot="1" x14ac:dyDescent="0.2">
      <c r="A82" s="338"/>
      <c r="B82" s="81" t="s">
        <v>4</v>
      </c>
      <c r="C82" s="81"/>
      <c r="D82" s="81"/>
      <c r="E82" s="268" t="s">
        <v>5</v>
      </c>
      <c r="F82" s="269" t="s">
        <v>6</v>
      </c>
      <c r="G82" s="269" t="s">
        <v>10</v>
      </c>
      <c r="H82" s="268" t="s">
        <v>11</v>
      </c>
      <c r="I82" s="269" t="s">
        <v>6</v>
      </c>
      <c r="J82" s="269" t="s">
        <v>10</v>
      </c>
      <c r="K82" s="268" t="s">
        <v>11</v>
      </c>
      <c r="L82" s="81" t="s">
        <v>6</v>
      </c>
      <c r="M82" s="81" t="s">
        <v>6</v>
      </c>
      <c r="N82" s="21" t="s">
        <v>6</v>
      </c>
      <c r="O82" s="21" t="s">
        <v>16</v>
      </c>
      <c r="P82" s="21" t="s">
        <v>6</v>
      </c>
      <c r="Q82" s="81" t="s">
        <v>6</v>
      </c>
    </row>
    <row r="83" spans="1:40" s="80" customFormat="1" ht="22.5" customHeight="1" x14ac:dyDescent="0.15">
      <c r="A83" s="3" t="s">
        <v>31</v>
      </c>
      <c r="B83" s="45">
        <f t="shared" ref="B83:B94" si="22">AB83</f>
        <v>53</v>
      </c>
      <c r="C83" s="45">
        <f t="shared" ref="C83:C94" si="23">AC83</f>
        <v>100</v>
      </c>
      <c r="D83" s="276">
        <f>(185-C83)/100</f>
        <v>0.85</v>
      </c>
      <c r="E83" s="59">
        <f>V79</f>
        <v>0</v>
      </c>
      <c r="F83" s="57">
        <f>B83*D83*E83</f>
        <v>0</v>
      </c>
      <c r="G83" s="50"/>
      <c r="H83" s="59"/>
      <c r="I83" s="49">
        <f>G83*H83</f>
        <v>0</v>
      </c>
      <c r="J83" s="50">
        <f>AD83</f>
        <v>5600</v>
      </c>
      <c r="K83" s="53">
        <f>W81</f>
        <v>0</v>
      </c>
      <c r="L83" s="49">
        <f>J83*K83</f>
        <v>0</v>
      </c>
      <c r="M83" s="50">
        <f>I83+L83</f>
        <v>0</v>
      </c>
      <c r="N83" s="60"/>
      <c r="O83" s="61"/>
      <c r="P83" s="62"/>
      <c r="Q83" s="49">
        <f>INT(F83+M83)</f>
        <v>0</v>
      </c>
      <c r="Y83" s="385">
        <v>3</v>
      </c>
      <c r="Z83" s="409" t="s">
        <v>198</v>
      </c>
      <c r="AA83" s="244" t="s">
        <v>31</v>
      </c>
      <c r="AB83" s="245">
        <v>53</v>
      </c>
      <c r="AC83" s="245">
        <v>100</v>
      </c>
      <c r="AD83" s="245">
        <v>5600</v>
      </c>
      <c r="AE83" s="245">
        <v>0</v>
      </c>
      <c r="AF83" s="245">
        <v>0</v>
      </c>
      <c r="AG83" s="245">
        <v>0</v>
      </c>
      <c r="AH83" s="245">
        <v>0</v>
      </c>
      <c r="AI83" s="246">
        <v>5600</v>
      </c>
      <c r="AJ83" s="234"/>
      <c r="AL83" s="232"/>
      <c r="AM83" s="232"/>
      <c r="AN83"/>
    </row>
    <row r="84" spans="1:40" s="80" customFormat="1" ht="22.5" customHeight="1" x14ac:dyDescent="0.15">
      <c r="A84" s="3" t="s">
        <v>32</v>
      </c>
      <c r="B84" s="81">
        <f t="shared" si="22"/>
        <v>53</v>
      </c>
      <c r="C84" s="18">
        <f t="shared" si="23"/>
        <v>100</v>
      </c>
      <c r="D84" s="277">
        <f t="shared" ref="D84:D94" si="24">(185-C84)/100</f>
        <v>0.85</v>
      </c>
      <c r="E84" s="63">
        <f>E83</f>
        <v>0</v>
      </c>
      <c r="F84" s="57">
        <f t="shared" ref="F84:F94" si="25">B84*D84*E84</f>
        <v>0</v>
      </c>
      <c r="G84" s="50"/>
      <c r="H84" s="63"/>
      <c r="I84" s="49">
        <f t="shared" ref="I84:I85" si="26">G84*H84</f>
        <v>0</v>
      </c>
      <c r="J84" s="50">
        <f>AD84</f>
        <v>5800</v>
      </c>
      <c r="K84" s="72">
        <f>K83</f>
        <v>0</v>
      </c>
      <c r="L84" s="49">
        <f t="shared" ref="L84:L85" si="27">J84*K84</f>
        <v>0</v>
      </c>
      <c r="M84" s="50">
        <f t="shared" ref="M84:M94" si="28">I84+L84</f>
        <v>0</v>
      </c>
      <c r="N84" s="64"/>
      <c r="O84" s="65"/>
      <c r="P84" s="66"/>
      <c r="Q84" s="49">
        <f t="shared" ref="Q84:Q94" si="29">INT(F84+M84)</f>
        <v>0</v>
      </c>
      <c r="Y84" s="386"/>
      <c r="Z84" s="410"/>
      <c r="AA84" s="247" t="s">
        <v>142</v>
      </c>
      <c r="AB84" s="248">
        <v>53</v>
      </c>
      <c r="AC84" s="248">
        <v>100</v>
      </c>
      <c r="AD84" s="248">
        <v>5800</v>
      </c>
      <c r="AE84" s="248">
        <v>0</v>
      </c>
      <c r="AF84" s="248">
        <v>0</v>
      </c>
      <c r="AG84" s="248">
        <v>0</v>
      </c>
      <c r="AH84" s="248">
        <v>0</v>
      </c>
      <c r="AI84" s="249">
        <v>5800</v>
      </c>
      <c r="AJ84" s="234"/>
      <c r="AL84" s="232"/>
      <c r="AM84" s="232"/>
      <c r="AN84"/>
    </row>
    <row r="85" spans="1:40" s="80" customFormat="1" ht="22.5" customHeight="1" x14ac:dyDescent="0.15">
      <c r="A85" s="3" t="s">
        <v>33</v>
      </c>
      <c r="B85" s="81">
        <f t="shared" si="22"/>
        <v>53</v>
      </c>
      <c r="C85" s="18">
        <f t="shared" si="23"/>
        <v>100</v>
      </c>
      <c r="D85" s="277">
        <f t="shared" si="24"/>
        <v>0.85</v>
      </c>
      <c r="E85" s="63">
        <f>E83</f>
        <v>0</v>
      </c>
      <c r="F85" s="57">
        <f t="shared" si="25"/>
        <v>0</v>
      </c>
      <c r="G85" s="50"/>
      <c r="H85" s="63"/>
      <c r="I85" s="49">
        <f t="shared" si="26"/>
        <v>0</v>
      </c>
      <c r="J85" s="50">
        <f>AD85</f>
        <v>6900</v>
      </c>
      <c r="K85" s="72">
        <f>K83</f>
        <v>0</v>
      </c>
      <c r="L85" s="49">
        <f t="shared" si="27"/>
        <v>0</v>
      </c>
      <c r="M85" s="50">
        <f t="shared" si="28"/>
        <v>0</v>
      </c>
      <c r="N85" s="64"/>
      <c r="O85" s="65"/>
      <c r="P85" s="66"/>
      <c r="Q85" s="49">
        <f t="shared" si="29"/>
        <v>0</v>
      </c>
      <c r="Y85" s="386"/>
      <c r="Z85" s="410"/>
      <c r="AA85" s="247" t="s">
        <v>33</v>
      </c>
      <c r="AB85" s="248">
        <v>53</v>
      </c>
      <c r="AC85" s="248">
        <v>100</v>
      </c>
      <c r="AD85" s="248">
        <v>6900</v>
      </c>
      <c r="AE85" s="248">
        <v>0</v>
      </c>
      <c r="AF85" s="248">
        <v>0</v>
      </c>
      <c r="AG85" s="248">
        <v>0</v>
      </c>
      <c r="AH85" s="248">
        <v>0</v>
      </c>
      <c r="AI85" s="249">
        <v>6900</v>
      </c>
      <c r="AJ85" s="234"/>
      <c r="AL85" s="232"/>
      <c r="AM85" s="232"/>
      <c r="AN85"/>
    </row>
    <row r="86" spans="1:40" s="80" customFormat="1" ht="22.5" customHeight="1" x14ac:dyDescent="0.15">
      <c r="A86" s="3" t="s">
        <v>34</v>
      </c>
      <c r="B86" s="81">
        <f t="shared" si="22"/>
        <v>53</v>
      </c>
      <c r="C86" s="18">
        <f t="shared" si="23"/>
        <v>100</v>
      </c>
      <c r="D86" s="277">
        <f t="shared" si="24"/>
        <v>0.85</v>
      </c>
      <c r="E86" s="63">
        <f>E83</f>
        <v>0</v>
      </c>
      <c r="F86" s="57">
        <f t="shared" si="25"/>
        <v>0</v>
      </c>
      <c r="G86" s="50">
        <f>AD86</f>
        <v>9000</v>
      </c>
      <c r="H86" s="72">
        <f>V81</f>
        <v>0</v>
      </c>
      <c r="I86" s="49">
        <f>G86*H86</f>
        <v>0</v>
      </c>
      <c r="J86" s="50"/>
      <c r="K86" s="72"/>
      <c r="L86" s="49"/>
      <c r="M86" s="50">
        <f t="shared" si="28"/>
        <v>0</v>
      </c>
      <c r="N86" s="64"/>
      <c r="O86" s="65"/>
      <c r="P86" s="66"/>
      <c r="Q86" s="49">
        <f t="shared" si="29"/>
        <v>0</v>
      </c>
      <c r="Y86" s="386"/>
      <c r="Z86" s="410"/>
      <c r="AA86" s="247" t="s">
        <v>34</v>
      </c>
      <c r="AB86" s="248">
        <v>53</v>
      </c>
      <c r="AC86" s="248">
        <v>100</v>
      </c>
      <c r="AD86" s="248">
        <v>9000</v>
      </c>
      <c r="AE86" s="248">
        <v>0</v>
      </c>
      <c r="AF86" s="248">
        <v>0</v>
      </c>
      <c r="AG86" s="248">
        <v>0</v>
      </c>
      <c r="AH86" s="248">
        <v>0</v>
      </c>
      <c r="AI86" s="249">
        <v>9000</v>
      </c>
      <c r="AJ86" s="234" t="s">
        <v>8</v>
      </c>
      <c r="AL86" s="232"/>
      <c r="AM86" s="232"/>
      <c r="AN86"/>
    </row>
    <row r="87" spans="1:40" s="80" customFormat="1" ht="22.5" customHeight="1" x14ac:dyDescent="0.15">
      <c r="A87" s="3" t="s">
        <v>35</v>
      </c>
      <c r="B87" s="81">
        <f t="shared" si="22"/>
        <v>53</v>
      </c>
      <c r="C87" s="18">
        <f t="shared" si="23"/>
        <v>100</v>
      </c>
      <c r="D87" s="277">
        <f t="shared" si="24"/>
        <v>0.85</v>
      </c>
      <c r="E87" s="63">
        <f>E83</f>
        <v>0</v>
      </c>
      <c r="F87" s="57">
        <f t="shared" si="25"/>
        <v>0</v>
      </c>
      <c r="G87" s="50">
        <f>AD87</f>
        <v>11000</v>
      </c>
      <c r="H87" s="72">
        <f>H86</f>
        <v>0</v>
      </c>
      <c r="I87" s="49">
        <f>G87*H87</f>
        <v>0</v>
      </c>
      <c r="J87" s="50"/>
      <c r="K87" s="72"/>
      <c r="L87" s="49"/>
      <c r="M87" s="50">
        <f t="shared" si="28"/>
        <v>0</v>
      </c>
      <c r="N87" s="64"/>
      <c r="O87" s="65"/>
      <c r="P87" s="66"/>
      <c r="Q87" s="49">
        <f t="shared" si="29"/>
        <v>0</v>
      </c>
      <c r="Y87" s="386"/>
      <c r="Z87" s="410"/>
      <c r="AA87" s="247" t="s">
        <v>35</v>
      </c>
      <c r="AB87" s="248">
        <v>53</v>
      </c>
      <c r="AC87" s="248">
        <v>100</v>
      </c>
      <c r="AD87" s="248">
        <v>11000</v>
      </c>
      <c r="AE87" s="248">
        <v>0</v>
      </c>
      <c r="AF87" s="248">
        <v>0</v>
      </c>
      <c r="AG87" s="248">
        <v>0</v>
      </c>
      <c r="AH87" s="248">
        <v>0</v>
      </c>
      <c r="AI87" s="249">
        <v>11000</v>
      </c>
      <c r="AJ87" s="234" t="s">
        <v>8</v>
      </c>
      <c r="AL87" s="232"/>
      <c r="AM87" s="232"/>
      <c r="AN87"/>
    </row>
    <row r="88" spans="1:40" s="80" customFormat="1" ht="22.5" customHeight="1" x14ac:dyDescent="0.15">
      <c r="A88" s="3" t="s">
        <v>36</v>
      </c>
      <c r="B88" s="81">
        <f t="shared" si="22"/>
        <v>53</v>
      </c>
      <c r="C88" s="18">
        <f t="shared" si="23"/>
        <v>100</v>
      </c>
      <c r="D88" s="277">
        <f t="shared" si="24"/>
        <v>0.85</v>
      </c>
      <c r="E88" s="63">
        <f>E83</f>
        <v>0</v>
      </c>
      <c r="F88" s="57">
        <f t="shared" si="25"/>
        <v>0</v>
      </c>
      <c r="G88" s="50">
        <f>AD88</f>
        <v>8900</v>
      </c>
      <c r="H88" s="72">
        <f>H86</f>
        <v>0</v>
      </c>
      <c r="I88" s="49">
        <f>G88*H88</f>
        <v>0</v>
      </c>
      <c r="J88" s="50"/>
      <c r="K88" s="72"/>
      <c r="L88" s="49"/>
      <c r="M88" s="50">
        <f t="shared" si="28"/>
        <v>0</v>
      </c>
      <c r="N88" s="64"/>
      <c r="O88" s="65"/>
      <c r="P88" s="66"/>
      <c r="Q88" s="49">
        <f t="shared" si="29"/>
        <v>0</v>
      </c>
      <c r="Y88" s="386"/>
      <c r="Z88" s="410"/>
      <c r="AA88" s="247" t="s">
        <v>36</v>
      </c>
      <c r="AB88" s="248">
        <v>53</v>
      </c>
      <c r="AC88" s="248">
        <v>100</v>
      </c>
      <c r="AD88" s="248">
        <v>8900</v>
      </c>
      <c r="AE88" s="248">
        <v>0</v>
      </c>
      <c r="AF88" s="248">
        <v>0</v>
      </c>
      <c r="AG88" s="248">
        <v>0</v>
      </c>
      <c r="AH88" s="248">
        <v>0</v>
      </c>
      <c r="AI88" s="249">
        <v>8900</v>
      </c>
      <c r="AJ88" s="234" t="s">
        <v>8</v>
      </c>
      <c r="AL88" s="232"/>
      <c r="AM88" s="232"/>
      <c r="AN88"/>
    </row>
    <row r="89" spans="1:40" s="80" customFormat="1" ht="22.5" customHeight="1" x14ac:dyDescent="0.15">
      <c r="A89" s="3" t="s">
        <v>37</v>
      </c>
      <c r="B89" s="81">
        <f t="shared" si="22"/>
        <v>53</v>
      </c>
      <c r="C89" s="18">
        <f t="shared" si="23"/>
        <v>100</v>
      </c>
      <c r="D89" s="277">
        <f t="shared" si="24"/>
        <v>0.85</v>
      </c>
      <c r="E89" s="63">
        <f>E83</f>
        <v>0</v>
      </c>
      <c r="F89" s="57">
        <f t="shared" si="25"/>
        <v>0</v>
      </c>
      <c r="G89" s="50"/>
      <c r="H89" s="63"/>
      <c r="I89" s="49">
        <f t="shared" ref="I89:I94" si="30">G89*H89</f>
        <v>0</v>
      </c>
      <c r="J89" s="50">
        <f t="shared" ref="J89:J94" si="31">AD89</f>
        <v>6100</v>
      </c>
      <c r="K89" s="72">
        <f>K83</f>
        <v>0</v>
      </c>
      <c r="L89" s="49">
        <f t="shared" ref="L89:L94" si="32">J89*K89</f>
        <v>0</v>
      </c>
      <c r="M89" s="50">
        <f t="shared" si="28"/>
        <v>0</v>
      </c>
      <c r="N89" s="64"/>
      <c r="O89" s="65"/>
      <c r="P89" s="66"/>
      <c r="Q89" s="49">
        <f t="shared" si="29"/>
        <v>0</v>
      </c>
      <c r="Y89" s="386"/>
      <c r="Z89" s="410"/>
      <c r="AA89" s="247" t="s">
        <v>37</v>
      </c>
      <c r="AB89" s="248">
        <v>53</v>
      </c>
      <c r="AC89" s="248">
        <v>100</v>
      </c>
      <c r="AD89" s="248">
        <v>6100</v>
      </c>
      <c r="AE89" s="248">
        <v>0</v>
      </c>
      <c r="AF89" s="248">
        <v>0</v>
      </c>
      <c r="AG89" s="248">
        <v>0</v>
      </c>
      <c r="AH89" s="248">
        <v>0</v>
      </c>
      <c r="AI89" s="249">
        <v>6100</v>
      </c>
      <c r="AJ89" s="234"/>
      <c r="AL89" s="232"/>
      <c r="AM89" s="232"/>
      <c r="AN89"/>
    </row>
    <row r="90" spans="1:40" s="80" customFormat="1" ht="22.5" customHeight="1" x14ac:dyDescent="0.15">
      <c r="A90" s="3" t="s">
        <v>38</v>
      </c>
      <c r="B90" s="81">
        <f t="shared" si="22"/>
        <v>53</v>
      </c>
      <c r="C90" s="18">
        <f t="shared" si="23"/>
        <v>100</v>
      </c>
      <c r="D90" s="277">
        <f t="shared" si="24"/>
        <v>0.85</v>
      </c>
      <c r="E90" s="63">
        <f>E83</f>
        <v>0</v>
      </c>
      <c r="F90" s="57">
        <f t="shared" si="25"/>
        <v>0</v>
      </c>
      <c r="G90" s="50"/>
      <c r="H90" s="63"/>
      <c r="I90" s="49">
        <f t="shared" si="30"/>
        <v>0</v>
      </c>
      <c r="J90" s="50">
        <f t="shared" si="31"/>
        <v>6900</v>
      </c>
      <c r="K90" s="72">
        <f>K83</f>
        <v>0</v>
      </c>
      <c r="L90" s="49">
        <f t="shared" si="32"/>
        <v>0</v>
      </c>
      <c r="M90" s="50">
        <f t="shared" si="28"/>
        <v>0</v>
      </c>
      <c r="N90" s="64"/>
      <c r="O90" s="65"/>
      <c r="P90" s="66"/>
      <c r="Q90" s="49">
        <f t="shared" si="29"/>
        <v>0</v>
      </c>
      <c r="Y90" s="386"/>
      <c r="Z90" s="410"/>
      <c r="AA90" s="247" t="s">
        <v>38</v>
      </c>
      <c r="AB90" s="248">
        <v>53</v>
      </c>
      <c r="AC90" s="248">
        <v>100</v>
      </c>
      <c r="AD90" s="248">
        <v>6900</v>
      </c>
      <c r="AE90" s="248">
        <v>0</v>
      </c>
      <c r="AF90" s="248">
        <v>0</v>
      </c>
      <c r="AG90" s="248">
        <v>0</v>
      </c>
      <c r="AH90" s="248">
        <v>0</v>
      </c>
      <c r="AI90" s="249">
        <v>6900</v>
      </c>
      <c r="AJ90" s="234"/>
      <c r="AL90" s="232"/>
      <c r="AM90" s="232"/>
      <c r="AN90"/>
    </row>
    <row r="91" spans="1:40" s="80" customFormat="1" ht="22.5" customHeight="1" x14ac:dyDescent="0.15">
      <c r="A91" s="3" t="s">
        <v>39</v>
      </c>
      <c r="B91" s="81">
        <f t="shared" si="22"/>
        <v>53</v>
      </c>
      <c r="C91" s="18">
        <f t="shared" si="23"/>
        <v>100</v>
      </c>
      <c r="D91" s="277">
        <f t="shared" si="24"/>
        <v>0.85</v>
      </c>
      <c r="E91" s="63">
        <f>E83</f>
        <v>0</v>
      </c>
      <c r="F91" s="57">
        <f t="shared" si="25"/>
        <v>0</v>
      </c>
      <c r="G91" s="50"/>
      <c r="H91" s="63"/>
      <c r="I91" s="49">
        <f t="shared" si="30"/>
        <v>0</v>
      </c>
      <c r="J91" s="50">
        <f t="shared" si="31"/>
        <v>9700</v>
      </c>
      <c r="K91" s="72">
        <f>K83</f>
        <v>0</v>
      </c>
      <c r="L91" s="49">
        <f t="shared" si="32"/>
        <v>0</v>
      </c>
      <c r="M91" s="50">
        <f t="shared" si="28"/>
        <v>0</v>
      </c>
      <c r="N91" s="64"/>
      <c r="O91" s="65"/>
      <c r="P91" s="66"/>
      <c r="Q91" s="49">
        <f t="shared" si="29"/>
        <v>0</v>
      </c>
      <c r="Y91" s="386"/>
      <c r="Z91" s="410"/>
      <c r="AA91" s="247" t="s">
        <v>39</v>
      </c>
      <c r="AB91" s="248">
        <v>53</v>
      </c>
      <c r="AC91" s="248">
        <v>100</v>
      </c>
      <c r="AD91" s="248">
        <v>9700</v>
      </c>
      <c r="AE91" s="248">
        <v>0</v>
      </c>
      <c r="AF91" s="248">
        <v>0</v>
      </c>
      <c r="AG91" s="248">
        <v>0</v>
      </c>
      <c r="AH91" s="248">
        <v>0</v>
      </c>
      <c r="AI91" s="249">
        <v>9700</v>
      </c>
      <c r="AJ91" s="234"/>
      <c r="AL91" s="232"/>
      <c r="AM91" s="232"/>
      <c r="AN91"/>
    </row>
    <row r="92" spans="1:40" s="80" customFormat="1" ht="22.5" customHeight="1" x14ac:dyDescent="0.15">
      <c r="A92" s="3" t="s">
        <v>40</v>
      </c>
      <c r="B92" s="81">
        <f t="shared" si="22"/>
        <v>53</v>
      </c>
      <c r="C92" s="18">
        <f t="shared" si="23"/>
        <v>100</v>
      </c>
      <c r="D92" s="277">
        <f t="shared" si="24"/>
        <v>0.85</v>
      </c>
      <c r="E92" s="63">
        <f>E83</f>
        <v>0</v>
      </c>
      <c r="F92" s="57">
        <f t="shared" si="25"/>
        <v>0</v>
      </c>
      <c r="G92" s="50"/>
      <c r="H92" s="63"/>
      <c r="I92" s="49">
        <f t="shared" si="30"/>
        <v>0</v>
      </c>
      <c r="J92" s="50">
        <f t="shared" si="31"/>
        <v>9800</v>
      </c>
      <c r="K92" s="72">
        <f>K83</f>
        <v>0</v>
      </c>
      <c r="L92" s="49">
        <f t="shared" si="32"/>
        <v>0</v>
      </c>
      <c r="M92" s="50">
        <f t="shared" si="28"/>
        <v>0</v>
      </c>
      <c r="N92" s="64"/>
      <c r="O92" s="65"/>
      <c r="P92" s="66"/>
      <c r="Q92" s="49">
        <f t="shared" si="29"/>
        <v>0</v>
      </c>
      <c r="Y92" s="386"/>
      <c r="Z92" s="410"/>
      <c r="AA92" s="247" t="s">
        <v>122</v>
      </c>
      <c r="AB92" s="248">
        <v>53</v>
      </c>
      <c r="AC92" s="248">
        <v>100</v>
      </c>
      <c r="AD92" s="248">
        <v>9800</v>
      </c>
      <c r="AE92" s="248">
        <v>0</v>
      </c>
      <c r="AF92" s="248">
        <v>0</v>
      </c>
      <c r="AG92" s="248">
        <v>0</v>
      </c>
      <c r="AH92" s="248">
        <v>0</v>
      </c>
      <c r="AI92" s="249">
        <v>9800</v>
      </c>
      <c r="AJ92" s="234"/>
      <c r="AL92" s="232"/>
      <c r="AM92" s="232"/>
      <c r="AN92"/>
    </row>
    <row r="93" spans="1:40" s="80" customFormat="1" ht="22.5" customHeight="1" x14ac:dyDescent="0.15">
      <c r="A93" s="3" t="s">
        <v>41</v>
      </c>
      <c r="B93" s="81">
        <f t="shared" si="22"/>
        <v>53</v>
      </c>
      <c r="C93" s="18">
        <f t="shared" si="23"/>
        <v>100</v>
      </c>
      <c r="D93" s="277">
        <f t="shared" si="24"/>
        <v>0.85</v>
      </c>
      <c r="E93" s="63">
        <f>E83</f>
        <v>0</v>
      </c>
      <c r="F93" s="57">
        <f t="shared" si="25"/>
        <v>0</v>
      </c>
      <c r="G93" s="50"/>
      <c r="H93" s="63"/>
      <c r="I93" s="49">
        <f t="shared" si="30"/>
        <v>0</v>
      </c>
      <c r="J93" s="50">
        <f t="shared" si="31"/>
        <v>10200</v>
      </c>
      <c r="K93" s="72">
        <f>K83</f>
        <v>0</v>
      </c>
      <c r="L93" s="49">
        <f t="shared" si="32"/>
        <v>0</v>
      </c>
      <c r="M93" s="50">
        <f t="shared" si="28"/>
        <v>0</v>
      </c>
      <c r="N93" s="64"/>
      <c r="O93" s="65"/>
      <c r="P93" s="66"/>
      <c r="Q93" s="49">
        <f t="shared" si="29"/>
        <v>0</v>
      </c>
      <c r="Y93" s="386"/>
      <c r="Z93" s="410"/>
      <c r="AA93" s="247" t="s">
        <v>123</v>
      </c>
      <c r="AB93" s="248">
        <v>53</v>
      </c>
      <c r="AC93" s="248">
        <v>100</v>
      </c>
      <c r="AD93" s="248">
        <v>10200</v>
      </c>
      <c r="AE93" s="248">
        <v>0</v>
      </c>
      <c r="AF93" s="248">
        <v>0</v>
      </c>
      <c r="AG93" s="248">
        <v>0</v>
      </c>
      <c r="AH93" s="248">
        <v>0</v>
      </c>
      <c r="AI93" s="249">
        <v>10200</v>
      </c>
      <c r="AJ93" s="234"/>
      <c r="AL93" s="232"/>
      <c r="AM93" s="232"/>
      <c r="AN93"/>
    </row>
    <row r="94" spans="1:40" s="80" customFormat="1" ht="22.5" customHeight="1" thickBot="1" x14ac:dyDescent="0.2">
      <c r="A94" s="5" t="s">
        <v>42</v>
      </c>
      <c r="B94" s="6">
        <f t="shared" si="22"/>
        <v>53</v>
      </c>
      <c r="C94" s="19">
        <f t="shared" si="23"/>
        <v>100</v>
      </c>
      <c r="D94" s="278">
        <f t="shared" si="24"/>
        <v>0.85</v>
      </c>
      <c r="E94" s="67">
        <f>E83</f>
        <v>0</v>
      </c>
      <c r="F94" s="58">
        <f t="shared" si="25"/>
        <v>0</v>
      </c>
      <c r="G94" s="68"/>
      <c r="H94" s="67"/>
      <c r="I94" s="51">
        <f t="shared" si="30"/>
        <v>0</v>
      </c>
      <c r="J94" s="68">
        <f t="shared" si="31"/>
        <v>8900</v>
      </c>
      <c r="K94" s="73">
        <f>K83</f>
        <v>0</v>
      </c>
      <c r="L94" s="51">
        <f t="shared" si="32"/>
        <v>0</v>
      </c>
      <c r="M94" s="68">
        <f t="shared" si="28"/>
        <v>0</v>
      </c>
      <c r="N94" s="69"/>
      <c r="O94" s="70"/>
      <c r="P94" s="71"/>
      <c r="Q94" s="51">
        <f t="shared" si="29"/>
        <v>0</v>
      </c>
      <c r="Y94" s="386"/>
      <c r="Z94" s="410"/>
      <c r="AA94" s="247" t="s">
        <v>124</v>
      </c>
      <c r="AB94" s="248">
        <v>53</v>
      </c>
      <c r="AC94" s="248">
        <v>100</v>
      </c>
      <c r="AD94" s="248">
        <v>8900</v>
      </c>
      <c r="AE94" s="248">
        <v>0</v>
      </c>
      <c r="AF94" s="248">
        <v>0</v>
      </c>
      <c r="AG94" s="248">
        <v>0</v>
      </c>
      <c r="AH94" s="248">
        <v>0</v>
      </c>
      <c r="AI94" s="249">
        <v>8900</v>
      </c>
      <c r="AJ94" s="234"/>
      <c r="AL94" s="238">
        <f t="shared" ref="AL94" si="33">SUM(AD83:AH94)</f>
        <v>98800</v>
      </c>
      <c r="AM94" s="238">
        <f t="shared" ref="AM94" si="34">SUM(AI83:AI94)</f>
        <v>98800</v>
      </c>
      <c r="AN94"/>
    </row>
    <row r="95" spans="1:40" s="80" customFormat="1" ht="22.5" customHeight="1" thickTop="1" x14ac:dyDescent="0.15">
      <c r="A95" s="4" t="s">
        <v>18</v>
      </c>
      <c r="B95" s="7" t="s">
        <v>19</v>
      </c>
      <c r="C95" s="169"/>
      <c r="D95" s="7" t="s">
        <v>19</v>
      </c>
      <c r="E95" s="7" t="s">
        <v>19</v>
      </c>
      <c r="F95" s="4"/>
      <c r="G95" s="4"/>
      <c r="H95" s="7" t="s">
        <v>19</v>
      </c>
      <c r="I95" s="4"/>
      <c r="J95" s="4"/>
      <c r="K95" s="7" t="s">
        <v>19</v>
      </c>
      <c r="L95" s="4"/>
      <c r="M95" s="4"/>
      <c r="N95" s="7" t="s">
        <v>19</v>
      </c>
      <c r="O95" s="7" t="s">
        <v>19</v>
      </c>
      <c r="P95" s="4"/>
      <c r="Q95" s="4"/>
    </row>
    <row r="96" spans="1:40" s="80" customFormat="1" ht="20.25" customHeight="1" x14ac:dyDescent="0.15">
      <c r="A96" s="339" t="s">
        <v>29</v>
      </c>
      <c r="B96" s="339"/>
      <c r="C96" s="339"/>
      <c r="D96" s="339"/>
      <c r="E96" s="339"/>
      <c r="F96" s="339"/>
      <c r="G96" s="339"/>
      <c r="H96" s="339"/>
      <c r="I96" s="339"/>
      <c r="J96" s="339"/>
      <c r="K96" s="339"/>
      <c r="L96" s="339"/>
      <c r="N96" s="341" t="s">
        <v>48</v>
      </c>
      <c r="O96" s="341"/>
      <c r="P96" s="341"/>
      <c r="Q96" s="9">
        <f>SUM(Q83:Q94)</f>
        <v>0</v>
      </c>
    </row>
    <row r="97" spans="1:40" s="80" customFormat="1" ht="20.25" customHeight="1" x14ac:dyDescent="0.15">
      <c r="A97" s="340"/>
      <c r="B97" s="340"/>
      <c r="C97" s="340"/>
      <c r="D97" s="340"/>
      <c r="E97" s="340"/>
      <c r="F97" s="340"/>
      <c r="G97" s="340"/>
      <c r="H97" s="340"/>
      <c r="I97" s="340"/>
      <c r="J97" s="340"/>
      <c r="K97" s="340"/>
      <c r="L97" s="340"/>
      <c r="N97" s="16"/>
      <c r="O97" s="16"/>
      <c r="P97" s="16"/>
      <c r="Q97" s="15"/>
    </row>
    <row r="98" spans="1:40" s="80" customFormat="1" ht="20.25" customHeight="1" x14ac:dyDescent="0.15">
      <c r="A98" s="340"/>
      <c r="B98" s="340"/>
      <c r="C98" s="340"/>
      <c r="D98" s="340"/>
      <c r="E98" s="340"/>
      <c r="F98" s="340"/>
      <c r="G98" s="340"/>
      <c r="H98" s="340"/>
      <c r="I98" s="340"/>
      <c r="J98" s="340"/>
      <c r="K98" s="340"/>
      <c r="L98" s="340"/>
      <c r="M98" s="10"/>
      <c r="N98" s="17"/>
      <c r="O98" s="17"/>
      <c r="P98" s="17"/>
      <c r="Q98" s="12"/>
    </row>
    <row r="99" spans="1:40" s="80" customFormat="1" ht="20.25" customHeight="1" x14ac:dyDescent="0.15"/>
    <row r="100" spans="1:40" s="80" customFormat="1" ht="20.25" customHeight="1" x14ac:dyDescent="0.15">
      <c r="A100" s="14" t="s">
        <v>60</v>
      </c>
      <c r="C100" s="14" t="str">
        <f>B8</f>
        <v>県北振興局田平土木維持管理事務所庁舎</v>
      </c>
      <c r="D100" s="14"/>
      <c r="U100" s="210"/>
      <c r="V100" s="210"/>
      <c r="W100" s="209"/>
    </row>
    <row r="101" spans="1:40" s="80" customFormat="1" ht="20.25" customHeight="1" x14ac:dyDescent="0.15">
      <c r="A101" s="338" t="s">
        <v>43</v>
      </c>
      <c r="B101" s="342" t="s">
        <v>0</v>
      </c>
      <c r="C101" s="342"/>
      <c r="D101" s="342"/>
      <c r="E101" s="342"/>
      <c r="F101" s="342"/>
      <c r="G101" s="342" t="s">
        <v>7</v>
      </c>
      <c r="H101" s="342"/>
      <c r="I101" s="342"/>
      <c r="J101" s="342"/>
      <c r="K101" s="342"/>
      <c r="L101" s="342"/>
      <c r="M101" s="342"/>
      <c r="N101" s="342" t="s">
        <v>44</v>
      </c>
      <c r="O101" s="342"/>
      <c r="P101" s="342"/>
      <c r="Q101" s="342" t="s">
        <v>25</v>
      </c>
      <c r="U101" s="217"/>
      <c r="V101" s="219"/>
      <c r="W101" s="217"/>
    </row>
    <row r="102" spans="1:40" s="80" customFormat="1" ht="30.75" customHeight="1" x14ac:dyDescent="0.15">
      <c r="A102" s="338"/>
      <c r="B102" s="342"/>
      <c r="C102" s="342"/>
      <c r="D102" s="342"/>
      <c r="E102" s="342"/>
      <c r="F102" s="342"/>
      <c r="G102" s="342" t="s">
        <v>8</v>
      </c>
      <c r="H102" s="342"/>
      <c r="I102" s="342"/>
      <c r="J102" s="342" t="s">
        <v>12</v>
      </c>
      <c r="K102" s="342"/>
      <c r="L102" s="342"/>
      <c r="M102" s="342" t="s">
        <v>13</v>
      </c>
      <c r="N102" s="342"/>
      <c r="O102" s="342"/>
      <c r="P102" s="342"/>
      <c r="Q102" s="342"/>
      <c r="U102" s="217"/>
      <c r="V102" s="217"/>
      <c r="W102" s="212"/>
    </row>
    <row r="103" spans="1:40" s="80" customFormat="1" ht="30.75" customHeight="1" x14ac:dyDescent="0.15">
      <c r="A103" s="338"/>
      <c r="B103" s="2" t="s">
        <v>1</v>
      </c>
      <c r="C103" s="168" t="s">
        <v>136</v>
      </c>
      <c r="D103" s="2" t="s">
        <v>28</v>
      </c>
      <c r="E103" s="2" t="s">
        <v>2</v>
      </c>
      <c r="F103" s="2" t="s">
        <v>3</v>
      </c>
      <c r="G103" s="2" t="s">
        <v>9</v>
      </c>
      <c r="H103" s="2" t="s">
        <v>2</v>
      </c>
      <c r="I103" s="2" t="s">
        <v>3</v>
      </c>
      <c r="J103" s="2" t="s">
        <v>9</v>
      </c>
      <c r="K103" s="2" t="s">
        <v>2</v>
      </c>
      <c r="L103" s="2" t="s">
        <v>3</v>
      </c>
      <c r="M103" s="342"/>
      <c r="N103" s="2" t="s">
        <v>14</v>
      </c>
      <c r="O103" s="2" t="s">
        <v>15</v>
      </c>
      <c r="P103" s="2" t="s">
        <v>17</v>
      </c>
      <c r="Q103" s="342"/>
      <c r="U103" s="217"/>
      <c r="V103" s="215"/>
      <c r="W103" s="215"/>
    </row>
    <row r="104" spans="1:40" s="80" customFormat="1" ht="20.25" customHeight="1" thickBot="1" x14ac:dyDescent="0.2">
      <c r="A104" s="338"/>
      <c r="B104" s="81" t="s">
        <v>4</v>
      </c>
      <c r="C104" s="81"/>
      <c r="D104" s="81"/>
      <c r="E104" s="268" t="s">
        <v>5</v>
      </c>
      <c r="F104" s="269" t="s">
        <v>6</v>
      </c>
      <c r="G104" s="269" t="s">
        <v>10</v>
      </c>
      <c r="H104" s="268" t="s">
        <v>11</v>
      </c>
      <c r="I104" s="269" t="s">
        <v>6</v>
      </c>
      <c r="J104" s="269" t="s">
        <v>10</v>
      </c>
      <c r="K104" s="268" t="s">
        <v>11</v>
      </c>
      <c r="L104" s="81" t="s">
        <v>6</v>
      </c>
      <c r="M104" s="81" t="s">
        <v>6</v>
      </c>
      <c r="N104" s="21" t="s">
        <v>6</v>
      </c>
      <c r="O104" s="21" t="s">
        <v>16</v>
      </c>
      <c r="P104" s="21" t="s">
        <v>6</v>
      </c>
      <c r="Q104" s="81" t="s">
        <v>6</v>
      </c>
    </row>
    <row r="105" spans="1:40" s="80" customFormat="1" ht="22.5" customHeight="1" x14ac:dyDescent="0.15">
      <c r="A105" s="3" t="s">
        <v>31</v>
      </c>
      <c r="B105" s="45">
        <f t="shared" ref="B105:B116" si="35">AB105</f>
        <v>26</v>
      </c>
      <c r="C105" s="45">
        <f t="shared" ref="C105:C116" si="36">AC105</f>
        <v>100</v>
      </c>
      <c r="D105" s="276">
        <f>(185-C105)/100</f>
        <v>0.85</v>
      </c>
      <c r="E105" s="59">
        <f>V101</f>
        <v>0</v>
      </c>
      <c r="F105" s="57">
        <f>B105*D105*E105</f>
        <v>0</v>
      </c>
      <c r="G105" s="50"/>
      <c r="H105" s="59"/>
      <c r="I105" s="49">
        <f>G105*H105</f>
        <v>0</v>
      </c>
      <c r="J105" s="50">
        <f>AD105</f>
        <v>4500</v>
      </c>
      <c r="K105" s="53">
        <f>W103</f>
        <v>0</v>
      </c>
      <c r="L105" s="49">
        <f>J105*K105</f>
        <v>0</v>
      </c>
      <c r="M105" s="50">
        <f>I105+L105</f>
        <v>0</v>
      </c>
      <c r="N105" s="60"/>
      <c r="O105" s="61"/>
      <c r="P105" s="62"/>
      <c r="Q105" s="49">
        <f>INT(F105+M105)</f>
        <v>0</v>
      </c>
      <c r="Y105" s="385">
        <v>4</v>
      </c>
      <c r="Z105" s="409" t="s">
        <v>199</v>
      </c>
      <c r="AA105" s="244" t="s">
        <v>31</v>
      </c>
      <c r="AB105" s="245">
        <v>26</v>
      </c>
      <c r="AC105" s="245">
        <v>100</v>
      </c>
      <c r="AD105" s="245">
        <v>4500</v>
      </c>
      <c r="AE105" s="245">
        <v>0</v>
      </c>
      <c r="AF105" s="245">
        <v>0</v>
      </c>
      <c r="AG105" s="245">
        <v>0</v>
      </c>
      <c r="AH105" s="245">
        <v>0</v>
      </c>
      <c r="AI105" s="246">
        <v>4500</v>
      </c>
      <c r="AJ105" s="234"/>
      <c r="AL105" s="232"/>
      <c r="AM105" s="232"/>
      <c r="AN105"/>
    </row>
    <row r="106" spans="1:40" s="80" customFormat="1" ht="22.5" customHeight="1" x14ac:dyDescent="0.15">
      <c r="A106" s="3" t="s">
        <v>32</v>
      </c>
      <c r="B106" s="334">
        <f>AB106</f>
        <v>26</v>
      </c>
      <c r="C106" s="18">
        <f t="shared" si="36"/>
        <v>100</v>
      </c>
      <c r="D106" s="277">
        <f t="shared" ref="D106:D116" si="37">(185-C106)/100</f>
        <v>0.85</v>
      </c>
      <c r="E106" s="63">
        <f>E105</f>
        <v>0</v>
      </c>
      <c r="F106" s="57">
        <f t="shared" ref="F106:F116" si="38">B106*D106*E106</f>
        <v>0</v>
      </c>
      <c r="G106" s="50"/>
      <c r="H106" s="63"/>
      <c r="I106" s="49">
        <f t="shared" ref="I106:I107" si="39">G106*H106</f>
        <v>0</v>
      </c>
      <c r="J106" s="50">
        <f>AD106</f>
        <v>4800</v>
      </c>
      <c r="K106" s="72">
        <f>K105</f>
        <v>0</v>
      </c>
      <c r="L106" s="49">
        <f t="shared" ref="L106:L107" si="40">J106*K106</f>
        <v>0</v>
      </c>
      <c r="M106" s="50">
        <f t="shared" ref="M106:M116" si="41">I106+L106</f>
        <v>0</v>
      </c>
      <c r="N106" s="64"/>
      <c r="O106" s="65"/>
      <c r="P106" s="66"/>
      <c r="Q106" s="49">
        <f t="shared" ref="Q106:Q116" si="42">INT(F106+M106)</f>
        <v>0</v>
      </c>
      <c r="Y106" s="386"/>
      <c r="Z106" s="410"/>
      <c r="AA106" s="247" t="s">
        <v>142</v>
      </c>
      <c r="AB106" s="248">
        <v>26</v>
      </c>
      <c r="AC106" s="248">
        <v>100</v>
      </c>
      <c r="AD106" s="248">
        <v>4800</v>
      </c>
      <c r="AE106" s="248">
        <v>0</v>
      </c>
      <c r="AF106" s="248">
        <v>0</v>
      </c>
      <c r="AG106" s="248">
        <v>0</v>
      </c>
      <c r="AH106" s="248">
        <v>0</v>
      </c>
      <c r="AI106" s="249">
        <v>4800</v>
      </c>
      <c r="AJ106" s="234"/>
      <c r="AL106" s="232"/>
      <c r="AM106" s="232"/>
      <c r="AN106"/>
    </row>
    <row r="107" spans="1:40" s="80" customFormat="1" ht="22.5" customHeight="1" x14ac:dyDescent="0.15">
      <c r="A107" s="3" t="s">
        <v>33</v>
      </c>
      <c r="B107" s="334">
        <f>AB107</f>
        <v>26</v>
      </c>
      <c r="C107" s="18">
        <f t="shared" si="36"/>
        <v>100</v>
      </c>
      <c r="D107" s="277">
        <f t="shared" si="37"/>
        <v>0.85</v>
      </c>
      <c r="E107" s="63">
        <f>E105</f>
        <v>0</v>
      </c>
      <c r="F107" s="57">
        <f t="shared" si="38"/>
        <v>0</v>
      </c>
      <c r="G107" s="50"/>
      <c r="H107" s="63"/>
      <c r="I107" s="49">
        <f t="shared" si="39"/>
        <v>0</v>
      </c>
      <c r="J107" s="50">
        <f>AD107</f>
        <v>5000</v>
      </c>
      <c r="K107" s="72">
        <f>K105</f>
        <v>0</v>
      </c>
      <c r="L107" s="49">
        <f t="shared" si="40"/>
        <v>0</v>
      </c>
      <c r="M107" s="50">
        <f t="shared" si="41"/>
        <v>0</v>
      </c>
      <c r="N107" s="64"/>
      <c r="O107" s="65"/>
      <c r="P107" s="66"/>
      <c r="Q107" s="49">
        <f t="shared" si="42"/>
        <v>0</v>
      </c>
      <c r="Y107" s="386"/>
      <c r="Z107" s="410"/>
      <c r="AA107" s="247" t="s">
        <v>33</v>
      </c>
      <c r="AB107" s="248">
        <v>26</v>
      </c>
      <c r="AC107" s="248">
        <v>100</v>
      </c>
      <c r="AD107" s="248">
        <v>5000</v>
      </c>
      <c r="AE107" s="248">
        <v>0</v>
      </c>
      <c r="AF107" s="248">
        <v>0</v>
      </c>
      <c r="AG107" s="248">
        <v>0</v>
      </c>
      <c r="AH107" s="248">
        <v>0</v>
      </c>
      <c r="AI107" s="249">
        <v>5000</v>
      </c>
      <c r="AJ107" s="234"/>
      <c r="AL107" s="232"/>
      <c r="AM107" s="232"/>
      <c r="AN107"/>
    </row>
    <row r="108" spans="1:40" s="80" customFormat="1" ht="22.5" customHeight="1" x14ac:dyDescent="0.15">
      <c r="A108" s="3" t="s">
        <v>34</v>
      </c>
      <c r="B108" s="81">
        <f t="shared" si="35"/>
        <v>26</v>
      </c>
      <c r="C108" s="18">
        <f t="shared" si="36"/>
        <v>100</v>
      </c>
      <c r="D108" s="277">
        <f t="shared" si="37"/>
        <v>0.85</v>
      </c>
      <c r="E108" s="63">
        <f>E105</f>
        <v>0</v>
      </c>
      <c r="F108" s="57">
        <f t="shared" si="38"/>
        <v>0</v>
      </c>
      <c r="G108" s="50">
        <f>AD108</f>
        <v>5500</v>
      </c>
      <c r="H108" s="72">
        <f>V103</f>
        <v>0</v>
      </c>
      <c r="I108" s="49">
        <f>G108*H108</f>
        <v>0</v>
      </c>
      <c r="J108" s="50"/>
      <c r="K108" s="72"/>
      <c r="L108" s="49"/>
      <c r="M108" s="50">
        <f t="shared" si="41"/>
        <v>0</v>
      </c>
      <c r="N108" s="64"/>
      <c r="O108" s="65"/>
      <c r="P108" s="66"/>
      <c r="Q108" s="49">
        <f t="shared" si="42"/>
        <v>0</v>
      </c>
      <c r="Y108" s="386"/>
      <c r="Z108" s="410"/>
      <c r="AA108" s="247" t="s">
        <v>34</v>
      </c>
      <c r="AB108" s="248">
        <v>26</v>
      </c>
      <c r="AC108" s="248">
        <v>100</v>
      </c>
      <c r="AD108" s="248">
        <v>5500</v>
      </c>
      <c r="AE108" s="248">
        <v>0</v>
      </c>
      <c r="AF108" s="248">
        <v>0</v>
      </c>
      <c r="AG108" s="248">
        <v>0</v>
      </c>
      <c r="AH108" s="248">
        <v>0</v>
      </c>
      <c r="AI108" s="249">
        <v>5500</v>
      </c>
      <c r="AJ108" s="234" t="s">
        <v>8</v>
      </c>
      <c r="AL108" s="232"/>
      <c r="AM108" s="232"/>
      <c r="AN108"/>
    </row>
    <row r="109" spans="1:40" s="80" customFormat="1" ht="22.5" customHeight="1" x14ac:dyDescent="0.15">
      <c r="A109" s="3" t="s">
        <v>35</v>
      </c>
      <c r="B109" s="81">
        <f t="shared" si="35"/>
        <v>26</v>
      </c>
      <c r="C109" s="18">
        <f t="shared" si="36"/>
        <v>100</v>
      </c>
      <c r="D109" s="277">
        <f t="shared" si="37"/>
        <v>0.85</v>
      </c>
      <c r="E109" s="63">
        <f>E105</f>
        <v>0</v>
      </c>
      <c r="F109" s="57">
        <f t="shared" si="38"/>
        <v>0</v>
      </c>
      <c r="G109" s="50">
        <f>AD109</f>
        <v>6300</v>
      </c>
      <c r="H109" s="72">
        <f>H108</f>
        <v>0</v>
      </c>
      <c r="I109" s="49">
        <f>G109*H109</f>
        <v>0</v>
      </c>
      <c r="J109" s="50"/>
      <c r="K109" s="72"/>
      <c r="L109" s="49"/>
      <c r="M109" s="50">
        <f t="shared" si="41"/>
        <v>0</v>
      </c>
      <c r="N109" s="64"/>
      <c r="O109" s="65"/>
      <c r="P109" s="66"/>
      <c r="Q109" s="49">
        <f t="shared" si="42"/>
        <v>0</v>
      </c>
      <c r="Y109" s="386"/>
      <c r="Z109" s="410"/>
      <c r="AA109" s="247" t="s">
        <v>35</v>
      </c>
      <c r="AB109" s="248">
        <v>26</v>
      </c>
      <c r="AC109" s="248">
        <v>100</v>
      </c>
      <c r="AD109" s="248">
        <v>6300</v>
      </c>
      <c r="AE109" s="248">
        <v>0</v>
      </c>
      <c r="AF109" s="248">
        <v>0</v>
      </c>
      <c r="AG109" s="248">
        <v>0</v>
      </c>
      <c r="AH109" s="248">
        <v>0</v>
      </c>
      <c r="AI109" s="249">
        <v>6300</v>
      </c>
      <c r="AJ109" s="234" t="s">
        <v>8</v>
      </c>
      <c r="AL109" s="232"/>
      <c r="AM109" s="232"/>
      <c r="AN109"/>
    </row>
    <row r="110" spans="1:40" s="80" customFormat="1" ht="22.5" customHeight="1" x14ac:dyDescent="0.15">
      <c r="A110" s="3" t="s">
        <v>36</v>
      </c>
      <c r="B110" s="81">
        <f t="shared" si="35"/>
        <v>26</v>
      </c>
      <c r="C110" s="18">
        <f t="shared" si="36"/>
        <v>100</v>
      </c>
      <c r="D110" s="277">
        <f t="shared" si="37"/>
        <v>0.85</v>
      </c>
      <c r="E110" s="63">
        <f>E105</f>
        <v>0</v>
      </c>
      <c r="F110" s="57">
        <f t="shared" si="38"/>
        <v>0</v>
      </c>
      <c r="G110" s="50">
        <f>AD110</f>
        <v>5500</v>
      </c>
      <c r="H110" s="72">
        <f>H108</f>
        <v>0</v>
      </c>
      <c r="I110" s="49">
        <f>G110*H110</f>
        <v>0</v>
      </c>
      <c r="J110" s="50"/>
      <c r="K110" s="72"/>
      <c r="L110" s="49"/>
      <c r="M110" s="50">
        <f t="shared" si="41"/>
        <v>0</v>
      </c>
      <c r="N110" s="64"/>
      <c r="O110" s="65"/>
      <c r="P110" s="66"/>
      <c r="Q110" s="49">
        <f t="shared" si="42"/>
        <v>0</v>
      </c>
      <c r="Y110" s="386"/>
      <c r="Z110" s="410"/>
      <c r="AA110" s="247" t="s">
        <v>36</v>
      </c>
      <c r="AB110" s="248">
        <v>26</v>
      </c>
      <c r="AC110" s="248">
        <v>100</v>
      </c>
      <c r="AD110" s="248">
        <v>5500</v>
      </c>
      <c r="AE110" s="248">
        <v>0</v>
      </c>
      <c r="AF110" s="248">
        <v>0</v>
      </c>
      <c r="AG110" s="248">
        <v>0</v>
      </c>
      <c r="AH110" s="248">
        <v>0</v>
      </c>
      <c r="AI110" s="249">
        <v>5500</v>
      </c>
      <c r="AJ110" s="234" t="s">
        <v>8</v>
      </c>
      <c r="AL110" s="232"/>
      <c r="AM110" s="232"/>
      <c r="AN110"/>
    </row>
    <row r="111" spans="1:40" s="80" customFormat="1" ht="22.5" customHeight="1" x14ac:dyDescent="0.15">
      <c r="A111" s="3" t="s">
        <v>37</v>
      </c>
      <c r="B111" s="81">
        <f t="shared" si="35"/>
        <v>26</v>
      </c>
      <c r="C111" s="18">
        <f t="shared" si="36"/>
        <v>100</v>
      </c>
      <c r="D111" s="277">
        <f t="shared" si="37"/>
        <v>0.85</v>
      </c>
      <c r="E111" s="63">
        <f>E105</f>
        <v>0</v>
      </c>
      <c r="F111" s="57">
        <f t="shared" si="38"/>
        <v>0</v>
      </c>
      <c r="G111" s="50"/>
      <c r="H111" s="63"/>
      <c r="I111" s="49">
        <f t="shared" ref="I111:I116" si="43">G111*H111</f>
        <v>0</v>
      </c>
      <c r="J111" s="50">
        <f t="shared" ref="J111:J116" si="44">AD111</f>
        <v>4500</v>
      </c>
      <c r="K111" s="72">
        <f>K105</f>
        <v>0</v>
      </c>
      <c r="L111" s="49">
        <f t="shared" ref="L111:L116" si="45">J111*K111</f>
        <v>0</v>
      </c>
      <c r="M111" s="50">
        <f t="shared" si="41"/>
        <v>0</v>
      </c>
      <c r="N111" s="64"/>
      <c r="O111" s="65"/>
      <c r="P111" s="66"/>
      <c r="Q111" s="49">
        <f t="shared" si="42"/>
        <v>0</v>
      </c>
      <c r="Y111" s="386"/>
      <c r="Z111" s="410"/>
      <c r="AA111" s="247" t="s">
        <v>37</v>
      </c>
      <c r="AB111" s="248">
        <v>26</v>
      </c>
      <c r="AC111" s="248">
        <v>100</v>
      </c>
      <c r="AD111" s="248">
        <v>4500</v>
      </c>
      <c r="AE111" s="248">
        <v>0</v>
      </c>
      <c r="AF111" s="248">
        <v>0</v>
      </c>
      <c r="AG111" s="248">
        <v>0</v>
      </c>
      <c r="AH111" s="248">
        <v>0</v>
      </c>
      <c r="AI111" s="249">
        <v>4500</v>
      </c>
      <c r="AJ111" s="234"/>
      <c r="AL111" s="232"/>
      <c r="AM111" s="232"/>
      <c r="AN111"/>
    </row>
    <row r="112" spans="1:40" s="80" customFormat="1" ht="22.5" customHeight="1" x14ac:dyDescent="0.15">
      <c r="A112" s="3" t="s">
        <v>38</v>
      </c>
      <c r="B112" s="81">
        <f t="shared" si="35"/>
        <v>26</v>
      </c>
      <c r="C112" s="18">
        <f t="shared" si="36"/>
        <v>100</v>
      </c>
      <c r="D112" s="277">
        <f t="shared" si="37"/>
        <v>0.85</v>
      </c>
      <c r="E112" s="63">
        <f>E105</f>
        <v>0</v>
      </c>
      <c r="F112" s="57">
        <f t="shared" si="38"/>
        <v>0</v>
      </c>
      <c r="G112" s="50"/>
      <c r="H112" s="63"/>
      <c r="I112" s="49">
        <f t="shared" si="43"/>
        <v>0</v>
      </c>
      <c r="J112" s="50">
        <f t="shared" si="44"/>
        <v>4500</v>
      </c>
      <c r="K112" s="72">
        <f>K105</f>
        <v>0</v>
      </c>
      <c r="L112" s="49">
        <f t="shared" si="45"/>
        <v>0</v>
      </c>
      <c r="M112" s="50">
        <f t="shared" si="41"/>
        <v>0</v>
      </c>
      <c r="N112" s="64"/>
      <c r="O112" s="65"/>
      <c r="P112" s="66"/>
      <c r="Q112" s="49">
        <f t="shared" si="42"/>
        <v>0</v>
      </c>
      <c r="Y112" s="386"/>
      <c r="Z112" s="410"/>
      <c r="AA112" s="247" t="s">
        <v>38</v>
      </c>
      <c r="AB112" s="248">
        <v>26</v>
      </c>
      <c r="AC112" s="248">
        <v>100</v>
      </c>
      <c r="AD112" s="248">
        <v>4500</v>
      </c>
      <c r="AE112" s="248">
        <v>0</v>
      </c>
      <c r="AF112" s="248">
        <v>0</v>
      </c>
      <c r="AG112" s="248">
        <v>0</v>
      </c>
      <c r="AH112" s="248">
        <v>0</v>
      </c>
      <c r="AI112" s="249">
        <v>4500</v>
      </c>
      <c r="AJ112" s="234"/>
      <c r="AL112" s="232"/>
      <c r="AM112" s="232"/>
      <c r="AN112"/>
    </row>
    <row r="113" spans="1:42" s="80" customFormat="1" ht="22.5" customHeight="1" x14ac:dyDescent="0.15">
      <c r="A113" s="3" t="s">
        <v>39</v>
      </c>
      <c r="B113" s="81">
        <f t="shared" si="35"/>
        <v>26</v>
      </c>
      <c r="C113" s="18">
        <f t="shared" si="36"/>
        <v>100</v>
      </c>
      <c r="D113" s="277">
        <f t="shared" si="37"/>
        <v>0.85</v>
      </c>
      <c r="E113" s="63">
        <f>E105</f>
        <v>0</v>
      </c>
      <c r="F113" s="57">
        <f t="shared" si="38"/>
        <v>0</v>
      </c>
      <c r="G113" s="50"/>
      <c r="H113" s="63"/>
      <c r="I113" s="49">
        <f t="shared" si="43"/>
        <v>0</v>
      </c>
      <c r="J113" s="50">
        <f t="shared" si="44"/>
        <v>5400</v>
      </c>
      <c r="K113" s="72">
        <f>K105</f>
        <v>0</v>
      </c>
      <c r="L113" s="49">
        <f t="shared" si="45"/>
        <v>0</v>
      </c>
      <c r="M113" s="50">
        <f t="shared" si="41"/>
        <v>0</v>
      </c>
      <c r="N113" s="64"/>
      <c r="O113" s="65"/>
      <c r="P113" s="66"/>
      <c r="Q113" s="49">
        <f t="shared" si="42"/>
        <v>0</v>
      </c>
      <c r="Y113" s="386"/>
      <c r="Z113" s="410"/>
      <c r="AA113" s="247" t="s">
        <v>39</v>
      </c>
      <c r="AB113" s="248">
        <v>26</v>
      </c>
      <c r="AC113" s="248">
        <v>100</v>
      </c>
      <c r="AD113" s="248">
        <v>5400</v>
      </c>
      <c r="AE113" s="248">
        <v>0</v>
      </c>
      <c r="AF113" s="248">
        <v>0</v>
      </c>
      <c r="AG113" s="248">
        <v>0</v>
      </c>
      <c r="AH113" s="248">
        <v>0</v>
      </c>
      <c r="AI113" s="249">
        <v>5400</v>
      </c>
      <c r="AJ113" s="234"/>
      <c r="AL113" s="232"/>
      <c r="AM113" s="232"/>
      <c r="AN113"/>
    </row>
    <row r="114" spans="1:42" s="80" customFormat="1" ht="22.5" customHeight="1" x14ac:dyDescent="0.15">
      <c r="A114" s="3" t="s">
        <v>40</v>
      </c>
      <c r="B114" s="81">
        <f t="shared" si="35"/>
        <v>26</v>
      </c>
      <c r="C114" s="18">
        <f t="shared" si="36"/>
        <v>100</v>
      </c>
      <c r="D114" s="277">
        <f t="shared" si="37"/>
        <v>0.85</v>
      </c>
      <c r="E114" s="63">
        <f>E105</f>
        <v>0</v>
      </c>
      <c r="F114" s="57">
        <f t="shared" si="38"/>
        <v>0</v>
      </c>
      <c r="G114" s="50"/>
      <c r="H114" s="63"/>
      <c r="I114" s="49">
        <f t="shared" si="43"/>
        <v>0</v>
      </c>
      <c r="J114" s="50">
        <f t="shared" si="44"/>
        <v>5600</v>
      </c>
      <c r="K114" s="72">
        <f>K105</f>
        <v>0</v>
      </c>
      <c r="L114" s="49">
        <f t="shared" si="45"/>
        <v>0</v>
      </c>
      <c r="M114" s="50">
        <f t="shared" si="41"/>
        <v>0</v>
      </c>
      <c r="N114" s="64"/>
      <c r="O114" s="65"/>
      <c r="P114" s="66"/>
      <c r="Q114" s="49">
        <f t="shared" si="42"/>
        <v>0</v>
      </c>
      <c r="Y114" s="386"/>
      <c r="Z114" s="410"/>
      <c r="AA114" s="247" t="s">
        <v>122</v>
      </c>
      <c r="AB114" s="248">
        <v>26</v>
      </c>
      <c r="AC114" s="248">
        <v>100</v>
      </c>
      <c r="AD114" s="248">
        <v>5600</v>
      </c>
      <c r="AE114" s="248">
        <v>0</v>
      </c>
      <c r="AF114" s="248">
        <v>0</v>
      </c>
      <c r="AG114" s="248">
        <v>0</v>
      </c>
      <c r="AH114" s="248">
        <v>0</v>
      </c>
      <c r="AI114" s="249">
        <v>5600</v>
      </c>
      <c r="AJ114" s="234"/>
      <c r="AL114" s="232"/>
      <c r="AM114" s="232"/>
      <c r="AN114"/>
    </row>
    <row r="115" spans="1:42" s="80" customFormat="1" ht="22.5" customHeight="1" x14ac:dyDescent="0.15">
      <c r="A115" s="3" t="s">
        <v>41</v>
      </c>
      <c r="B115" s="81">
        <f t="shared" si="35"/>
        <v>26</v>
      </c>
      <c r="C115" s="47">
        <f>AC115</f>
        <v>100</v>
      </c>
      <c r="D115" s="277">
        <f t="shared" si="37"/>
        <v>0.85</v>
      </c>
      <c r="E115" s="63">
        <f>E105</f>
        <v>0</v>
      </c>
      <c r="F115" s="57">
        <f t="shared" si="38"/>
        <v>0</v>
      </c>
      <c r="G115" s="50"/>
      <c r="H115" s="63"/>
      <c r="I115" s="49">
        <f t="shared" si="43"/>
        <v>0</v>
      </c>
      <c r="J115" s="50">
        <f t="shared" si="44"/>
        <v>5400</v>
      </c>
      <c r="K115" s="72">
        <f>K105</f>
        <v>0</v>
      </c>
      <c r="L115" s="49">
        <f t="shared" si="45"/>
        <v>0</v>
      </c>
      <c r="M115" s="50">
        <f t="shared" si="41"/>
        <v>0</v>
      </c>
      <c r="N115" s="64"/>
      <c r="O115" s="65"/>
      <c r="P115" s="66"/>
      <c r="Q115" s="49">
        <f t="shared" si="42"/>
        <v>0</v>
      </c>
      <c r="Y115" s="386"/>
      <c r="Z115" s="410"/>
      <c r="AA115" s="247" t="s">
        <v>123</v>
      </c>
      <c r="AB115" s="248">
        <v>26</v>
      </c>
      <c r="AC115" s="248">
        <v>100</v>
      </c>
      <c r="AD115" s="248">
        <v>5400</v>
      </c>
      <c r="AE115" s="248">
        <v>0</v>
      </c>
      <c r="AF115" s="248">
        <v>0</v>
      </c>
      <c r="AG115" s="248">
        <v>0</v>
      </c>
      <c r="AH115" s="248">
        <v>0</v>
      </c>
      <c r="AI115" s="249">
        <v>5400</v>
      </c>
      <c r="AJ115" s="234"/>
      <c r="AL115" s="232"/>
      <c r="AM115" s="232"/>
      <c r="AN115"/>
    </row>
    <row r="116" spans="1:42" s="80" customFormat="1" ht="22.5" customHeight="1" thickBot="1" x14ac:dyDescent="0.2">
      <c r="A116" s="5" t="s">
        <v>42</v>
      </c>
      <c r="B116" s="6">
        <f t="shared" si="35"/>
        <v>26</v>
      </c>
      <c r="C116" s="19">
        <f t="shared" si="36"/>
        <v>100</v>
      </c>
      <c r="D116" s="278">
        <f t="shared" si="37"/>
        <v>0.85</v>
      </c>
      <c r="E116" s="67">
        <f>E105</f>
        <v>0</v>
      </c>
      <c r="F116" s="58">
        <f t="shared" si="38"/>
        <v>0</v>
      </c>
      <c r="G116" s="68"/>
      <c r="H116" s="67"/>
      <c r="I116" s="51">
        <f t="shared" si="43"/>
        <v>0</v>
      </c>
      <c r="J116" s="68">
        <f t="shared" si="44"/>
        <v>5300</v>
      </c>
      <c r="K116" s="73">
        <f>K105</f>
        <v>0</v>
      </c>
      <c r="L116" s="51">
        <f t="shared" si="45"/>
        <v>0</v>
      </c>
      <c r="M116" s="68">
        <f t="shared" si="41"/>
        <v>0</v>
      </c>
      <c r="N116" s="69"/>
      <c r="O116" s="70"/>
      <c r="P116" s="71"/>
      <c r="Q116" s="51">
        <f t="shared" si="42"/>
        <v>0</v>
      </c>
      <c r="Y116" s="387"/>
      <c r="Z116" s="411"/>
      <c r="AA116" s="250" t="s">
        <v>124</v>
      </c>
      <c r="AB116" s="251">
        <v>26</v>
      </c>
      <c r="AC116" s="251">
        <v>100</v>
      </c>
      <c r="AD116" s="251">
        <v>5300</v>
      </c>
      <c r="AE116" s="251">
        <v>0</v>
      </c>
      <c r="AF116" s="251">
        <v>0</v>
      </c>
      <c r="AG116" s="251">
        <v>0</v>
      </c>
      <c r="AH116" s="251">
        <v>0</v>
      </c>
      <c r="AI116" s="252">
        <v>5300</v>
      </c>
      <c r="AJ116" s="234"/>
      <c r="AL116" s="238">
        <f t="shared" ref="AL116" si="46">SUM(AD105:AH116)</f>
        <v>62300</v>
      </c>
      <c r="AM116" s="238">
        <f t="shared" ref="AM116" si="47">SUM(AI105:AI116)</f>
        <v>62300</v>
      </c>
      <c r="AN116"/>
    </row>
    <row r="117" spans="1:42" s="80" customFormat="1" ht="22.5" customHeight="1" thickTop="1" x14ac:dyDescent="0.15">
      <c r="A117" s="4" t="s">
        <v>18</v>
      </c>
      <c r="B117" s="7" t="s">
        <v>19</v>
      </c>
      <c r="C117" s="169"/>
      <c r="D117" s="7" t="s">
        <v>19</v>
      </c>
      <c r="E117" s="7" t="s">
        <v>19</v>
      </c>
      <c r="F117" s="4"/>
      <c r="G117" s="4"/>
      <c r="H117" s="7" t="s">
        <v>19</v>
      </c>
      <c r="I117" s="4"/>
      <c r="J117" s="4"/>
      <c r="K117" s="7" t="s">
        <v>19</v>
      </c>
      <c r="L117" s="4"/>
      <c r="M117" s="4"/>
      <c r="N117" s="7" t="s">
        <v>19</v>
      </c>
      <c r="O117" s="7" t="s">
        <v>19</v>
      </c>
      <c r="P117" s="4"/>
      <c r="Q117" s="4"/>
      <c r="AK117" s="90"/>
    </row>
    <row r="118" spans="1:42" s="80" customFormat="1" ht="20.25" customHeight="1" x14ac:dyDescent="0.15">
      <c r="A118" s="339" t="s">
        <v>29</v>
      </c>
      <c r="B118" s="339"/>
      <c r="C118" s="339"/>
      <c r="D118" s="339"/>
      <c r="E118" s="339"/>
      <c r="F118" s="339"/>
      <c r="G118" s="339"/>
      <c r="H118" s="339"/>
      <c r="I118" s="339"/>
      <c r="J118" s="339"/>
      <c r="K118" s="339"/>
      <c r="L118" s="339"/>
      <c r="N118" s="341" t="s">
        <v>48</v>
      </c>
      <c r="O118" s="341"/>
      <c r="P118" s="341"/>
      <c r="Q118" s="9">
        <f>SUM(Q105:Q116)</f>
        <v>0</v>
      </c>
      <c r="AK118" s="90"/>
    </row>
    <row r="119" spans="1:42" s="80" customFormat="1" ht="20.25" customHeight="1" x14ac:dyDescent="0.15">
      <c r="A119" s="340"/>
      <c r="B119" s="340"/>
      <c r="C119" s="340"/>
      <c r="D119" s="340"/>
      <c r="E119" s="340"/>
      <c r="F119" s="340"/>
      <c r="G119" s="340"/>
      <c r="H119" s="340"/>
      <c r="I119" s="340"/>
      <c r="J119" s="340"/>
      <c r="K119" s="340"/>
      <c r="L119" s="340"/>
      <c r="N119" s="16"/>
      <c r="O119" s="16"/>
      <c r="P119" s="16"/>
      <c r="Q119" s="15"/>
      <c r="AK119" s="90"/>
    </row>
    <row r="120" spans="1:42" s="80" customFormat="1" ht="20.25" customHeight="1" x14ac:dyDescent="0.15">
      <c r="A120" s="340"/>
      <c r="B120" s="340"/>
      <c r="C120" s="340"/>
      <c r="D120" s="340"/>
      <c r="E120" s="340"/>
      <c r="F120" s="340"/>
      <c r="G120" s="340"/>
      <c r="H120" s="340"/>
      <c r="I120" s="340"/>
      <c r="J120" s="340"/>
      <c r="K120" s="340"/>
      <c r="L120" s="340"/>
      <c r="M120" s="10"/>
      <c r="N120" s="17"/>
      <c r="O120" s="17"/>
      <c r="P120" s="17"/>
      <c r="Q120" s="12"/>
      <c r="AK120" s="90"/>
    </row>
    <row r="121" spans="1:42" s="80" customFormat="1" ht="20.25" customHeight="1" x14ac:dyDescent="0.15">
      <c r="AK121" s="90"/>
    </row>
    <row r="122" spans="1:42" s="80" customFormat="1" ht="20.25" customHeight="1" x14ac:dyDescent="0.15">
      <c r="A122" s="14" t="s">
        <v>61</v>
      </c>
      <c r="C122" s="14" t="str">
        <f>B9</f>
        <v>県北振興局大瀬戸土木維持管理事務所庁舎</v>
      </c>
      <c r="D122" s="14"/>
      <c r="U122" s="210"/>
      <c r="V122" s="210"/>
      <c r="W122" s="209"/>
      <c r="AK122" s="90"/>
    </row>
    <row r="123" spans="1:42" s="80" customFormat="1" ht="20.25" customHeight="1" x14ac:dyDescent="0.15">
      <c r="A123" s="338" t="s">
        <v>43</v>
      </c>
      <c r="B123" s="342" t="s">
        <v>0</v>
      </c>
      <c r="C123" s="342"/>
      <c r="D123" s="342"/>
      <c r="E123" s="342"/>
      <c r="F123" s="342"/>
      <c r="G123" s="342" t="s">
        <v>7</v>
      </c>
      <c r="H123" s="342"/>
      <c r="I123" s="342"/>
      <c r="J123" s="342"/>
      <c r="K123" s="342"/>
      <c r="L123" s="342"/>
      <c r="M123" s="342"/>
      <c r="N123" s="342" t="s">
        <v>44</v>
      </c>
      <c r="O123" s="342"/>
      <c r="P123" s="342"/>
      <c r="Q123" s="342" t="s">
        <v>25</v>
      </c>
      <c r="U123" s="217"/>
      <c r="V123" s="219"/>
      <c r="W123" s="217"/>
      <c r="AK123" s="90"/>
    </row>
    <row r="124" spans="1:42" s="80" customFormat="1" ht="30.75" customHeight="1" x14ac:dyDescent="0.15">
      <c r="A124" s="338"/>
      <c r="B124" s="342"/>
      <c r="C124" s="342"/>
      <c r="D124" s="342"/>
      <c r="E124" s="342"/>
      <c r="F124" s="342"/>
      <c r="G124" s="342" t="s">
        <v>8</v>
      </c>
      <c r="H124" s="342"/>
      <c r="I124" s="342"/>
      <c r="J124" s="342" t="s">
        <v>12</v>
      </c>
      <c r="K124" s="342"/>
      <c r="L124" s="342"/>
      <c r="M124" s="342" t="s">
        <v>13</v>
      </c>
      <c r="N124" s="342"/>
      <c r="O124" s="342"/>
      <c r="P124" s="342"/>
      <c r="Q124" s="342"/>
      <c r="U124" s="217"/>
      <c r="V124" s="217"/>
      <c r="W124" s="212"/>
      <c r="AK124" s="90"/>
    </row>
    <row r="125" spans="1:42" s="80" customFormat="1" ht="30.75" customHeight="1" x14ac:dyDescent="0.15">
      <c r="A125" s="338"/>
      <c r="B125" s="2" t="s">
        <v>1</v>
      </c>
      <c r="C125" s="168" t="s">
        <v>136</v>
      </c>
      <c r="D125" s="2" t="s">
        <v>28</v>
      </c>
      <c r="E125" s="2" t="s">
        <v>2</v>
      </c>
      <c r="F125" s="2" t="s">
        <v>3</v>
      </c>
      <c r="G125" s="2" t="s">
        <v>9</v>
      </c>
      <c r="H125" s="2" t="s">
        <v>2</v>
      </c>
      <c r="I125" s="2" t="s">
        <v>3</v>
      </c>
      <c r="J125" s="2" t="s">
        <v>9</v>
      </c>
      <c r="K125" s="2" t="s">
        <v>2</v>
      </c>
      <c r="L125" s="2" t="s">
        <v>3</v>
      </c>
      <c r="M125" s="342"/>
      <c r="N125" s="2" t="s">
        <v>14</v>
      </c>
      <c r="O125" s="2" t="s">
        <v>15</v>
      </c>
      <c r="P125" s="2" t="s">
        <v>17</v>
      </c>
      <c r="Q125" s="342"/>
      <c r="U125" s="217"/>
      <c r="V125" s="215"/>
      <c r="W125" s="215"/>
      <c r="AK125" s="90"/>
    </row>
    <row r="126" spans="1:42" s="80" customFormat="1" ht="20.25" customHeight="1" thickBot="1" x14ac:dyDescent="0.2">
      <c r="A126" s="338"/>
      <c r="B126" s="81" t="s">
        <v>4</v>
      </c>
      <c r="C126" s="81"/>
      <c r="D126" s="81"/>
      <c r="E126" s="268" t="s">
        <v>5</v>
      </c>
      <c r="F126" s="269" t="s">
        <v>6</v>
      </c>
      <c r="G126" s="269" t="s">
        <v>10</v>
      </c>
      <c r="H126" s="268" t="s">
        <v>11</v>
      </c>
      <c r="I126" s="269" t="s">
        <v>6</v>
      </c>
      <c r="J126" s="269" t="s">
        <v>10</v>
      </c>
      <c r="K126" s="268" t="s">
        <v>11</v>
      </c>
      <c r="L126" s="81" t="s">
        <v>6</v>
      </c>
      <c r="M126" s="81" t="s">
        <v>6</v>
      </c>
      <c r="N126" s="21" t="s">
        <v>6</v>
      </c>
      <c r="O126" s="21" t="s">
        <v>16</v>
      </c>
      <c r="P126" s="21" t="s">
        <v>6</v>
      </c>
      <c r="Q126" s="81" t="s">
        <v>6</v>
      </c>
      <c r="AK126" s="90"/>
    </row>
    <row r="127" spans="1:42" s="80" customFormat="1" ht="22.5" customHeight="1" x14ac:dyDescent="0.15">
      <c r="A127" s="3" t="s">
        <v>31</v>
      </c>
      <c r="B127" s="45">
        <f t="shared" ref="B127:B138" si="48">AB127</f>
        <v>46</v>
      </c>
      <c r="C127" s="45">
        <f t="shared" ref="C127:C138" si="49">AC127</f>
        <v>100</v>
      </c>
      <c r="D127" s="276">
        <f>(185-C127)/100</f>
        <v>0.85</v>
      </c>
      <c r="E127" s="59">
        <f>V123</f>
        <v>0</v>
      </c>
      <c r="F127" s="57">
        <f>B127*D127*E127</f>
        <v>0</v>
      </c>
      <c r="G127" s="50"/>
      <c r="H127" s="59"/>
      <c r="I127" s="49">
        <f>G127*H127</f>
        <v>0</v>
      </c>
      <c r="J127" s="50">
        <f>AD127</f>
        <v>4200</v>
      </c>
      <c r="K127" s="53">
        <f>W125</f>
        <v>0</v>
      </c>
      <c r="L127" s="49">
        <f>J127*K127</f>
        <v>0</v>
      </c>
      <c r="M127" s="50">
        <f>I127+L127</f>
        <v>0</v>
      </c>
      <c r="N127" s="60"/>
      <c r="O127" s="61"/>
      <c r="P127" s="62"/>
      <c r="Q127" s="49">
        <f>INT(F127+M127)</f>
        <v>0</v>
      </c>
      <c r="Y127" s="385">
        <v>5</v>
      </c>
      <c r="Z127" s="409" t="s">
        <v>200</v>
      </c>
      <c r="AA127" s="244" t="s">
        <v>31</v>
      </c>
      <c r="AB127" s="245">
        <v>46</v>
      </c>
      <c r="AC127" s="245">
        <v>100</v>
      </c>
      <c r="AD127" s="245">
        <v>4200</v>
      </c>
      <c r="AE127" s="245">
        <v>0</v>
      </c>
      <c r="AF127" s="245">
        <v>0</v>
      </c>
      <c r="AG127" s="245">
        <v>0</v>
      </c>
      <c r="AH127" s="245">
        <v>0</v>
      </c>
      <c r="AI127" s="246">
        <v>4200</v>
      </c>
      <c r="AJ127" s="234"/>
      <c r="AL127" s="232"/>
      <c r="AM127" s="232"/>
      <c r="AN127"/>
      <c r="AO127"/>
      <c r="AP127"/>
    </row>
    <row r="128" spans="1:42" s="80" customFormat="1" ht="22.5" customHeight="1" x14ac:dyDescent="0.15">
      <c r="A128" s="3" t="s">
        <v>32</v>
      </c>
      <c r="B128" s="81">
        <f t="shared" si="48"/>
        <v>46</v>
      </c>
      <c r="C128" s="18">
        <f t="shared" si="49"/>
        <v>100</v>
      </c>
      <c r="D128" s="277">
        <f t="shared" ref="D128:D138" si="50">(185-C128)/100</f>
        <v>0.85</v>
      </c>
      <c r="E128" s="63">
        <f>E127</f>
        <v>0</v>
      </c>
      <c r="F128" s="57">
        <f t="shared" ref="F128:F138" si="51">B128*D128*E128</f>
        <v>0</v>
      </c>
      <c r="G128" s="50"/>
      <c r="H128" s="63"/>
      <c r="I128" s="49">
        <f t="shared" ref="I128:I129" si="52">G128*H128</f>
        <v>0</v>
      </c>
      <c r="J128" s="50">
        <f>AD128</f>
        <v>5400</v>
      </c>
      <c r="K128" s="72">
        <f>K127</f>
        <v>0</v>
      </c>
      <c r="L128" s="49">
        <f t="shared" ref="L128:L129" si="53">J128*K128</f>
        <v>0</v>
      </c>
      <c r="M128" s="50">
        <f t="shared" ref="M128:M138" si="54">I128+L128</f>
        <v>0</v>
      </c>
      <c r="N128" s="64"/>
      <c r="O128" s="65"/>
      <c r="P128" s="66"/>
      <c r="Q128" s="49">
        <f t="shared" ref="Q128:Q138" si="55">INT(F128+M128)</f>
        <v>0</v>
      </c>
      <c r="Y128" s="386"/>
      <c r="Z128" s="410"/>
      <c r="AA128" s="247" t="s">
        <v>142</v>
      </c>
      <c r="AB128" s="248">
        <v>46</v>
      </c>
      <c r="AC128" s="248">
        <v>100</v>
      </c>
      <c r="AD128" s="248">
        <v>5400</v>
      </c>
      <c r="AE128" s="248">
        <v>0</v>
      </c>
      <c r="AF128" s="248">
        <v>0</v>
      </c>
      <c r="AG128" s="248">
        <v>0</v>
      </c>
      <c r="AH128" s="248">
        <v>0</v>
      </c>
      <c r="AI128" s="249">
        <v>5400</v>
      </c>
      <c r="AJ128" s="234"/>
      <c r="AL128" s="232"/>
      <c r="AM128" s="232"/>
      <c r="AN128"/>
      <c r="AO128"/>
      <c r="AP128"/>
    </row>
    <row r="129" spans="1:42" s="80" customFormat="1" ht="22.5" customHeight="1" x14ac:dyDescent="0.15">
      <c r="A129" s="3" t="s">
        <v>33</v>
      </c>
      <c r="B129" s="81">
        <f t="shared" si="48"/>
        <v>46</v>
      </c>
      <c r="C129" s="18">
        <f t="shared" si="49"/>
        <v>100</v>
      </c>
      <c r="D129" s="277">
        <f t="shared" si="50"/>
        <v>0.85</v>
      </c>
      <c r="E129" s="63">
        <f>E127</f>
        <v>0</v>
      </c>
      <c r="F129" s="57">
        <f t="shared" si="51"/>
        <v>0</v>
      </c>
      <c r="G129" s="50"/>
      <c r="H129" s="63"/>
      <c r="I129" s="49">
        <f t="shared" si="52"/>
        <v>0</v>
      </c>
      <c r="J129" s="50">
        <f>AD129</f>
        <v>8000</v>
      </c>
      <c r="K129" s="72">
        <f>K127</f>
        <v>0</v>
      </c>
      <c r="L129" s="49">
        <f t="shared" si="53"/>
        <v>0</v>
      </c>
      <c r="M129" s="50">
        <f t="shared" si="54"/>
        <v>0</v>
      </c>
      <c r="N129" s="64"/>
      <c r="O129" s="65"/>
      <c r="P129" s="66"/>
      <c r="Q129" s="49">
        <f t="shared" si="55"/>
        <v>0</v>
      </c>
      <c r="Y129" s="386"/>
      <c r="Z129" s="410"/>
      <c r="AA129" s="247" t="s">
        <v>33</v>
      </c>
      <c r="AB129" s="248">
        <v>46</v>
      </c>
      <c r="AC129" s="248">
        <v>100</v>
      </c>
      <c r="AD129" s="248">
        <v>8000</v>
      </c>
      <c r="AE129" s="248">
        <v>0</v>
      </c>
      <c r="AF129" s="248">
        <v>0</v>
      </c>
      <c r="AG129" s="248">
        <v>0</v>
      </c>
      <c r="AH129" s="248">
        <v>0</v>
      </c>
      <c r="AI129" s="249">
        <v>8000</v>
      </c>
      <c r="AJ129" s="234"/>
      <c r="AL129" s="232"/>
      <c r="AM129" s="232"/>
      <c r="AN129"/>
      <c r="AO129"/>
      <c r="AP129"/>
    </row>
    <row r="130" spans="1:42" s="80" customFormat="1" ht="22.5" customHeight="1" x14ac:dyDescent="0.15">
      <c r="A130" s="3" t="s">
        <v>34</v>
      </c>
      <c r="B130" s="81">
        <f t="shared" si="48"/>
        <v>46</v>
      </c>
      <c r="C130" s="18">
        <f t="shared" si="49"/>
        <v>100</v>
      </c>
      <c r="D130" s="277">
        <f t="shared" si="50"/>
        <v>0.85</v>
      </c>
      <c r="E130" s="63">
        <f>E127</f>
        <v>0</v>
      </c>
      <c r="F130" s="57">
        <f t="shared" si="51"/>
        <v>0</v>
      </c>
      <c r="G130" s="50">
        <f>AD130</f>
        <v>9900</v>
      </c>
      <c r="H130" s="72">
        <f>V125</f>
        <v>0</v>
      </c>
      <c r="I130" s="49">
        <f>G130*H130</f>
        <v>0</v>
      </c>
      <c r="J130" s="50"/>
      <c r="K130" s="72"/>
      <c r="L130" s="49"/>
      <c r="M130" s="50">
        <f t="shared" si="54"/>
        <v>0</v>
      </c>
      <c r="N130" s="64"/>
      <c r="O130" s="65"/>
      <c r="P130" s="66"/>
      <c r="Q130" s="49">
        <f t="shared" si="55"/>
        <v>0</v>
      </c>
      <c r="Y130" s="386"/>
      <c r="Z130" s="410"/>
      <c r="AA130" s="247" t="s">
        <v>34</v>
      </c>
      <c r="AB130" s="248">
        <v>46</v>
      </c>
      <c r="AC130" s="248">
        <v>100</v>
      </c>
      <c r="AD130" s="248">
        <v>9900</v>
      </c>
      <c r="AE130" s="248">
        <v>0</v>
      </c>
      <c r="AF130" s="248">
        <v>0</v>
      </c>
      <c r="AG130" s="248">
        <v>0</v>
      </c>
      <c r="AH130" s="248">
        <v>0</v>
      </c>
      <c r="AI130" s="249">
        <v>9900</v>
      </c>
      <c r="AJ130" s="234" t="s">
        <v>8</v>
      </c>
      <c r="AL130" s="232"/>
      <c r="AM130" s="232"/>
      <c r="AN130"/>
      <c r="AO130"/>
      <c r="AP130"/>
    </row>
    <row r="131" spans="1:42" s="80" customFormat="1" ht="22.5" customHeight="1" x14ac:dyDescent="0.15">
      <c r="A131" s="3" t="s">
        <v>35</v>
      </c>
      <c r="B131" s="81">
        <f t="shared" si="48"/>
        <v>46</v>
      </c>
      <c r="C131" s="18">
        <f t="shared" si="49"/>
        <v>100</v>
      </c>
      <c r="D131" s="277">
        <f t="shared" si="50"/>
        <v>0.85</v>
      </c>
      <c r="E131" s="63">
        <f>E127</f>
        <v>0</v>
      </c>
      <c r="F131" s="57">
        <f t="shared" si="51"/>
        <v>0</v>
      </c>
      <c r="G131" s="50">
        <f>AD131</f>
        <v>11000</v>
      </c>
      <c r="H131" s="72">
        <f>H130</f>
        <v>0</v>
      </c>
      <c r="I131" s="49">
        <f>G131*H131</f>
        <v>0</v>
      </c>
      <c r="J131" s="50"/>
      <c r="K131" s="72"/>
      <c r="L131" s="49"/>
      <c r="M131" s="50">
        <f t="shared" si="54"/>
        <v>0</v>
      </c>
      <c r="N131" s="64"/>
      <c r="O131" s="65"/>
      <c r="P131" s="66"/>
      <c r="Q131" s="49">
        <f t="shared" si="55"/>
        <v>0</v>
      </c>
      <c r="Y131" s="386"/>
      <c r="Z131" s="410"/>
      <c r="AA131" s="247" t="s">
        <v>35</v>
      </c>
      <c r="AB131" s="248">
        <v>46</v>
      </c>
      <c r="AC131" s="248">
        <v>100</v>
      </c>
      <c r="AD131" s="248">
        <v>11000</v>
      </c>
      <c r="AE131" s="248">
        <v>0</v>
      </c>
      <c r="AF131" s="248">
        <v>0</v>
      </c>
      <c r="AG131" s="248">
        <v>0</v>
      </c>
      <c r="AH131" s="248">
        <v>0</v>
      </c>
      <c r="AI131" s="249">
        <v>11000</v>
      </c>
      <c r="AJ131" s="234" t="s">
        <v>8</v>
      </c>
      <c r="AL131" s="232"/>
      <c r="AM131" s="232"/>
      <c r="AN131"/>
      <c r="AO131"/>
      <c r="AP131"/>
    </row>
    <row r="132" spans="1:42" s="80" customFormat="1" ht="22.5" customHeight="1" x14ac:dyDescent="0.15">
      <c r="A132" s="3" t="s">
        <v>36</v>
      </c>
      <c r="B132" s="81">
        <f t="shared" si="48"/>
        <v>46</v>
      </c>
      <c r="C132" s="18">
        <f t="shared" si="49"/>
        <v>100</v>
      </c>
      <c r="D132" s="277">
        <f t="shared" si="50"/>
        <v>0.85</v>
      </c>
      <c r="E132" s="63">
        <f>E127</f>
        <v>0</v>
      </c>
      <c r="F132" s="57">
        <f t="shared" si="51"/>
        <v>0</v>
      </c>
      <c r="G132" s="50">
        <f>AD132</f>
        <v>9500</v>
      </c>
      <c r="H132" s="72">
        <f>H130</f>
        <v>0</v>
      </c>
      <c r="I132" s="49">
        <f>G132*H132</f>
        <v>0</v>
      </c>
      <c r="J132" s="50"/>
      <c r="K132" s="72"/>
      <c r="L132" s="49"/>
      <c r="M132" s="50">
        <f t="shared" si="54"/>
        <v>0</v>
      </c>
      <c r="N132" s="64"/>
      <c r="O132" s="65"/>
      <c r="P132" s="66"/>
      <c r="Q132" s="49">
        <f t="shared" si="55"/>
        <v>0</v>
      </c>
      <c r="Y132" s="386"/>
      <c r="Z132" s="410"/>
      <c r="AA132" s="247" t="s">
        <v>36</v>
      </c>
      <c r="AB132" s="248">
        <v>46</v>
      </c>
      <c r="AC132" s="248">
        <v>100</v>
      </c>
      <c r="AD132" s="248">
        <v>9500</v>
      </c>
      <c r="AE132" s="248">
        <v>0</v>
      </c>
      <c r="AF132" s="248">
        <v>0</v>
      </c>
      <c r="AG132" s="248">
        <v>0</v>
      </c>
      <c r="AH132" s="248">
        <v>0</v>
      </c>
      <c r="AI132" s="249">
        <v>9500</v>
      </c>
      <c r="AJ132" s="234" t="s">
        <v>8</v>
      </c>
      <c r="AL132" s="232"/>
      <c r="AM132" s="232"/>
      <c r="AN132"/>
      <c r="AO132"/>
      <c r="AP132"/>
    </row>
    <row r="133" spans="1:42" s="80" customFormat="1" ht="22.5" customHeight="1" x14ac:dyDescent="0.15">
      <c r="A133" s="3" t="s">
        <v>37</v>
      </c>
      <c r="B133" s="334">
        <f>AB133</f>
        <v>46</v>
      </c>
      <c r="C133" s="18">
        <f t="shared" si="49"/>
        <v>100</v>
      </c>
      <c r="D133" s="277">
        <f t="shared" si="50"/>
        <v>0.85</v>
      </c>
      <c r="E133" s="63">
        <f>E127</f>
        <v>0</v>
      </c>
      <c r="F133" s="57">
        <f t="shared" si="51"/>
        <v>0</v>
      </c>
      <c r="G133" s="50"/>
      <c r="H133" s="63"/>
      <c r="I133" s="49">
        <f t="shared" ref="I133:I138" si="56">G133*H133</f>
        <v>0</v>
      </c>
      <c r="J133" s="50">
        <f t="shared" ref="J133:J138" si="57">AD133</f>
        <v>5700</v>
      </c>
      <c r="K133" s="72">
        <f>K127</f>
        <v>0</v>
      </c>
      <c r="L133" s="49">
        <f t="shared" ref="L133:L138" si="58">J133*K133</f>
        <v>0</v>
      </c>
      <c r="M133" s="50">
        <f t="shared" si="54"/>
        <v>0</v>
      </c>
      <c r="N133" s="64"/>
      <c r="O133" s="65"/>
      <c r="P133" s="66"/>
      <c r="Q133" s="49">
        <f t="shared" si="55"/>
        <v>0</v>
      </c>
      <c r="Y133" s="386"/>
      <c r="Z133" s="410"/>
      <c r="AA133" s="247" t="s">
        <v>37</v>
      </c>
      <c r="AB133" s="248">
        <v>46</v>
      </c>
      <c r="AC133" s="248">
        <v>100</v>
      </c>
      <c r="AD133" s="248">
        <v>5700</v>
      </c>
      <c r="AE133" s="248">
        <v>0</v>
      </c>
      <c r="AF133" s="248">
        <v>0</v>
      </c>
      <c r="AG133" s="248">
        <v>0</v>
      </c>
      <c r="AH133" s="248">
        <v>0</v>
      </c>
      <c r="AI133" s="249">
        <v>5700</v>
      </c>
      <c r="AJ133" s="234"/>
      <c r="AL133" s="232"/>
      <c r="AM133" s="232"/>
      <c r="AN133"/>
      <c r="AO133"/>
      <c r="AP133"/>
    </row>
    <row r="134" spans="1:42" s="80" customFormat="1" ht="22.5" customHeight="1" x14ac:dyDescent="0.15">
      <c r="A134" s="3" t="s">
        <v>38</v>
      </c>
      <c r="B134" s="81">
        <f t="shared" si="48"/>
        <v>46</v>
      </c>
      <c r="C134" s="47">
        <f>AC134</f>
        <v>100</v>
      </c>
      <c r="D134" s="277">
        <f t="shared" si="50"/>
        <v>0.85</v>
      </c>
      <c r="E134" s="63">
        <f>E127</f>
        <v>0</v>
      </c>
      <c r="F134" s="57">
        <f t="shared" si="51"/>
        <v>0</v>
      </c>
      <c r="G134" s="50"/>
      <c r="H134" s="63"/>
      <c r="I134" s="49">
        <f t="shared" si="56"/>
        <v>0</v>
      </c>
      <c r="J134" s="50">
        <f t="shared" si="57"/>
        <v>5200</v>
      </c>
      <c r="K134" s="72">
        <f>K127</f>
        <v>0</v>
      </c>
      <c r="L134" s="49">
        <f t="shared" si="58"/>
        <v>0</v>
      </c>
      <c r="M134" s="50">
        <f t="shared" si="54"/>
        <v>0</v>
      </c>
      <c r="N134" s="64"/>
      <c r="O134" s="65"/>
      <c r="P134" s="66"/>
      <c r="Q134" s="49">
        <f t="shared" si="55"/>
        <v>0</v>
      </c>
      <c r="Y134" s="386"/>
      <c r="Z134" s="410"/>
      <c r="AA134" s="247" t="s">
        <v>38</v>
      </c>
      <c r="AB134" s="248">
        <v>46</v>
      </c>
      <c r="AC134" s="248">
        <v>100</v>
      </c>
      <c r="AD134" s="248">
        <v>5200</v>
      </c>
      <c r="AE134" s="248">
        <v>0</v>
      </c>
      <c r="AF134" s="248">
        <v>0</v>
      </c>
      <c r="AG134" s="248">
        <v>0</v>
      </c>
      <c r="AH134" s="248">
        <v>0</v>
      </c>
      <c r="AI134" s="249">
        <v>5200</v>
      </c>
      <c r="AJ134" s="234"/>
      <c r="AL134" s="232"/>
      <c r="AM134" s="232"/>
      <c r="AN134"/>
      <c r="AO134"/>
      <c r="AP134"/>
    </row>
    <row r="135" spans="1:42" s="80" customFormat="1" ht="22.5" customHeight="1" x14ac:dyDescent="0.15">
      <c r="A135" s="3" t="s">
        <v>39</v>
      </c>
      <c r="B135" s="81">
        <f t="shared" si="48"/>
        <v>46</v>
      </c>
      <c r="C135" s="18">
        <f t="shared" si="49"/>
        <v>100</v>
      </c>
      <c r="D135" s="277">
        <f>(185-C135)/100</f>
        <v>0.85</v>
      </c>
      <c r="E135" s="63">
        <f>E127</f>
        <v>0</v>
      </c>
      <c r="F135" s="57">
        <f t="shared" si="51"/>
        <v>0</v>
      </c>
      <c r="G135" s="50"/>
      <c r="H135" s="63"/>
      <c r="I135" s="49">
        <f t="shared" si="56"/>
        <v>0</v>
      </c>
      <c r="J135" s="50">
        <f t="shared" si="57"/>
        <v>6400</v>
      </c>
      <c r="K135" s="72">
        <f>K127</f>
        <v>0</v>
      </c>
      <c r="L135" s="49">
        <f t="shared" si="58"/>
        <v>0</v>
      </c>
      <c r="M135" s="50">
        <f t="shared" si="54"/>
        <v>0</v>
      </c>
      <c r="N135" s="64"/>
      <c r="O135" s="65"/>
      <c r="P135" s="66"/>
      <c r="Q135" s="49">
        <f t="shared" si="55"/>
        <v>0</v>
      </c>
      <c r="Y135" s="386"/>
      <c r="Z135" s="410"/>
      <c r="AA135" s="247" t="s">
        <v>39</v>
      </c>
      <c r="AB135" s="248">
        <v>46</v>
      </c>
      <c r="AC135" s="248">
        <v>100</v>
      </c>
      <c r="AD135" s="248">
        <v>6400</v>
      </c>
      <c r="AE135" s="248">
        <v>0</v>
      </c>
      <c r="AF135" s="248">
        <v>0</v>
      </c>
      <c r="AG135" s="248">
        <v>0</v>
      </c>
      <c r="AH135" s="248">
        <v>0</v>
      </c>
      <c r="AI135" s="249">
        <v>6400</v>
      </c>
      <c r="AJ135" s="234"/>
      <c r="AL135" s="232"/>
      <c r="AM135" s="232"/>
    </row>
    <row r="136" spans="1:42" s="80" customFormat="1" ht="22.5" customHeight="1" x14ac:dyDescent="0.15">
      <c r="A136" s="3" t="s">
        <v>40</v>
      </c>
      <c r="B136" s="81">
        <f t="shared" si="48"/>
        <v>46</v>
      </c>
      <c r="C136" s="18">
        <f t="shared" si="49"/>
        <v>100</v>
      </c>
      <c r="D136" s="277">
        <f t="shared" si="50"/>
        <v>0.85</v>
      </c>
      <c r="E136" s="63">
        <f>E127</f>
        <v>0</v>
      </c>
      <c r="F136" s="57">
        <f t="shared" si="51"/>
        <v>0</v>
      </c>
      <c r="G136" s="50"/>
      <c r="H136" s="63"/>
      <c r="I136" s="49">
        <f t="shared" si="56"/>
        <v>0</v>
      </c>
      <c r="J136" s="50">
        <f t="shared" si="57"/>
        <v>7200</v>
      </c>
      <c r="K136" s="72">
        <f>K127</f>
        <v>0</v>
      </c>
      <c r="L136" s="49">
        <f t="shared" si="58"/>
        <v>0</v>
      </c>
      <c r="M136" s="50">
        <f t="shared" si="54"/>
        <v>0</v>
      </c>
      <c r="N136" s="64"/>
      <c r="O136" s="65"/>
      <c r="P136" s="66"/>
      <c r="Q136" s="49">
        <f t="shared" si="55"/>
        <v>0</v>
      </c>
      <c r="Y136" s="386"/>
      <c r="Z136" s="410"/>
      <c r="AA136" s="247" t="s">
        <v>122</v>
      </c>
      <c r="AB136" s="248">
        <v>46</v>
      </c>
      <c r="AC136" s="248">
        <v>100</v>
      </c>
      <c r="AD136" s="248">
        <v>7200</v>
      </c>
      <c r="AE136" s="248">
        <v>0</v>
      </c>
      <c r="AF136" s="248">
        <v>0</v>
      </c>
      <c r="AG136" s="248">
        <v>0</v>
      </c>
      <c r="AH136" s="248">
        <v>0</v>
      </c>
      <c r="AI136" s="249">
        <v>7200</v>
      </c>
      <c r="AJ136" s="234"/>
      <c r="AL136" s="232"/>
      <c r="AM136" s="232"/>
    </row>
    <row r="137" spans="1:42" s="80" customFormat="1" ht="22.5" customHeight="1" x14ac:dyDescent="0.15">
      <c r="A137" s="3" t="s">
        <v>41</v>
      </c>
      <c r="B137" s="81">
        <f t="shared" si="48"/>
        <v>46</v>
      </c>
      <c r="C137" s="18">
        <f t="shared" si="49"/>
        <v>100</v>
      </c>
      <c r="D137" s="277">
        <f t="shared" si="50"/>
        <v>0.85</v>
      </c>
      <c r="E137" s="63">
        <f>E127</f>
        <v>0</v>
      </c>
      <c r="F137" s="57">
        <f t="shared" si="51"/>
        <v>0</v>
      </c>
      <c r="G137" s="50"/>
      <c r="H137" s="63"/>
      <c r="I137" s="49">
        <f t="shared" si="56"/>
        <v>0</v>
      </c>
      <c r="J137" s="50">
        <f t="shared" si="57"/>
        <v>6300</v>
      </c>
      <c r="K137" s="72">
        <f>K127</f>
        <v>0</v>
      </c>
      <c r="L137" s="49">
        <f t="shared" si="58"/>
        <v>0</v>
      </c>
      <c r="M137" s="50">
        <f t="shared" si="54"/>
        <v>0</v>
      </c>
      <c r="N137" s="64"/>
      <c r="O137" s="65"/>
      <c r="P137" s="66"/>
      <c r="Q137" s="49">
        <f t="shared" si="55"/>
        <v>0</v>
      </c>
      <c r="Y137" s="386"/>
      <c r="Z137" s="410"/>
      <c r="AA137" s="247" t="s">
        <v>123</v>
      </c>
      <c r="AB137" s="248">
        <v>46</v>
      </c>
      <c r="AC137" s="248">
        <v>100</v>
      </c>
      <c r="AD137" s="248">
        <v>6300</v>
      </c>
      <c r="AE137" s="248">
        <v>0</v>
      </c>
      <c r="AF137" s="248">
        <v>0</v>
      </c>
      <c r="AG137" s="248">
        <v>0</v>
      </c>
      <c r="AH137" s="248">
        <v>0</v>
      </c>
      <c r="AI137" s="249">
        <v>6300</v>
      </c>
      <c r="AJ137" s="234"/>
      <c r="AL137" s="232"/>
      <c r="AM137" s="232"/>
    </row>
    <row r="138" spans="1:42" s="80" customFormat="1" ht="22.5" customHeight="1" thickBot="1" x14ac:dyDescent="0.2">
      <c r="A138" s="5" t="s">
        <v>42</v>
      </c>
      <c r="B138" s="6">
        <f t="shared" si="48"/>
        <v>46</v>
      </c>
      <c r="C138" s="19">
        <f t="shared" si="49"/>
        <v>100</v>
      </c>
      <c r="D138" s="278">
        <f t="shared" si="50"/>
        <v>0.85</v>
      </c>
      <c r="E138" s="67">
        <f>E127</f>
        <v>0</v>
      </c>
      <c r="F138" s="58">
        <f t="shared" si="51"/>
        <v>0</v>
      </c>
      <c r="G138" s="68"/>
      <c r="H138" s="67"/>
      <c r="I138" s="51">
        <f t="shared" si="56"/>
        <v>0</v>
      </c>
      <c r="J138" s="68">
        <f t="shared" si="57"/>
        <v>6300</v>
      </c>
      <c r="K138" s="73">
        <f>K127</f>
        <v>0</v>
      </c>
      <c r="L138" s="51">
        <f t="shared" si="58"/>
        <v>0</v>
      </c>
      <c r="M138" s="68">
        <f t="shared" si="54"/>
        <v>0</v>
      </c>
      <c r="N138" s="69"/>
      <c r="O138" s="70"/>
      <c r="P138" s="71"/>
      <c r="Q138" s="51">
        <f t="shared" si="55"/>
        <v>0</v>
      </c>
      <c r="Y138" s="386"/>
      <c r="Z138" s="410"/>
      <c r="AA138" s="247" t="s">
        <v>124</v>
      </c>
      <c r="AB138" s="248">
        <v>46</v>
      </c>
      <c r="AC138" s="248">
        <v>100</v>
      </c>
      <c r="AD138" s="248">
        <v>6300</v>
      </c>
      <c r="AE138" s="248">
        <v>0</v>
      </c>
      <c r="AF138" s="248">
        <v>0</v>
      </c>
      <c r="AG138" s="248">
        <v>0</v>
      </c>
      <c r="AH138" s="248">
        <v>0</v>
      </c>
      <c r="AI138" s="249">
        <v>6300</v>
      </c>
      <c r="AJ138" s="234"/>
      <c r="AL138" s="238">
        <f t="shared" ref="AL138" si="59">SUM(AD127:AH138)</f>
        <v>85100</v>
      </c>
      <c r="AM138" s="238">
        <f t="shared" ref="AM138" si="60">SUM(AI127:AI138)</f>
        <v>85100</v>
      </c>
    </row>
    <row r="139" spans="1:42" s="80" customFormat="1" ht="22.5" customHeight="1" thickTop="1" x14ac:dyDescent="0.15">
      <c r="A139" s="4" t="s">
        <v>18</v>
      </c>
      <c r="B139" s="7" t="s">
        <v>19</v>
      </c>
      <c r="C139" s="169"/>
      <c r="D139" s="7" t="s">
        <v>19</v>
      </c>
      <c r="E139" s="7" t="s">
        <v>19</v>
      </c>
      <c r="F139" s="4"/>
      <c r="G139" s="4"/>
      <c r="H139" s="7" t="s">
        <v>19</v>
      </c>
      <c r="I139" s="4"/>
      <c r="J139" s="4"/>
      <c r="K139" s="7" t="s">
        <v>19</v>
      </c>
      <c r="L139" s="4"/>
      <c r="M139" s="4"/>
      <c r="N139" s="7" t="s">
        <v>19</v>
      </c>
      <c r="O139" s="7" t="s">
        <v>19</v>
      </c>
      <c r="P139" s="4"/>
      <c r="Q139" s="4"/>
      <c r="AK139" s="90"/>
    </row>
    <row r="140" spans="1:42" s="80" customFormat="1" ht="20.25" customHeight="1" x14ac:dyDescent="0.15">
      <c r="A140" s="339" t="s">
        <v>29</v>
      </c>
      <c r="B140" s="339"/>
      <c r="C140" s="339"/>
      <c r="D140" s="339"/>
      <c r="E140" s="339"/>
      <c r="F140" s="339"/>
      <c r="G140" s="339"/>
      <c r="H140" s="339"/>
      <c r="I140" s="339"/>
      <c r="J140" s="339"/>
      <c r="K140" s="339"/>
      <c r="L140" s="339"/>
      <c r="N140" s="341" t="s">
        <v>48</v>
      </c>
      <c r="O140" s="341"/>
      <c r="P140" s="341"/>
      <c r="Q140" s="9">
        <f>SUM(Q127:Q138)</f>
        <v>0</v>
      </c>
      <c r="AK140" s="90"/>
    </row>
    <row r="141" spans="1:42" s="80" customFormat="1" ht="20.25" customHeight="1" x14ac:dyDescent="0.15">
      <c r="A141" s="340"/>
      <c r="B141" s="340"/>
      <c r="C141" s="340"/>
      <c r="D141" s="340"/>
      <c r="E141" s="340"/>
      <c r="F141" s="340"/>
      <c r="G141" s="340"/>
      <c r="H141" s="340"/>
      <c r="I141" s="340"/>
      <c r="J141" s="340"/>
      <c r="K141" s="340"/>
      <c r="L141" s="340"/>
      <c r="N141" s="16"/>
      <c r="O141" s="16"/>
      <c r="P141" s="16"/>
      <c r="Q141" s="15"/>
    </row>
    <row r="142" spans="1:42" s="80" customFormat="1" ht="20.25" customHeight="1" x14ac:dyDescent="0.15">
      <c r="A142" s="340"/>
      <c r="B142" s="340"/>
      <c r="C142" s="340"/>
      <c r="D142" s="340"/>
      <c r="E142" s="340"/>
      <c r="F142" s="340"/>
      <c r="G142" s="340"/>
      <c r="H142" s="340"/>
      <c r="I142" s="340"/>
      <c r="J142" s="340"/>
      <c r="K142" s="340"/>
      <c r="L142" s="340"/>
      <c r="M142" s="10"/>
      <c r="N142" s="17"/>
      <c r="O142" s="17"/>
      <c r="P142" s="17"/>
      <c r="Q142" s="12"/>
    </row>
    <row r="143" spans="1:42" s="80" customFormat="1" ht="20.25" customHeight="1" x14ac:dyDescent="0.15"/>
    <row r="144" spans="1:42" s="80" customFormat="1" ht="20.25" customHeight="1" x14ac:dyDescent="0.15">
      <c r="A144" s="14" t="s">
        <v>62</v>
      </c>
      <c r="C144" s="14" t="str">
        <f>B10</f>
        <v>窯業技術センター</v>
      </c>
      <c r="D144" s="14"/>
      <c r="U144" s="210"/>
      <c r="V144" s="210"/>
      <c r="W144" s="209"/>
    </row>
    <row r="145" spans="1:39" s="80" customFormat="1" ht="20.25" customHeight="1" x14ac:dyDescent="0.15">
      <c r="A145" s="338" t="s">
        <v>43</v>
      </c>
      <c r="B145" s="342" t="s">
        <v>0</v>
      </c>
      <c r="C145" s="342"/>
      <c r="D145" s="342"/>
      <c r="E145" s="342"/>
      <c r="F145" s="342"/>
      <c r="G145" s="342" t="s">
        <v>7</v>
      </c>
      <c r="H145" s="342"/>
      <c r="I145" s="342"/>
      <c r="J145" s="342"/>
      <c r="K145" s="342"/>
      <c r="L145" s="342"/>
      <c r="M145" s="342"/>
      <c r="N145" s="342" t="s">
        <v>44</v>
      </c>
      <c r="O145" s="342"/>
      <c r="P145" s="342"/>
      <c r="Q145" s="342" t="s">
        <v>25</v>
      </c>
      <c r="U145" s="217"/>
      <c r="V145" s="219"/>
      <c r="W145" s="217"/>
    </row>
    <row r="146" spans="1:39" s="80" customFormat="1" ht="30.75" customHeight="1" x14ac:dyDescent="0.15">
      <c r="A146" s="338"/>
      <c r="B146" s="342"/>
      <c r="C146" s="342"/>
      <c r="D146" s="342"/>
      <c r="E146" s="342"/>
      <c r="F146" s="342"/>
      <c r="G146" s="342" t="s">
        <v>8</v>
      </c>
      <c r="H146" s="342"/>
      <c r="I146" s="342"/>
      <c r="J146" s="342" t="s">
        <v>12</v>
      </c>
      <c r="K146" s="342"/>
      <c r="L146" s="342"/>
      <c r="M146" s="342" t="s">
        <v>13</v>
      </c>
      <c r="N146" s="342"/>
      <c r="O146" s="342"/>
      <c r="P146" s="342"/>
      <c r="Q146" s="342"/>
      <c r="U146" s="217"/>
      <c r="V146" s="217"/>
      <c r="W146" s="212"/>
    </row>
    <row r="147" spans="1:39" s="80" customFormat="1" ht="30.75" customHeight="1" x14ac:dyDescent="0.15">
      <c r="A147" s="338"/>
      <c r="B147" s="2" t="s">
        <v>1</v>
      </c>
      <c r="C147" s="168" t="s">
        <v>136</v>
      </c>
      <c r="D147" s="2" t="s">
        <v>28</v>
      </c>
      <c r="E147" s="2" t="s">
        <v>2</v>
      </c>
      <c r="F147" s="2" t="s">
        <v>3</v>
      </c>
      <c r="G147" s="2" t="s">
        <v>9</v>
      </c>
      <c r="H147" s="2" t="s">
        <v>2</v>
      </c>
      <c r="I147" s="2" t="s">
        <v>3</v>
      </c>
      <c r="J147" s="2" t="s">
        <v>9</v>
      </c>
      <c r="K147" s="2" t="s">
        <v>2</v>
      </c>
      <c r="L147" s="2" t="s">
        <v>3</v>
      </c>
      <c r="M147" s="342"/>
      <c r="N147" s="2" t="s">
        <v>14</v>
      </c>
      <c r="O147" s="2" t="s">
        <v>15</v>
      </c>
      <c r="P147" s="2" t="s">
        <v>17</v>
      </c>
      <c r="Q147" s="342"/>
      <c r="U147" s="217"/>
      <c r="V147" s="215"/>
      <c r="W147" s="215"/>
      <c r="AL147" s="90"/>
    </row>
    <row r="148" spans="1:39" s="80" customFormat="1" ht="20.25" customHeight="1" thickBot="1" x14ac:dyDescent="0.2">
      <c r="A148" s="338"/>
      <c r="B148" s="81" t="s">
        <v>4</v>
      </c>
      <c r="C148" s="81"/>
      <c r="D148" s="81"/>
      <c r="E148" s="268" t="s">
        <v>5</v>
      </c>
      <c r="F148" s="269" t="s">
        <v>6</v>
      </c>
      <c r="G148" s="269" t="s">
        <v>10</v>
      </c>
      <c r="H148" s="268" t="s">
        <v>11</v>
      </c>
      <c r="I148" s="269" t="s">
        <v>6</v>
      </c>
      <c r="J148" s="269" t="s">
        <v>10</v>
      </c>
      <c r="K148" s="268" t="s">
        <v>11</v>
      </c>
      <c r="L148" s="81" t="s">
        <v>6</v>
      </c>
      <c r="M148" s="81" t="s">
        <v>6</v>
      </c>
      <c r="N148" s="21" t="s">
        <v>6</v>
      </c>
      <c r="O148" s="21" t="s">
        <v>16</v>
      </c>
      <c r="P148" s="21" t="s">
        <v>6</v>
      </c>
      <c r="Q148" s="81" t="s">
        <v>6</v>
      </c>
      <c r="AL148" s="90"/>
    </row>
    <row r="149" spans="1:39" s="80" customFormat="1" ht="21.75" customHeight="1" x14ac:dyDescent="0.15">
      <c r="A149" s="3" t="s">
        <v>31</v>
      </c>
      <c r="B149" s="45">
        <f t="shared" ref="B149:B160" si="61">AB149</f>
        <v>131</v>
      </c>
      <c r="C149" s="45">
        <f t="shared" ref="C149:C160" si="62">AC149</f>
        <v>100</v>
      </c>
      <c r="D149" s="276">
        <f>(185-C149)/100</f>
        <v>0.85</v>
      </c>
      <c r="E149" s="59">
        <f>V145</f>
        <v>0</v>
      </c>
      <c r="F149" s="57">
        <f>B149*D149*E149</f>
        <v>0</v>
      </c>
      <c r="G149" s="50"/>
      <c r="H149" s="59"/>
      <c r="I149" s="49">
        <f>G149*H149</f>
        <v>0</v>
      </c>
      <c r="J149" s="50">
        <f>AD149</f>
        <v>22600</v>
      </c>
      <c r="K149" s="53">
        <f>W147</f>
        <v>0</v>
      </c>
      <c r="L149" s="49">
        <f>J149*K149</f>
        <v>0</v>
      </c>
      <c r="M149" s="50">
        <f>I149+L149</f>
        <v>0</v>
      </c>
      <c r="N149" s="60"/>
      <c r="O149" s="61"/>
      <c r="P149" s="62"/>
      <c r="Q149" s="49">
        <f>INT(F149+M149)</f>
        <v>0</v>
      </c>
      <c r="Y149" s="385">
        <v>6</v>
      </c>
      <c r="Z149" s="409" t="s">
        <v>201</v>
      </c>
      <c r="AA149" s="244" t="s">
        <v>31</v>
      </c>
      <c r="AB149" s="245">
        <v>131</v>
      </c>
      <c r="AC149" s="245">
        <v>100</v>
      </c>
      <c r="AD149" s="245">
        <v>22600</v>
      </c>
      <c r="AE149" s="245">
        <v>0</v>
      </c>
      <c r="AF149" s="245">
        <v>0</v>
      </c>
      <c r="AG149" s="245">
        <v>0</v>
      </c>
      <c r="AH149" s="245">
        <v>0</v>
      </c>
      <c r="AI149" s="246">
        <v>22600</v>
      </c>
      <c r="AJ149" s="234"/>
      <c r="AL149" s="232"/>
      <c r="AM149" s="232"/>
    </row>
    <row r="150" spans="1:39" s="80" customFormat="1" ht="21.75" customHeight="1" x14ac:dyDescent="0.15">
      <c r="A150" s="3" t="s">
        <v>32</v>
      </c>
      <c r="B150" s="81">
        <f t="shared" si="61"/>
        <v>131</v>
      </c>
      <c r="C150" s="18">
        <f t="shared" si="62"/>
        <v>100</v>
      </c>
      <c r="D150" s="277">
        <f t="shared" ref="D150:D160" si="63">(185-C150)/100</f>
        <v>0.85</v>
      </c>
      <c r="E150" s="63">
        <f>E149</f>
        <v>0</v>
      </c>
      <c r="F150" s="57">
        <f t="shared" ref="F150:F160" si="64">B150*D150*E150</f>
        <v>0</v>
      </c>
      <c r="G150" s="50"/>
      <c r="H150" s="63"/>
      <c r="I150" s="49">
        <f t="shared" ref="I150:I151" si="65">G150*H150</f>
        <v>0</v>
      </c>
      <c r="J150" s="50">
        <f>AD150</f>
        <v>21600</v>
      </c>
      <c r="K150" s="72">
        <f>K149</f>
        <v>0</v>
      </c>
      <c r="L150" s="49">
        <f t="shared" ref="L150:L151" si="66">J150*K150</f>
        <v>0</v>
      </c>
      <c r="M150" s="50">
        <f t="shared" ref="M150:M160" si="67">I150+L150</f>
        <v>0</v>
      </c>
      <c r="N150" s="64"/>
      <c r="O150" s="65"/>
      <c r="P150" s="66"/>
      <c r="Q150" s="49">
        <f t="shared" ref="Q150:Q160" si="68">INT(F150+M150)</f>
        <v>0</v>
      </c>
      <c r="Y150" s="386"/>
      <c r="Z150" s="410"/>
      <c r="AA150" s="247" t="s">
        <v>142</v>
      </c>
      <c r="AB150" s="248">
        <v>131</v>
      </c>
      <c r="AC150" s="248">
        <v>100</v>
      </c>
      <c r="AD150" s="248">
        <v>21600</v>
      </c>
      <c r="AE150" s="248">
        <v>0</v>
      </c>
      <c r="AF150" s="248">
        <v>0</v>
      </c>
      <c r="AG150" s="248">
        <v>0</v>
      </c>
      <c r="AH150" s="248">
        <v>0</v>
      </c>
      <c r="AI150" s="249">
        <v>21600</v>
      </c>
      <c r="AJ150" s="234"/>
      <c r="AL150" s="232"/>
      <c r="AM150" s="232"/>
    </row>
    <row r="151" spans="1:39" s="80" customFormat="1" ht="21.75" customHeight="1" x14ac:dyDescent="0.15">
      <c r="A151" s="3" t="s">
        <v>33</v>
      </c>
      <c r="B151" s="81">
        <f t="shared" si="61"/>
        <v>131</v>
      </c>
      <c r="C151" s="18">
        <f t="shared" si="62"/>
        <v>100</v>
      </c>
      <c r="D151" s="277">
        <f t="shared" si="63"/>
        <v>0.85</v>
      </c>
      <c r="E151" s="63">
        <f>E149</f>
        <v>0</v>
      </c>
      <c r="F151" s="57">
        <f t="shared" si="64"/>
        <v>0</v>
      </c>
      <c r="G151" s="50"/>
      <c r="H151" s="63"/>
      <c r="I151" s="49">
        <f t="shared" si="65"/>
        <v>0</v>
      </c>
      <c r="J151" s="50">
        <f>AD151</f>
        <v>24200</v>
      </c>
      <c r="K151" s="72">
        <f>K149</f>
        <v>0</v>
      </c>
      <c r="L151" s="49">
        <f t="shared" si="66"/>
        <v>0</v>
      </c>
      <c r="M151" s="50">
        <f t="shared" si="67"/>
        <v>0</v>
      </c>
      <c r="N151" s="64"/>
      <c r="O151" s="65"/>
      <c r="P151" s="66"/>
      <c r="Q151" s="49">
        <f t="shared" si="68"/>
        <v>0</v>
      </c>
      <c r="Y151" s="386"/>
      <c r="Z151" s="410"/>
      <c r="AA151" s="247" t="s">
        <v>33</v>
      </c>
      <c r="AB151" s="248">
        <v>131</v>
      </c>
      <c r="AC151" s="248">
        <v>100</v>
      </c>
      <c r="AD151" s="248">
        <v>24200</v>
      </c>
      <c r="AE151" s="248">
        <v>0</v>
      </c>
      <c r="AF151" s="248">
        <v>0</v>
      </c>
      <c r="AG151" s="248">
        <v>0</v>
      </c>
      <c r="AH151" s="248">
        <v>0</v>
      </c>
      <c r="AI151" s="249">
        <v>24200</v>
      </c>
      <c r="AJ151" s="234"/>
      <c r="AL151" s="232"/>
      <c r="AM151" s="232"/>
    </row>
    <row r="152" spans="1:39" s="80" customFormat="1" ht="21.75" customHeight="1" x14ac:dyDescent="0.15">
      <c r="A152" s="3" t="s">
        <v>34</v>
      </c>
      <c r="B152" s="81">
        <f t="shared" si="61"/>
        <v>131</v>
      </c>
      <c r="C152" s="18">
        <f t="shared" si="62"/>
        <v>100</v>
      </c>
      <c r="D152" s="277">
        <f t="shared" si="63"/>
        <v>0.85</v>
      </c>
      <c r="E152" s="63">
        <f>E149</f>
        <v>0</v>
      </c>
      <c r="F152" s="57">
        <f t="shared" si="64"/>
        <v>0</v>
      </c>
      <c r="G152" s="50">
        <f>AD152</f>
        <v>29100</v>
      </c>
      <c r="H152" s="72">
        <f>V147</f>
        <v>0</v>
      </c>
      <c r="I152" s="49">
        <f>G152*H152</f>
        <v>0</v>
      </c>
      <c r="J152" s="50"/>
      <c r="K152" s="72"/>
      <c r="L152" s="49"/>
      <c r="M152" s="50">
        <f t="shared" si="67"/>
        <v>0</v>
      </c>
      <c r="N152" s="64"/>
      <c r="O152" s="65"/>
      <c r="P152" s="66"/>
      <c r="Q152" s="49">
        <f t="shared" si="68"/>
        <v>0</v>
      </c>
      <c r="Y152" s="386"/>
      <c r="Z152" s="410"/>
      <c r="AA152" s="247" t="s">
        <v>34</v>
      </c>
      <c r="AB152" s="248">
        <v>131</v>
      </c>
      <c r="AC152" s="248">
        <v>100</v>
      </c>
      <c r="AD152" s="248">
        <v>29100</v>
      </c>
      <c r="AE152" s="248">
        <v>0</v>
      </c>
      <c r="AF152" s="248">
        <v>0</v>
      </c>
      <c r="AG152" s="248">
        <v>0</v>
      </c>
      <c r="AH152" s="248">
        <v>0</v>
      </c>
      <c r="AI152" s="249">
        <v>29100</v>
      </c>
      <c r="AJ152" s="234" t="s">
        <v>8</v>
      </c>
      <c r="AL152" s="232"/>
      <c r="AM152" s="232"/>
    </row>
    <row r="153" spans="1:39" s="80" customFormat="1" ht="21.75" customHeight="1" x14ac:dyDescent="0.15">
      <c r="A153" s="3" t="s">
        <v>35</v>
      </c>
      <c r="B153" s="81">
        <f t="shared" si="61"/>
        <v>131</v>
      </c>
      <c r="C153" s="18">
        <f t="shared" si="62"/>
        <v>100</v>
      </c>
      <c r="D153" s="277">
        <f t="shared" si="63"/>
        <v>0.85</v>
      </c>
      <c r="E153" s="63">
        <f>E149</f>
        <v>0</v>
      </c>
      <c r="F153" s="57">
        <f t="shared" si="64"/>
        <v>0</v>
      </c>
      <c r="G153" s="50">
        <f>AD153</f>
        <v>31400</v>
      </c>
      <c r="H153" s="72">
        <f>H152</f>
        <v>0</v>
      </c>
      <c r="I153" s="49">
        <f>G153*H153</f>
        <v>0</v>
      </c>
      <c r="J153" s="50"/>
      <c r="K153" s="72"/>
      <c r="L153" s="49"/>
      <c r="M153" s="50">
        <f t="shared" si="67"/>
        <v>0</v>
      </c>
      <c r="N153" s="64"/>
      <c r="O153" s="65"/>
      <c r="P153" s="66"/>
      <c r="Q153" s="49">
        <f t="shared" si="68"/>
        <v>0</v>
      </c>
      <c r="Y153" s="386"/>
      <c r="Z153" s="410"/>
      <c r="AA153" s="247" t="s">
        <v>35</v>
      </c>
      <c r="AB153" s="248">
        <v>131</v>
      </c>
      <c r="AC153" s="248">
        <v>100</v>
      </c>
      <c r="AD153" s="248">
        <v>31400</v>
      </c>
      <c r="AE153" s="248">
        <v>0</v>
      </c>
      <c r="AF153" s="248">
        <v>0</v>
      </c>
      <c r="AG153" s="248">
        <v>0</v>
      </c>
      <c r="AH153" s="248">
        <v>0</v>
      </c>
      <c r="AI153" s="249">
        <v>31400</v>
      </c>
      <c r="AJ153" s="234" t="s">
        <v>8</v>
      </c>
      <c r="AL153" s="232"/>
      <c r="AM153" s="232"/>
    </row>
    <row r="154" spans="1:39" s="80" customFormat="1" ht="21.75" customHeight="1" x14ac:dyDescent="0.15">
      <c r="A154" s="3" t="s">
        <v>36</v>
      </c>
      <c r="B154" s="81">
        <f t="shared" si="61"/>
        <v>131</v>
      </c>
      <c r="C154" s="18">
        <f t="shared" si="62"/>
        <v>100</v>
      </c>
      <c r="D154" s="277">
        <f t="shared" si="63"/>
        <v>0.85</v>
      </c>
      <c r="E154" s="63">
        <f>E149</f>
        <v>0</v>
      </c>
      <c r="F154" s="57">
        <f t="shared" si="64"/>
        <v>0</v>
      </c>
      <c r="G154" s="50">
        <f>AD154</f>
        <v>27900</v>
      </c>
      <c r="H154" s="72">
        <f>H152</f>
        <v>0</v>
      </c>
      <c r="I154" s="49">
        <f>G154*H154</f>
        <v>0</v>
      </c>
      <c r="J154" s="50"/>
      <c r="K154" s="72"/>
      <c r="L154" s="49"/>
      <c r="M154" s="50">
        <f t="shared" si="67"/>
        <v>0</v>
      </c>
      <c r="N154" s="64"/>
      <c r="O154" s="65"/>
      <c r="P154" s="66"/>
      <c r="Q154" s="49">
        <f t="shared" si="68"/>
        <v>0</v>
      </c>
      <c r="Y154" s="386"/>
      <c r="Z154" s="410"/>
      <c r="AA154" s="247" t="s">
        <v>36</v>
      </c>
      <c r="AB154" s="248">
        <v>131</v>
      </c>
      <c r="AC154" s="248">
        <v>100</v>
      </c>
      <c r="AD154" s="248">
        <v>27900</v>
      </c>
      <c r="AE154" s="248">
        <v>0</v>
      </c>
      <c r="AF154" s="248">
        <v>0</v>
      </c>
      <c r="AG154" s="248">
        <v>0</v>
      </c>
      <c r="AH154" s="248">
        <v>0</v>
      </c>
      <c r="AI154" s="249">
        <v>27900</v>
      </c>
      <c r="AJ154" s="234" t="s">
        <v>8</v>
      </c>
      <c r="AL154" s="232"/>
      <c r="AM154" s="232"/>
    </row>
    <row r="155" spans="1:39" s="80" customFormat="1" ht="21.75" customHeight="1" x14ac:dyDescent="0.15">
      <c r="A155" s="3" t="s">
        <v>37</v>
      </c>
      <c r="B155" s="81">
        <f t="shared" si="61"/>
        <v>131</v>
      </c>
      <c r="C155" s="18">
        <f t="shared" si="62"/>
        <v>100</v>
      </c>
      <c r="D155" s="277">
        <f t="shared" si="63"/>
        <v>0.85</v>
      </c>
      <c r="E155" s="63">
        <f>E149</f>
        <v>0</v>
      </c>
      <c r="F155" s="57">
        <f t="shared" si="64"/>
        <v>0</v>
      </c>
      <c r="G155" s="50"/>
      <c r="H155" s="63"/>
      <c r="I155" s="49">
        <f t="shared" ref="I155:I160" si="69">G155*H155</f>
        <v>0</v>
      </c>
      <c r="J155" s="50">
        <f t="shared" ref="J155:J160" si="70">AD155</f>
        <v>22200</v>
      </c>
      <c r="K155" s="72">
        <f>K149</f>
        <v>0</v>
      </c>
      <c r="L155" s="49">
        <f t="shared" ref="L155:L160" si="71">J155*K155</f>
        <v>0</v>
      </c>
      <c r="M155" s="50">
        <f t="shared" si="67"/>
        <v>0</v>
      </c>
      <c r="N155" s="64"/>
      <c r="O155" s="65"/>
      <c r="P155" s="66"/>
      <c r="Q155" s="49">
        <f t="shared" si="68"/>
        <v>0</v>
      </c>
      <c r="Y155" s="386"/>
      <c r="Z155" s="410"/>
      <c r="AA155" s="247" t="s">
        <v>37</v>
      </c>
      <c r="AB155" s="248">
        <v>131</v>
      </c>
      <c r="AC155" s="248">
        <v>100</v>
      </c>
      <c r="AD155" s="248">
        <v>22200</v>
      </c>
      <c r="AE155" s="248">
        <v>0</v>
      </c>
      <c r="AF155" s="248">
        <v>0</v>
      </c>
      <c r="AG155" s="248">
        <v>0</v>
      </c>
      <c r="AH155" s="248">
        <v>0</v>
      </c>
      <c r="AI155" s="249">
        <v>22200</v>
      </c>
      <c r="AJ155" s="234"/>
      <c r="AL155" s="232"/>
      <c r="AM155" s="232"/>
    </row>
    <row r="156" spans="1:39" s="80" customFormat="1" ht="21.75" customHeight="1" x14ac:dyDescent="0.15">
      <c r="A156" s="3" t="s">
        <v>38</v>
      </c>
      <c r="B156" s="81">
        <f t="shared" si="61"/>
        <v>131</v>
      </c>
      <c r="C156" s="18">
        <f t="shared" si="62"/>
        <v>100</v>
      </c>
      <c r="D156" s="277">
        <f t="shared" si="63"/>
        <v>0.85</v>
      </c>
      <c r="E156" s="63">
        <f>E149</f>
        <v>0</v>
      </c>
      <c r="F156" s="57">
        <f t="shared" si="64"/>
        <v>0</v>
      </c>
      <c r="G156" s="50"/>
      <c r="H156" s="63"/>
      <c r="I156" s="49">
        <f t="shared" si="69"/>
        <v>0</v>
      </c>
      <c r="J156" s="50">
        <f t="shared" si="70"/>
        <v>23800</v>
      </c>
      <c r="K156" s="72">
        <f>K149</f>
        <v>0</v>
      </c>
      <c r="L156" s="49">
        <f t="shared" si="71"/>
        <v>0</v>
      </c>
      <c r="M156" s="50">
        <f t="shared" si="67"/>
        <v>0</v>
      </c>
      <c r="N156" s="64"/>
      <c r="O156" s="65"/>
      <c r="P156" s="66"/>
      <c r="Q156" s="49">
        <f t="shared" si="68"/>
        <v>0</v>
      </c>
      <c r="Y156" s="386"/>
      <c r="Z156" s="410"/>
      <c r="AA156" s="247" t="s">
        <v>38</v>
      </c>
      <c r="AB156" s="248">
        <v>131</v>
      </c>
      <c r="AC156" s="248">
        <v>100</v>
      </c>
      <c r="AD156" s="248">
        <v>23800</v>
      </c>
      <c r="AE156" s="248">
        <v>0</v>
      </c>
      <c r="AF156" s="248">
        <v>0</v>
      </c>
      <c r="AG156" s="248">
        <v>0</v>
      </c>
      <c r="AH156" s="248">
        <v>0</v>
      </c>
      <c r="AI156" s="249">
        <v>23800</v>
      </c>
      <c r="AJ156" s="234"/>
      <c r="AL156" s="232"/>
      <c r="AM156" s="232"/>
    </row>
    <row r="157" spans="1:39" s="80" customFormat="1" ht="21.75" customHeight="1" x14ac:dyDescent="0.15">
      <c r="A157" s="3" t="s">
        <v>39</v>
      </c>
      <c r="B157" s="81">
        <f t="shared" si="61"/>
        <v>131</v>
      </c>
      <c r="C157" s="18">
        <f t="shared" si="62"/>
        <v>100</v>
      </c>
      <c r="D157" s="277">
        <f t="shared" si="63"/>
        <v>0.85</v>
      </c>
      <c r="E157" s="63">
        <f>E149</f>
        <v>0</v>
      </c>
      <c r="F157" s="57">
        <f t="shared" si="64"/>
        <v>0</v>
      </c>
      <c r="G157" s="50"/>
      <c r="H157" s="63"/>
      <c r="I157" s="49">
        <f t="shared" si="69"/>
        <v>0</v>
      </c>
      <c r="J157" s="50">
        <f t="shared" si="70"/>
        <v>27700</v>
      </c>
      <c r="K157" s="72">
        <f>K149</f>
        <v>0</v>
      </c>
      <c r="L157" s="49">
        <f t="shared" si="71"/>
        <v>0</v>
      </c>
      <c r="M157" s="50">
        <f t="shared" si="67"/>
        <v>0</v>
      </c>
      <c r="N157" s="64"/>
      <c r="O157" s="65"/>
      <c r="P157" s="66"/>
      <c r="Q157" s="49">
        <f t="shared" si="68"/>
        <v>0</v>
      </c>
      <c r="Y157" s="386"/>
      <c r="Z157" s="410"/>
      <c r="AA157" s="247" t="s">
        <v>39</v>
      </c>
      <c r="AB157" s="248">
        <v>131</v>
      </c>
      <c r="AC157" s="248">
        <v>100</v>
      </c>
      <c r="AD157" s="248">
        <v>27700</v>
      </c>
      <c r="AE157" s="248">
        <v>0</v>
      </c>
      <c r="AF157" s="248">
        <v>0</v>
      </c>
      <c r="AG157" s="248">
        <v>0</v>
      </c>
      <c r="AH157" s="248">
        <v>0</v>
      </c>
      <c r="AI157" s="249">
        <v>27700</v>
      </c>
      <c r="AJ157" s="234"/>
      <c r="AL157" s="232"/>
      <c r="AM157" s="232"/>
    </row>
    <row r="158" spans="1:39" s="80" customFormat="1" ht="21.75" customHeight="1" x14ac:dyDescent="0.15">
      <c r="A158" s="3" t="s">
        <v>40</v>
      </c>
      <c r="B158" s="81">
        <f t="shared" si="61"/>
        <v>131</v>
      </c>
      <c r="C158" s="18">
        <f t="shared" si="62"/>
        <v>100</v>
      </c>
      <c r="D158" s="277">
        <f t="shared" si="63"/>
        <v>0.85</v>
      </c>
      <c r="E158" s="63">
        <f>E149</f>
        <v>0</v>
      </c>
      <c r="F158" s="57">
        <f t="shared" si="64"/>
        <v>0</v>
      </c>
      <c r="G158" s="50"/>
      <c r="H158" s="63"/>
      <c r="I158" s="49">
        <f t="shared" si="69"/>
        <v>0</v>
      </c>
      <c r="J158" s="50">
        <f t="shared" si="70"/>
        <v>30900</v>
      </c>
      <c r="K158" s="72">
        <f>K149</f>
        <v>0</v>
      </c>
      <c r="L158" s="49">
        <f t="shared" si="71"/>
        <v>0</v>
      </c>
      <c r="M158" s="50">
        <f t="shared" si="67"/>
        <v>0</v>
      </c>
      <c r="N158" s="64"/>
      <c r="O158" s="65"/>
      <c r="P158" s="66"/>
      <c r="Q158" s="49">
        <f t="shared" si="68"/>
        <v>0</v>
      </c>
      <c r="Y158" s="386"/>
      <c r="Z158" s="410"/>
      <c r="AA158" s="247" t="s">
        <v>122</v>
      </c>
      <c r="AB158" s="248">
        <v>131</v>
      </c>
      <c r="AC158" s="248">
        <v>100</v>
      </c>
      <c r="AD158" s="248">
        <v>30900</v>
      </c>
      <c r="AE158" s="248">
        <v>0</v>
      </c>
      <c r="AF158" s="248">
        <v>0</v>
      </c>
      <c r="AG158" s="248">
        <v>0</v>
      </c>
      <c r="AH158" s="248">
        <v>0</v>
      </c>
      <c r="AI158" s="249">
        <v>30900</v>
      </c>
      <c r="AJ158" s="234"/>
      <c r="AL158" s="232"/>
      <c r="AM158" s="232"/>
    </row>
    <row r="159" spans="1:39" s="80" customFormat="1" ht="21.75" customHeight="1" x14ac:dyDescent="0.15">
      <c r="A159" s="3" t="s">
        <v>41</v>
      </c>
      <c r="B159" s="81">
        <f t="shared" si="61"/>
        <v>131</v>
      </c>
      <c r="C159" s="18">
        <f t="shared" si="62"/>
        <v>100</v>
      </c>
      <c r="D159" s="277">
        <f t="shared" si="63"/>
        <v>0.85</v>
      </c>
      <c r="E159" s="63">
        <f>E149</f>
        <v>0</v>
      </c>
      <c r="F159" s="57">
        <f t="shared" si="64"/>
        <v>0</v>
      </c>
      <c r="G159" s="50"/>
      <c r="H159" s="63"/>
      <c r="I159" s="49">
        <f t="shared" si="69"/>
        <v>0</v>
      </c>
      <c r="J159" s="50">
        <f t="shared" si="70"/>
        <v>27700</v>
      </c>
      <c r="K159" s="72">
        <f>K149</f>
        <v>0</v>
      </c>
      <c r="L159" s="49">
        <f t="shared" si="71"/>
        <v>0</v>
      </c>
      <c r="M159" s="50">
        <f t="shared" si="67"/>
        <v>0</v>
      </c>
      <c r="N159" s="64"/>
      <c r="O159" s="65"/>
      <c r="P159" s="66"/>
      <c r="Q159" s="49">
        <f t="shared" si="68"/>
        <v>0</v>
      </c>
      <c r="Y159" s="386"/>
      <c r="Z159" s="410"/>
      <c r="AA159" s="247" t="s">
        <v>123</v>
      </c>
      <c r="AB159" s="248">
        <v>131</v>
      </c>
      <c r="AC159" s="248">
        <v>100</v>
      </c>
      <c r="AD159" s="248">
        <v>27700</v>
      </c>
      <c r="AE159" s="248">
        <v>0</v>
      </c>
      <c r="AF159" s="248">
        <v>0</v>
      </c>
      <c r="AG159" s="248">
        <v>0</v>
      </c>
      <c r="AH159" s="248">
        <v>0</v>
      </c>
      <c r="AI159" s="249">
        <v>27700</v>
      </c>
      <c r="AJ159" s="234"/>
      <c r="AL159" s="232"/>
      <c r="AM159" s="232"/>
    </row>
    <row r="160" spans="1:39" s="80" customFormat="1" ht="21.75" customHeight="1" thickBot="1" x14ac:dyDescent="0.2">
      <c r="A160" s="5" t="s">
        <v>42</v>
      </c>
      <c r="B160" s="6">
        <f t="shared" si="61"/>
        <v>131</v>
      </c>
      <c r="C160" s="19">
        <f t="shared" si="62"/>
        <v>100</v>
      </c>
      <c r="D160" s="278">
        <f t="shared" si="63"/>
        <v>0.85</v>
      </c>
      <c r="E160" s="67">
        <f>E149</f>
        <v>0</v>
      </c>
      <c r="F160" s="58">
        <f t="shared" si="64"/>
        <v>0</v>
      </c>
      <c r="G160" s="68"/>
      <c r="H160" s="67"/>
      <c r="I160" s="51">
        <f t="shared" si="69"/>
        <v>0</v>
      </c>
      <c r="J160" s="68">
        <f t="shared" si="70"/>
        <v>27800</v>
      </c>
      <c r="K160" s="73">
        <f>K149</f>
        <v>0</v>
      </c>
      <c r="L160" s="51">
        <f t="shared" si="71"/>
        <v>0</v>
      </c>
      <c r="M160" s="68">
        <f t="shared" si="67"/>
        <v>0</v>
      </c>
      <c r="N160" s="69"/>
      <c r="O160" s="70"/>
      <c r="P160" s="71"/>
      <c r="Q160" s="51">
        <f t="shared" si="68"/>
        <v>0</v>
      </c>
      <c r="Y160" s="386"/>
      <c r="Z160" s="410"/>
      <c r="AA160" s="247" t="s">
        <v>124</v>
      </c>
      <c r="AB160" s="248">
        <v>131</v>
      </c>
      <c r="AC160" s="248">
        <v>100</v>
      </c>
      <c r="AD160" s="248">
        <v>27800</v>
      </c>
      <c r="AE160" s="248">
        <v>0</v>
      </c>
      <c r="AF160" s="248">
        <v>0</v>
      </c>
      <c r="AG160" s="248">
        <v>0</v>
      </c>
      <c r="AH160" s="248">
        <v>0</v>
      </c>
      <c r="AI160" s="249">
        <v>27800</v>
      </c>
      <c r="AJ160" s="234"/>
      <c r="AL160" s="238">
        <f t="shared" ref="AL160" si="72">SUM(AD149:AH160)</f>
        <v>316900</v>
      </c>
      <c r="AM160" s="238">
        <f t="shared" ref="AM160" si="73">SUM(AI149:AI160)</f>
        <v>316900</v>
      </c>
    </row>
    <row r="161" spans="1:42" s="80" customFormat="1" ht="21.75" customHeight="1" thickTop="1" x14ac:dyDescent="0.15">
      <c r="A161" s="4" t="s">
        <v>18</v>
      </c>
      <c r="B161" s="7" t="s">
        <v>19</v>
      </c>
      <c r="C161" s="169"/>
      <c r="D161" s="7" t="s">
        <v>19</v>
      </c>
      <c r="E161" s="7" t="s">
        <v>19</v>
      </c>
      <c r="F161" s="4"/>
      <c r="G161" s="4"/>
      <c r="H161" s="7" t="s">
        <v>19</v>
      </c>
      <c r="I161" s="4"/>
      <c r="J161" s="4"/>
      <c r="K161" s="7" t="s">
        <v>19</v>
      </c>
      <c r="L161" s="4"/>
      <c r="M161" s="4"/>
      <c r="N161" s="7" t="s">
        <v>19</v>
      </c>
      <c r="O161" s="7" t="s">
        <v>19</v>
      </c>
      <c r="P161" s="4"/>
      <c r="Q161" s="4"/>
    </row>
    <row r="162" spans="1:42" s="80" customFormat="1" ht="20.25" customHeight="1" x14ac:dyDescent="0.15">
      <c r="A162" s="339" t="s">
        <v>29</v>
      </c>
      <c r="B162" s="339"/>
      <c r="C162" s="339"/>
      <c r="D162" s="339"/>
      <c r="E162" s="339"/>
      <c r="F162" s="339"/>
      <c r="G162" s="339"/>
      <c r="H162" s="339"/>
      <c r="I162" s="339"/>
      <c r="J162" s="339"/>
      <c r="K162" s="339"/>
      <c r="L162" s="339"/>
      <c r="N162" s="341" t="s">
        <v>48</v>
      </c>
      <c r="O162" s="341"/>
      <c r="P162" s="341"/>
      <c r="Q162" s="9">
        <f>SUM(Q149:Q160)</f>
        <v>0</v>
      </c>
    </row>
    <row r="163" spans="1:42" s="80" customFormat="1" ht="20.25" customHeight="1" x14ac:dyDescent="0.15">
      <c r="A163" s="340"/>
      <c r="B163" s="340"/>
      <c r="C163" s="340"/>
      <c r="D163" s="340"/>
      <c r="E163" s="340"/>
      <c r="F163" s="340"/>
      <c r="G163" s="340"/>
      <c r="H163" s="340"/>
      <c r="I163" s="340"/>
      <c r="J163" s="340"/>
      <c r="K163" s="340"/>
      <c r="L163" s="340"/>
      <c r="N163" s="16"/>
      <c r="O163" s="16"/>
      <c r="P163" s="16"/>
      <c r="Q163" s="15"/>
    </row>
    <row r="164" spans="1:42" s="80" customFormat="1" ht="20.25" customHeight="1" x14ac:dyDescent="0.15">
      <c r="A164" s="340"/>
      <c r="B164" s="340"/>
      <c r="C164" s="340"/>
      <c r="D164" s="340"/>
      <c r="E164" s="340"/>
      <c r="F164" s="340"/>
      <c r="G164" s="340"/>
      <c r="H164" s="340"/>
      <c r="I164" s="340"/>
      <c r="J164" s="340"/>
      <c r="K164" s="340"/>
      <c r="L164" s="340"/>
      <c r="M164" s="10"/>
      <c r="N164" s="17"/>
      <c r="O164" s="17"/>
      <c r="P164" s="17"/>
      <c r="Q164" s="12"/>
    </row>
    <row r="165" spans="1:42" s="80" customFormat="1" ht="20.25" customHeight="1" x14ac:dyDescent="0.15">
      <c r="A165" s="232"/>
      <c r="B165" s="232"/>
      <c r="C165" s="232"/>
      <c r="D165" s="232"/>
      <c r="E165" s="232"/>
      <c r="F165" s="232"/>
      <c r="G165" s="232"/>
      <c r="H165" s="232"/>
      <c r="I165" s="232"/>
      <c r="J165" s="232"/>
      <c r="K165" s="232"/>
      <c r="L165" s="232"/>
      <c r="M165" s="232"/>
      <c r="N165" s="232"/>
      <c r="O165" s="232"/>
      <c r="P165" s="232"/>
      <c r="Q165" s="232"/>
      <c r="R165" s="232"/>
      <c r="S165" s="232"/>
      <c r="T165"/>
      <c r="AL165"/>
    </row>
    <row r="166" spans="1:42" s="80" customFormat="1" ht="20.25" customHeight="1" x14ac:dyDescent="0.15">
      <c r="A166" s="233" t="s">
        <v>63</v>
      </c>
      <c r="B166" s="232"/>
      <c r="C166" s="233" t="str">
        <f>B11</f>
        <v>肉用牛改良センター</v>
      </c>
      <c r="D166" s="233"/>
      <c r="E166" s="232"/>
      <c r="F166" s="232"/>
      <c r="G166" s="232"/>
      <c r="H166" s="232"/>
      <c r="I166" s="232"/>
      <c r="J166" s="232"/>
      <c r="K166" s="232"/>
      <c r="L166" s="232"/>
      <c r="M166" s="232"/>
      <c r="N166" s="232"/>
      <c r="O166" s="232"/>
      <c r="P166" s="232"/>
      <c r="Q166" s="232"/>
      <c r="R166" s="232"/>
      <c r="S166" s="232"/>
      <c r="T166"/>
      <c r="U166" s="210"/>
      <c r="V166" s="210"/>
      <c r="W166" s="209"/>
      <c r="AL166"/>
    </row>
    <row r="167" spans="1:42" s="80" customFormat="1" ht="20.25" customHeight="1" x14ac:dyDescent="0.15">
      <c r="A167" s="338" t="s">
        <v>43</v>
      </c>
      <c r="B167" s="342" t="s">
        <v>0</v>
      </c>
      <c r="C167" s="342"/>
      <c r="D167" s="342"/>
      <c r="E167" s="342"/>
      <c r="F167" s="342"/>
      <c r="G167" s="342" t="s">
        <v>7</v>
      </c>
      <c r="H167" s="342"/>
      <c r="I167" s="342"/>
      <c r="J167" s="342"/>
      <c r="K167" s="342"/>
      <c r="L167" s="342"/>
      <c r="M167" s="342"/>
      <c r="N167" s="342" t="s">
        <v>44</v>
      </c>
      <c r="O167" s="342"/>
      <c r="P167" s="342"/>
      <c r="Q167" s="342" t="s">
        <v>25</v>
      </c>
      <c r="R167" s="232"/>
      <c r="S167" s="232"/>
      <c r="T167"/>
      <c r="U167" s="217"/>
      <c r="V167" s="219"/>
      <c r="W167" s="217"/>
      <c r="AL167"/>
    </row>
    <row r="168" spans="1:42" s="80" customFormat="1" ht="30.75" customHeight="1" x14ac:dyDescent="0.15">
      <c r="A168" s="338"/>
      <c r="B168" s="342"/>
      <c r="C168" s="342"/>
      <c r="D168" s="342"/>
      <c r="E168" s="342"/>
      <c r="F168" s="342"/>
      <c r="G168" s="342" t="s">
        <v>8</v>
      </c>
      <c r="H168" s="342"/>
      <c r="I168" s="342"/>
      <c r="J168" s="342" t="s">
        <v>12</v>
      </c>
      <c r="K168" s="342"/>
      <c r="L168" s="342"/>
      <c r="M168" s="342" t="s">
        <v>13</v>
      </c>
      <c r="N168" s="342"/>
      <c r="O168" s="342"/>
      <c r="P168" s="342"/>
      <c r="Q168" s="342"/>
      <c r="R168" s="232"/>
      <c r="S168" s="232"/>
      <c r="T168"/>
      <c r="U168" s="217"/>
      <c r="V168" s="217"/>
      <c r="W168" s="216"/>
      <c r="AL168"/>
    </row>
    <row r="169" spans="1:42" s="80" customFormat="1" ht="30.75" customHeight="1" x14ac:dyDescent="0.15">
      <c r="A169" s="338"/>
      <c r="B169" s="2" t="s">
        <v>1</v>
      </c>
      <c r="C169" s="287" t="s">
        <v>113</v>
      </c>
      <c r="D169" s="2" t="s">
        <v>28</v>
      </c>
      <c r="E169" s="2" t="s">
        <v>2</v>
      </c>
      <c r="F169" s="2" t="s">
        <v>3</v>
      </c>
      <c r="G169" s="2" t="s">
        <v>9</v>
      </c>
      <c r="H169" s="2" t="s">
        <v>2</v>
      </c>
      <c r="I169" s="2" t="s">
        <v>3</v>
      </c>
      <c r="J169" s="2" t="s">
        <v>9</v>
      </c>
      <c r="K169" s="2" t="s">
        <v>2</v>
      </c>
      <c r="L169" s="2" t="s">
        <v>3</v>
      </c>
      <c r="M169" s="342"/>
      <c r="N169" s="2" t="s">
        <v>14</v>
      </c>
      <c r="O169" s="2" t="s">
        <v>15</v>
      </c>
      <c r="P169" s="2" t="s">
        <v>17</v>
      </c>
      <c r="Q169" s="342"/>
      <c r="R169" s="232"/>
      <c r="S169" s="232"/>
      <c r="T169"/>
      <c r="U169" s="212"/>
      <c r="V169" s="215"/>
      <c r="W169" s="211"/>
      <c r="AL169"/>
    </row>
    <row r="170" spans="1:42" s="80" customFormat="1" ht="20.25" customHeight="1" thickBot="1" x14ac:dyDescent="0.2">
      <c r="A170" s="338"/>
      <c r="B170" s="81" t="s">
        <v>4</v>
      </c>
      <c r="C170" s="81"/>
      <c r="D170" s="81"/>
      <c r="E170" s="268" t="s">
        <v>5</v>
      </c>
      <c r="F170" s="269" t="s">
        <v>6</v>
      </c>
      <c r="G170" s="269" t="s">
        <v>10</v>
      </c>
      <c r="H170" s="268" t="s">
        <v>11</v>
      </c>
      <c r="I170" s="269" t="s">
        <v>6</v>
      </c>
      <c r="J170" s="269" t="s">
        <v>10</v>
      </c>
      <c r="K170" s="268" t="s">
        <v>11</v>
      </c>
      <c r="L170" s="81" t="s">
        <v>6</v>
      </c>
      <c r="M170" s="81" t="s">
        <v>6</v>
      </c>
      <c r="N170" s="21" t="s">
        <v>6</v>
      </c>
      <c r="O170" s="21" t="s">
        <v>16</v>
      </c>
      <c r="P170" s="21" t="s">
        <v>6</v>
      </c>
      <c r="Q170" s="81" t="s">
        <v>6</v>
      </c>
      <c r="R170" s="232"/>
      <c r="S170" s="232"/>
      <c r="T170"/>
      <c r="U170" s="212"/>
      <c r="V170" s="215"/>
      <c r="W170" s="211"/>
      <c r="AL170"/>
      <c r="AM170"/>
      <c r="AN170"/>
    </row>
    <row r="171" spans="1:42" ht="21.75" customHeight="1" x14ac:dyDescent="0.15">
      <c r="A171" s="3" t="s">
        <v>31</v>
      </c>
      <c r="B171" s="45">
        <f t="shared" ref="B171:B182" si="74">AB171</f>
        <v>60</v>
      </c>
      <c r="C171" s="45">
        <f t="shared" ref="C171:C182" si="75">AC171</f>
        <v>100</v>
      </c>
      <c r="D171" s="276">
        <f>(185-C171)/100</f>
        <v>0.85</v>
      </c>
      <c r="E171" s="59">
        <f>V167</f>
        <v>0</v>
      </c>
      <c r="F171" s="57">
        <f>B171*D171*E171</f>
        <v>0</v>
      </c>
      <c r="G171" s="50"/>
      <c r="H171" s="59"/>
      <c r="I171" s="49">
        <f>G171*H171</f>
        <v>0</v>
      </c>
      <c r="J171" s="50">
        <f>AD171</f>
        <v>6700</v>
      </c>
      <c r="K171" s="53">
        <f>W169</f>
        <v>0</v>
      </c>
      <c r="L171" s="49">
        <f>J171*K171</f>
        <v>0</v>
      </c>
      <c r="M171" s="50">
        <f>I171+L171</f>
        <v>0</v>
      </c>
      <c r="N171" s="60"/>
      <c r="O171" s="61"/>
      <c r="P171" s="62"/>
      <c r="Q171" s="49">
        <f>INT(F171+M171)</f>
        <v>0</v>
      </c>
      <c r="R171" s="232"/>
      <c r="S171" s="232"/>
      <c r="U171" s="212"/>
      <c r="V171" s="215"/>
      <c r="W171" s="211"/>
      <c r="Y171" s="385">
        <v>7</v>
      </c>
      <c r="Z171" s="409" t="s">
        <v>56</v>
      </c>
      <c r="AA171" s="244" t="s">
        <v>31</v>
      </c>
      <c r="AB171" s="245">
        <v>60</v>
      </c>
      <c r="AC171" s="245">
        <v>100</v>
      </c>
      <c r="AD171" s="245">
        <v>6700</v>
      </c>
      <c r="AE171" s="245">
        <v>0</v>
      </c>
      <c r="AF171" s="245">
        <v>0</v>
      </c>
      <c r="AG171" s="245">
        <v>0</v>
      </c>
      <c r="AH171" s="245">
        <v>0</v>
      </c>
      <c r="AI171" s="246">
        <v>6700</v>
      </c>
      <c r="AJ171" s="234"/>
      <c r="AL171" s="232"/>
      <c r="AM171" s="232"/>
      <c r="AN171" s="80"/>
    </row>
    <row r="172" spans="1:42" ht="21.75" customHeight="1" x14ac:dyDescent="0.15">
      <c r="A172" s="3" t="s">
        <v>32</v>
      </c>
      <c r="B172" s="81">
        <f t="shared" si="74"/>
        <v>60</v>
      </c>
      <c r="C172" s="18">
        <f t="shared" si="75"/>
        <v>100</v>
      </c>
      <c r="D172" s="277">
        <f t="shared" ref="D172:D182" si="76">(185-C172)/100</f>
        <v>0.85</v>
      </c>
      <c r="E172" s="63">
        <f>E171</f>
        <v>0</v>
      </c>
      <c r="F172" s="57">
        <f t="shared" ref="F172:F182" si="77">B172*D172*E172</f>
        <v>0</v>
      </c>
      <c r="G172" s="50"/>
      <c r="H172" s="63"/>
      <c r="I172" s="49">
        <f t="shared" ref="I172:I173" si="78">G172*H172</f>
        <v>0</v>
      </c>
      <c r="J172" s="50">
        <f>AD172</f>
        <v>7600</v>
      </c>
      <c r="K172" s="72">
        <f>K171</f>
        <v>0</v>
      </c>
      <c r="L172" s="49">
        <f t="shared" ref="L172:L173" si="79">J172*K172</f>
        <v>0</v>
      </c>
      <c r="M172" s="50">
        <f t="shared" ref="M172:M182" si="80">I172+L172</f>
        <v>0</v>
      </c>
      <c r="N172" s="64"/>
      <c r="O172" s="65"/>
      <c r="P172" s="66"/>
      <c r="Q172" s="49">
        <f t="shared" ref="Q172:Q182" si="81">INT(F172+M172)</f>
        <v>0</v>
      </c>
      <c r="R172" s="232"/>
      <c r="S172" s="232"/>
      <c r="U172" s="212"/>
      <c r="V172" s="215"/>
      <c r="W172" s="211"/>
      <c r="Y172" s="386"/>
      <c r="Z172" s="410"/>
      <c r="AA172" s="247" t="s">
        <v>142</v>
      </c>
      <c r="AB172" s="248">
        <v>60</v>
      </c>
      <c r="AC172" s="248">
        <v>100</v>
      </c>
      <c r="AD172" s="248">
        <v>7600</v>
      </c>
      <c r="AE172" s="248">
        <v>0</v>
      </c>
      <c r="AF172" s="248">
        <v>0</v>
      </c>
      <c r="AG172" s="248">
        <v>0</v>
      </c>
      <c r="AH172" s="248">
        <v>0</v>
      </c>
      <c r="AI172" s="249">
        <v>7600</v>
      </c>
      <c r="AJ172" s="234"/>
      <c r="AL172" s="232"/>
      <c r="AM172" s="232"/>
      <c r="AN172" s="80"/>
    </row>
    <row r="173" spans="1:42" ht="21.75" customHeight="1" x14ac:dyDescent="0.15">
      <c r="A173" s="3" t="s">
        <v>33</v>
      </c>
      <c r="B173" s="81">
        <f t="shared" si="74"/>
        <v>60</v>
      </c>
      <c r="C173" s="18">
        <f t="shared" si="75"/>
        <v>100</v>
      </c>
      <c r="D173" s="277">
        <f t="shared" si="76"/>
        <v>0.85</v>
      </c>
      <c r="E173" s="63">
        <f>E171</f>
        <v>0</v>
      </c>
      <c r="F173" s="57">
        <f t="shared" si="77"/>
        <v>0</v>
      </c>
      <c r="G173" s="50"/>
      <c r="H173" s="63"/>
      <c r="I173" s="49">
        <f t="shared" si="78"/>
        <v>0</v>
      </c>
      <c r="J173" s="50">
        <f>AD173</f>
        <v>10200</v>
      </c>
      <c r="K173" s="72">
        <f>K171</f>
        <v>0</v>
      </c>
      <c r="L173" s="49">
        <f t="shared" si="79"/>
        <v>0</v>
      </c>
      <c r="M173" s="50">
        <f t="shared" si="80"/>
        <v>0</v>
      </c>
      <c r="N173" s="64"/>
      <c r="O173" s="65"/>
      <c r="P173" s="66"/>
      <c r="Q173" s="49">
        <f t="shared" si="81"/>
        <v>0</v>
      </c>
      <c r="R173" s="232"/>
      <c r="S173" s="232"/>
      <c r="U173" s="212"/>
      <c r="V173" s="211"/>
      <c r="W173" s="211"/>
      <c r="Y173" s="386"/>
      <c r="Z173" s="410"/>
      <c r="AA173" s="247" t="s">
        <v>33</v>
      </c>
      <c r="AB173" s="248">
        <v>60</v>
      </c>
      <c r="AC173" s="248">
        <v>100</v>
      </c>
      <c r="AD173" s="248">
        <v>10200</v>
      </c>
      <c r="AE173" s="248">
        <v>0</v>
      </c>
      <c r="AF173" s="248">
        <v>0</v>
      </c>
      <c r="AG173" s="248">
        <v>0</v>
      </c>
      <c r="AH173" s="248">
        <v>0</v>
      </c>
      <c r="AI173" s="249">
        <v>10200</v>
      </c>
      <c r="AJ173" s="234"/>
      <c r="AL173" s="232"/>
      <c r="AM173" s="232"/>
      <c r="AN173" s="80"/>
    </row>
    <row r="174" spans="1:42" ht="21.75" customHeight="1" x14ac:dyDescent="0.15">
      <c r="A174" s="3" t="s">
        <v>34</v>
      </c>
      <c r="B174" s="81">
        <f t="shared" si="74"/>
        <v>60</v>
      </c>
      <c r="C174" s="18">
        <f t="shared" si="75"/>
        <v>100</v>
      </c>
      <c r="D174" s="277">
        <f t="shared" si="76"/>
        <v>0.85</v>
      </c>
      <c r="E174" s="63">
        <f>E171</f>
        <v>0</v>
      </c>
      <c r="F174" s="57">
        <f t="shared" si="77"/>
        <v>0</v>
      </c>
      <c r="G174" s="50">
        <f>AD174</f>
        <v>16000</v>
      </c>
      <c r="H174" s="72">
        <f>V169</f>
        <v>0</v>
      </c>
      <c r="I174" s="49">
        <f>G174*H174</f>
        <v>0</v>
      </c>
      <c r="J174" s="50"/>
      <c r="K174" s="72"/>
      <c r="L174" s="49"/>
      <c r="M174" s="50">
        <f t="shared" si="80"/>
        <v>0</v>
      </c>
      <c r="N174" s="64"/>
      <c r="O174" s="65"/>
      <c r="P174" s="66"/>
      <c r="Q174" s="49">
        <f t="shared" si="81"/>
        <v>0</v>
      </c>
      <c r="R174" s="232"/>
      <c r="S174" s="232"/>
      <c r="Y174" s="386"/>
      <c r="Z174" s="410"/>
      <c r="AA174" s="247" t="s">
        <v>34</v>
      </c>
      <c r="AB174" s="248">
        <v>60</v>
      </c>
      <c r="AC174" s="248">
        <v>100</v>
      </c>
      <c r="AD174" s="248">
        <v>16000</v>
      </c>
      <c r="AE174" s="248">
        <v>0</v>
      </c>
      <c r="AF174" s="248">
        <v>0</v>
      </c>
      <c r="AG174" s="248">
        <v>0</v>
      </c>
      <c r="AH174" s="248">
        <v>0</v>
      </c>
      <c r="AI174" s="249">
        <v>16000</v>
      </c>
      <c r="AJ174" s="234" t="s">
        <v>8</v>
      </c>
      <c r="AL174" s="232"/>
      <c r="AM174" s="232"/>
      <c r="AN174" s="80"/>
    </row>
    <row r="175" spans="1:42" ht="21.75" customHeight="1" x14ac:dyDescent="0.15">
      <c r="A175" s="3" t="s">
        <v>35</v>
      </c>
      <c r="B175" s="81">
        <f t="shared" si="74"/>
        <v>60</v>
      </c>
      <c r="C175" s="18">
        <f t="shared" si="75"/>
        <v>100</v>
      </c>
      <c r="D175" s="277">
        <f t="shared" si="76"/>
        <v>0.85</v>
      </c>
      <c r="E175" s="63">
        <f>E171</f>
        <v>0</v>
      </c>
      <c r="F175" s="57">
        <f t="shared" si="77"/>
        <v>0</v>
      </c>
      <c r="G175" s="50">
        <f>AD175</f>
        <v>17700</v>
      </c>
      <c r="H175" s="72">
        <f>H174</f>
        <v>0</v>
      </c>
      <c r="I175" s="49">
        <f>G175*H175</f>
        <v>0</v>
      </c>
      <c r="J175" s="50"/>
      <c r="K175" s="72"/>
      <c r="L175" s="49"/>
      <c r="M175" s="50">
        <f t="shared" si="80"/>
        <v>0</v>
      </c>
      <c r="N175" s="64"/>
      <c r="O175" s="65"/>
      <c r="P175" s="66"/>
      <c r="Q175" s="49">
        <f t="shared" si="81"/>
        <v>0</v>
      </c>
      <c r="R175" s="232"/>
      <c r="S175" s="232"/>
      <c r="Y175" s="386"/>
      <c r="Z175" s="410"/>
      <c r="AA175" s="247" t="s">
        <v>35</v>
      </c>
      <c r="AB175" s="248">
        <v>60</v>
      </c>
      <c r="AC175" s="248">
        <v>100</v>
      </c>
      <c r="AD175" s="248">
        <v>17700</v>
      </c>
      <c r="AE175" s="248">
        <v>0</v>
      </c>
      <c r="AF175" s="248">
        <v>0</v>
      </c>
      <c r="AG175" s="248">
        <v>0</v>
      </c>
      <c r="AH175" s="248">
        <v>0</v>
      </c>
      <c r="AI175" s="249">
        <v>17700</v>
      </c>
      <c r="AJ175" s="234" t="s">
        <v>8</v>
      </c>
      <c r="AL175" s="232"/>
      <c r="AM175" s="232"/>
      <c r="AN175" s="80"/>
      <c r="AO175" s="90"/>
      <c r="AP175" s="90"/>
    </row>
    <row r="176" spans="1:42" ht="21.75" customHeight="1" x14ac:dyDescent="0.15">
      <c r="A176" s="3" t="s">
        <v>36</v>
      </c>
      <c r="B176" s="81">
        <f t="shared" si="74"/>
        <v>60</v>
      </c>
      <c r="C176" s="18">
        <f t="shared" si="75"/>
        <v>100</v>
      </c>
      <c r="D176" s="277">
        <f t="shared" si="76"/>
        <v>0.85</v>
      </c>
      <c r="E176" s="63">
        <f>E171</f>
        <v>0</v>
      </c>
      <c r="F176" s="57">
        <f t="shared" si="77"/>
        <v>0</v>
      </c>
      <c r="G176" s="50">
        <f>AD176</f>
        <v>14100</v>
      </c>
      <c r="H176" s="72">
        <f>H174</f>
        <v>0</v>
      </c>
      <c r="I176" s="49">
        <f>G176*H176</f>
        <v>0</v>
      </c>
      <c r="J176" s="50"/>
      <c r="K176" s="72"/>
      <c r="L176" s="49"/>
      <c r="M176" s="50">
        <f t="shared" si="80"/>
        <v>0</v>
      </c>
      <c r="N176" s="64"/>
      <c r="O176" s="65"/>
      <c r="P176" s="66"/>
      <c r="Q176" s="49">
        <f t="shared" si="81"/>
        <v>0</v>
      </c>
      <c r="R176" s="232"/>
      <c r="S176" s="232"/>
      <c r="Y176" s="386"/>
      <c r="Z176" s="410"/>
      <c r="AA176" s="247" t="s">
        <v>36</v>
      </c>
      <c r="AB176" s="248">
        <v>60</v>
      </c>
      <c r="AC176" s="248">
        <v>100</v>
      </c>
      <c r="AD176" s="248">
        <v>14100</v>
      </c>
      <c r="AE176" s="248">
        <v>0</v>
      </c>
      <c r="AF176" s="248">
        <v>0</v>
      </c>
      <c r="AG176" s="248">
        <v>0</v>
      </c>
      <c r="AH176" s="248">
        <v>0</v>
      </c>
      <c r="AI176" s="249">
        <v>14100</v>
      </c>
      <c r="AJ176" s="234" t="s">
        <v>8</v>
      </c>
      <c r="AL176" s="232"/>
      <c r="AM176" s="232"/>
      <c r="AN176" s="80"/>
      <c r="AO176" s="90"/>
      <c r="AP176" s="90"/>
    </row>
    <row r="177" spans="1:42" ht="21.75" customHeight="1" x14ac:dyDescent="0.15">
      <c r="A177" s="3" t="s">
        <v>37</v>
      </c>
      <c r="B177" s="81">
        <f t="shared" si="74"/>
        <v>60</v>
      </c>
      <c r="C177" s="18">
        <f t="shared" si="75"/>
        <v>100</v>
      </c>
      <c r="D177" s="277">
        <f t="shared" si="76"/>
        <v>0.85</v>
      </c>
      <c r="E177" s="63">
        <f>E171</f>
        <v>0</v>
      </c>
      <c r="F177" s="57">
        <f t="shared" si="77"/>
        <v>0</v>
      </c>
      <c r="G177" s="50"/>
      <c r="H177" s="63"/>
      <c r="I177" s="49">
        <f t="shared" ref="I177:I182" si="82">G177*H177</f>
        <v>0</v>
      </c>
      <c r="J177" s="50">
        <f t="shared" ref="J177:J182" si="83">AD177</f>
        <v>7900</v>
      </c>
      <c r="K177" s="72">
        <f>K171</f>
        <v>0</v>
      </c>
      <c r="L177" s="49">
        <f t="shared" ref="L177:L182" si="84">J177*K177</f>
        <v>0</v>
      </c>
      <c r="M177" s="50">
        <f t="shared" si="80"/>
        <v>0</v>
      </c>
      <c r="N177" s="64"/>
      <c r="O177" s="65"/>
      <c r="P177" s="66"/>
      <c r="Q177" s="49">
        <f t="shared" si="81"/>
        <v>0</v>
      </c>
      <c r="R177" s="232"/>
      <c r="S177" s="232"/>
      <c r="Y177" s="386"/>
      <c r="Z177" s="410"/>
      <c r="AA177" s="247" t="s">
        <v>37</v>
      </c>
      <c r="AB177" s="248">
        <v>60</v>
      </c>
      <c r="AC177" s="248">
        <v>100</v>
      </c>
      <c r="AD177" s="248">
        <v>7900</v>
      </c>
      <c r="AE177" s="248">
        <v>0</v>
      </c>
      <c r="AF177" s="248">
        <v>0</v>
      </c>
      <c r="AG177" s="248">
        <v>0</v>
      </c>
      <c r="AH177" s="248">
        <v>0</v>
      </c>
      <c r="AI177" s="249">
        <v>7900</v>
      </c>
      <c r="AJ177" s="234"/>
      <c r="AL177" s="232"/>
      <c r="AM177" s="232"/>
      <c r="AN177" s="80"/>
      <c r="AO177" s="164"/>
      <c r="AP177" s="90"/>
    </row>
    <row r="178" spans="1:42" ht="21.75" customHeight="1" x14ac:dyDescent="0.15">
      <c r="A178" s="3" t="s">
        <v>38</v>
      </c>
      <c r="B178" s="81">
        <f t="shared" si="74"/>
        <v>60</v>
      </c>
      <c r="C178" s="18">
        <f t="shared" si="75"/>
        <v>100</v>
      </c>
      <c r="D178" s="277">
        <f t="shared" si="76"/>
        <v>0.85</v>
      </c>
      <c r="E178" s="63">
        <f>E171</f>
        <v>0</v>
      </c>
      <c r="F178" s="57">
        <f t="shared" si="77"/>
        <v>0</v>
      </c>
      <c r="G178" s="50"/>
      <c r="H178" s="63"/>
      <c r="I178" s="49">
        <f t="shared" si="82"/>
        <v>0</v>
      </c>
      <c r="J178" s="50">
        <f t="shared" si="83"/>
        <v>7400</v>
      </c>
      <c r="K178" s="72">
        <f>K171</f>
        <v>0</v>
      </c>
      <c r="L178" s="49">
        <f t="shared" si="84"/>
        <v>0</v>
      </c>
      <c r="M178" s="50">
        <f t="shared" si="80"/>
        <v>0</v>
      </c>
      <c r="N178" s="64"/>
      <c r="O178" s="65"/>
      <c r="P178" s="66"/>
      <c r="Q178" s="49">
        <f t="shared" si="81"/>
        <v>0</v>
      </c>
      <c r="R178" s="232"/>
      <c r="S178" s="232"/>
      <c r="Y178" s="386"/>
      <c r="Z178" s="410"/>
      <c r="AA178" s="247" t="s">
        <v>38</v>
      </c>
      <c r="AB178" s="248">
        <v>60</v>
      </c>
      <c r="AC178" s="248">
        <v>100</v>
      </c>
      <c r="AD178" s="248">
        <v>7400</v>
      </c>
      <c r="AE178" s="248">
        <v>0</v>
      </c>
      <c r="AF178" s="248">
        <v>0</v>
      </c>
      <c r="AG178" s="248">
        <v>0</v>
      </c>
      <c r="AH178" s="248">
        <v>0</v>
      </c>
      <c r="AI178" s="249">
        <v>7400</v>
      </c>
      <c r="AJ178" s="234"/>
      <c r="AL178" s="232"/>
      <c r="AM178" s="232"/>
      <c r="AN178" s="80"/>
      <c r="AO178" s="166"/>
      <c r="AP178" s="90"/>
    </row>
    <row r="179" spans="1:42" ht="21.75" customHeight="1" x14ac:dyDescent="0.15">
      <c r="A179" s="3" t="s">
        <v>39</v>
      </c>
      <c r="B179" s="81">
        <f t="shared" si="74"/>
        <v>60</v>
      </c>
      <c r="C179" s="18">
        <f t="shared" si="75"/>
        <v>100</v>
      </c>
      <c r="D179" s="277">
        <f t="shared" si="76"/>
        <v>0.85</v>
      </c>
      <c r="E179" s="63">
        <f>E171</f>
        <v>0</v>
      </c>
      <c r="F179" s="57">
        <f t="shared" si="77"/>
        <v>0</v>
      </c>
      <c r="G179" s="50"/>
      <c r="H179" s="63"/>
      <c r="I179" s="49">
        <f t="shared" si="82"/>
        <v>0</v>
      </c>
      <c r="J179" s="50">
        <f t="shared" si="83"/>
        <v>7600</v>
      </c>
      <c r="K179" s="72">
        <f>K171</f>
        <v>0</v>
      </c>
      <c r="L179" s="49">
        <f t="shared" si="84"/>
        <v>0</v>
      </c>
      <c r="M179" s="50">
        <f t="shared" si="80"/>
        <v>0</v>
      </c>
      <c r="N179" s="64"/>
      <c r="O179" s="65"/>
      <c r="P179" s="66"/>
      <c r="Q179" s="49">
        <f t="shared" si="81"/>
        <v>0</v>
      </c>
      <c r="R179" s="232"/>
      <c r="S179" s="232"/>
      <c r="Y179" s="386"/>
      <c r="Z179" s="410"/>
      <c r="AA179" s="247" t="s">
        <v>39</v>
      </c>
      <c r="AB179" s="248">
        <v>60</v>
      </c>
      <c r="AC179" s="248">
        <v>100</v>
      </c>
      <c r="AD179" s="248">
        <v>7600</v>
      </c>
      <c r="AE179" s="248">
        <v>0</v>
      </c>
      <c r="AF179" s="248">
        <v>0</v>
      </c>
      <c r="AG179" s="248">
        <v>0</v>
      </c>
      <c r="AH179" s="248">
        <v>0</v>
      </c>
      <c r="AI179" s="249">
        <v>7600</v>
      </c>
      <c r="AJ179" s="234"/>
      <c r="AL179" s="232"/>
      <c r="AM179" s="232"/>
      <c r="AN179" s="80"/>
      <c r="AO179" s="165"/>
      <c r="AP179" s="90"/>
    </row>
    <row r="180" spans="1:42" ht="21.75" customHeight="1" x14ac:dyDescent="0.15">
      <c r="A180" s="3" t="s">
        <v>40</v>
      </c>
      <c r="B180" s="81">
        <f t="shared" si="74"/>
        <v>60</v>
      </c>
      <c r="C180" s="18">
        <f t="shared" si="75"/>
        <v>100</v>
      </c>
      <c r="D180" s="277">
        <f t="shared" si="76"/>
        <v>0.85</v>
      </c>
      <c r="E180" s="63">
        <f>E171</f>
        <v>0</v>
      </c>
      <c r="F180" s="57">
        <f t="shared" si="77"/>
        <v>0</v>
      </c>
      <c r="G180" s="50"/>
      <c r="H180" s="63"/>
      <c r="I180" s="49">
        <f t="shared" si="82"/>
        <v>0</v>
      </c>
      <c r="J180" s="50">
        <f t="shared" si="83"/>
        <v>8100</v>
      </c>
      <c r="K180" s="72">
        <f>K171</f>
        <v>0</v>
      </c>
      <c r="L180" s="49">
        <f t="shared" si="84"/>
        <v>0</v>
      </c>
      <c r="M180" s="50">
        <f t="shared" si="80"/>
        <v>0</v>
      </c>
      <c r="N180" s="64"/>
      <c r="O180" s="65"/>
      <c r="P180" s="66"/>
      <c r="Q180" s="49">
        <f t="shared" si="81"/>
        <v>0</v>
      </c>
      <c r="R180" s="232"/>
      <c r="S180" s="232"/>
      <c r="Y180" s="386"/>
      <c r="Z180" s="410"/>
      <c r="AA180" s="247" t="s">
        <v>122</v>
      </c>
      <c r="AB180" s="248">
        <v>60</v>
      </c>
      <c r="AC180" s="248">
        <v>100</v>
      </c>
      <c r="AD180" s="248">
        <v>8100</v>
      </c>
      <c r="AE180" s="248">
        <v>0</v>
      </c>
      <c r="AF180" s="248">
        <v>0</v>
      </c>
      <c r="AG180" s="248">
        <v>0</v>
      </c>
      <c r="AH180" s="248">
        <v>0</v>
      </c>
      <c r="AI180" s="249">
        <v>8100</v>
      </c>
      <c r="AJ180" s="234"/>
      <c r="AL180" s="232"/>
      <c r="AM180" s="232"/>
      <c r="AN180" s="80"/>
      <c r="AO180" s="165"/>
      <c r="AP180" s="90"/>
    </row>
    <row r="181" spans="1:42" ht="21.75" customHeight="1" x14ac:dyDescent="0.15">
      <c r="A181" s="3" t="s">
        <v>41</v>
      </c>
      <c r="B181" s="81">
        <f t="shared" si="74"/>
        <v>60</v>
      </c>
      <c r="C181" s="18">
        <f t="shared" si="75"/>
        <v>100</v>
      </c>
      <c r="D181" s="277">
        <f t="shared" si="76"/>
        <v>0.85</v>
      </c>
      <c r="E181" s="63">
        <f>E171</f>
        <v>0</v>
      </c>
      <c r="F181" s="57">
        <f t="shared" si="77"/>
        <v>0</v>
      </c>
      <c r="G181" s="50"/>
      <c r="H181" s="63"/>
      <c r="I181" s="49">
        <f t="shared" si="82"/>
        <v>0</v>
      </c>
      <c r="J181" s="50">
        <f t="shared" si="83"/>
        <v>7000</v>
      </c>
      <c r="K181" s="72">
        <f>K171</f>
        <v>0</v>
      </c>
      <c r="L181" s="49">
        <f t="shared" si="84"/>
        <v>0</v>
      </c>
      <c r="M181" s="50">
        <f t="shared" si="80"/>
        <v>0</v>
      </c>
      <c r="N181" s="64"/>
      <c r="O181" s="65"/>
      <c r="P181" s="66"/>
      <c r="Q181" s="49">
        <f t="shared" si="81"/>
        <v>0</v>
      </c>
      <c r="R181" s="232"/>
      <c r="S181" s="232"/>
      <c r="Y181" s="386"/>
      <c r="Z181" s="410"/>
      <c r="AA181" s="247" t="s">
        <v>123</v>
      </c>
      <c r="AB181" s="248">
        <v>60</v>
      </c>
      <c r="AC181" s="248">
        <v>100</v>
      </c>
      <c r="AD181" s="248">
        <v>7000</v>
      </c>
      <c r="AE181" s="248">
        <v>0</v>
      </c>
      <c r="AF181" s="248">
        <v>0</v>
      </c>
      <c r="AG181" s="248">
        <v>0</v>
      </c>
      <c r="AH181" s="248">
        <v>0</v>
      </c>
      <c r="AI181" s="249">
        <v>7000</v>
      </c>
      <c r="AJ181" s="234"/>
      <c r="AL181" s="232"/>
      <c r="AM181" s="232"/>
      <c r="AN181" s="80"/>
      <c r="AO181" s="165"/>
      <c r="AP181" s="90"/>
    </row>
    <row r="182" spans="1:42" ht="21.75" customHeight="1" thickBot="1" x14ac:dyDescent="0.2">
      <c r="A182" s="5" t="s">
        <v>42</v>
      </c>
      <c r="B182" s="6">
        <f t="shared" si="74"/>
        <v>60</v>
      </c>
      <c r="C182" s="19">
        <f t="shared" si="75"/>
        <v>100</v>
      </c>
      <c r="D182" s="278">
        <f t="shared" si="76"/>
        <v>0.85</v>
      </c>
      <c r="E182" s="67">
        <f>E171</f>
        <v>0</v>
      </c>
      <c r="F182" s="58">
        <f t="shared" si="77"/>
        <v>0</v>
      </c>
      <c r="G182" s="68"/>
      <c r="H182" s="67"/>
      <c r="I182" s="51">
        <f t="shared" si="82"/>
        <v>0</v>
      </c>
      <c r="J182" s="68">
        <f t="shared" si="83"/>
        <v>7200</v>
      </c>
      <c r="K182" s="73">
        <f>K171</f>
        <v>0</v>
      </c>
      <c r="L182" s="51">
        <f t="shared" si="84"/>
        <v>0</v>
      </c>
      <c r="M182" s="68">
        <f t="shared" si="80"/>
        <v>0</v>
      </c>
      <c r="N182" s="69"/>
      <c r="O182" s="70"/>
      <c r="P182" s="71"/>
      <c r="Q182" s="51">
        <f t="shared" si="81"/>
        <v>0</v>
      </c>
      <c r="R182" s="232"/>
      <c r="S182" s="232"/>
      <c r="Y182" s="386"/>
      <c r="Z182" s="410"/>
      <c r="AA182" s="260" t="s">
        <v>124</v>
      </c>
      <c r="AB182" s="248">
        <v>60</v>
      </c>
      <c r="AC182" s="248">
        <v>100</v>
      </c>
      <c r="AD182" s="248">
        <v>7200</v>
      </c>
      <c r="AE182" s="248">
        <v>0</v>
      </c>
      <c r="AF182" s="248">
        <v>0</v>
      </c>
      <c r="AG182" s="248">
        <v>0</v>
      </c>
      <c r="AH182" s="248">
        <v>0</v>
      </c>
      <c r="AI182" s="249">
        <v>7200</v>
      </c>
      <c r="AJ182" s="234"/>
      <c r="AL182" s="238">
        <f t="shared" ref="AL182" si="85">SUM(AD171:AH182)</f>
        <v>117500</v>
      </c>
      <c r="AM182" s="238">
        <f t="shared" ref="AM182" si="86">SUM(AI171:AI182)</f>
        <v>117500</v>
      </c>
      <c r="AN182" s="80"/>
      <c r="AO182" s="165"/>
      <c r="AP182" s="90"/>
    </row>
    <row r="183" spans="1:42" ht="20.25" customHeight="1" thickTop="1" x14ac:dyDescent="0.15">
      <c r="A183" s="4" t="s">
        <v>18</v>
      </c>
      <c r="B183" s="288" t="s">
        <v>19</v>
      </c>
      <c r="C183" s="288"/>
      <c r="D183" s="288" t="s">
        <v>19</v>
      </c>
      <c r="E183" s="288" t="s">
        <v>19</v>
      </c>
      <c r="F183" s="4"/>
      <c r="G183" s="4"/>
      <c r="H183" s="288" t="s">
        <v>19</v>
      </c>
      <c r="I183" s="4"/>
      <c r="J183" s="4"/>
      <c r="K183" s="288" t="s">
        <v>19</v>
      </c>
      <c r="L183" s="4"/>
      <c r="M183" s="4"/>
      <c r="N183" s="288" t="s">
        <v>19</v>
      </c>
      <c r="O183" s="288" t="s">
        <v>19</v>
      </c>
      <c r="P183" s="4"/>
      <c r="Q183" s="4"/>
      <c r="R183" s="232"/>
      <c r="S183" s="232"/>
      <c r="AM183" s="90"/>
      <c r="AN183" s="90"/>
      <c r="AO183" s="165"/>
      <c r="AP183" s="90"/>
    </row>
    <row r="184" spans="1:42" ht="20.25" customHeight="1" x14ac:dyDescent="0.15">
      <c r="A184" s="339" t="s">
        <v>29</v>
      </c>
      <c r="B184" s="339"/>
      <c r="C184" s="339"/>
      <c r="D184" s="339"/>
      <c r="E184" s="339"/>
      <c r="F184" s="339"/>
      <c r="G184" s="339"/>
      <c r="H184" s="339"/>
      <c r="I184" s="339"/>
      <c r="J184" s="339"/>
      <c r="K184" s="339"/>
      <c r="L184" s="339"/>
      <c r="M184" s="232"/>
      <c r="N184" s="341" t="s">
        <v>48</v>
      </c>
      <c r="O184" s="341"/>
      <c r="P184" s="341"/>
      <c r="Q184" s="9">
        <f>SUM(Q171:Q182)</f>
        <v>0</v>
      </c>
      <c r="R184" s="232"/>
      <c r="S184" s="232"/>
      <c r="AO184" s="90"/>
      <c r="AP184" s="90"/>
    </row>
    <row r="185" spans="1:42" ht="20.25" customHeight="1" x14ac:dyDescent="0.15">
      <c r="A185" s="340"/>
      <c r="B185" s="340"/>
      <c r="C185" s="340"/>
      <c r="D185" s="340"/>
      <c r="E185" s="340"/>
      <c r="F185" s="340"/>
      <c r="G185" s="340"/>
      <c r="H185" s="340"/>
      <c r="I185" s="340"/>
      <c r="J185" s="340"/>
      <c r="K185" s="340"/>
      <c r="L185" s="340"/>
      <c r="M185" s="232"/>
      <c r="N185" s="16"/>
      <c r="O185" s="16"/>
      <c r="P185" s="16"/>
      <c r="Q185" s="15"/>
      <c r="R185" s="232"/>
      <c r="S185" s="232"/>
    </row>
    <row r="186" spans="1:42" ht="20.25" customHeight="1" x14ac:dyDescent="0.15">
      <c r="A186" s="340"/>
      <c r="B186" s="340"/>
      <c r="C186" s="340"/>
      <c r="D186" s="340"/>
      <c r="E186" s="340"/>
      <c r="F186" s="340"/>
      <c r="G186" s="340"/>
      <c r="H186" s="340"/>
      <c r="I186" s="340"/>
      <c r="J186" s="340"/>
      <c r="K186" s="340"/>
      <c r="L186" s="340"/>
      <c r="M186" s="10"/>
      <c r="N186" s="17"/>
      <c r="O186" s="17"/>
      <c r="P186" s="17"/>
      <c r="Q186" s="12"/>
      <c r="R186" s="232"/>
      <c r="S186" s="232"/>
    </row>
    <row r="187" spans="1:42" ht="20.25" customHeight="1" x14ac:dyDescent="0.15"/>
    <row r="188" spans="1:42" ht="20.25" customHeight="1" x14ac:dyDescent="0.15">
      <c r="A188" s="14" t="s">
        <v>64</v>
      </c>
      <c r="C188" s="14" t="str">
        <f>B12</f>
        <v>佐世保高等技術専門校</v>
      </c>
      <c r="D188" s="14"/>
      <c r="U188" s="210"/>
      <c r="V188" s="210"/>
      <c r="W188" s="209"/>
    </row>
    <row r="189" spans="1:42" ht="20.25" customHeight="1" x14ac:dyDescent="0.15">
      <c r="A189" s="338" t="s">
        <v>43</v>
      </c>
      <c r="B189" s="342" t="s">
        <v>0</v>
      </c>
      <c r="C189" s="342"/>
      <c r="D189" s="342"/>
      <c r="E189" s="342"/>
      <c r="F189" s="342"/>
      <c r="G189" s="342" t="s">
        <v>7</v>
      </c>
      <c r="H189" s="342"/>
      <c r="I189" s="342"/>
      <c r="J189" s="342"/>
      <c r="K189" s="342"/>
      <c r="L189" s="342"/>
      <c r="M189" s="342"/>
      <c r="N189" s="342" t="s">
        <v>44</v>
      </c>
      <c r="O189" s="342"/>
      <c r="P189" s="342"/>
      <c r="Q189" s="342" t="s">
        <v>25</v>
      </c>
      <c r="U189" s="217"/>
      <c r="V189" s="219"/>
      <c r="W189" s="217"/>
    </row>
    <row r="190" spans="1:42" ht="30.75" customHeight="1" x14ac:dyDescent="0.15">
      <c r="A190" s="338"/>
      <c r="B190" s="342"/>
      <c r="C190" s="342"/>
      <c r="D190" s="342"/>
      <c r="E190" s="342"/>
      <c r="F190" s="342"/>
      <c r="G190" s="342" t="s">
        <v>8</v>
      </c>
      <c r="H190" s="342"/>
      <c r="I190" s="342"/>
      <c r="J190" s="342" t="s">
        <v>12</v>
      </c>
      <c r="K190" s="342"/>
      <c r="L190" s="342"/>
      <c r="M190" s="342" t="s">
        <v>13</v>
      </c>
      <c r="N190" s="342"/>
      <c r="O190" s="342"/>
      <c r="P190" s="342"/>
      <c r="Q190" s="342"/>
      <c r="U190" s="217"/>
      <c r="V190" s="217"/>
      <c r="W190" s="212"/>
    </row>
    <row r="191" spans="1:42" ht="30.75" customHeight="1" x14ac:dyDescent="0.15">
      <c r="A191" s="338"/>
      <c r="B191" s="2" t="s">
        <v>1</v>
      </c>
      <c r="C191" s="168" t="s">
        <v>136</v>
      </c>
      <c r="D191" s="2" t="s">
        <v>28</v>
      </c>
      <c r="E191" s="2" t="s">
        <v>2</v>
      </c>
      <c r="F191" s="2" t="s">
        <v>3</v>
      </c>
      <c r="G191" s="2" t="s">
        <v>9</v>
      </c>
      <c r="H191" s="2" t="s">
        <v>2</v>
      </c>
      <c r="I191" s="2" t="s">
        <v>3</v>
      </c>
      <c r="J191" s="2" t="s">
        <v>9</v>
      </c>
      <c r="K191" s="2" t="s">
        <v>2</v>
      </c>
      <c r="L191" s="2" t="s">
        <v>3</v>
      </c>
      <c r="M191" s="342"/>
      <c r="N191" s="2" t="s">
        <v>14</v>
      </c>
      <c r="O191" s="2" t="s">
        <v>15</v>
      </c>
      <c r="P191" s="2" t="s">
        <v>17</v>
      </c>
      <c r="Q191" s="342"/>
      <c r="U191" s="217"/>
      <c r="V191" s="215"/>
      <c r="W191" s="215"/>
    </row>
    <row r="192" spans="1:42" ht="20.25" customHeight="1" thickBot="1" x14ac:dyDescent="0.2">
      <c r="A192" s="338"/>
      <c r="B192" s="1" t="s">
        <v>4</v>
      </c>
      <c r="C192" s="81"/>
      <c r="D192" s="1"/>
      <c r="E192" s="268" t="s">
        <v>5</v>
      </c>
      <c r="F192" s="269" t="s">
        <v>6</v>
      </c>
      <c r="G192" s="269" t="s">
        <v>10</v>
      </c>
      <c r="H192" s="268" t="s">
        <v>11</v>
      </c>
      <c r="I192" s="269" t="s">
        <v>6</v>
      </c>
      <c r="J192" s="269" t="s">
        <v>10</v>
      </c>
      <c r="K192" s="268" t="s">
        <v>11</v>
      </c>
      <c r="L192" s="1" t="s">
        <v>6</v>
      </c>
      <c r="M192" s="1" t="s">
        <v>6</v>
      </c>
      <c r="N192" s="21" t="s">
        <v>6</v>
      </c>
      <c r="O192" s="21" t="s">
        <v>16</v>
      </c>
      <c r="P192" s="21" t="s">
        <v>6</v>
      </c>
      <c r="Q192" s="1" t="s">
        <v>6</v>
      </c>
      <c r="AL192" s="90"/>
    </row>
    <row r="193" spans="1:42" ht="21.75" customHeight="1" x14ac:dyDescent="0.15">
      <c r="A193" s="3" t="s">
        <v>31</v>
      </c>
      <c r="B193" s="45">
        <f t="shared" ref="B193:B204" si="87">AB193</f>
        <v>207</v>
      </c>
      <c r="C193" s="45">
        <f t="shared" ref="C193:C204" si="88">AC193</f>
        <v>100</v>
      </c>
      <c r="D193" s="276">
        <f>(185-C193)/100</f>
        <v>0.85</v>
      </c>
      <c r="E193" s="59">
        <f>V189</f>
        <v>0</v>
      </c>
      <c r="F193" s="57">
        <f>B193*D193*E193</f>
        <v>0</v>
      </c>
      <c r="G193" s="50"/>
      <c r="H193" s="59"/>
      <c r="I193" s="49">
        <f>G193*H193</f>
        <v>0</v>
      </c>
      <c r="J193" s="50">
        <f>AD193</f>
        <v>15300</v>
      </c>
      <c r="K193" s="53">
        <f>W191</f>
        <v>0</v>
      </c>
      <c r="L193" s="49">
        <f>J193*K193</f>
        <v>0</v>
      </c>
      <c r="M193" s="50">
        <f>I193+L193</f>
        <v>0</v>
      </c>
      <c r="N193" s="60"/>
      <c r="O193" s="61"/>
      <c r="P193" s="62"/>
      <c r="Q193" s="49">
        <f>INT(F193+M193)</f>
        <v>0</v>
      </c>
      <c r="Y193" s="385">
        <v>8</v>
      </c>
      <c r="Z193" s="409" t="s">
        <v>202</v>
      </c>
      <c r="AA193" s="263" t="s">
        <v>31</v>
      </c>
      <c r="AB193" s="245">
        <v>207</v>
      </c>
      <c r="AC193" s="245">
        <v>100</v>
      </c>
      <c r="AD193" s="245">
        <v>15300</v>
      </c>
      <c r="AE193" s="245">
        <v>0</v>
      </c>
      <c r="AF193" s="245">
        <v>0</v>
      </c>
      <c r="AG193" s="245">
        <v>0</v>
      </c>
      <c r="AH193" s="245">
        <v>0</v>
      </c>
      <c r="AI193" s="246">
        <v>15300</v>
      </c>
      <c r="AJ193" s="234"/>
      <c r="AL193" s="232"/>
      <c r="AM193" s="232"/>
      <c r="AN193" s="80"/>
      <c r="AO193" s="80"/>
      <c r="AP193" s="80"/>
    </row>
    <row r="194" spans="1:42" ht="21.75" customHeight="1" x14ac:dyDescent="0.15">
      <c r="A194" s="3" t="s">
        <v>32</v>
      </c>
      <c r="B194" s="45">
        <f t="shared" si="87"/>
        <v>207</v>
      </c>
      <c r="C194" s="45">
        <f t="shared" si="88"/>
        <v>100</v>
      </c>
      <c r="D194" s="277">
        <f t="shared" ref="D194:D204" si="89">(185-C194)/100</f>
        <v>0.85</v>
      </c>
      <c r="E194" s="63">
        <f>E193</f>
        <v>0</v>
      </c>
      <c r="F194" s="57">
        <f t="shared" ref="F194:F204" si="90">B194*D194*E194</f>
        <v>0</v>
      </c>
      <c r="G194" s="50"/>
      <c r="H194" s="63"/>
      <c r="I194" s="49">
        <f t="shared" ref="I194:I195" si="91">G194*H194</f>
        <v>0</v>
      </c>
      <c r="J194" s="50">
        <f>AD194</f>
        <v>20400</v>
      </c>
      <c r="K194" s="72">
        <f>K193</f>
        <v>0</v>
      </c>
      <c r="L194" s="49">
        <f t="shared" ref="L194:L195" si="92">J194*K194</f>
        <v>0</v>
      </c>
      <c r="M194" s="50">
        <f t="shared" ref="M194:M204" si="93">I194+L194</f>
        <v>0</v>
      </c>
      <c r="N194" s="64"/>
      <c r="O194" s="65"/>
      <c r="P194" s="66"/>
      <c r="Q194" s="49">
        <f t="shared" ref="Q194:Q204" si="94">INT(F194+M194)</f>
        <v>0</v>
      </c>
      <c r="Y194" s="386"/>
      <c r="Z194" s="410"/>
      <c r="AA194" s="264" t="s">
        <v>142</v>
      </c>
      <c r="AB194" s="248">
        <v>207</v>
      </c>
      <c r="AC194" s="248">
        <v>100</v>
      </c>
      <c r="AD194" s="248">
        <v>20400</v>
      </c>
      <c r="AE194" s="248">
        <v>0</v>
      </c>
      <c r="AF194" s="248">
        <v>0</v>
      </c>
      <c r="AG194" s="248">
        <v>0</v>
      </c>
      <c r="AH194" s="248">
        <v>0</v>
      </c>
      <c r="AI194" s="249">
        <v>20400</v>
      </c>
      <c r="AJ194" s="234"/>
      <c r="AL194" s="232"/>
      <c r="AM194" s="232"/>
      <c r="AN194" s="80"/>
      <c r="AO194" s="80"/>
      <c r="AP194" s="80"/>
    </row>
    <row r="195" spans="1:42" ht="21.75" customHeight="1" x14ac:dyDescent="0.15">
      <c r="A195" s="3" t="s">
        <v>33</v>
      </c>
      <c r="B195" s="45">
        <f t="shared" si="87"/>
        <v>207</v>
      </c>
      <c r="C195" s="45">
        <f t="shared" si="88"/>
        <v>100</v>
      </c>
      <c r="D195" s="277">
        <f t="shared" si="89"/>
        <v>0.85</v>
      </c>
      <c r="E195" s="63">
        <f>E193</f>
        <v>0</v>
      </c>
      <c r="F195" s="57">
        <f t="shared" si="90"/>
        <v>0</v>
      </c>
      <c r="G195" s="50"/>
      <c r="H195" s="63"/>
      <c r="I195" s="49">
        <f t="shared" si="91"/>
        <v>0</v>
      </c>
      <c r="J195" s="50">
        <f>AD195</f>
        <v>28800</v>
      </c>
      <c r="K195" s="72">
        <f>K193</f>
        <v>0</v>
      </c>
      <c r="L195" s="49">
        <f t="shared" si="92"/>
        <v>0</v>
      </c>
      <c r="M195" s="50">
        <f t="shared" si="93"/>
        <v>0</v>
      </c>
      <c r="N195" s="64"/>
      <c r="O195" s="65"/>
      <c r="P195" s="66"/>
      <c r="Q195" s="49">
        <f t="shared" si="94"/>
        <v>0</v>
      </c>
      <c r="Y195" s="386"/>
      <c r="Z195" s="410"/>
      <c r="AA195" s="264" t="s">
        <v>33</v>
      </c>
      <c r="AB195" s="248">
        <v>207</v>
      </c>
      <c r="AC195" s="248">
        <v>100</v>
      </c>
      <c r="AD195" s="248">
        <v>28800</v>
      </c>
      <c r="AE195" s="248">
        <v>0</v>
      </c>
      <c r="AF195" s="248">
        <v>0</v>
      </c>
      <c r="AG195" s="248">
        <v>0</v>
      </c>
      <c r="AH195" s="248">
        <v>0</v>
      </c>
      <c r="AI195" s="249">
        <v>28800</v>
      </c>
      <c r="AJ195" s="234"/>
      <c r="AL195" s="232"/>
      <c r="AM195" s="232"/>
      <c r="AN195" s="80"/>
      <c r="AO195" s="80"/>
      <c r="AP195" s="80"/>
    </row>
    <row r="196" spans="1:42" ht="21.75" customHeight="1" x14ac:dyDescent="0.15">
      <c r="A196" s="3" t="s">
        <v>34</v>
      </c>
      <c r="B196" s="45">
        <f t="shared" si="87"/>
        <v>207</v>
      </c>
      <c r="C196" s="45">
        <f t="shared" si="88"/>
        <v>100</v>
      </c>
      <c r="D196" s="277">
        <f t="shared" si="89"/>
        <v>0.85</v>
      </c>
      <c r="E196" s="63">
        <f>E193</f>
        <v>0</v>
      </c>
      <c r="F196" s="57">
        <f t="shared" si="90"/>
        <v>0</v>
      </c>
      <c r="G196" s="50">
        <f>AD196</f>
        <v>33800</v>
      </c>
      <c r="H196" s="72">
        <f>V191</f>
        <v>0</v>
      </c>
      <c r="I196" s="49">
        <f>G196*H196</f>
        <v>0</v>
      </c>
      <c r="J196" s="50"/>
      <c r="K196" s="72"/>
      <c r="L196" s="49">
        <f>J196*K196</f>
        <v>0</v>
      </c>
      <c r="M196" s="50">
        <f t="shared" si="93"/>
        <v>0</v>
      </c>
      <c r="N196" s="64"/>
      <c r="O196" s="65"/>
      <c r="P196" s="66"/>
      <c r="Q196" s="49">
        <f t="shared" si="94"/>
        <v>0</v>
      </c>
      <c r="Y196" s="386"/>
      <c r="Z196" s="410"/>
      <c r="AA196" s="264" t="s">
        <v>34</v>
      </c>
      <c r="AB196" s="248">
        <v>207</v>
      </c>
      <c r="AC196" s="248">
        <v>100</v>
      </c>
      <c r="AD196" s="248">
        <v>33800</v>
      </c>
      <c r="AE196" s="248">
        <v>0</v>
      </c>
      <c r="AF196" s="248">
        <v>0</v>
      </c>
      <c r="AG196" s="248">
        <v>0</v>
      </c>
      <c r="AH196" s="248">
        <v>0</v>
      </c>
      <c r="AI196" s="249">
        <v>33800</v>
      </c>
      <c r="AJ196" s="234" t="s">
        <v>8</v>
      </c>
      <c r="AL196" s="232"/>
      <c r="AM196" s="232"/>
      <c r="AN196" s="80"/>
      <c r="AO196" s="80"/>
      <c r="AP196" s="80"/>
    </row>
    <row r="197" spans="1:42" ht="21.75" customHeight="1" x14ac:dyDescent="0.15">
      <c r="A197" s="3" t="s">
        <v>35</v>
      </c>
      <c r="B197" s="45">
        <f t="shared" si="87"/>
        <v>207</v>
      </c>
      <c r="C197" s="45">
        <f t="shared" si="88"/>
        <v>100</v>
      </c>
      <c r="D197" s="277">
        <f t="shared" si="89"/>
        <v>0.85</v>
      </c>
      <c r="E197" s="63">
        <f>E193</f>
        <v>0</v>
      </c>
      <c r="F197" s="57">
        <f t="shared" si="90"/>
        <v>0</v>
      </c>
      <c r="G197" s="50">
        <f>AD197</f>
        <v>24500</v>
      </c>
      <c r="H197" s="72">
        <f>H196</f>
        <v>0</v>
      </c>
      <c r="I197" s="49">
        <f>G197*H197</f>
        <v>0</v>
      </c>
      <c r="J197" s="50"/>
      <c r="K197" s="72"/>
      <c r="L197" s="49">
        <f>J197*K197</f>
        <v>0</v>
      </c>
      <c r="M197" s="50">
        <f t="shared" si="93"/>
        <v>0</v>
      </c>
      <c r="N197" s="64"/>
      <c r="O197" s="65"/>
      <c r="P197" s="66"/>
      <c r="Q197" s="49">
        <f t="shared" si="94"/>
        <v>0</v>
      </c>
      <c r="Y197" s="386"/>
      <c r="Z197" s="410"/>
      <c r="AA197" s="264" t="s">
        <v>35</v>
      </c>
      <c r="AB197" s="248">
        <v>207</v>
      </c>
      <c r="AC197" s="248">
        <v>100</v>
      </c>
      <c r="AD197" s="248">
        <v>24500</v>
      </c>
      <c r="AE197" s="248">
        <v>0</v>
      </c>
      <c r="AF197" s="248">
        <v>0</v>
      </c>
      <c r="AG197" s="248">
        <v>0</v>
      </c>
      <c r="AH197" s="248">
        <v>0</v>
      </c>
      <c r="AI197" s="249">
        <v>24500</v>
      </c>
      <c r="AJ197" s="234" t="s">
        <v>8</v>
      </c>
      <c r="AL197" s="232"/>
      <c r="AM197" s="232"/>
      <c r="AN197" s="80"/>
      <c r="AO197" s="80"/>
      <c r="AP197" s="80"/>
    </row>
    <row r="198" spans="1:42" ht="21.75" customHeight="1" x14ac:dyDescent="0.15">
      <c r="A198" s="3" t="s">
        <v>36</v>
      </c>
      <c r="B198" s="45">
        <f t="shared" si="87"/>
        <v>207</v>
      </c>
      <c r="C198" s="45">
        <f t="shared" si="88"/>
        <v>100</v>
      </c>
      <c r="D198" s="277">
        <f t="shared" si="89"/>
        <v>0.85</v>
      </c>
      <c r="E198" s="63">
        <f>E193</f>
        <v>0</v>
      </c>
      <c r="F198" s="57">
        <f t="shared" si="90"/>
        <v>0</v>
      </c>
      <c r="G198" s="50">
        <f>AD198</f>
        <v>34000</v>
      </c>
      <c r="H198" s="72">
        <f>H196</f>
        <v>0</v>
      </c>
      <c r="I198" s="49">
        <f>G198*H198</f>
        <v>0</v>
      </c>
      <c r="J198" s="50"/>
      <c r="K198" s="72"/>
      <c r="L198" s="49">
        <f>J198*K198</f>
        <v>0</v>
      </c>
      <c r="M198" s="50">
        <f t="shared" si="93"/>
        <v>0</v>
      </c>
      <c r="N198" s="64"/>
      <c r="O198" s="65"/>
      <c r="P198" s="66"/>
      <c r="Q198" s="49">
        <f t="shared" si="94"/>
        <v>0</v>
      </c>
      <c r="Y198" s="386"/>
      <c r="Z198" s="410"/>
      <c r="AA198" s="264" t="s">
        <v>36</v>
      </c>
      <c r="AB198" s="248">
        <v>207</v>
      </c>
      <c r="AC198" s="248">
        <v>100</v>
      </c>
      <c r="AD198" s="248">
        <v>34000</v>
      </c>
      <c r="AE198" s="248">
        <v>0</v>
      </c>
      <c r="AF198" s="248">
        <v>0</v>
      </c>
      <c r="AG198" s="248">
        <v>0</v>
      </c>
      <c r="AH198" s="248">
        <v>0</v>
      </c>
      <c r="AI198" s="249">
        <v>34000</v>
      </c>
      <c r="AJ198" s="234" t="s">
        <v>8</v>
      </c>
      <c r="AL198" s="232"/>
      <c r="AM198" s="232"/>
      <c r="AN198" s="80"/>
      <c r="AO198" s="80"/>
      <c r="AP198" s="80"/>
    </row>
    <row r="199" spans="1:42" ht="21.75" customHeight="1" x14ac:dyDescent="0.15">
      <c r="A199" s="3" t="s">
        <v>37</v>
      </c>
      <c r="B199" s="45">
        <f t="shared" si="87"/>
        <v>207</v>
      </c>
      <c r="C199" s="45">
        <f t="shared" si="88"/>
        <v>100</v>
      </c>
      <c r="D199" s="277">
        <f t="shared" si="89"/>
        <v>0.85</v>
      </c>
      <c r="E199" s="63">
        <f>E193</f>
        <v>0</v>
      </c>
      <c r="F199" s="57">
        <f t="shared" si="90"/>
        <v>0</v>
      </c>
      <c r="G199" s="50"/>
      <c r="H199" s="63"/>
      <c r="I199" s="49">
        <f t="shared" ref="I199:I204" si="95">G199*H199</f>
        <v>0</v>
      </c>
      <c r="J199" s="50">
        <f t="shared" ref="J199:J204" si="96">AD199</f>
        <v>24200</v>
      </c>
      <c r="K199" s="72">
        <f>K193</f>
        <v>0</v>
      </c>
      <c r="L199" s="49">
        <f t="shared" ref="L199:L204" si="97">J199*K199</f>
        <v>0</v>
      </c>
      <c r="M199" s="50">
        <f t="shared" si="93"/>
        <v>0</v>
      </c>
      <c r="N199" s="64"/>
      <c r="O199" s="65"/>
      <c r="P199" s="66"/>
      <c r="Q199" s="49">
        <f t="shared" si="94"/>
        <v>0</v>
      </c>
      <c r="Y199" s="386"/>
      <c r="Z199" s="410"/>
      <c r="AA199" s="264" t="s">
        <v>37</v>
      </c>
      <c r="AB199" s="248">
        <v>207</v>
      </c>
      <c r="AC199" s="248">
        <v>100</v>
      </c>
      <c r="AD199" s="248">
        <v>24200</v>
      </c>
      <c r="AE199" s="248">
        <v>0</v>
      </c>
      <c r="AF199" s="248">
        <v>0</v>
      </c>
      <c r="AG199" s="248">
        <v>0</v>
      </c>
      <c r="AH199" s="248">
        <v>0</v>
      </c>
      <c r="AI199" s="249">
        <v>24200</v>
      </c>
      <c r="AJ199" s="234"/>
      <c r="AL199" s="232"/>
      <c r="AM199" s="232"/>
      <c r="AN199" s="80"/>
      <c r="AO199" s="80"/>
      <c r="AP199" s="80"/>
    </row>
    <row r="200" spans="1:42" ht="21.75" customHeight="1" x14ac:dyDescent="0.15">
      <c r="A200" s="3" t="s">
        <v>38</v>
      </c>
      <c r="B200" s="45">
        <f t="shared" si="87"/>
        <v>207</v>
      </c>
      <c r="C200" s="45">
        <f t="shared" si="88"/>
        <v>100</v>
      </c>
      <c r="D200" s="277">
        <f t="shared" si="89"/>
        <v>0.85</v>
      </c>
      <c r="E200" s="63">
        <f>E193</f>
        <v>0</v>
      </c>
      <c r="F200" s="57">
        <f t="shared" si="90"/>
        <v>0</v>
      </c>
      <c r="G200" s="50"/>
      <c r="H200" s="63"/>
      <c r="I200" s="49">
        <f t="shared" si="95"/>
        <v>0</v>
      </c>
      <c r="J200" s="50">
        <f t="shared" si="96"/>
        <v>24200</v>
      </c>
      <c r="K200" s="72">
        <f>K193</f>
        <v>0</v>
      </c>
      <c r="L200" s="49">
        <f t="shared" si="97"/>
        <v>0</v>
      </c>
      <c r="M200" s="50">
        <f t="shared" si="93"/>
        <v>0</v>
      </c>
      <c r="N200" s="64"/>
      <c r="O200" s="65"/>
      <c r="P200" s="66"/>
      <c r="Q200" s="49">
        <f t="shared" si="94"/>
        <v>0</v>
      </c>
      <c r="Y200" s="386"/>
      <c r="Z200" s="410"/>
      <c r="AA200" s="264" t="s">
        <v>38</v>
      </c>
      <c r="AB200" s="248">
        <v>207</v>
      </c>
      <c r="AC200" s="248">
        <v>100</v>
      </c>
      <c r="AD200" s="248">
        <v>24200</v>
      </c>
      <c r="AE200" s="248">
        <v>0</v>
      </c>
      <c r="AF200" s="248">
        <v>0</v>
      </c>
      <c r="AG200" s="248">
        <v>0</v>
      </c>
      <c r="AH200" s="248">
        <v>0</v>
      </c>
      <c r="AI200" s="249">
        <v>24200</v>
      </c>
      <c r="AJ200" s="234"/>
      <c r="AL200" s="232"/>
      <c r="AM200" s="232"/>
      <c r="AN200" s="80"/>
      <c r="AO200" s="80"/>
      <c r="AP200" s="80"/>
    </row>
    <row r="201" spans="1:42" ht="21.75" customHeight="1" x14ac:dyDescent="0.15">
      <c r="A201" s="3" t="s">
        <v>39</v>
      </c>
      <c r="B201" s="45">
        <f t="shared" si="87"/>
        <v>207</v>
      </c>
      <c r="C201" s="45">
        <f t="shared" si="88"/>
        <v>100</v>
      </c>
      <c r="D201" s="277">
        <f t="shared" si="89"/>
        <v>0.85</v>
      </c>
      <c r="E201" s="63">
        <f>E193</f>
        <v>0</v>
      </c>
      <c r="F201" s="57">
        <f t="shared" si="90"/>
        <v>0</v>
      </c>
      <c r="G201" s="50"/>
      <c r="H201" s="63"/>
      <c r="I201" s="49">
        <f t="shared" si="95"/>
        <v>0</v>
      </c>
      <c r="J201" s="50">
        <f t="shared" si="96"/>
        <v>25900</v>
      </c>
      <c r="K201" s="72">
        <f>K193</f>
        <v>0</v>
      </c>
      <c r="L201" s="49">
        <f t="shared" si="97"/>
        <v>0</v>
      </c>
      <c r="M201" s="50">
        <f t="shared" si="93"/>
        <v>0</v>
      </c>
      <c r="N201" s="64"/>
      <c r="O201" s="65"/>
      <c r="P201" s="66"/>
      <c r="Q201" s="49">
        <f t="shared" si="94"/>
        <v>0</v>
      </c>
      <c r="Y201" s="386"/>
      <c r="Z201" s="410"/>
      <c r="AA201" s="264" t="s">
        <v>39</v>
      </c>
      <c r="AB201" s="248">
        <v>207</v>
      </c>
      <c r="AC201" s="248">
        <v>100</v>
      </c>
      <c r="AD201" s="248">
        <v>25900</v>
      </c>
      <c r="AE201" s="248">
        <v>0</v>
      </c>
      <c r="AF201" s="248">
        <v>0</v>
      </c>
      <c r="AG201" s="248">
        <v>0</v>
      </c>
      <c r="AH201" s="248">
        <v>0</v>
      </c>
      <c r="AI201" s="249">
        <v>25900</v>
      </c>
      <c r="AJ201" s="234"/>
      <c r="AL201" s="232"/>
      <c r="AM201" s="232"/>
      <c r="AN201" s="80"/>
      <c r="AO201" s="80"/>
      <c r="AP201" s="80"/>
    </row>
    <row r="202" spans="1:42" ht="21.75" customHeight="1" x14ac:dyDescent="0.15">
      <c r="A202" s="3" t="s">
        <v>40</v>
      </c>
      <c r="B202" s="45">
        <f t="shared" si="87"/>
        <v>207</v>
      </c>
      <c r="C202" s="45">
        <f t="shared" si="88"/>
        <v>100</v>
      </c>
      <c r="D202" s="277">
        <f t="shared" si="89"/>
        <v>0.85</v>
      </c>
      <c r="E202" s="63">
        <f>E193</f>
        <v>0</v>
      </c>
      <c r="F202" s="57">
        <f t="shared" si="90"/>
        <v>0</v>
      </c>
      <c r="G202" s="50"/>
      <c r="H202" s="63"/>
      <c r="I202" s="49">
        <f t="shared" si="95"/>
        <v>0</v>
      </c>
      <c r="J202" s="50">
        <f t="shared" si="96"/>
        <v>30100</v>
      </c>
      <c r="K202" s="72">
        <f>K193</f>
        <v>0</v>
      </c>
      <c r="L202" s="49">
        <f t="shared" si="97"/>
        <v>0</v>
      </c>
      <c r="M202" s="50">
        <f t="shared" si="93"/>
        <v>0</v>
      </c>
      <c r="N202" s="64"/>
      <c r="O202" s="65"/>
      <c r="P202" s="66"/>
      <c r="Q202" s="49">
        <f t="shared" si="94"/>
        <v>0</v>
      </c>
      <c r="Y202" s="386"/>
      <c r="Z202" s="410"/>
      <c r="AA202" s="264" t="s">
        <v>122</v>
      </c>
      <c r="AB202" s="248">
        <v>207</v>
      </c>
      <c r="AC202" s="248">
        <v>100</v>
      </c>
      <c r="AD202" s="248">
        <v>30100</v>
      </c>
      <c r="AE202" s="248">
        <v>0</v>
      </c>
      <c r="AF202" s="248">
        <v>0</v>
      </c>
      <c r="AG202" s="248">
        <v>0</v>
      </c>
      <c r="AH202" s="248">
        <v>0</v>
      </c>
      <c r="AI202" s="249">
        <v>30100</v>
      </c>
      <c r="AJ202" s="234"/>
      <c r="AL202" s="232"/>
      <c r="AM202" s="232"/>
      <c r="AN202" s="80"/>
      <c r="AO202" s="80"/>
      <c r="AP202" s="80"/>
    </row>
    <row r="203" spans="1:42" ht="21.75" customHeight="1" x14ac:dyDescent="0.15">
      <c r="A203" s="3" t="s">
        <v>41</v>
      </c>
      <c r="B203" s="45">
        <f t="shared" si="87"/>
        <v>207</v>
      </c>
      <c r="C203" s="45">
        <f t="shared" si="88"/>
        <v>100</v>
      </c>
      <c r="D203" s="277">
        <f t="shared" si="89"/>
        <v>0.85</v>
      </c>
      <c r="E203" s="63">
        <f>E193</f>
        <v>0</v>
      </c>
      <c r="F203" s="57">
        <f t="shared" si="90"/>
        <v>0</v>
      </c>
      <c r="G203" s="50"/>
      <c r="H203" s="63"/>
      <c r="I203" s="49">
        <f t="shared" si="95"/>
        <v>0</v>
      </c>
      <c r="J203" s="50">
        <f t="shared" si="96"/>
        <v>34400</v>
      </c>
      <c r="K203" s="72">
        <f>K193</f>
        <v>0</v>
      </c>
      <c r="L203" s="49">
        <f t="shared" si="97"/>
        <v>0</v>
      </c>
      <c r="M203" s="50">
        <f t="shared" si="93"/>
        <v>0</v>
      </c>
      <c r="N203" s="64"/>
      <c r="O203" s="65"/>
      <c r="P203" s="66"/>
      <c r="Q203" s="49">
        <f t="shared" si="94"/>
        <v>0</v>
      </c>
      <c r="Y203" s="386"/>
      <c r="Z203" s="410"/>
      <c r="AA203" s="264" t="s">
        <v>123</v>
      </c>
      <c r="AB203" s="248">
        <v>207</v>
      </c>
      <c r="AC203" s="248">
        <v>100</v>
      </c>
      <c r="AD203" s="248">
        <v>34400</v>
      </c>
      <c r="AE203" s="248">
        <v>0</v>
      </c>
      <c r="AF203" s="248">
        <v>0</v>
      </c>
      <c r="AG203" s="248">
        <v>0</v>
      </c>
      <c r="AH203" s="248">
        <v>0</v>
      </c>
      <c r="AI203" s="249">
        <v>34400</v>
      </c>
      <c r="AJ203" s="234"/>
      <c r="AL203" s="232"/>
      <c r="AM203" s="232"/>
      <c r="AN203" s="80"/>
      <c r="AO203" s="80"/>
      <c r="AP203" s="80"/>
    </row>
    <row r="204" spans="1:42" ht="21.75" customHeight="1" thickBot="1" x14ac:dyDescent="0.2">
      <c r="A204" s="5" t="s">
        <v>42</v>
      </c>
      <c r="B204" s="182">
        <f t="shared" si="87"/>
        <v>207</v>
      </c>
      <c r="C204" s="182">
        <f t="shared" si="88"/>
        <v>100</v>
      </c>
      <c r="D204" s="278">
        <f t="shared" si="89"/>
        <v>0.85</v>
      </c>
      <c r="E204" s="67">
        <f>E193</f>
        <v>0</v>
      </c>
      <c r="F204" s="58">
        <f t="shared" si="90"/>
        <v>0</v>
      </c>
      <c r="G204" s="68"/>
      <c r="H204" s="67"/>
      <c r="I204" s="51">
        <f t="shared" si="95"/>
        <v>0</v>
      </c>
      <c r="J204" s="68">
        <f t="shared" si="96"/>
        <v>21800</v>
      </c>
      <c r="K204" s="73">
        <f>K193</f>
        <v>0</v>
      </c>
      <c r="L204" s="51">
        <f t="shared" si="97"/>
        <v>0</v>
      </c>
      <c r="M204" s="68">
        <f t="shared" si="93"/>
        <v>0</v>
      </c>
      <c r="N204" s="69"/>
      <c r="O204" s="70"/>
      <c r="P204" s="71"/>
      <c r="Q204" s="51">
        <f t="shared" si="94"/>
        <v>0</v>
      </c>
      <c r="Y204" s="387"/>
      <c r="Z204" s="411"/>
      <c r="AA204" s="265" t="s">
        <v>124</v>
      </c>
      <c r="AB204" s="251">
        <v>207</v>
      </c>
      <c r="AC204" s="251">
        <v>100</v>
      </c>
      <c r="AD204" s="251">
        <v>21800</v>
      </c>
      <c r="AE204" s="251">
        <v>0</v>
      </c>
      <c r="AF204" s="251">
        <v>0</v>
      </c>
      <c r="AG204" s="251">
        <v>0</v>
      </c>
      <c r="AH204" s="251">
        <v>0</v>
      </c>
      <c r="AI204" s="252">
        <v>21800</v>
      </c>
      <c r="AJ204" s="234"/>
      <c r="AL204" s="238">
        <f t="shared" ref="AL204" si="98">SUM(AD193:AH204)</f>
        <v>317400</v>
      </c>
      <c r="AM204" s="238">
        <f t="shared" ref="AM204" si="99">SUM(AI193:AI204)</f>
        <v>317400</v>
      </c>
      <c r="AN204" s="80"/>
      <c r="AO204" s="80"/>
      <c r="AP204" s="80"/>
    </row>
    <row r="205" spans="1:42" ht="20.25" customHeight="1" thickTop="1" x14ac:dyDescent="0.15">
      <c r="A205" s="4" t="s">
        <v>18</v>
      </c>
      <c r="B205" s="7" t="s">
        <v>19</v>
      </c>
      <c r="C205" s="169"/>
      <c r="D205" s="7" t="s">
        <v>19</v>
      </c>
      <c r="E205" s="7" t="s">
        <v>19</v>
      </c>
      <c r="F205" s="4"/>
      <c r="G205" s="4"/>
      <c r="H205" s="7" t="s">
        <v>19</v>
      </c>
      <c r="I205" s="4"/>
      <c r="J205" s="4"/>
      <c r="K205" s="7" t="s">
        <v>19</v>
      </c>
      <c r="L205" s="4"/>
      <c r="M205" s="4"/>
      <c r="N205" s="7" t="s">
        <v>19</v>
      </c>
      <c r="O205" s="7" t="s">
        <v>19</v>
      </c>
      <c r="P205" s="4"/>
      <c r="Q205" s="4"/>
      <c r="Y205" s="232"/>
      <c r="Z205" s="232"/>
      <c r="AA205" s="232"/>
      <c r="AB205" s="232"/>
      <c r="AC205" s="232"/>
      <c r="AD205" s="232"/>
      <c r="AE205" s="232"/>
      <c r="AF205" s="232"/>
      <c r="AG205" s="232"/>
      <c r="AH205" s="232"/>
      <c r="AI205" s="232"/>
      <c r="AJ205" s="232"/>
      <c r="AK205" s="232"/>
    </row>
    <row r="206" spans="1:42" ht="20.25" customHeight="1" x14ac:dyDescent="0.15">
      <c r="A206" s="339" t="s">
        <v>29</v>
      </c>
      <c r="B206" s="339"/>
      <c r="C206" s="339"/>
      <c r="D206" s="339"/>
      <c r="E206" s="339"/>
      <c r="F206" s="339"/>
      <c r="G206" s="339"/>
      <c r="H206" s="339"/>
      <c r="I206" s="339"/>
      <c r="J206" s="339"/>
      <c r="K206" s="339"/>
      <c r="L206" s="339"/>
      <c r="N206" s="341" t="s">
        <v>48</v>
      </c>
      <c r="O206" s="341"/>
      <c r="P206" s="341"/>
      <c r="Q206" s="9">
        <f>SUM(Q193:Q204)</f>
        <v>0</v>
      </c>
      <c r="Y206" s="232"/>
      <c r="Z206" s="232"/>
      <c r="AA206" s="232"/>
      <c r="AB206" s="232"/>
      <c r="AC206" s="232"/>
      <c r="AD206" s="232"/>
      <c r="AE206" s="232"/>
      <c r="AF206" s="232"/>
      <c r="AG206" s="232"/>
      <c r="AH206" s="232"/>
      <c r="AI206" s="232"/>
      <c r="AJ206" s="232"/>
      <c r="AK206" s="232"/>
    </row>
    <row r="207" spans="1:42" ht="20.25" customHeight="1" x14ac:dyDescent="0.15">
      <c r="A207" s="340"/>
      <c r="B207" s="340"/>
      <c r="C207" s="340"/>
      <c r="D207" s="340"/>
      <c r="E207" s="340"/>
      <c r="F207" s="340"/>
      <c r="G207" s="340"/>
      <c r="H207" s="340"/>
      <c r="I207" s="340"/>
      <c r="J207" s="340"/>
      <c r="K207" s="340"/>
      <c r="L207" s="340"/>
      <c r="N207" s="16"/>
      <c r="O207" s="16"/>
      <c r="P207" s="16"/>
      <c r="Q207" s="15"/>
    </row>
    <row r="208" spans="1:42" ht="20.25" customHeight="1" x14ac:dyDescent="0.15">
      <c r="A208" s="340"/>
      <c r="B208" s="340"/>
      <c r="C208" s="340"/>
      <c r="D208" s="340"/>
      <c r="E208" s="340"/>
      <c r="F208" s="340"/>
      <c r="G208" s="340"/>
      <c r="H208" s="340"/>
      <c r="I208" s="340"/>
      <c r="J208" s="340"/>
      <c r="K208" s="340"/>
      <c r="L208" s="340"/>
      <c r="M208" s="10"/>
      <c r="N208" s="17"/>
      <c r="O208" s="17"/>
      <c r="P208" s="17"/>
      <c r="Q208" s="12"/>
    </row>
    <row r="209" spans="1:38" ht="20.25" customHeight="1" x14ac:dyDescent="0.15">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row>
    <row r="210" spans="1:38" ht="20.25" customHeight="1" x14ac:dyDescent="0.15">
      <c r="A210" s="233"/>
      <c r="B210" s="232"/>
      <c r="C210" s="233"/>
      <c r="D210" s="233"/>
      <c r="E210" s="232"/>
      <c r="F210" s="232"/>
      <c r="G210" s="232"/>
      <c r="H210" s="232"/>
      <c r="I210" s="232"/>
      <c r="J210" s="232"/>
      <c r="K210" s="232"/>
      <c r="L210" s="232"/>
      <c r="M210" s="232"/>
      <c r="N210" s="232"/>
      <c r="O210" s="232"/>
      <c r="P210" s="232"/>
      <c r="Q210" s="232"/>
      <c r="R210" s="232"/>
      <c r="S210" s="232"/>
      <c r="T210" s="232"/>
      <c r="U210" s="210"/>
      <c r="V210" s="210"/>
      <c r="W210" s="209"/>
    </row>
    <row r="211" spans="1:38" ht="20.25" customHeight="1" x14ac:dyDescent="0.15">
      <c r="A211" s="340"/>
      <c r="B211" s="340"/>
      <c r="C211" s="340"/>
      <c r="D211" s="340"/>
      <c r="E211" s="340"/>
      <c r="F211" s="340"/>
      <c r="G211" s="340"/>
      <c r="H211" s="340"/>
      <c r="I211" s="340"/>
      <c r="J211" s="340"/>
      <c r="K211" s="340"/>
      <c r="L211" s="340"/>
      <c r="M211" s="232"/>
      <c r="N211" s="44"/>
      <c r="O211" s="44"/>
      <c r="P211" s="44"/>
      <c r="Q211" s="12"/>
      <c r="R211" s="232"/>
      <c r="S211" s="232"/>
      <c r="T211" s="232"/>
      <c r="U211" s="232"/>
      <c r="V211" s="232"/>
      <c r="W211" s="232"/>
    </row>
    <row r="212" spans="1:38" ht="30.75" customHeight="1" x14ac:dyDescent="0.15">
      <c r="A212" s="340"/>
      <c r="B212" s="340"/>
      <c r="C212" s="340"/>
      <c r="D212" s="340"/>
      <c r="E212" s="340"/>
      <c r="F212" s="340"/>
      <c r="G212" s="340"/>
      <c r="H212" s="340"/>
      <c r="I212" s="340"/>
      <c r="J212" s="340"/>
      <c r="K212" s="340"/>
      <c r="L212" s="340"/>
      <c r="M212" s="10"/>
      <c r="N212" s="17"/>
      <c r="O212" s="17"/>
      <c r="P212" s="17"/>
      <c r="Q212" s="12"/>
      <c r="R212" s="232"/>
      <c r="S212" s="232"/>
      <c r="T212" s="232"/>
      <c r="U212" s="232"/>
      <c r="V212" s="232"/>
      <c r="W212" s="232"/>
    </row>
    <row r="213" spans="1:38" ht="30.75" customHeight="1" x14ac:dyDescent="0.15"/>
    <row r="214" spans="1:38" ht="20.25" customHeight="1" x14ac:dyDescent="0.15"/>
    <row r="215" spans="1:38" s="232" customFormat="1" ht="7.5" customHeight="1" x14ac:dyDescent="0.15">
      <c r="A215"/>
      <c r="B215"/>
      <c r="C215" s="80"/>
      <c r="D215"/>
      <c r="E215"/>
      <c r="F215"/>
      <c r="G215"/>
      <c r="H215"/>
      <c r="I215"/>
      <c r="J215"/>
      <c r="K215"/>
      <c r="L215"/>
      <c r="M215"/>
      <c r="N215"/>
      <c r="O215"/>
      <c r="P215"/>
      <c r="Q215"/>
      <c r="R215"/>
      <c r="S215"/>
      <c r="T215"/>
      <c r="U215" s="80"/>
      <c r="V215" s="80"/>
      <c r="W215" s="80"/>
      <c r="Y215" s="80"/>
      <c r="Z215" s="80"/>
      <c r="AA215" s="80"/>
      <c r="AB215" s="80"/>
      <c r="AC215" s="80"/>
      <c r="AD215" s="80"/>
      <c r="AE215" s="80"/>
      <c r="AF215" s="80"/>
      <c r="AG215" s="80"/>
      <c r="AH215" s="80"/>
      <c r="AI215" s="80"/>
      <c r="AJ215" s="80"/>
      <c r="AK215" s="80"/>
    </row>
    <row r="216" spans="1:38" s="232" customFormat="1" x14ac:dyDescent="0.15">
      <c r="A216"/>
      <c r="B216"/>
      <c r="C216" s="80"/>
      <c r="D216"/>
      <c r="E216"/>
      <c r="F216"/>
      <c r="G216"/>
      <c r="H216"/>
      <c r="I216"/>
      <c r="J216"/>
      <c r="K216"/>
      <c r="L216"/>
      <c r="M216"/>
      <c r="N216"/>
      <c r="O216"/>
      <c r="P216"/>
      <c r="Q216"/>
      <c r="R216"/>
      <c r="S216"/>
      <c r="T216"/>
      <c r="U216" s="80"/>
      <c r="V216" s="80"/>
      <c r="W216" s="80"/>
      <c r="Y216" s="80"/>
      <c r="Z216" s="80"/>
      <c r="AA216" s="80"/>
      <c r="AB216" s="80"/>
      <c r="AC216" s="80"/>
      <c r="AD216" s="80"/>
      <c r="AE216" s="80"/>
      <c r="AF216" s="80"/>
      <c r="AG216" s="80"/>
      <c r="AH216" s="80"/>
      <c r="AI216" s="80"/>
      <c r="AJ216" s="80"/>
      <c r="AK216" s="80"/>
    </row>
    <row r="217" spans="1:38" s="232" customFormat="1" ht="30.75" customHeight="1" x14ac:dyDescent="0.15">
      <c r="A217"/>
      <c r="B217"/>
      <c r="C217" s="80"/>
      <c r="D217"/>
      <c r="E217"/>
      <c r="F217"/>
      <c r="G217"/>
      <c r="H217"/>
      <c r="I217"/>
      <c r="J217"/>
      <c r="K217"/>
      <c r="L217"/>
      <c r="M217"/>
      <c r="N217"/>
      <c r="O217"/>
      <c r="P217"/>
      <c r="Q217"/>
      <c r="R217"/>
      <c r="S217"/>
      <c r="T217"/>
      <c r="U217" s="80"/>
      <c r="V217" s="80"/>
      <c r="W217" s="80"/>
      <c r="Y217" s="80"/>
      <c r="Z217" s="80"/>
      <c r="AA217" s="80"/>
      <c r="AB217" s="80"/>
      <c r="AC217" s="80"/>
      <c r="AD217" s="80"/>
      <c r="AE217" s="80"/>
      <c r="AF217" s="80"/>
      <c r="AG217" s="80"/>
      <c r="AH217" s="80"/>
      <c r="AI217" s="80"/>
      <c r="AJ217" s="80"/>
      <c r="AK217" s="80"/>
    </row>
    <row r="218" spans="1:38" s="232" customFormat="1" ht="20.25" customHeight="1" x14ac:dyDescent="0.15">
      <c r="A218"/>
      <c r="B218"/>
      <c r="C218" s="80"/>
      <c r="D218"/>
      <c r="E218"/>
      <c r="F218"/>
      <c r="G218"/>
      <c r="H218"/>
      <c r="I218"/>
      <c r="J218"/>
      <c r="K218"/>
      <c r="L218"/>
      <c r="M218"/>
      <c r="N218"/>
      <c r="O218"/>
      <c r="P218"/>
      <c r="Q218"/>
      <c r="R218"/>
      <c r="S218"/>
      <c r="T218"/>
      <c r="U218" s="80"/>
      <c r="V218" s="80"/>
      <c r="W218" s="80"/>
      <c r="Y218" s="80"/>
      <c r="Z218" s="80"/>
      <c r="AA218" s="80"/>
      <c r="AB218" s="80"/>
      <c r="AC218" s="80"/>
      <c r="AD218" s="80"/>
      <c r="AE218" s="80"/>
      <c r="AF218" s="80"/>
      <c r="AG218" s="80"/>
      <c r="AH218" s="80"/>
      <c r="AI218" s="80"/>
      <c r="AJ218" s="80"/>
      <c r="AK218" s="80"/>
      <c r="AL218" s="90"/>
    </row>
  </sheetData>
  <mergeCells count="123">
    <mergeCell ref="Y149:Y160"/>
    <mergeCell ref="Z149:Z160"/>
    <mergeCell ref="Y171:Y182"/>
    <mergeCell ref="Z171:Z182"/>
    <mergeCell ref="Y193:Y204"/>
    <mergeCell ref="Z193:Z204"/>
    <mergeCell ref="Y39:Y50"/>
    <mergeCell ref="Z39:Z50"/>
    <mergeCell ref="Y61:Y72"/>
    <mergeCell ref="Z61:Z72"/>
    <mergeCell ref="Y83:Y94"/>
    <mergeCell ref="Z83:Z94"/>
    <mergeCell ref="Y105:Y116"/>
    <mergeCell ref="Z105:Z116"/>
    <mergeCell ref="Y127:Y138"/>
    <mergeCell ref="Z127:Z138"/>
    <mergeCell ref="B4:G4"/>
    <mergeCell ref="H4:J4"/>
    <mergeCell ref="H5:J5"/>
    <mergeCell ref="H6:J6"/>
    <mergeCell ref="H10:J10"/>
    <mergeCell ref="H11:J11"/>
    <mergeCell ref="H12:J12"/>
    <mergeCell ref="H7:J7"/>
    <mergeCell ref="H8:J8"/>
    <mergeCell ref="H9:J9"/>
    <mergeCell ref="H13:J13"/>
    <mergeCell ref="H14:J14"/>
    <mergeCell ref="B19:G19"/>
    <mergeCell ref="H19:J19"/>
    <mergeCell ref="H20:J20"/>
    <mergeCell ref="H15:J15"/>
    <mergeCell ref="H16:J16"/>
    <mergeCell ref="H21:J21"/>
    <mergeCell ref="H22:J22"/>
    <mergeCell ref="H17:J17"/>
    <mergeCell ref="H18:J18"/>
    <mergeCell ref="A52:L54"/>
    <mergeCell ref="N52:P52"/>
    <mergeCell ref="A35:A38"/>
    <mergeCell ref="B35:F36"/>
    <mergeCell ref="G35:M35"/>
    <mergeCell ref="N35:P36"/>
    <mergeCell ref="Q35:Q37"/>
    <mergeCell ref="G36:I36"/>
    <mergeCell ref="J36:L36"/>
    <mergeCell ref="M36:M37"/>
    <mergeCell ref="J80:L80"/>
    <mergeCell ref="A74:L76"/>
    <mergeCell ref="A79:A82"/>
    <mergeCell ref="B79:F80"/>
    <mergeCell ref="N96:P96"/>
    <mergeCell ref="G101:M101"/>
    <mergeCell ref="N101:P102"/>
    <mergeCell ref="G102:I102"/>
    <mergeCell ref="G58:I58"/>
    <mergeCell ref="J58:L58"/>
    <mergeCell ref="A206:L208"/>
    <mergeCell ref="N206:P206"/>
    <mergeCell ref="A167:A170"/>
    <mergeCell ref="B167:F168"/>
    <mergeCell ref="A189:A192"/>
    <mergeCell ref="B189:F190"/>
    <mergeCell ref="G189:M189"/>
    <mergeCell ref="N189:P190"/>
    <mergeCell ref="Q189:Q191"/>
    <mergeCell ref="G190:I190"/>
    <mergeCell ref="J190:L190"/>
    <mergeCell ref="M190:M191"/>
    <mergeCell ref="A184:L186"/>
    <mergeCell ref="G167:M167"/>
    <mergeCell ref="N167:P168"/>
    <mergeCell ref="Q167:Q169"/>
    <mergeCell ref="M168:M169"/>
    <mergeCell ref="N184:P184"/>
    <mergeCell ref="M80:M81"/>
    <mergeCell ref="A118:L120"/>
    <mergeCell ref="N118:P118"/>
    <mergeCell ref="G168:I168"/>
    <mergeCell ref="J168:L168"/>
    <mergeCell ref="Q145:Q147"/>
    <mergeCell ref="G146:I146"/>
    <mergeCell ref="J146:L146"/>
    <mergeCell ref="M146:M147"/>
    <mergeCell ref="A162:L164"/>
    <mergeCell ref="N162:P162"/>
    <mergeCell ref="A140:L142"/>
    <mergeCell ref="N140:P140"/>
    <mergeCell ref="A145:A148"/>
    <mergeCell ref="B145:F146"/>
    <mergeCell ref="G145:M145"/>
    <mergeCell ref="N145:P146"/>
    <mergeCell ref="J102:L102"/>
    <mergeCell ref="Q101:Q103"/>
    <mergeCell ref="M102:M103"/>
    <mergeCell ref="A96:L98"/>
    <mergeCell ref="A101:A104"/>
    <mergeCell ref="B101:F102"/>
    <mergeCell ref="G80:I80"/>
    <mergeCell ref="A211:L212"/>
    <mergeCell ref="Y3:Z4"/>
    <mergeCell ref="AA3:AA4"/>
    <mergeCell ref="AB3:AB4"/>
    <mergeCell ref="AC3:AC4"/>
    <mergeCell ref="AD3:AI3"/>
    <mergeCell ref="A123:A126"/>
    <mergeCell ref="B123:F124"/>
    <mergeCell ref="G123:M123"/>
    <mergeCell ref="N123:P124"/>
    <mergeCell ref="Q123:Q125"/>
    <mergeCell ref="G124:I124"/>
    <mergeCell ref="J124:L124"/>
    <mergeCell ref="M124:M125"/>
    <mergeCell ref="A57:A60"/>
    <mergeCell ref="B57:F58"/>
    <mergeCell ref="G57:M57"/>
    <mergeCell ref="N57:P58"/>
    <mergeCell ref="Q57:Q59"/>
    <mergeCell ref="M58:M59"/>
    <mergeCell ref="N74:P74"/>
    <mergeCell ref="G79:M79"/>
    <mergeCell ref="N79:P80"/>
    <mergeCell ref="Q79:Q81"/>
  </mergeCells>
  <phoneticPr fontId="1"/>
  <pageMargins left="0.23622047244094491" right="0.23622047244094491" top="0.55118110236220474" bottom="0.35433070866141736" header="0.31496062992125984" footer="0.31496062992125984"/>
  <pageSetup paperSize="9" scale="91" fitToHeight="0" orientation="landscape" r:id="rId1"/>
  <rowBreaks count="9" manualBreakCount="9">
    <brk id="32" max="17" man="1"/>
    <brk id="54" max="17" man="1"/>
    <brk id="76" max="17" man="1"/>
    <brk id="98" max="17" man="1"/>
    <brk id="120" max="17" man="1"/>
    <brk id="142" max="17" man="1"/>
    <brk id="164" max="17" man="1"/>
    <brk id="186" max="17" man="1"/>
    <brk id="208"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N233"/>
  <sheetViews>
    <sheetView view="pageBreakPreview" zoomScale="40" zoomScaleNormal="100" zoomScaleSheetLayoutView="40" workbookViewId="0">
      <selection activeCell="O23" sqref="O23"/>
    </sheetView>
  </sheetViews>
  <sheetFormatPr defaultRowHeight="13.5" x14ac:dyDescent="0.15"/>
  <cols>
    <col min="1" max="1" width="9" style="80"/>
    <col min="2" max="3" width="9" style="80" customWidth="1"/>
    <col min="4" max="4" width="9" style="80"/>
    <col min="5" max="6" width="9" style="80" customWidth="1"/>
    <col min="7" max="7" width="9" style="80"/>
    <col min="8" max="8" width="9" style="80" customWidth="1"/>
    <col min="9" max="10" width="9" style="80"/>
    <col min="11" max="11" width="9" style="80" customWidth="1"/>
    <col min="12" max="16" width="9" style="80"/>
    <col min="17" max="17" width="11.5" style="80" customWidth="1"/>
    <col min="18" max="18" width="9" style="80"/>
    <col min="19" max="19" width="2.625" style="80" customWidth="1"/>
    <col min="20" max="20" width="2.375" style="80" customWidth="1"/>
    <col min="21" max="23" width="9" style="80"/>
    <col min="24" max="24" width="2.625" style="80" customWidth="1"/>
    <col min="25" max="25" width="3.875" style="232" customWidth="1"/>
    <col min="26" max="26" width="14" style="232" customWidth="1"/>
    <col min="27" max="29" width="9" style="232"/>
    <col min="30" max="34" width="8.625" style="232" customWidth="1"/>
    <col min="35" max="35" width="9" style="232"/>
    <col min="36" max="36" width="5.25" style="232" bestFit="1" customWidth="1"/>
    <col min="37" max="16384" width="9" style="80"/>
  </cols>
  <sheetData>
    <row r="1" spans="1:35" ht="18.75" x14ac:dyDescent="0.15">
      <c r="A1" s="8" t="s">
        <v>20</v>
      </c>
      <c r="Y1" s="266" t="s">
        <v>137</v>
      </c>
      <c r="Z1" s="183"/>
      <c r="AA1" s="183"/>
      <c r="AB1" s="183"/>
      <c r="AC1" s="183"/>
      <c r="AD1" s="183"/>
      <c r="AE1" s="183"/>
      <c r="AF1" s="183"/>
      <c r="AG1" s="183"/>
      <c r="AH1" s="183"/>
      <c r="AI1" s="183"/>
    </row>
    <row r="2" spans="1:35" ht="19.5" thickBot="1" x14ac:dyDescent="0.2">
      <c r="A2" s="13" t="s">
        <v>30</v>
      </c>
      <c r="Y2" s="266" t="s">
        <v>152</v>
      </c>
      <c r="Z2" s="183"/>
      <c r="AA2" s="183"/>
      <c r="AB2" s="183"/>
      <c r="AC2" s="183"/>
      <c r="AD2" s="183"/>
      <c r="AE2" s="183"/>
      <c r="AF2" s="183"/>
      <c r="AG2" s="183"/>
      <c r="AH2" s="183"/>
      <c r="AI2" s="183"/>
    </row>
    <row r="3" spans="1:35" ht="6" customHeight="1" x14ac:dyDescent="0.15">
      <c r="Y3" s="412" t="s">
        <v>114</v>
      </c>
      <c r="Z3" s="413"/>
      <c r="AA3" s="416" t="s">
        <v>115</v>
      </c>
      <c r="AB3" s="416" t="s">
        <v>116</v>
      </c>
      <c r="AC3" s="418" t="s">
        <v>153</v>
      </c>
      <c r="AD3" s="420" t="s">
        <v>117</v>
      </c>
      <c r="AE3" s="421"/>
      <c r="AF3" s="421"/>
      <c r="AG3" s="421"/>
      <c r="AH3" s="421"/>
      <c r="AI3" s="422"/>
    </row>
    <row r="4" spans="1:35" ht="17.25" customHeight="1" thickBot="1" x14ac:dyDescent="0.2">
      <c r="A4" s="34" t="s">
        <v>23</v>
      </c>
      <c r="B4" s="343" t="s">
        <v>21</v>
      </c>
      <c r="C4" s="344"/>
      <c r="D4" s="344"/>
      <c r="E4" s="344"/>
      <c r="F4" s="344"/>
      <c r="G4" s="344"/>
      <c r="H4" s="345" t="s">
        <v>50</v>
      </c>
      <c r="I4" s="345"/>
      <c r="J4" s="345"/>
      <c r="K4" s="35"/>
      <c r="L4" s="35"/>
      <c r="M4" s="35"/>
      <c r="Y4" s="414"/>
      <c r="Z4" s="415"/>
      <c r="AA4" s="417"/>
      <c r="AB4" s="417"/>
      <c r="AC4" s="419"/>
      <c r="AD4" s="184" t="s">
        <v>135</v>
      </c>
      <c r="AE4" s="185" t="s">
        <v>213</v>
      </c>
      <c r="AF4" s="185" t="s">
        <v>214</v>
      </c>
      <c r="AG4" s="184" t="s">
        <v>215</v>
      </c>
      <c r="AH4" s="186" t="s">
        <v>216</v>
      </c>
      <c r="AI4" s="187" t="s">
        <v>121</v>
      </c>
    </row>
    <row r="5" spans="1:35" ht="17.25" customHeight="1" x14ac:dyDescent="0.15">
      <c r="A5" s="36">
        <v>1</v>
      </c>
      <c r="B5" s="239" t="s">
        <v>156</v>
      </c>
      <c r="C5" s="240"/>
      <c r="D5" s="240"/>
      <c r="E5" s="240"/>
      <c r="F5" s="240"/>
      <c r="G5" s="241"/>
      <c r="H5" s="346">
        <f>Q54</f>
        <v>0</v>
      </c>
      <c r="I5" s="347"/>
      <c r="J5" s="348"/>
      <c r="K5" s="37" t="s">
        <v>22</v>
      </c>
      <c r="L5" s="35"/>
      <c r="M5" s="35"/>
    </row>
    <row r="6" spans="1:35" ht="17.25" customHeight="1" x14ac:dyDescent="0.15">
      <c r="A6" s="36">
        <v>2</v>
      </c>
      <c r="B6" s="290" t="s">
        <v>183</v>
      </c>
      <c r="C6" s="240"/>
      <c r="D6" s="240"/>
      <c r="E6" s="240"/>
      <c r="F6" s="240"/>
      <c r="G6" s="241"/>
      <c r="H6" s="335">
        <f>Q76</f>
        <v>0</v>
      </c>
      <c r="I6" s="335"/>
      <c r="J6" s="335"/>
      <c r="K6" s="37" t="s">
        <v>22</v>
      </c>
      <c r="L6" s="35"/>
      <c r="M6" s="35"/>
    </row>
    <row r="7" spans="1:35" ht="17.25" customHeight="1" x14ac:dyDescent="0.15">
      <c r="A7" s="36">
        <v>3</v>
      </c>
      <c r="B7" s="290" t="s">
        <v>165</v>
      </c>
      <c r="C7" s="240"/>
      <c r="D7" s="240"/>
      <c r="E7" s="240"/>
      <c r="F7" s="240"/>
      <c r="G7" s="241"/>
      <c r="H7" s="335">
        <f>Q98</f>
        <v>0</v>
      </c>
      <c r="I7" s="335"/>
      <c r="J7" s="335"/>
      <c r="K7" s="37" t="s">
        <v>22</v>
      </c>
      <c r="L7" s="35"/>
      <c r="M7" s="35"/>
    </row>
    <row r="8" spans="1:35" ht="17.25" x14ac:dyDescent="0.15">
      <c r="A8" s="36">
        <v>4</v>
      </c>
      <c r="B8" s="290" t="s">
        <v>185</v>
      </c>
      <c r="C8" s="240"/>
      <c r="D8" s="240"/>
      <c r="E8" s="240"/>
      <c r="F8" s="240"/>
      <c r="G8" s="241"/>
      <c r="H8" s="335">
        <f>Q120</f>
        <v>0</v>
      </c>
      <c r="I8" s="335"/>
      <c r="J8" s="335"/>
      <c r="K8" s="37" t="s">
        <v>22</v>
      </c>
      <c r="L8" s="35"/>
      <c r="M8" s="35"/>
    </row>
    <row r="9" spans="1:35" ht="17.25" customHeight="1" x14ac:dyDescent="0.15">
      <c r="A9" s="36">
        <v>5</v>
      </c>
      <c r="B9" s="290" t="s">
        <v>223</v>
      </c>
      <c r="C9" s="240"/>
      <c r="D9" s="240"/>
      <c r="E9" s="240"/>
      <c r="F9" s="240"/>
      <c r="G9" s="241"/>
      <c r="H9" s="335">
        <f>Q142</f>
        <v>0</v>
      </c>
      <c r="I9" s="335"/>
      <c r="J9" s="335"/>
      <c r="K9" s="37" t="s">
        <v>22</v>
      </c>
      <c r="L9" s="35"/>
      <c r="M9" s="35"/>
    </row>
    <row r="10" spans="1:35" ht="17.25" customHeight="1" x14ac:dyDescent="0.15">
      <c r="A10" s="36">
        <v>6</v>
      </c>
      <c r="B10" s="290" t="s">
        <v>221</v>
      </c>
      <c r="C10" s="240"/>
      <c r="D10" s="240"/>
      <c r="E10" s="240"/>
      <c r="F10" s="240"/>
      <c r="G10" s="241"/>
      <c r="H10" s="335">
        <f>Q164</f>
        <v>0</v>
      </c>
      <c r="I10" s="335"/>
      <c r="J10" s="335"/>
      <c r="K10" s="37" t="s">
        <v>22</v>
      </c>
      <c r="L10" s="35"/>
      <c r="M10" s="35"/>
    </row>
    <row r="11" spans="1:35" ht="17.25" customHeight="1" x14ac:dyDescent="0.15">
      <c r="A11" s="36">
        <v>7</v>
      </c>
      <c r="B11" s="290" t="s">
        <v>222</v>
      </c>
      <c r="C11" s="240"/>
      <c r="D11" s="240"/>
      <c r="E11" s="240"/>
      <c r="F11" s="240"/>
      <c r="G11" s="241"/>
      <c r="H11" s="335">
        <f>Q186</f>
        <v>0</v>
      </c>
      <c r="I11" s="335"/>
      <c r="J11" s="335"/>
      <c r="K11" s="37" t="s">
        <v>22</v>
      </c>
      <c r="L11" s="35"/>
      <c r="M11" s="35"/>
    </row>
    <row r="12" spans="1:35" ht="17.25" customHeight="1" x14ac:dyDescent="0.15">
      <c r="A12" s="36">
        <v>8</v>
      </c>
      <c r="B12" s="290" t="s">
        <v>190</v>
      </c>
      <c r="C12" s="240"/>
      <c r="D12" s="240"/>
      <c r="E12" s="240"/>
      <c r="F12" s="240"/>
      <c r="G12" s="241"/>
      <c r="H12" s="335">
        <f>Q208</f>
        <v>0</v>
      </c>
      <c r="I12" s="335"/>
      <c r="J12" s="335"/>
      <c r="K12" s="37" t="s">
        <v>22</v>
      </c>
      <c r="L12" s="35"/>
      <c r="M12" s="35"/>
    </row>
    <row r="13" spans="1:35" ht="17.25" customHeight="1" x14ac:dyDescent="0.15">
      <c r="A13" s="36">
        <v>9</v>
      </c>
      <c r="B13" s="290" t="s">
        <v>191</v>
      </c>
      <c r="C13" s="240"/>
      <c r="D13" s="240"/>
      <c r="E13" s="240"/>
      <c r="F13" s="240"/>
      <c r="G13" s="241"/>
      <c r="H13" s="335">
        <f>Q230</f>
        <v>0</v>
      </c>
      <c r="I13" s="335"/>
      <c r="J13" s="335"/>
      <c r="K13" s="37" t="s">
        <v>22</v>
      </c>
      <c r="L13" s="35"/>
      <c r="M13" s="35"/>
    </row>
    <row r="14" spans="1:35" ht="17.25" customHeight="1" x14ac:dyDescent="0.15">
      <c r="A14" s="36"/>
      <c r="B14" s="290"/>
      <c r="C14" s="240"/>
      <c r="D14" s="240"/>
      <c r="E14" s="240"/>
      <c r="F14" s="240"/>
      <c r="G14" s="241"/>
      <c r="H14" s="335"/>
      <c r="I14" s="335"/>
      <c r="J14" s="335"/>
      <c r="K14" s="37"/>
      <c r="L14" s="35"/>
      <c r="M14" s="35"/>
    </row>
    <row r="15" spans="1:35" ht="17.25" customHeight="1" x14ac:dyDescent="0.15">
      <c r="A15" s="36"/>
      <c r="B15" s="290"/>
      <c r="C15" s="240"/>
      <c r="D15" s="240"/>
      <c r="E15" s="240"/>
      <c r="F15" s="240"/>
      <c r="G15" s="241"/>
      <c r="H15" s="346"/>
      <c r="I15" s="347"/>
      <c r="J15" s="348"/>
      <c r="K15" s="37"/>
      <c r="L15" s="35"/>
      <c r="M15" s="35"/>
    </row>
    <row r="16" spans="1:35" ht="17.25" customHeight="1" x14ac:dyDescent="0.15">
      <c r="A16" s="36"/>
      <c r="B16" s="290"/>
      <c r="C16" s="240"/>
      <c r="D16" s="240"/>
      <c r="E16" s="240"/>
      <c r="F16" s="240"/>
      <c r="G16" s="241"/>
      <c r="H16" s="335"/>
      <c r="I16" s="335"/>
      <c r="J16" s="335"/>
      <c r="K16" s="37"/>
      <c r="L16" s="35"/>
      <c r="M16" s="35"/>
    </row>
    <row r="17" spans="1:24" ht="17.25" customHeight="1" x14ac:dyDescent="0.15">
      <c r="A17" s="36"/>
      <c r="B17" s="290"/>
      <c r="C17" s="240"/>
      <c r="D17" s="240"/>
      <c r="E17" s="240"/>
      <c r="F17" s="240"/>
      <c r="G17" s="241"/>
      <c r="H17" s="335"/>
      <c r="I17" s="335"/>
      <c r="J17" s="335"/>
      <c r="K17" s="37"/>
      <c r="L17" s="232"/>
      <c r="M17" s="232"/>
      <c r="N17" s="232"/>
      <c r="O17" s="232"/>
      <c r="P17" s="232"/>
      <c r="Q17" s="232"/>
      <c r="R17" s="232"/>
      <c r="S17" s="232"/>
      <c r="T17" s="232"/>
      <c r="U17" s="232"/>
      <c r="V17" s="232"/>
      <c r="W17" s="232"/>
      <c r="X17" s="232"/>
    </row>
    <row r="18" spans="1:24" ht="17.25" customHeight="1" x14ac:dyDescent="0.15">
      <c r="A18" s="36"/>
      <c r="B18" s="239"/>
      <c r="C18" s="240"/>
      <c r="D18" s="240"/>
      <c r="E18" s="240"/>
      <c r="F18" s="240"/>
      <c r="G18" s="241"/>
      <c r="H18" s="335"/>
      <c r="I18" s="335"/>
      <c r="J18" s="335"/>
      <c r="K18" s="37"/>
      <c r="L18" s="35"/>
      <c r="M18" s="35"/>
    </row>
    <row r="19" spans="1:24" ht="17.25" customHeight="1" x14ac:dyDescent="0.15">
      <c r="A19" s="36"/>
      <c r="B19" s="239"/>
      <c r="C19" s="240"/>
      <c r="D19" s="240"/>
      <c r="E19" s="240"/>
      <c r="F19" s="240"/>
      <c r="G19" s="241"/>
      <c r="H19" s="335"/>
      <c r="I19" s="335"/>
      <c r="J19" s="335"/>
      <c r="K19" s="37"/>
      <c r="L19" s="35"/>
      <c r="M19" s="35"/>
    </row>
    <row r="20" spans="1:24" ht="17.25" customHeight="1" x14ac:dyDescent="0.15">
      <c r="A20" s="36"/>
      <c r="B20" s="239"/>
      <c r="C20" s="240"/>
      <c r="D20" s="240"/>
      <c r="E20" s="240"/>
      <c r="F20" s="240"/>
      <c r="G20" s="241"/>
      <c r="H20" s="335"/>
      <c r="I20" s="335"/>
      <c r="J20" s="335"/>
      <c r="K20" s="37"/>
      <c r="L20" s="35"/>
      <c r="M20" s="35"/>
    </row>
    <row r="21" spans="1:24" ht="17.25" customHeight="1" x14ac:dyDescent="0.15">
      <c r="A21" s="36"/>
      <c r="B21" s="343"/>
      <c r="C21" s="344"/>
      <c r="D21" s="344"/>
      <c r="E21" s="344"/>
      <c r="F21" s="344"/>
      <c r="G21" s="350"/>
      <c r="H21" s="349"/>
      <c r="I21" s="349"/>
      <c r="J21" s="349"/>
      <c r="K21" s="37" t="s">
        <v>24</v>
      </c>
      <c r="L21" s="35"/>
      <c r="M21" s="35"/>
    </row>
    <row r="22" spans="1:24" ht="17.25" customHeight="1" x14ac:dyDescent="0.15">
      <c r="A22" s="35"/>
      <c r="B22" s="35"/>
      <c r="C22" s="35"/>
      <c r="D22" s="38"/>
      <c r="E22" s="38"/>
      <c r="F22" s="38"/>
      <c r="G22" s="39" t="s">
        <v>53</v>
      </c>
      <c r="H22" s="336">
        <f>SUM(H5:J20)</f>
        <v>0</v>
      </c>
      <c r="I22" s="336"/>
      <c r="J22" s="337"/>
      <c r="K22" s="40"/>
      <c r="L22" s="35"/>
      <c r="M22" s="35"/>
    </row>
    <row r="23" spans="1:24" ht="17.25" customHeight="1" thickBot="1" x14ac:dyDescent="0.2">
      <c r="A23" s="35"/>
      <c r="B23" s="35"/>
      <c r="C23" s="35"/>
      <c r="D23" s="41"/>
      <c r="E23" s="41"/>
      <c r="F23" s="41"/>
      <c r="G23" s="42" t="s">
        <v>51</v>
      </c>
      <c r="H23" s="355">
        <f>INT(H22*10/110)</f>
        <v>0</v>
      </c>
      <c r="I23" s="356"/>
      <c r="J23" s="357"/>
      <c r="K23" s="40"/>
      <c r="L23" s="35"/>
      <c r="M23" s="35"/>
    </row>
    <row r="24" spans="1:24" ht="18.75" customHeight="1" thickTop="1" thickBot="1" x14ac:dyDescent="0.2">
      <c r="A24" s="35"/>
      <c r="B24" s="35"/>
      <c r="C24" s="35"/>
      <c r="D24" s="41"/>
      <c r="E24" s="41"/>
      <c r="F24" s="41"/>
      <c r="G24" s="42" t="s">
        <v>49</v>
      </c>
      <c r="H24" s="352">
        <f>ROUNDUP(H22/110*100,0)</f>
        <v>0</v>
      </c>
      <c r="I24" s="353"/>
      <c r="J24" s="354"/>
      <c r="K24" s="40" t="s">
        <v>26</v>
      </c>
      <c r="L24" s="35"/>
      <c r="M24" s="35"/>
    </row>
    <row r="25" spans="1:24" ht="18" thickTop="1" x14ac:dyDescent="0.15">
      <c r="A25" s="35"/>
      <c r="B25" s="35"/>
      <c r="C25" s="35"/>
      <c r="D25" s="35"/>
      <c r="E25" s="35"/>
      <c r="F25" s="35" t="s">
        <v>27</v>
      </c>
      <c r="G25" s="35"/>
      <c r="H25" s="35"/>
      <c r="I25" s="35"/>
      <c r="J25" s="35"/>
      <c r="K25" s="35"/>
      <c r="L25" s="35"/>
      <c r="M25" s="35"/>
    </row>
    <row r="26" spans="1:24" ht="13.5" customHeight="1" x14ac:dyDescent="0.15">
      <c r="A26" s="43" t="s">
        <v>45</v>
      </c>
    </row>
    <row r="27" spans="1:24" x14ac:dyDescent="0.15">
      <c r="A27" s="43" t="s">
        <v>112</v>
      </c>
    </row>
    <row r="28" spans="1:24" x14ac:dyDescent="0.15">
      <c r="A28" s="43" t="s">
        <v>46</v>
      </c>
    </row>
    <row r="29" spans="1:24" x14ac:dyDescent="0.15">
      <c r="A29" s="43" t="s">
        <v>47</v>
      </c>
    </row>
    <row r="30" spans="1:24" x14ac:dyDescent="0.15">
      <c r="A30" s="43" t="s">
        <v>52</v>
      </c>
    </row>
    <row r="31" spans="1:24" x14ac:dyDescent="0.15">
      <c r="A31" s="43" t="s">
        <v>54</v>
      </c>
    </row>
    <row r="32" spans="1:24" x14ac:dyDescent="0.15">
      <c r="A32" s="43" t="s">
        <v>107</v>
      </c>
    </row>
    <row r="33" spans="1:36" x14ac:dyDescent="0.15">
      <c r="A33" s="43" t="s">
        <v>108</v>
      </c>
    </row>
    <row r="34" spans="1:36" x14ac:dyDescent="0.15">
      <c r="A34" s="43" t="s">
        <v>55</v>
      </c>
    </row>
    <row r="36" spans="1:36" ht="17.25" customHeight="1" x14ac:dyDescent="0.15">
      <c r="A36" s="14" t="s">
        <v>57</v>
      </c>
      <c r="C36" s="14" t="str">
        <f>B5</f>
        <v>県央振興局総合庁舎</v>
      </c>
      <c r="U36" s="210"/>
      <c r="V36" s="210"/>
      <c r="W36" s="209"/>
    </row>
    <row r="37" spans="1:36" ht="13.5" customHeight="1" x14ac:dyDescent="0.15">
      <c r="A37" s="338" t="s">
        <v>43</v>
      </c>
      <c r="B37" s="342" t="s">
        <v>0</v>
      </c>
      <c r="C37" s="342"/>
      <c r="D37" s="342"/>
      <c r="E37" s="342"/>
      <c r="F37" s="342"/>
      <c r="G37" s="342" t="s">
        <v>7</v>
      </c>
      <c r="H37" s="342"/>
      <c r="I37" s="342"/>
      <c r="J37" s="342"/>
      <c r="K37" s="342"/>
      <c r="L37" s="342"/>
      <c r="M37" s="342"/>
      <c r="N37" s="342" t="s">
        <v>44</v>
      </c>
      <c r="O37" s="342"/>
      <c r="P37" s="342"/>
      <c r="Q37" s="342" t="s">
        <v>25</v>
      </c>
      <c r="U37" s="217"/>
      <c r="V37" s="219"/>
      <c r="W37" s="217"/>
    </row>
    <row r="38" spans="1:36" ht="30.75" customHeight="1" x14ac:dyDescent="0.15">
      <c r="A38" s="338"/>
      <c r="B38" s="342"/>
      <c r="C38" s="342"/>
      <c r="D38" s="342"/>
      <c r="E38" s="342"/>
      <c r="F38" s="342"/>
      <c r="G38" s="342" t="s">
        <v>8</v>
      </c>
      <c r="H38" s="342"/>
      <c r="I38" s="342"/>
      <c r="J38" s="342" t="s">
        <v>12</v>
      </c>
      <c r="K38" s="342"/>
      <c r="L38" s="342"/>
      <c r="M38" s="342" t="s">
        <v>13</v>
      </c>
      <c r="N38" s="342"/>
      <c r="O38" s="342"/>
      <c r="P38" s="342"/>
      <c r="Q38" s="342"/>
      <c r="U38" s="217"/>
      <c r="V38" s="217"/>
      <c r="W38" s="212"/>
    </row>
    <row r="39" spans="1:36" ht="30.95" customHeight="1" x14ac:dyDescent="0.15">
      <c r="A39" s="338"/>
      <c r="B39" s="2" t="s">
        <v>1</v>
      </c>
      <c r="C39" s="168" t="s">
        <v>136</v>
      </c>
      <c r="D39" s="2" t="s">
        <v>28</v>
      </c>
      <c r="E39" s="2" t="s">
        <v>2</v>
      </c>
      <c r="F39" s="2" t="s">
        <v>3</v>
      </c>
      <c r="G39" s="2" t="s">
        <v>9</v>
      </c>
      <c r="H39" s="2" t="s">
        <v>2</v>
      </c>
      <c r="I39" s="2" t="s">
        <v>3</v>
      </c>
      <c r="J39" s="2" t="s">
        <v>9</v>
      </c>
      <c r="K39" s="2" t="s">
        <v>2</v>
      </c>
      <c r="L39" s="2" t="s">
        <v>3</v>
      </c>
      <c r="M39" s="342"/>
      <c r="N39" s="2" t="s">
        <v>14</v>
      </c>
      <c r="O39" s="2" t="s">
        <v>15</v>
      </c>
      <c r="P39" s="2" t="s">
        <v>17</v>
      </c>
      <c r="Q39" s="342"/>
      <c r="U39" s="217"/>
      <c r="V39" s="215"/>
      <c r="W39" s="215"/>
    </row>
    <row r="40" spans="1:36" ht="20.25" customHeight="1" thickBot="1" x14ac:dyDescent="0.2">
      <c r="A40" s="338"/>
      <c r="B40" s="81" t="s">
        <v>4</v>
      </c>
      <c r="C40" s="81"/>
      <c r="D40" s="81"/>
      <c r="E40" s="268" t="s">
        <v>5</v>
      </c>
      <c r="F40" s="269" t="s">
        <v>6</v>
      </c>
      <c r="G40" s="269" t="s">
        <v>10</v>
      </c>
      <c r="H40" s="268" t="s">
        <v>11</v>
      </c>
      <c r="I40" s="269" t="s">
        <v>6</v>
      </c>
      <c r="J40" s="269" t="s">
        <v>10</v>
      </c>
      <c r="K40" s="268" t="s">
        <v>11</v>
      </c>
      <c r="L40" s="81" t="s">
        <v>6</v>
      </c>
      <c r="M40" s="81" t="s">
        <v>6</v>
      </c>
      <c r="N40" s="21" t="s">
        <v>6</v>
      </c>
      <c r="O40" s="21" t="s">
        <v>16</v>
      </c>
      <c r="P40" s="21" t="s">
        <v>6</v>
      </c>
      <c r="Q40" s="81" t="s">
        <v>6</v>
      </c>
    </row>
    <row r="41" spans="1:36" ht="20.25" customHeight="1" x14ac:dyDescent="0.15">
      <c r="A41" s="3" t="s">
        <v>31</v>
      </c>
      <c r="B41" s="45">
        <f t="shared" ref="B41:B52" si="0">AB41</f>
        <v>155</v>
      </c>
      <c r="C41" s="306">
        <f t="shared" ref="C41:C52" si="1">AC41</f>
        <v>100</v>
      </c>
      <c r="D41" s="18">
        <f>(185-C41)/100</f>
        <v>0.85</v>
      </c>
      <c r="E41" s="59">
        <f>V37</f>
        <v>0</v>
      </c>
      <c r="F41" s="57">
        <f>B41*D41*E41</f>
        <v>0</v>
      </c>
      <c r="G41" s="50"/>
      <c r="H41" s="59"/>
      <c r="I41" s="49">
        <f>G41*H41</f>
        <v>0</v>
      </c>
      <c r="J41" s="50">
        <f>AD41</f>
        <v>18200</v>
      </c>
      <c r="K41" s="53">
        <f>W39</f>
        <v>0</v>
      </c>
      <c r="L41" s="49">
        <f>J41*K41</f>
        <v>0</v>
      </c>
      <c r="M41" s="50">
        <f>I41+L41</f>
        <v>0</v>
      </c>
      <c r="N41" s="60"/>
      <c r="O41" s="61"/>
      <c r="P41" s="62"/>
      <c r="Q41" s="49">
        <f>INT(F41+M41)</f>
        <v>0</v>
      </c>
      <c r="Y41" s="365">
        <v>1</v>
      </c>
      <c r="Z41" s="374" t="s">
        <v>156</v>
      </c>
      <c r="AA41" s="292" t="s">
        <v>31</v>
      </c>
      <c r="AB41" s="293">
        <v>155</v>
      </c>
      <c r="AC41" s="293">
        <v>100</v>
      </c>
      <c r="AD41" s="293">
        <v>18200</v>
      </c>
      <c r="AE41" s="293">
        <v>0</v>
      </c>
      <c r="AF41" s="293">
        <v>0</v>
      </c>
      <c r="AG41" s="293">
        <v>0</v>
      </c>
      <c r="AH41" s="293">
        <v>0</v>
      </c>
      <c r="AI41" s="294">
        <v>18200</v>
      </c>
    </row>
    <row r="42" spans="1:36" ht="20.25" customHeight="1" x14ac:dyDescent="0.15">
      <c r="A42" s="3" t="s">
        <v>32</v>
      </c>
      <c r="B42" s="306">
        <f t="shared" si="0"/>
        <v>155</v>
      </c>
      <c r="C42" s="332">
        <f t="shared" si="1"/>
        <v>100</v>
      </c>
      <c r="D42" s="18">
        <f t="shared" ref="D42:D52" si="2">(185-C42)/100</f>
        <v>0.85</v>
      </c>
      <c r="E42" s="63">
        <f>E41</f>
        <v>0</v>
      </c>
      <c r="F42" s="57">
        <f t="shared" ref="F42:F52" si="3">B42*D42*E42</f>
        <v>0</v>
      </c>
      <c r="G42" s="50"/>
      <c r="H42" s="63"/>
      <c r="I42" s="49">
        <f t="shared" ref="I42:I52" si="4">G42*H42</f>
        <v>0</v>
      </c>
      <c r="J42" s="50">
        <f>AD42</f>
        <v>19300</v>
      </c>
      <c r="K42" s="72">
        <f>K41</f>
        <v>0</v>
      </c>
      <c r="L42" s="49">
        <f t="shared" ref="L42:L52" si="5">J42*K42</f>
        <v>0</v>
      </c>
      <c r="M42" s="50">
        <f t="shared" ref="M42:M52" si="6">I42+L42</f>
        <v>0</v>
      </c>
      <c r="N42" s="64"/>
      <c r="O42" s="65"/>
      <c r="P42" s="66"/>
      <c r="Q42" s="49">
        <f t="shared" ref="Q42:Q52" si="7">INT(F42+M42)</f>
        <v>0</v>
      </c>
      <c r="Y42" s="366"/>
      <c r="Z42" s="375"/>
      <c r="AA42" s="295" t="s">
        <v>142</v>
      </c>
      <c r="AB42" s="296">
        <v>155</v>
      </c>
      <c r="AC42" s="296">
        <v>100</v>
      </c>
      <c r="AD42" s="296">
        <v>19300</v>
      </c>
      <c r="AE42" s="296">
        <v>0</v>
      </c>
      <c r="AF42" s="296">
        <v>0</v>
      </c>
      <c r="AG42" s="296">
        <v>0</v>
      </c>
      <c r="AH42" s="296">
        <v>0</v>
      </c>
      <c r="AI42" s="297">
        <v>19300</v>
      </c>
    </row>
    <row r="43" spans="1:36" ht="20.25" customHeight="1" x14ac:dyDescent="0.15">
      <c r="A43" s="3" t="s">
        <v>33</v>
      </c>
      <c r="B43" s="81">
        <f t="shared" si="0"/>
        <v>155</v>
      </c>
      <c r="C43" s="332">
        <f t="shared" si="1"/>
        <v>100</v>
      </c>
      <c r="D43" s="18">
        <f t="shared" si="2"/>
        <v>0.85</v>
      </c>
      <c r="E43" s="63">
        <f>E41</f>
        <v>0</v>
      </c>
      <c r="F43" s="57">
        <f t="shared" si="3"/>
        <v>0</v>
      </c>
      <c r="G43" s="50"/>
      <c r="H43" s="63"/>
      <c r="I43" s="49">
        <f t="shared" si="4"/>
        <v>0</v>
      </c>
      <c r="J43" s="50">
        <f>AD43</f>
        <v>25300</v>
      </c>
      <c r="K43" s="72">
        <f>K41</f>
        <v>0</v>
      </c>
      <c r="L43" s="49">
        <f t="shared" si="5"/>
        <v>0</v>
      </c>
      <c r="M43" s="50">
        <f t="shared" si="6"/>
        <v>0</v>
      </c>
      <c r="N43" s="64"/>
      <c r="O43" s="65"/>
      <c r="P43" s="66"/>
      <c r="Q43" s="49">
        <f t="shared" si="7"/>
        <v>0</v>
      </c>
      <c r="Y43" s="366"/>
      <c r="Z43" s="375"/>
      <c r="AA43" s="295" t="s">
        <v>33</v>
      </c>
      <c r="AB43" s="296">
        <v>155</v>
      </c>
      <c r="AC43" s="296">
        <v>100</v>
      </c>
      <c r="AD43" s="296">
        <v>25300</v>
      </c>
      <c r="AE43" s="296">
        <v>0</v>
      </c>
      <c r="AF43" s="296">
        <v>0</v>
      </c>
      <c r="AG43" s="296">
        <v>0</v>
      </c>
      <c r="AH43" s="296">
        <v>0</v>
      </c>
      <c r="AI43" s="297">
        <v>25300</v>
      </c>
    </row>
    <row r="44" spans="1:36" ht="20.25" customHeight="1" x14ac:dyDescent="0.15">
      <c r="A44" s="3" t="s">
        <v>34</v>
      </c>
      <c r="B44" s="81">
        <f t="shared" si="0"/>
        <v>155</v>
      </c>
      <c r="C44" s="332">
        <f t="shared" si="1"/>
        <v>100</v>
      </c>
      <c r="D44" s="18">
        <f t="shared" si="2"/>
        <v>0.85</v>
      </c>
      <c r="E44" s="63">
        <f>E41</f>
        <v>0</v>
      </c>
      <c r="F44" s="57">
        <f t="shared" si="3"/>
        <v>0</v>
      </c>
      <c r="G44" s="50">
        <f>AD44</f>
        <v>32900</v>
      </c>
      <c r="H44" s="72">
        <f>V4</f>
        <v>0</v>
      </c>
      <c r="I44" s="49">
        <f>G44*H44</f>
        <v>0</v>
      </c>
      <c r="J44" s="50"/>
      <c r="K44" s="72"/>
      <c r="L44" s="49"/>
      <c r="M44" s="50">
        <f t="shared" si="6"/>
        <v>0</v>
      </c>
      <c r="N44" s="64"/>
      <c r="O44" s="65"/>
      <c r="P44" s="66"/>
      <c r="Q44" s="49">
        <f t="shared" si="7"/>
        <v>0</v>
      </c>
      <c r="Y44" s="366"/>
      <c r="Z44" s="375"/>
      <c r="AA44" s="295" t="s">
        <v>34</v>
      </c>
      <c r="AB44" s="296">
        <v>155</v>
      </c>
      <c r="AC44" s="296">
        <v>100</v>
      </c>
      <c r="AD44" s="296">
        <v>32900</v>
      </c>
      <c r="AE44" s="296">
        <v>0</v>
      </c>
      <c r="AF44" s="296">
        <v>0</v>
      </c>
      <c r="AG44" s="296">
        <v>0</v>
      </c>
      <c r="AH44" s="296">
        <v>0</v>
      </c>
      <c r="AI44" s="297">
        <v>32900</v>
      </c>
      <c r="AJ44" s="177" t="s">
        <v>8</v>
      </c>
    </row>
    <row r="45" spans="1:36" ht="20.25" customHeight="1" x14ac:dyDescent="0.15">
      <c r="A45" s="3" t="s">
        <v>35</v>
      </c>
      <c r="B45" s="81">
        <f t="shared" si="0"/>
        <v>155</v>
      </c>
      <c r="C45" s="332">
        <f t="shared" si="1"/>
        <v>100</v>
      </c>
      <c r="D45" s="18">
        <f t="shared" si="2"/>
        <v>0.85</v>
      </c>
      <c r="E45" s="63">
        <f>E41</f>
        <v>0</v>
      </c>
      <c r="F45" s="57">
        <f t="shared" si="3"/>
        <v>0</v>
      </c>
      <c r="G45" s="50">
        <f>AD45</f>
        <v>39000</v>
      </c>
      <c r="H45" s="72">
        <f>H44</f>
        <v>0</v>
      </c>
      <c r="I45" s="49">
        <f>G45*H45</f>
        <v>0</v>
      </c>
      <c r="J45" s="50"/>
      <c r="K45" s="72"/>
      <c r="L45" s="49"/>
      <c r="M45" s="50">
        <f t="shared" si="6"/>
        <v>0</v>
      </c>
      <c r="N45" s="64"/>
      <c r="O45" s="65"/>
      <c r="P45" s="66"/>
      <c r="Q45" s="49">
        <f t="shared" si="7"/>
        <v>0</v>
      </c>
      <c r="Y45" s="366"/>
      <c r="Z45" s="375"/>
      <c r="AA45" s="295" t="s">
        <v>35</v>
      </c>
      <c r="AB45" s="296">
        <v>155</v>
      </c>
      <c r="AC45" s="296">
        <v>100</v>
      </c>
      <c r="AD45" s="296">
        <v>39000</v>
      </c>
      <c r="AE45" s="296">
        <v>0</v>
      </c>
      <c r="AF45" s="296">
        <v>0</v>
      </c>
      <c r="AG45" s="296">
        <v>0</v>
      </c>
      <c r="AH45" s="296">
        <v>0</v>
      </c>
      <c r="AI45" s="297">
        <v>39000</v>
      </c>
      <c r="AJ45" s="177" t="s">
        <v>8</v>
      </c>
    </row>
    <row r="46" spans="1:36" ht="20.25" customHeight="1" x14ac:dyDescent="0.15">
      <c r="A46" s="3" t="s">
        <v>36</v>
      </c>
      <c r="B46" s="81">
        <f t="shared" si="0"/>
        <v>155</v>
      </c>
      <c r="C46" s="332">
        <f t="shared" si="1"/>
        <v>100</v>
      </c>
      <c r="D46" s="18">
        <f t="shared" si="2"/>
        <v>0.85</v>
      </c>
      <c r="E46" s="63">
        <f>E41</f>
        <v>0</v>
      </c>
      <c r="F46" s="57">
        <f t="shared" si="3"/>
        <v>0</v>
      </c>
      <c r="G46" s="50">
        <f>AD46</f>
        <v>30900</v>
      </c>
      <c r="H46" s="72">
        <f>H44</f>
        <v>0</v>
      </c>
      <c r="I46" s="49">
        <f>G46*H46</f>
        <v>0</v>
      </c>
      <c r="J46" s="50"/>
      <c r="K46" s="72"/>
      <c r="L46" s="49"/>
      <c r="M46" s="50">
        <f t="shared" si="6"/>
        <v>0</v>
      </c>
      <c r="N46" s="64"/>
      <c r="O46" s="65"/>
      <c r="P46" s="66"/>
      <c r="Q46" s="49">
        <f t="shared" si="7"/>
        <v>0</v>
      </c>
      <c r="Y46" s="366"/>
      <c r="Z46" s="375"/>
      <c r="AA46" s="295" t="s">
        <v>36</v>
      </c>
      <c r="AB46" s="296">
        <v>155</v>
      </c>
      <c r="AC46" s="296">
        <v>100</v>
      </c>
      <c r="AD46" s="296">
        <v>30900</v>
      </c>
      <c r="AE46" s="296">
        <v>0</v>
      </c>
      <c r="AF46" s="296">
        <v>0</v>
      </c>
      <c r="AG46" s="296">
        <v>0</v>
      </c>
      <c r="AH46" s="296">
        <v>0</v>
      </c>
      <c r="AI46" s="297">
        <v>30900</v>
      </c>
      <c r="AJ46" s="177" t="s">
        <v>8</v>
      </c>
    </row>
    <row r="47" spans="1:36" ht="20.25" customHeight="1" x14ac:dyDescent="0.15">
      <c r="A47" s="3" t="s">
        <v>37</v>
      </c>
      <c r="B47" s="81">
        <f t="shared" si="0"/>
        <v>155</v>
      </c>
      <c r="C47" s="332">
        <f t="shared" si="1"/>
        <v>100</v>
      </c>
      <c r="D47" s="18">
        <f t="shared" si="2"/>
        <v>0.85</v>
      </c>
      <c r="E47" s="63">
        <f>E41</f>
        <v>0</v>
      </c>
      <c r="F47" s="57">
        <f t="shared" si="3"/>
        <v>0</v>
      </c>
      <c r="G47" s="50"/>
      <c r="H47" s="63"/>
      <c r="I47" s="49">
        <f t="shared" si="4"/>
        <v>0</v>
      </c>
      <c r="J47" s="50">
        <f t="shared" ref="J47:J52" si="8">AD47</f>
        <v>19600</v>
      </c>
      <c r="K47" s="72">
        <f>K41</f>
        <v>0</v>
      </c>
      <c r="L47" s="49">
        <f t="shared" si="5"/>
        <v>0</v>
      </c>
      <c r="M47" s="50">
        <f t="shared" si="6"/>
        <v>0</v>
      </c>
      <c r="N47" s="64"/>
      <c r="O47" s="65"/>
      <c r="P47" s="66"/>
      <c r="Q47" s="49">
        <f t="shared" si="7"/>
        <v>0</v>
      </c>
      <c r="Y47" s="366"/>
      <c r="Z47" s="375"/>
      <c r="AA47" s="295" t="s">
        <v>37</v>
      </c>
      <c r="AB47" s="296">
        <v>155</v>
      </c>
      <c r="AC47" s="296">
        <v>100</v>
      </c>
      <c r="AD47" s="296">
        <v>19600</v>
      </c>
      <c r="AE47" s="296">
        <v>0</v>
      </c>
      <c r="AF47" s="296">
        <v>0</v>
      </c>
      <c r="AG47" s="296">
        <v>0</v>
      </c>
      <c r="AH47" s="296">
        <v>0</v>
      </c>
      <c r="AI47" s="297">
        <v>19600</v>
      </c>
      <c r="AJ47" s="177"/>
    </row>
    <row r="48" spans="1:36" ht="20.25" customHeight="1" x14ac:dyDescent="0.15">
      <c r="A48" s="3" t="s">
        <v>38</v>
      </c>
      <c r="B48" s="81">
        <f t="shared" si="0"/>
        <v>155</v>
      </c>
      <c r="C48" s="332">
        <f t="shared" si="1"/>
        <v>100</v>
      </c>
      <c r="D48" s="18">
        <f t="shared" si="2"/>
        <v>0.85</v>
      </c>
      <c r="E48" s="63">
        <f>E41</f>
        <v>0</v>
      </c>
      <c r="F48" s="57">
        <f t="shared" si="3"/>
        <v>0</v>
      </c>
      <c r="G48" s="50"/>
      <c r="H48" s="63"/>
      <c r="I48" s="49">
        <f t="shared" si="4"/>
        <v>0</v>
      </c>
      <c r="J48" s="50">
        <f t="shared" si="8"/>
        <v>19100</v>
      </c>
      <c r="K48" s="72">
        <f>K41</f>
        <v>0</v>
      </c>
      <c r="L48" s="49">
        <f t="shared" si="5"/>
        <v>0</v>
      </c>
      <c r="M48" s="50">
        <f t="shared" si="6"/>
        <v>0</v>
      </c>
      <c r="N48" s="64"/>
      <c r="O48" s="65"/>
      <c r="P48" s="66"/>
      <c r="Q48" s="49">
        <f t="shared" si="7"/>
        <v>0</v>
      </c>
      <c r="Y48" s="366"/>
      <c r="Z48" s="375"/>
      <c r="AA48" s="295" t="s">
        <v>38</v>
      </c>
      <c r="AB48" s="296">
        <v>155</v>
      </c>
      <c r="AC48" s="296">
        <v>100</v>
      </c>
      <c r="AD48" s="296">
        <v>19100</v>
      </c>
      <c r="AE48" s="296">
        <v>0</v>
      </c>
      <c r="AF48" s="296">
        <v>0</v>
      </c>
      <c r="AG48" s="296">
        <v>0</v>
      </c>
      <c r="AH48" s="296">
        <v>0</v>
      </c>
      <c r="AI48" s="297">
        <v>19100</v>
      </c>
      <c r="AJ48" s="177"/>
    </row>
    <row r="49" spans="1:39" ht="20.25" customHeight="1" x14ac:dyDescent="0.15">
      <c r="A49" s="3" t="s">
        <v>39</v>
      </c>
      <c r="B49" s="81">
        <f t="shared" si="0"/>
        <v>155</v>
      </c>
      <c r="C49" s="332">
        <f t="shared" si="1"/>
        <v>100</v>
      </c>
      <c r="D49" s="18">
        <f t="shared" si="2"/>
        <v>0.85</v>
      </c>
      <c r="E49" s="63">
        <f>E41</f>
        <v>0</v>
      </c>
      <c r="F49" s="57">
        <f t="shared" si="3"/>
        <v>0</v>
      </c>
      <c r="G49" s="50"/>
      <c r="H49" s="63"/>
      <c r="I49" s="49">
        <f t="shared" si="4"/>
        <v>0</v>
      </c>
      <c r="J49" s="50">
        <f t="shared" si="8"/>
        <v>26400</v>
      </c>
      <c r="K49" s="72">
        <f>K41</f>
        <v>0</v>
      </c>
      <c r="L49" s="49">
        <f t="shared" si="5"/>
        <v>0</v>
      </c>
      <c r="M49" s="50">
        <f t="shared" si="6"/>
        <v>0</v>
      </c>
      <c r="N49" s="64"/>
      <c r="O49" s="65"/>
      <c r="P49" s="66"/>
      <c r="Q49" s="49">
        <f t="shared" si="7"/>
        <v>0</v>
      </c>
      <c r="Y49" s="366"/>
      <c r="Z49" s="375"/>
      <c r="AA49" s="295" t="s">
        <v>39</v>
      </c>
      <c r="AB49" s="296">
        <v>155</v>
      </c>
      <c r="AC49" s="296">
        <v>100</v>
      </c>
      <c r="AD49" s="296">
        <v>26400</v>
      </c>
      <c r="AE49" s="296">
        <v>0</v>
      </c>
      <c r="AF49" s="296">
        <v>0</v>
      </c>
      <c r="AG49" s="296">
        <v>0</v>
      </c>
      <c r="AH49" s="296">
        <v>0</v>
      </c>
      <c r="AI49" s="297">
        <v>26400</v>
      </c>
      <c r="AJ49" s="177"/>
    </row>
    <row r="50" spans="1:39" ht="20.25" customHeight="1" x14ac:dyDescent="0.15">
      <c r="A50" s="3" t="s">
        <v>40</v>
      </c>
      <c r="B50" s="81">
        <f t="shared" si="0"/>
        <v>155</v>
      </c>
      <c r="C50" s="332">
        <f t="shared" si="1"/>
        <v>100</v>
      </c>
      <c r="D50" s="18">
        <f t="shared" si="2"/>
        <v>0.85</v>
      </c>
      <c r="E50" s="63">
        <f>E41</f>
        <v>0</v>
      </c>
      <c r="F50" s="57">
        <f t="shared" si="3"/>
        <v>0</v>
      </c>
      <c r="G50" s="50"/>
      <c r="H50" s="63"/>
      <c r="I50" s="49">
        <f t="shared" si="4"/>
        <v>0</v>
      </c>
      <c r="J50" s="50">
        <f t="shared" si="8"/>
        <v>29900</v>
      </c>
      <c r="K50" s="72">
        <f>K41</f>
        <v>0</v>
      </c>
      <c r="L50" s="49">
        <f t="shared" si="5"/>
        <v>0</v>
      </c>
      <c r="M50" s="50">
        <f t="shared" si="6"/>
        <v>0</v>
      </c>
      <c r="N50" s="64"/>
      <c r="O50" s="65"/>
      <c r="P50" s="66"/>
      <c r="Q50" s="49">
        <f t="shared" si="7"/>
        <v>0</v>
      </c>
      <c r="Y50" s="366"/>
      <c r="Z50" s="375"/>
      <c r="AA50" s="295" t="s">
        <v>122</v>
      </c>
      <c r="AB50" s="296">
        <v>155</v>
      </c>
      <c r="AC50" s="296">
        <v>100</v>
      </c>
      <c r="AD50" s="296">
        <v>29900</v>
      </c>
      <c r="AE50" s="296">
        <v>0</v>
      </c>
      <c r="AF50" s="296">
        <v>0</v>
      </c>
      <c r="AG50" s="296">
        <v>0</v>
      </c>
      <c r="AH50" s="296">
        <v>0</v>
      </c>
      <c r="AI50" s="297">
        <v>29900</v>
      </c>
      <c r="AJ50" s="177"/>
    </row>
    <row r="51" spans="1:39" ht="20.25" customHeight="1" x14ac:dyDescent="0.15">
      <c r="A51" s="3" t="s">
        <v>41</v>
      </c>
      <c r="B51" s="81">
        <f t="shared" si="0"/>
        <v>155</v>
      </c>
      <c r="C51" s="332">
        <f t="shared" si="1"/>
        <v>100</v>
      </c>
      <c r="D51" s="18">
        <f t="shared" si="2"/>
        <v>0.85</v>
      </c>
      <c r="E51" s="63">
        <f>E41</f>
        <v>0</v>
      </c>
      <c r="F51" s="57">
        <f t="shared" si="3"/>
        <v>0</v>
      </c>
      <c r="G51" s="50"/>
      <c r="H51" s="63"/>
      <c r="I51" s="49">
        <f t="shared" si="4"/>
        <v>0</v>
      </c>
      <c r="J51" s="50">
        <f t="shared" si="8"/>
        <v>24900</v>
      </c>
      <c r="K51" s="72">
        <f>K41</f>
        <v>0</v>
      </c>
      <c r="L51" s="49">
        <f t="shared" si="5"/>
        <v>0</v>
      </c>
      <c r="M51" s="50">
        <f t="shared" si="6"/>
        <v>0</v>
      </c>
      <c r="N51" s="64"/>
      <c r="O51" s="65"/>
      <c r="P51" s="66"/>
      <c r="Q51" s="49">
        <f t="shared" si="7"/>
        <v>0</v>
      </c>
      <c r="Y51" s="366"/>
      <c r="Z51" s="375"/>
      <c r="AA51" s="295" t="s">
        <v>123</v>
      </c>
      <c r="AB51" s="296">
        <v>155</v>
      </c>
      <c r="AC51" s="296">
        <v>100</v>
      </c>
      <c r="AD51" s="296">
        <v>24900</v>
      </c>
      <c r="AE51" s="296">
        <v>0</v>
      </c>
      <c r="AF51" s="296">
        <v>0</v>
      </c>
      <c r="AG51" s="296">
        <v>0</v>
      </c>
      <c r="AH51" s="296">
        <v>0</v>
      </c>
      <c r="AI51" s="297">
        <v>24900</v>
      </c>
      <c r="AJ51" s="177"/>
    </row>
    <row r="52" spans="1:39" ht="20.25" customHeight="1" thickBot="1" x14ac:dyDescent="0.2">
      <c r="A52" s="5" t="s">
        <v>42</v>
      </c>
      <c r="B52" s="274">
        <f t="shared" si="0"/>
        <v>155</v>
      </c>
      <c r="C52" s="333">
        <f t="shared" si="1"/>
        <v>100</v>
      </c>
      <c r="D52" s="19">
        <f t="shared" si="2"/>
        <v>0.85</v>
      </c>
      <c r="E52" s="67">
        <f>E41</f>
        <v>0</v>
      </c>
      <c r="F52" s="58">
        <f t="shared" si="3"/>
        <v>0</v>
      </c>
      <c r="G52" s="68"/>
      <c r="H52" s="67"/>
      <c r="I52" s="51">
        <f t="shared" si="4"/>
        <v>0</v>
      </c>
      <c r="J52" s="68">
        <f t="shared" si="8"/>
        <v>25200</v>
      </c>
      <c r="K52" s="73">
        <f>K41</f>
        <v>0</v>
      </c>
      <c r="L52" s="51">
        <f t="shared" si="5"/>
        <v>0</v>
      </c>
      <c r="M52" s="68">
        <f t="shared" si="6"/>
        <v>0</v>
      </c>
      <c r="N52" s="69"/>
      <c r="O52" s="70"/>
      <c r="P52" s="71"/>
      <c r="Q52" s="51">
        <f t="shared" si="7"/>
        <v>0</v>
      </c>
      <c r="Y52" s="366"/>
      <c r="Z52" s="375"/>
      <c r="AA52" s="295" t="s">
        <v>124</v>
      </c>
      <c r="AB52" s="296">
        <v>155</v>
      </c>
      <c r="AC52" s="296">
        <v>100</v>
      </c>
      <c r="AD52" s="296">
        <v>25200</v>
      </c>
      <c r="AE52" s="296">
        <v>0</v>
      </c>
      <c r="AF52" s="296">
        <v>0</v>
      </c>
      <c r="AG52" s="296">
        <v>0</v>
      </c>
      <c r="AH52" s="296">
        <v>0</v>
      </c>
      <c r="AI52" s="297">
        <v>25200</v>
      </c>
      <c r="AJ52" s="177"/>
      <c r="AL52" s="238">
        <f>SUM(AD41:AH52)</f>
        <v>310700</v>
      </c>
      <c r="AM52" s="238">
        <f>SUM(AI41:AI52)</f>
        <v>310700</v>
      </c>
    </row>
    <row r="53" spans="1:39" ht="30.75" customHeight="1" thickTop="1" x14ac:dyDescent="0.15">
      <c r="A53" s="4" t="s">
        <v>18</v>
      </c>
      <c r="B53" s="7" t="s">
        <v>19</v>
      </c>
      <c r="C53" s="169"/>
      <c r="D53" s="7" t="s">
        <v>19</v>
      </c>
      <c r="E53" s="7" t="s">
        <v>19</v>
      </c>
      <c r="F53" s="4"/>
      <c r="G53" s="4"/>
      <c r="H53" s="7" t="s">
        <v>19</v>
      </c>
      <c r="I53" s="4"/>
      <c r="J53" s="4"/>
      <c r="K53" s="7" t="s">
        <v>19</v>
      </c>
      <c r="L53" s="4"/>
      <c r="M53" s="4"/>
      <c r="N53" s="7" t="s">
        <v>19</v>
      </c>
      <c r="O53" s="7" t="s">
        <v>19</v>
      </c>
      <c r="P53" s="4"/>
      <c r="Q53" s="4"/>
    </row>
    <row r="54" spans="1:39" ht="30.75" customHeight="1" x14ac:dyDescent="0.15">
      <c r="A54" s="339" t="s">
        <v>29</v>
      </c>
      <c r="B54" s="339"/>
      <c r="C54" s="339"/>
      <c r="D54" s="339"/>
      <c r="E54" s="339"/>
      <c r="F54" s="339"/>
      <c r="G54" s="339"/>
      <c r="H54" s="339"/>
      <c r="I54" s="339"/>
      <c r="J54" s="339"/>
      <c r="K54" s="339"/>
      <c r="L54" s="339"/>
      <c r="N54" s="341" t="s">
        <v>48</v>
      </c>
      <c r="O54" s="341"/>
      <c r="P54" s="341"/>
      <c r="Q54" s="9">
        <f>SUM(Q41:Q52)</f>
        <v>0</v>
      </c>
    </row>
    <row r="55" spans="1:39" ht="20.25" customHeight="1" x14ac:dyDescent="0.15">
      <c r="A55" s="340"/>
      <c r="B55" s="340"/>
      <c r="C55" s="340"/>
      <c r="D55" s="340"/>
      <c r="E55" s="340"/>
      <c r="F55" s="340"/>
      <c r="G55" s="340"/>
      <c r="H55" s="340"/>
      <c r="I55" s="340"/>
      <c r="J55" s="340"/>
      <c r="K55" s="340"/>
      <c r="L55" s="340"/>
      <c r="N55" s="16"/>
      <c r="O55" s="16"/>
      <c r="P55" s="16"/>
      <c r="Q55" s="15"/>
    </row>
    <row r="56" spans="1:39" ht="7.5" customHeight="1" x14ac:dyDescent="0.15">
      <c r="A56" s="340"/>
      <c r="B56" s="340"/>
      <c r="C56" s="340"/>
      <c r="D56" s="340"/>
      <c r="E56" s="340"/>
      <c r="F56" s="340"/>
      <c r="G56" s="340"/>
      <c r="H56" s="340"/>
      <c r="I56" s="340"/>
      <c r="J56" s="340"/>
      <c r="K56" s="340"/>
      <c r="L56" s="340"/>
      <c r="M56" s="10"/>
      <c r="N56" s="17"/>
      <c r="O56" s="17"/>
      <c r="P56" s="17"/>
      <c r="Q56" s="12"/>
    </row>
    <row r="58" spans="1:39" ht="17.25" x14ac:dyDescent="0.15">
      <c r="A58" s="14" t="s">
        <v>58</v>
      </c>
      <c r="C58" s="14" t="str">
        <f>B6</f>
        <v>県央振興局建設部
（立体交差ポンプ所）</v>
      </c>
      <c r="U58" s="210"/>
      <c r="V58" s="210"/>
      <c r="W58" s="209"/>
    </row>
    <row r="59" spans="1:39" ht="13.5" customHeight="1" x14ac:dyDescent="0.15">
      <c r="A59" s="338" t="s">
        <v>43</v>
      </c>
      <c r="B59" s="342" t="s">
        <v>0</v>
      </c>
      <c r="C59" s="342"/>
      <c r="D59" s="342"/>
      <c r="E59" s="342"/>
      <c r="F59" s="342"/>
      <c r="G59" s="342" t="s">
        <v>7</v>
      </c>
      <c r="H59" s="342"/>
      <c r="I59" s="342"/>
      <c r="J59" s="342"/>
      <c r="K59" s="342"/>
      <c r="L59" s="342"/>
      <c r="M59" s="342"/>
      <c r="N59" s="342" t="s">
        <v>44</v>
      </c>
      <c r="O59" s="342"/>
      <c r="P59" s="342"/>
      <c r="Q59" s="342" t="s">
        <v>25</v>
      </c>
      <c r="U59" s="217"/>
      <c r="V59" s="219"/>
      <c r="W59" s="217"/>
    </row>
    <row r="60" spans="1:39" ht="30.75" customHeight="1" x14ac:dyDescent="0.15">
      <c r="A60" s="338"/>
      <c r="B60" s="342"/>
      <c r="C60" s="342"/>
      <c r="D60" s="342"/>
      <c r="E60" s="342"/>
      <c r="F60" s="342"/>
      <c r="G60" s="342" t="s">
        <v>8</v>
      </c>
      <c r="H60" s="342"/>
      <c r="I60" s="342"/>
      <c r="J60" s="342" t="s">
        <v>12</v>
      </c>
      <c r="K60" s="342"/>
      <c r="L60" s="342"/>
      <c r="M60" s="342" t="s">
        <v>13</v>
      </c>
      <c r="N60" s="342"/>
      <c r="O60" s="342"/>
      <c r="P60" s="342"/>
      <c r="Q60" s="342"/>
      <c r="U60" s="217"/>
      <c r="V60" s="217"/>
      <c r="W60" s="212"/>
    </row>
    <row r="61" spans="1:39" ht="30.95" customHeight="1" x14ac:dyDescent="0.15">
      <c r="A61" s="338"/>
      <c r="B61" s="2" t="s">
        <v>1</v>
      </c>
      <c r="C61" s="168" t="s">
        <v>136</v>
      </c>
      <c r="D61" s="2" t="s">
        <v>28</v>
      </c>
      <c r="E61" s="2" t="s">
        <v>2</v>
      </c>
      <c r="F61" s="2" t="s">
        <v>3</v>
      </c>
      <c r="G61" s="2" t="s">
        <v>9</v>
      </c>
      <c r="H61" s="2" t="s">
        <v>2</v>
      </c>
      <c r="I61" s="2" t="s">
        <v>3</v>
      </c>
      <c r="J61" s="2" t="s">
        <v>9</v>
      </c>
      <c r="K61" s="2" t="s">
        <v>2</v>
      </c>
      <c r="L61" s="2" t="s">
        <v>3</v>
      </c>
      <c r="M61" s="342"/>
      <c r="N61" s="2" t="s">
        <v>14</v>
      </c>
      <c r="O61" s="2" t="s">
        <v>15</v>
      </c>
      <c r="P61" s="2" t="s">
        <v>17</v>
      </c>
      <c r="Q61" s="342"/>
      <c r="U61" s="217"/>
      <c r="V61" s="215"/>
      <c r="W61" s="215"/>
    </row>
    <row r="62" spans="1:39" ht="20.25" customHeight="1" thickBot="1" x14ac:dyDescent="0.2">
      <c r="A62" s="338"/>
      <c r="B62" s="81" t="s">
        <v>4</v>
      </c>
      <c r="C62" s="81"/>
      <c r="D62" s="81"/>
      <c r="E62" s="268" t="s">
        <v>5</v>
      </c>
      <c r="F62" s="269" t="s">
        <v>6</v>
      </c>
      <c r="G62" s="269" t="s">
        <v>10</v>
      </c>
      <c r="H62" s="268" t="s">
        <v>11</v>
      </c>
      <c r="I62" s="269" t="s">
        <v>6</v>
      </c>
      <c r="J62" s="269" t="s">
        <v>10</v>
      </c>
      <c r="K62" s="268" t="s">
        <v>11</v>
      </c>
      <c r="L62" s="81" t="s">
        <v>6</v>
      </c>
      <c r="M62" s="81" t="s">
        <v>6</v>
      </c>
      <c r="N62" s="21" t="s">
        <v>6</v>
      </c>
      <c r="O62" s="21" t="s">
        <v>16</v>
      </c>
      <c r="P62" s="21" t="s">
        <v>6</v>
      </c>
      <c r="Q62" s="81" t="s">
        <v>6</v>
      </c>
    </row>
    <row r="63" spans="1:39" ht="20.25" customHeight="1" x14ac:dyDescent="0.15">
      <c r="A63" s="3" t="s">
        <v>31</v>
      </c>
      <c r="B63" s="45">
        <f t="shared" ref="B63:B74" si="9">AB63</f>
        <v>16</v>
      </c>
      <c r="C63" s="306">
        <f t="shared" ref="C63:C74" si="10">AC63</f>
        <v>100</v>
      </c>
      <c r="D63" s="18">
        <f>(185-C63)/100</f>
        <v>0.85</v>
      </c>
      <c r="E63" s="59">
        <f>V59</f>
        <v>0</v>
      </c>
      <c r="F63" s="57">
        <f>B63*D63*E63</f>
        <v>0</v>
      </c>
      <c r="G63" s="50"/>
      <c r="H63" s="59"/>
      <c r="I63" s="49">
        <f>G63*H63</f>
        <v>0</v>
      </c>
      <c r="J63" s="50">
        <f>AD63</f>
        <v>2600</v>
      </c>
      <c r="K63" s="53">
        <f>W61</f>
        <v>0</v>
      </c>
      <c r="L63" s="49">
        <f>J63*K63</f>
        <v>0</v>
      </c>
      <c r="M63" s="50">
        <f>I63+L63</f>
        <v>0</v>
      </c>
      <c r="N63" s="60"/>
      <c r="O63" s="61"/>
      <c r="P63" s="62"/>
      <c r="Q63" s="49">
        <f>INT(F63+M63)</f>
        <v>0</v>
      </c>
      <c r="Y63" s="365">
        <v>2</v>
      </c>
      <c r="Z63" s="374" t="s">
        <v>157</v>
      </c>
      <c r="AA63" s="292" t="s">
        <v>31</v>
      </c>
      <c r="AB63" s="293">
        <v>16</v>
      </c>
      <c r="AC63" s="293">
        <v>100</v>
      </c>
      <c r="AD63" s="293">
        <v>2600</v>
      </c>
      <c r="AE63" s="293">
        <v>0</v>
      </c>
      <c r="AF63" s="293">
        <v>0</v>
      </c>
      <c r="AG63" s="293">
        <v>0</v>
      </c>
      <c r="AH63" s="293">
        <v>0</v>
      </c>
      <c r="AI63" s="294">
        <v>2600</v>
      </c>
      <c r="AJ63" s="177"/>
      <c r="AL63" s="232"/>
      <c r="AM63" s="232"/>
    </row>
    <row r="64" spans="1:39" ht="20.25" customHeight="1" x14ac:dyDescent="0.15">
      <c r="A64" s="3" t="s">
        <v>32</v>
      </c>
      <c r="B64" s="306">
        <f t="shared" si="9"/>
        <v>16</v>
      </c>
      <c r="C64" s="332">
        <f t="shared" si="10"/>
        <v>100</v>
      </c>
      <c r="D64" s="18">
        <f t="shared" ref="D64:D74" si="11">(185-C64)/100</f>
        <v>0.85</v>
      </c>
      <c r="E64" s="63">
        <f>E63</f>
        <v>0</v>
      </c>
      <c r="F64" s="57">
        <f t="shared" ref="F64:F74" si="12">B64*D64*E64</f>
        <v>0</v>
      </c>
      <c r="G64" s="50"/>
      <c r="H64" s="63"/>
      <c r="I64" s="49">
        <f t="shared" ref="I64:I65" si="13">G64*H64</f>
        <v>0</v>
      </c>
      <c r="J64" s="50">
        <f>AD64</f>
        <v>2700</v>
      </c>
      <c r="K64" s="72">
        <f>K63</f>
        <v>0</v>
      </c>
      <c r="L64" s="49">
        <f t="shared" ref="L64:L65" si="14">J64*K64</f>
        <v>0</v>
      </c>
      <c r="M64" s="50">
        <f t="shared" ref="M64:M74" si="15">I64+L64</f>
        <v>0</v>
      </c>
      <c r="N64" s="64"/>
      <c r="O64" s="65"/>
      <c r="P64" s="66"/>
      <c r="Q64" s="49">
        <f t="shared" ref="Q64:Q74" si="16">INT(F64+M64)</f>
        <v>0</v>
      </c>
      <c r="Y64" s="366"/>
      <c r="Z64" s="375"/>
      <c r="AA64" s="295" t="s">
        <v>142</v>
      </c>
      <c r="AB64" s="296">
        <v>16</v>
      </c>
      <c r="AC64" s="296">
        <v>100</v>
      </c>
      <c r="AD64" s="296">
        <v>2700</v>
      </c>
      <c r="AE64" s="296">
        <v>0</v>
      </c>
      <c r="AF64" s="296">
        <v>0</v>
      </c>
      <c r="AG64" s="296">
        <v>0</v>
      </c>
      <c r="AH64" s="296">
        <v>0</v>
      </c>
      <c r="AI64" s="297">
        <v>2700</v>
      </c>
      <c r="AJ64" s="177"/>
      <c r="AL64" s="232"/>
      <c r="AM64" s="232"/>
    </row>
    <row r="65" spans="1:39" ht="20.25" customHeight="1" x14ac:dyDescent="0.15">
      <c r="A65" s="3" t="s">
        <v>33</v>
      </c>
      <c r="B65" s="81">
        <f t="shared" si="9"/>
        <v>16</v>
      </c>
      <c r="C65" s="332">
        <f t="shared" si="10"/>
        <v>100</v>
      </c>
      <c r="D65" s="18">
        <f t="shared" si="11"/>
        <v>0.85</v>
      </c>
      <c r="E65" s="63">
        <f>E63</f>
        <v>0</v>
      </c>
      <c r="F65" s="57">
        <f t="shared" si="12"/>
        <v>0</v>
      </c>
      <c r="G65" s="50"/>
      <c r="H65" s="63"/>
      <c r="I65" s="49">
        <f t="shared" si="13"/>
        <v>0</v>
      </c>
      <c r="J65" s="50">
        <f>AD65</f>
        <v>2600</v>
      </c>
      <c r="K65" s="72">
        <f>K63</f>
        <v>0</v>
      </c>
      <c r="L65" s="49">
        <f t="shared" si="14"/>
        <v>0</v>
      </c>
      <c r="M65" s="50">
        <f t="shared" si="15"/>
        <v>0</v>
      </c>
      <c r="N65" s="64"/>
      <c r="O65" s="65"/>
      <c r="P65" s="66"/>
      <c r="Q65" s="49">
        <f t="shared" si="16"/>
        <v>0</v>
      </c>
      <c r="Y65" s="366"/>
      <c r="Z65" s="375"/>
      <c r="AA65" s="295" t="s">
        <v>33</v>
      </c>
      <c r="AB65" s="296">
        <v>16</v>
      </c>
      <c r="AC65" s="296">
        <v>100</v>
      </c>
      <c r="AD65" s="296">
        <v>2600</v>
      </c>
      <c r="AE65" s="296">
        <v>0</v>
      </c>
      <c r="AF65" s="296">
        <v>0</v>
      </c>
      <c r="AG65" s="296">
        <v>0</v>
      </c>
      <c r="AH65" s="296">
        <v>0</v>
      </c>
      <c r="AI65" s="297">
        <v>2600</v>
      </c>
      <c r="AJ65" s="177"/>
      <c r="AL65" s="232"/>
      <c r="AM65" s="232"/>
    </row>
    <row r="66" spans="1:39" ht="20.25" customHeight="1" x14ac:dyDescent="0.15">
      <c r="A66" s="3" t="s">
        <v>34</v>
      </c>
      <c r="B66" s="81">
        <f t="shared" si="9"/>
        <v>16</v>
      </c>
      <c r="C66" s="332">
        <f t="shared" si="10"/>
        <v>100</v>
      </c>
      <c r="D66" s="18">
        <f t="shared" si="11"/>
        <v>0.85</v>
      </c>
      <c r="E66" s="63">
        <f>E63</f>
        <v>0</v>
      </c>
      <c r="F66" s="57">
        <f t="shared" si="12"/>
        <v>0</v>
      </c>
      <c r="G66" s="50">
        <f>AD66</f>
        <v>2800</v>
      </c>
      <c r="H66" s="72">
        <f>V21</f>
        <v>0</v>
      </c>
      <c r="I66" s="49">
        <f>G66*H66</f>
        <v>0</v>
      </c>
      <c r="J66" s="50"/>
      <c r="K66" s="72"/>
      <c r="L66" s="49"/>
      <c r="M66" s="50">
        <f t="shared" si="15"/>
        <v>0</v>
      </c>
      <c r="N66" s="64"/>
      <c r="O66" s="65"/>
      <c r="P66" s="66"/>
      <c r="Q66" s="49">
        <f t="shared" si="16"/>
        <v>0</v>
      </c>
      <c r="Y66" s="366"/>
      <c r="Z66" s="375"/>
      <c r="AA66" s="295" t="s">
        <v>34</v>
      </c>
      <c r="AB66" s="296">
        <v>16</v>
      </c>
      <c r="AC66" s="296">
        <v>100</v>
      </c>
      <c r="AD66" s="296">
        <v>2800</v>
      </c>
      <c r="AE66" s="296">
        <v>0</v>
      </c>
      <c r="AF66" s="296">
        <v>0</v>
      </c>
      <c r="AG66" s="296">
        <v>0</v>
      </c>
      <c r="AH66" s="296">
        <v>0</v>
      </c>
      <c r="AI66" s="297">
        <v>2800</v>
      </c>
      <c r="AJ66" s="177" t="s">
        <v>8</v>
      </c>
      <c r="AL66" s="232"/>
      <c r="AM66" s="232"/>
    </row>
    <row r="67" spans="1:39" ht="20.25" customHeight="1" x14ac:dyDescent="0.15">
      <c r="A67" s="3" t="s">
        <v>35</v>
      </c>
      <c r="B67" s="81">
        <f t="shared" si="9"/>
        <v>16</v>
      </c>
      <c r="C67" s="332">
        <f t="shared" si="10"/>
        <v>100</v>
      </c>
      <c r="D67" s="18">
        <f t="shared" si="11"/>
        <v>0.85</v>
      </c>
      <c r="E67" s="63">
        <f>E63</f>
        <v>0</v>
      </c>
      <c r="F67" s="57">
        <f t="shared" si="12"/>
        <v>0</v>
      </c>
      <c r="G67" s="50">
        <f>AD67</f>
        <v>2700</v>
      </c>
      <c r="H67" s="72">
        <f>H66</f>
        <v>0</v>
      </c>
      <c r="I67" s="49">
        <f>G67*H67</f>
        <v>0</v>
      </c>
      <c r="J67" s="50"/>
      <c r="K67" s="72"/>
      <c r="L67" s="49"/>
      <c r="M67" s="50">
        <f t="shared" si="15"/>
        <v>0</v>
      </c>
      <c r="N67" s="64"/>
      <c r="O67" s="65"/>
      <c r="P67" s="66"/>
      <c r="Q67" s="49">
        <f t="shared" si="16"/>
        <v>0</v>
      </c>
      <c r="Y67" s="366"/>
      <c r="Z67" s="375"/>
      <c r="AA67" s="295" t="s">
        <v>35</v>
      </c>
      <c r="AB67" s="296">
        <v>16</v>
      </c>
      <c r="AC67" s="296">
        <v>100</v>
      </c>
      <c r="AD67" s="296">
        <v>2700</v>
      </c>
      <c r="AE67" s="296">
        <v>0</v>
      </c>
      <c r="AF67" s="296">
        <v>0</v>
      </c>
      <c r="AG67" s="296">
        <v>0</v>
      </c>
      <c r="AH67" s="296">
        <v>0</v>
      </c>
      <c r="AI67" s="297">
        <v>2700</v>
      </c>
      <c r="AJ67" s="177" t="s">
        <v>8</v>
      </c>
      <c r="AL67" s="232"/>
      <c r="AM67" s="232"/>
    </row>
    <row r="68" spans="1:39" ht="20.25" customHeight="1" x14ac:dyDescent="0.15">
      <c r="A68" s="3" t="s">
        <v>36</v>
      </c>
      <c r="B68" s="81">
        <f t="shared" si="9"/>
        <v>16</v>
      </c>
      <c r="C68" s="332">
        <f t="shared" si="10"/>
        <v>100</v>
      </c>
      <c r="D68" s="18">
        <f t="shared" si="11"/>
        <v>0.85</v>
      </c>
      <c r="E68" s="63">
        <f>E63</f>
        <v>0</v>
      </c>
      <c r="F68" s="57">
        <f t="shared" si="12"/>
        <v>0</v>
      </c>
      <c r="G68" s="50">
        <f>AD68</f>
        <v>2600</v>
      </c>
      <c r="H68" s="72">
        <f>H66</f>
        <v>0</v>
      </c>
      <c r="I68" s="49">
        <f>G68*H68</f>
        <v>0</v>
      </c>
      <c r="J68" s="50"/>
      <c r="K68" s="72"/>
      <c r="L68" s="49"/>
      <c r="M68" s="50">
        <f t="shared" si="15"/>
        <v>0</v>
      </c>
      <c r="N68" s="64"/>
      <c r="O68" s="65"/>
      <c r="P68" s="66"/>
      <c r="Q68" s="49">
        <f t="shared" si="16"/>
        <v>0</v>
      </c>
      <c r="Y68" s="366"/>
      <c r="Z68" s="375"/>
      <c r="AA68" s="295" t="s">
        <v>36</v>
      </c>
      <c r="AB68" s="296">
        <v>16</v>
      </c>
      <c r="AC68" s="296">
        <v>100</v>
      </c>
      <c r="AD68" s="296">
        <v>2600</v>
      </c>
      <c r="AE68" s="296">
        <v>0</v>
      </c>
      <c r="AF68" s="296">
        <v>0</v>
      </c>
      <c r="AG68" s="296">
        <v>0</v>
      </c>
      <c r="AH68" s="296">
        <v>0</v>
      </c>
      <c r="AI68" s="297">
        <v>2600</v>
      </c>
      <c r="AJ68" s="177" t="s">
        <v>8</v>
      </c>
      <c r="AL68" s="232"/>
      <c r="AM68" s="232"/>
    </row>
    <row r="69" spans="1:39" ht="20.25" customHeight="1" x14ac:dyDescent="0.15">
      <c r="A69" s="3" t="s">
        <v>37</v>
      </c>
      <c r="B69" s="81">
        <f t="shared" si="9"/>
        <v>16</v>
      </c>
      <c r="C69" s="332">
        <f t="shared" si="10"/>
        <v>100</v>
      </c>
      <c r="D69" s="18">
        <f t="shared" si="11"/>
        <v>0.85</v>
      </c>
      <c r="E69" s="63">
        <f>E63</f>
        <v>0</v>
      </c>
      <c r="F69" s="57">
        <f t="shared" si="12"/>
        <v>0</v>
      </c>
      <c r="G69" s="50"/>
      <c r="H69" s="63"/>
      <c r="I69" s="49">
        <f t="shared" ref="I69:I74" si="17">G69*H69</f>
        <v>0</v>
      </c>
      <c r="J69" s="50">
        <f t="shared" ref="J69:J74" si="18">AD69</f>
        <v>2500</v>
      </c>
      <c r="K69" s="72">
        <f>K63</f>
        <v>0</v>
      </c>
      <c r="L69" s="49">
        <f t="shared" ref="L69:L74" si="19">J69*K69</f>
        <v>0</v>
      </c>
      <c r="M69" s="50">
        <f t="shared" si="15"/>
        <v>0</v>
      </c>
      <c r="N69" s="64"/>
      <c r="O69" s="65"/>
      <c r="P69" s="66"/>
      <c r="Q69" s="49">
        <f t="shared" si="16"/>
        <v>0</v>
      </c>
      <c r="Y69" s="366"/>
      <c r="Z69" s="375"/>
      <c r="AA69" s="295" t="s">
        <v>37</v>
      </c>
      <c r="AB69" s="296">
        <v>16</v>
      </c>
      <c r="AC69" s="296">
        <v>100</v>
      </c>
      <c r="AD69" s="296">
        <v>2500</v>
      </c>
      <c r="AE69" s="296">
        <v>0</v>
      </c>
      <c r="AF69" s="296">
        <v>0</v>
      </c>
      <c r="AG69" s="296">
        <v>0</v>
      </c>
      <c r="AH69" s="296">
        <v>0</v>
      </c>
      <c r="AI69" s="297">
        <v>2500</v>
      </c>
      <c r="AJ69" s="177"/>
      <c r="AL69" s="232"/>
      <c r="AM69" s="232"/>
    </row>
    <row r="70" spans="1:39" ht="20.25" customHeight="1" x14ac:dyDescent="0.15">
      <c r="A70" s="3" t="s">
        <v>38</v>
      </c>
      <c r="B70" s="81">
        <f t="shared" si="9"/>
        <v>16</v>
      </c>
      <c r="C70" s="332">
        <f t="shared" si="10"/>
        <v>100</v>
      </c>
      <c r="D70" s="18">
        <f t="shared" si="11"/>
        <v>0.85</v>
      </c>
      <c r="E70" s="63">
        <f>E63</f>
        <v>0</v>
      </c>
      <c r="F70" s="57">
        <f t="shared" si="12"/>
        <v>0</v>
      </c>
      <c r="G70" s="50"/>
      <c r="H70" s="63"/>
      <c r="I70" s="49">
        <f t="shared" si="17"/>
        <v>0</v>
      </c>
      <c r="J70" s="50">
        <f t="shared" si="18"/>
        <v>2400</v>
      </c>
      <c r="K70" s="72">
        <f>K63</f>
        <v>0</v>
      </c>
      <c r="L70" s="49">
        <f t="shared" si="19"/>
        <v>0</v>
      </c>
      <c r="M70" s="50">
        <f t="shared" si="15"/>
        <v>0</v>
      </c>
      <c r="N70" s="64"/>
      <c r="O70" s="65"/>
      <c r="P70" s="66"/>
      <c r="Q70" s="49">
        <f t="shared" si="16"/>
        <v>0</v>
      </c>
      <c r="Y70" s="366"/>
      <c r="Z70" s="375"/>
      <c r="AA70" s="295" t="s">
        <v>38</v>
      </c>
      <c r="AB70" s="296">
        <v>16</v>
      </c>
      <c r="AC70" s="296">
        <v>100</v>
      </c>
      <c r="AD70" s="296">
        <v>2400</v>
      </c>
      <c r="AE70" s="296">
        <v>0</v>
      </c>
      <c r="AF70" s="296">
        <v>0</v>
      </c>
      <c r="AG70" s="296">
        <v>0</v>
      </c>
      <c r="AH70" s="296">
        <v>0</v>
      </c>
      <c r="AI70" s="297">
        <v>2400</v>
      </c>
      <c r="AJ70" s="177"/>
      <c r="AL70" s="232"/>
      <c r="AM70" s="232"/>
    </row>
    <row r="71" spans="1:39" ht="20.25" customHeight="1" x14ac:dyDescent="0.15">
      <c r="A71" s="3" t="s">
        <v>39</v>
      </c>
      <c r="B71" s="81">
        <f t="shared" si="9"/>
        <v>16</v>
      </c>
      <c r="C71" s="332">
        <f t="shared" si="10"/>
        <v>100</v>
      </c>
      <c r="D71" s="18">
        <f t="shared" si="11"/>
        <v>0.85</v>
      </c>
      <c r="E71" s="63">
        <f>E63</f>
        <v>0</v>
      </c>
      <c r="F71" s="57">
        <f t="shared" si="12"/>
        <v>0</v>
      </c>
      <c r="G71" s="50"/>
      <c r="H71" s="63"/>
      <c r="I71" s="49">
        <f t="shared" si="17"/>
        <v>0</v>
      </c>
      <c r="J71" s="50">
        <f t="shared" si="18"/>
        <v>2500</v>
      </c>
      <c r="K71" s="72">
        <f>K63</f>
        <v>0</v>
      </c>
      <c r="L71" s="49">
        <f t="shared" si="19"/>
        <v>0</v>
      </c>
      <c r="M71" s="50">
        <f t="shared" si="15"/>
        <v>0</v>
      </c>
      <c r="N71" s="64"/>
      <c r="O71" s="65"/>
      <c r="P71" s="66"/>
      <c r="Q71" s="49">
        <f t="shared" si="16"/>
        <v>0</v>
      </c>
      <c r="Y71" s="366"/>
      <c r="Z71" s="375"/>
      <c r="AA71" s="295" t="s">
        <v>39</v>
      </c>
      <c r="AB71" s="296">
        <v>16</v>
      </c>
      <c r="AC71" s="296">
        <v>100</v>
      </c>
      <c r="AD71" s="296">
        <v>2500</v>
      </c>
      <c r="AE71" s="296">
        <v>0</v>
      </c>
      <c r="AF71" s="296">
        <v>0</v>
      </c>
      <c r="AG71" s="296">
        <v>0</v>
      </c>
      <c r="AH71" s="296">
        <v>0</v>
      </c>
      <c r="AI71" s="297">
        <v>2500</v>
      </c>
      <c r="AJ71" s="177"/>
      <c r="AL71" s="232"/>
      <c r="AM71" s="232"/>
    </row>
    <row r="72" spans="1:39" ht="20.25" customHeight="1" x14ac:dyDescent="0.15">
      <c r="A72" s="3" t="s">
        <v>40</v>
      </c>
      <c r="B72" s="81">
        <f t="shared" si="9"/>
        <v>16</v>
      </c>
      <c r="C72" s="332">
        <f t="shared" si="10"/>
        <v>100</v>
      </c>
      <c r="D72" s="18">
        <f t="shared" si="11"/>
        <v>0.85</v>
      </c>
      <c r="E72" s="63">
        <f>E63</f>
        <v>0</v>
      </c>
      <c r="F72" s="57">
        <f t="shared" si="12"/>
        <v>0</v>
      </c>
      <c r="G72" s="50"/>
      <c r="H72" s="63"/>
      <c r="I72" s="49">
        <f t="shared" si="17"/>
        <v>0</v>
      </c>
      <c r="J72" s="50">
        <f t="shared" si="18"/>
        <v>2500</v>
      </c>
      <c r="K72" s="72">
        <f>K63</f>
        <v>0</v>
      </c>
      <c r="L72" s="49">
        <f t="shared" si="19"/>
        <v>0</v>
      </c>
      <c r="M72" s="50">
        <f t="shared" si="15"/>
        <v>0</v>
      </c>
      <c r="N72" s="64"/>
      <c r="O72" s="65"/>
      <c r="P72" s="66"/>
      <c r="Q72" s="49">
        <f t="shared" si="16"/>
        <v>0</v>
      </c>
      <c r="Y72" s="366"/>
      <c r="Z72" s="375"/>
      <c r="AA72" s="295" t="s">
        <v>122</v>
      </c>
      <c r="AB72" s="296">
        <v>16</v>
      </c>
      <c r="AC72" s="296">
        <v>100</v>
      </c>
      <c r="AD72" s="296">
        <v>2500</v>
      </c>
      <c r="AE72" s="296">
        <v>0</v>
      </c>
      <c r="AF72" s="296">
        <v>0</v>
      </c>
      <c r="AG72" s="296">
        <v>0</v>
      </c>
      <c r="AH72" s="296">
        <v>0</v>
      </c>
      <c r="AI72" s="297">
        <v>2500</v>
      </c>
      <c r="AJ72" s="177"/>
      <c r="AL72" s="232"/>
      <c r="AM72" s="232"/>
    </row>
    <row r="73" spans="1:39" ht="20.25" customHeight="1" x14ac:dyDescent="0.15">
      <c r="A73" s="3" t="s">
        <v>41</v>
      </c>
      <c r="B73" s="81">
        <f t="shared" si="9"/>
        <v>16</v>
      </c>
      <c r="C73" s="332">
        <f t="shared" si="10"/>
        <v>100</v>
      </c>
      <c r="D73" s="18">
        <f t="shared" si="11"/>
        <v>0.85</v>
      </c>
      <c r="E73" s="63">
        <f>E63</f>
        <v>0</v>
      </c>
      <c r="F73" s="57">
        <f t="shared" si="12"/>
        <v>0</v>
      </c>
      <c r="G73" s="50"/>
      <c r="H73" s="63"/>
      <c r="I73" s="49">
        <f t="shared" si="17"/>
        <v>0</v>
      </c>
      <c r="J73" s="50">
        <f t="shared" si="18"/>
        <v>2400</v>
      </c>
      <c r="K73" s="72">
        <f>K63</f>
        <v>0</v>
      </c>
      <c r="L73" s="49">
        <f t="shared" si="19"/>
        <v>0</v>
      </c>
      <c r="M73" s="50">
        <f t="shared" si="15"/>
        <v>0</v>
      </c>
      <c r="N73" s="64"/>
      <c r="O73" s="65"/>
      <c r="P73" s="66"/>
      <c r="Q73" s="49">
        <f t="shared" si="16"/>
        <v>0</v>
      </c>
      <c r="Y73" s="366"/>
      <c r="Z73" s="375"/>
      <c r="AA73" s="295" t="s">
        <v>123</v>
      </c>
      <c r="AB73" s="296">
        <v>16</v>
      </c>
      <c r="AC73" s="296">
        <v>100</v>
      </c>
      <c r="AD73" s="296">
        <v>2400</v>
      </c>
      <c r="AE73" s="296">
        <v>0</v>
      </c>
      <c r="AF73" s="296">
        <v>0</v>
      </c>
      <c r="AG73" s="296">
        <v>0</v>
      </c>
      <c r="AH73" s="296">
        <v>0</v>
      </c>
      <c r="AI73" s="297">
        <v>2400</v>
      </c>
      <c r="AJ73" s="177"/>
      <c r="AL73" s="232"/>
      <c r="AM73" s="232"/>
    </row>
    <row r="74" spans="1:39" ht="20.25" customHeight="1" thickBot="1" x14ac:dyDescent="0.2">
      <c r="A74" s="5" t="s">
        <v>42</v>
      </c>
      <c r="B74" s="274">
        <f t="shared" si="9"/>
        <v>16</v>
      </c>
      <c r="C74" s="333">
        <f t="shared" si="10"/>
        <v>100</v>
      </c>
      <c r="D74" s="19">
        <f t="shared" si="11"/>
        <v>0.85</v>
      </c>
      <c r="E74" s="67">
        <f>E63</f>
        <v>0</v>
      </c>
      <c r="F74" s="58">
        <f t="shared" si="12"/>
        <v>0</v>
      </c>
      <c r="G74" s="68"/>
      <c r="H74" s="67"/>
      <c r="I74" s="51">
        <f t="shared" si="17"/>
        <v>0</v>
      </c>
      <c r="J74" s="68">
        <f t="shared" si="18"/>
        <v>2900</v>
      </c>
      <c r="K74" s="73">
        <f>K63</f>
        <v>0</v>
      </c>
      <c r="L74" s="51">
        <f t="shared" si="19"/>
        <v>0</v>
      </c>
      <c r="M74" s="68">
        <f t="shared" si="15"/>
        <v>0</v>
      </c>
      <c r="N74" s="69"/>
      <c r="O74" s="70"/>
      <c r="P74" s="71"/>
      <c r="Q74" s="51">
        <f t="shared" si="16"/>
        <v>0</v>
      </c>
      <c r="Y74" s="366"/>
      <c r="Z74" s="375"/>
      <c r="AA74" s="295" t="s">
        <v>124</v>
      </c>
      <c r="AB74" s="296">
        <v>16</v>
      </c>
      <c r="AC74" s="296">
        <v>100</v>
      </c>
      <c r="AD74" s="296">
        <v>2900</v>
      </c>
      <c r="AE74" s="296">
        <v>0</v>
      </c>
      <c r="AF74" s="296">
        <v>0</v>
      </c>
      <c r="AG74" s="296">
        <v>0</v>
      </c>
      <c r="AH74" s="296">
        <v>0</v>
      </c>
      <c r="AI74" s="297">
        <v>2900</v>
      </c>
      <c r="AJ74" s="177"/>
      <c r="AL74" s="238">
        <f t="shared" ref="AL74" si="20">SUM(AD63:AH74)</f>
        <v>31200</v>
      </c>
      <c r="AM74" s="238">
        <f t="shared" ref="AM74" si="21">SUM(AI63:AI74)</f>
        <v>31200</v>
      </c>
    </row>
    <row r="75" spans="1:39" ht="30.75" customHeight="1" thickTop="1" x14ac:dyDescent="0.15">
      <c r="A75" s="4" t="s">
        <v>18</v>
      </c>
      <c r="B75" s="7" t="s">
        <v>19</v>
      </c>
      <c r="C75" s="169"/>
      <c r="D75" s="7" t="s">
        <v>19</v>
      </c>
      <c r="E75" s="7" t="s">
        <v>19</v>
      </c>
      <c r="F75" s="4"/>
      <c r="G75" s="4"/>
      <c r="H75" s="7" t="s">
        <v>19</v>
      </c>
      <c r="I75" s="4"/>
      <c r="J75" s="4"/>
      <c r="K75" s="7" t="s">
        <v>19</v>
      </c>
      <c r="L75" s="4"/>
      <c r="M75" s="4"/>
      <c r="N75" s="7" t="s">
        <v>19</v>
      </c>
      <c r="O75" s="7" t="s">
        <v>19</v>
      </c>
      <c r="P75" s="4"/>
      <c r="Q75" s="4"/>
    </row>
    <row r="76" spans="1:39" ht="30.75" customHeight="1" x14ac:dyDescent="0.15">
      <c r="A76" s="339" t="s">
        <v>29</v>
      </c>
      <c r="B76" s="339"/>
      <c r="C76" s="339"/>
      <c r="D76" s="339"/>
      <c r="E76" s="339"/>
      <c r="F76" s="339"/>
      <c r="G76" s="339"/>
      <c r="H76" s="339"/>
      <c r="I76" s="339"/>
      <c r="J76" s="339"/>
      <c r="K76" s="339"/>
      <c r="L76" s="339"/>
      <c r="N76" s="341" t="s">
        <v>48</v>
      </c>
      <c r="O76" s="341"/>
      <c r="P76" s="341"/>
      <c r="Q76" s="9">
        <f>SUM(Q63:Q74)</f>
        <v>0</v>
      </c>
    </row>
    <row r="77" spans="1:39" ht="20.25" customHeight="1" x14ac:dyDescent="0.15">
      <c r="A77" s="340"/>
      <c r="B77" s="340"/>
      <c r="C77" s="340"/>
      <c r="D77" s="340"/>
      <c r="E77" s="340"/>
      <c r="F77" s="340"/>
      <c r="G77" s="340"/>
      <c r="H77" s="340"/>
      <c r="I77" s="340"/>
      <c r="J77" s="340"/>
      <c r="K77" s="340"/>
      <c r="L77" s="340"/>
      <c r="N77" s="16"/>
      <c r="O77" s="16"/>
      <c r="P77" s="16"/>
      <c r="Q77" s="15"/>
    </row>
    <row r="78" spans="1:39" ht="7.5" customHeight="1" x14ac:dyDescent="0.15">
      <c r="A78" s="340"/>
      <c r="B78" s="340"/>
      <c r="C78" s="340"/>
      <c r="D78" s="340"/>
      <c r="E78" s="340"/>
      <c r="F78" s="340"/>
      <c r="G78" s="340"/>
      <c r="H78" s="340"/>
      <c r="I78" s="340"/>
      <c r="J78" s="340"/>
      <c r="K78" s="340"/>
      <c r="L78" s="340"/>
      <c r="M78" s="10"/>
      <c r="N78" s="17"/>
      <c r="O78" s="17"/>
      <c r="P78" s="17"/>
      <c r="Q78" s="12"/>
    </row>
    <row r="79" spans="1:39" x14ac:dyDescent="0.15">
      <c r="A79" s="232"/>
      <c r="B79" s="232"/>
      <c r="C79" s="232"/>
      <c r="D79" s="232"/>
      <c r="E79" s="232"/>
      <c r="F79" s="232"/>
      <c r="G79" s="232"/>
      <c r="H79" s="232"/>
      <c r="I79" s="232"/>
      <c r="J79" s="232"/>
      <c r="K79" s="232"/>
      <c r="L79" s="232"/>
      <c r="M79" s="232"/>
      <c r="N79" s="232"/>
      <c r="O79" s="232"/>
      <c r="P79" s="232"/>
      <c r="Q79" s="232"/>
      <c r="R79" s="232"/>
      <c r="S79" s="232"/>
    </row>
    <row r="80" spans="1:39" ht="13.5" customHeight="1" x14ac:dyDescent="0.15">
      <c r="A80" s="233" t="s">
        <v>59</v>
      </c>
      <c r="B80" s="232"/>
      <c r="C80" s="233" t="str">
        <f>B7</f>
        <v>県央振興局建設部
（永昌東ポンプ場）</v>
      </c>
      <c r="D80" s="232"/>
      <c r="E80" s="232"/>
      <c r="F80" s="232"/>
      <c r="G80" s="232"/>
      <c r="H80" s="232"/>
      <c r="I80" s="232"/>
      <c r="J80" s="232"/>
      <c r="K80" s="232"/>
      <c r="L80" s="232"/>
      <c r="M80" s="232"/>
      <c r="N80" s="232"/>
      <c r="O80" s="232"/>
      <c r="P80" s="232"/>
      <c r="Q80" s="232"/>
      <c r="R80" s="232"/>
      <c r="S80" s="232"/>
      <c r="U80" s="210"/>
      <c r="V80" s="210"/>
      <c r="W80" s="209"/>
    </row>
    <row r="81" spans="1:39" ht="13.5" customHeight="1" x14ac:dyDescent="0.15">
      <c r="A81" s="338" t="s">
        <v>43</v>
      </c>
      <c r="B81" s="342" t="s">
        <v>0</v>
      </c>
      <c r="C81" s="342"/>
      <c r="D81" s="342"/>
      <c r="E81" s="342"/>
      <c r="F81" s="342"/>
      <c r="G81" s="342" t="s">
        <v>7</v>
      </c>
      <c r="H81" s="342"/>
      <c r="I81" s="342"/>
      <c r="J81" s="342"/>
      <c r="K81" s="342"/>
      <c r="L81" s="342"/>
      <c r="M81" s="342"/>
      <c r="N81" s="342" t="s">
        <v>44</v>
      </c>
      <c r="O81" s="342"/>
      <c r="P81" s="342"/>
      <c r="Q81" s="342" t="s">
        <v>25</v>
      </c>
      <c r="R81" s="232"/>
      <c r="S81" s="232"/>
      <c r="U81" s="217"/>
      <c r="V81" s="219"/>
      <c r="W81" s="217"/>
    </row>
    <row r="82" spans="1:39" ht="30.75" customHeight="1" x14ac:dyDescent="0.15">
      <c r="A82" s="338"/>
      <c r="B82" s="342"/>
      <c r="C82" s="342"/>
      <c r="D82" s="342"/>
      <c r="E82" s="342"/>
      <c r="F82" s="342"/>
      <c r="G82" s="342" t="s">
        <v>8</v>
      </c>
      <c r="H82" s="342"/>
      <c r="I82" s="342"/>
      <c r="J82" s="342" t="s">
        <v>12</v>
      </c>
      <c r="K82" s="342"/>
      <c r="L82" s="342"/>
      <c r="M82" s="342" t="s">
        <v>13</v>
      </c>
      <c r="N82" s="342"/>
      <c r="O82" s="342"/>
      <c r="P82" s="342"/>
      <c r="Q82" s="342"/>
      <c r="R82" s="232"/>
      <c r="S82" s="232"/>
      <c r="U82" s="217"/>
      <c r="V82" s="217"/>
      <c r="W82" s="216"/>
    </row>
    <row r="83" spans="1:39" ht="30.95" customHeight="1" x14ac:dyDescent="0.15">
      <c r="A83" s="338"/>
      <c r="B83" s="2" t="s">
        <v>1</v>
      </c>
      <c r="C83" s="287" t="s">
        <v>113</v>
      </c>
      <c r="D83" s="2" t="s">
        <v>28</v>
      </c>
      <c r="E83" s="2" t="s">
        <v>2</v>
      </c>
      <c r="F83" s="2" t="s">
        <v>3</v>
      </c>
      <c r="G83" s="2" t="s">
        <v>9</v>
      </c>
      <c r="H83" s="2" t="s">
        <v>2</v>
      </c>
      <c r="I83" s="2" t="s">
        <v>3</v>
      </c>
      <c r="J83" s="2" t="s">
        <v>9</v>
      </c>
      <c r="K83" s="2" t="s">
        <v>2</v>
      </c>
      <c r="L83" s="2" t="s">
        <v>3</v>
      </c>
      <c r="M83" s="342"/>
      <c r="N83" s="2" t="s">
        <v>14</v>
      </c>
      <c r="O83" s="2" t="s">
        <v>15</v>
      </c>
      <c r="P83" s="2" t="s">
        <v>17</v>
      </c>
      <c r="Q83" s="342"/>
      <c r="R83" s="232"/>
      <c r="S83" s="232"/>
      <c r="U83" s="212"/>
      <c r="V83" s="215"/>
      <c r="W83" s="211"/>
    </row>
    <row r="84" spans="1:39" ht="20.25" customHeight="1" thickBot="1" x14ac:dyDescent="0.2">
      <c r="A84" s="338"/>
      <c r="B84" s="81" t="s">
        <v>4</v>
      </c>
      <c r="C84" s="81"/>
      <c r="D84" s="81"/>
      <c r="E84" s="268" t="s">
        <v>5</v>
      </c>
      <c r="F84" s="269" t="s">
        <v>6</v>
      </c>
      <c r="G84" s="269" t="s">
        <v>10</v>
      </c>
      <c r="H84" s="268" t="s">
        <v>11</v>
      </c>
      <c r="I84" s="269" t="s">
        <v>6</v>
      </c>
      <c r="J84" s="269" t="s">
        <v>10</v>
      </c>
      <c r="K84" s="268" t="s">
        <v>11</v>
      </c>
      <c r="L84" s="81" t="s">
        <v>6</v>
      </c>
      <c r="M84" s="81" t="s">
        <v>6</v>
      </c>
      <c r="N84" s="21" t="s">
        <v>6</v>
      </c>
      <c r="O84" s="21" t="s">
        <v>16</v>
      </c>
      <c r="P84" s="21" t="s">
        <v>6</v>
      </c>
      <c r="Q84" s="81" t="s">
        <v>6</v>
      </c>
      <c r="R84" s="232"/>
      <c r="S84" s="232"/>
      <c r="U84" s="212"/>
      <c r="V84" s="215"/>
      <c r="W84" s="211"/>
    </row>
    <row r="85" spans="1:39" ht="20.25" customHeight="1" x14ac:dyDescent="0.15">
      <c r="A85" s="3" t="s">
        <v>31</v>
      </c>
      <c r="B85" s="45">
        <f t="shared" ref="B85:B96" si="22">AB85</f>
        <v>12</v>
      </c>
      <c r="C85" s="306">
        <f t="shared" ref="C85:C96" si="23">AC85</f>
        <v>100</v>
      </c>
      <c r="D85" s="18">
        <f>(185-C85)/100</f>
        <v>0.85</v>
      </c>
      <c r="E85" s="59">
        <f>V81</f>
        <v>0</v>
      </c>
      <c r="F85" s="57">
        <f>B85*D85*E85</f>
        <v>0</v>
      </c>
      <c r="G85" s="50"/>
      <c r="H85" s="59"/>
      <c r="I85" s="49">
        <f>G85*H85</f>
        <v>0</v>
      </c>
      <c r="J85" s="50">
        <f>AD85</f>
        <v>600</v>
      </c>
      <c r="K85" s="53">
        <f>W83</f>
        <v>0</v>
      </c>
      <c r="L85" s="49">
        <f>J85*K85</f>
        <v>0</v>
      </c>
      <c r="M85" s="50">
        <f>I85+L85</f>
        <v>0</v>
      </c>
      <c r="N85" s="60"/>
      <c r="O85" s="61"/>
      <c r="P85" s="62"/>
      <c r="Q85" s="49">
        <f>INT(F85+M85)</f>
        <v>0</v>
      </c>
      <c r="R85" s="232"/>
      <c r="S85" s="232"/>
      <c r="U85" s="212"/>
      <c r="V85" s="215"/>
      <c r="W85" s="211"/>
      <c r="Y85" s="365">
        <v>3</v>
      </c>
      <c r="Z85" s="374" t="s">
        <v>165</v>
      </c>
      <c r="AA85" s="292" t="s">
        <v>31</v>
      </c>
      <c r="AB85" s="293">
        <v>12</v>
      </c>
      <c r="AC85" s="293">
        <v>100</v>
      </c>
      <c r="AD85" s="293">
        <v>600</v>
      </c>
      <c r="AE85" s="293">
        <v>0</v>
      </c>
      <c r="AF85" s="293">
        <v>0</v>
      </c>
      <c r="AG85" s="293">
        <v>0</v>
      </c>
      <c r="AH85" s="293">
        <v>0</v>
      </c>
      <c r="AI85" s="294">
        <v>600</v>
      </c>
      <c r="AJ85" s="177"/>
      <c r="AL85" s="232"/>
      <c r="AM85" s="232"/>
    </row>
    <row r="86" spans="1:39" ht="20.25" customHeight="1" x14ac:dyDescent="0.15">
      <c r="A86" s="3" t="s">
        <v>32</v>
      </c>
      <c r="B86" s="306">
        <f t="shared" si="22"/>
        <v>12</v>
      </c>
      <c r="C86" s="332">
        <f t="shared" si="23"/>
        <v>100</v>
      </c>
      <c r="D86" s="18">
        <f t="shared" ref="D86:D96" si="24">(185-C86)/100</f>
        <v>0.85</v>
      </c>
      <c r="E86" s="63">
        <f>E85</f>
        <v>0</v>
      </c>
      <c r="F86" s="57">
        <f t="shared" ref="F86:F96" si="25">B86*D86*E86</f>
        <v>0</v>
      </c>
      <c r="G86" s="50"/>
      <c r="H86" s="63"/>
      <c r="I86" s="49">
        <f t="shared" ref="I86:I87" si="26">G86*H86</f>
        <v>0</v>
      </c>
      <c r="J86" s="50">
        <f>AD86</f>
        <v>800</v>
      </c>
      <c r="K86" s="72">
        <f>K85</f>
        <v>0</v>
      </c>
      <c r="L86" s="49">
        <f t="shared" ref="L86:L87" si="27">J86*K86</f>
        <v>0</v>
      </c>
      <c r="M86" s="50">
        <f t="shared" ref="M86:M96" si="28">I86+L86</f>
        <v>0</v>
      </c>
      <c r="N86" s="64"/>
      <c r="O86" s="65"/>
      <c r="P86" s="66"/>
      <c r="Q86" s="49">
        <f t="shared" ref="Q86:Q96" si="29">INT(F86+M86)</f>
        <v>0</v>
      </c>
      <c r="R86" s="232"/>
      <c r="S86" s="232"/>
      <c r="U86" s="212"/>
      <c r="V86" s="215"/>
      <c r="W86" s="211"/>
      <c r="Y86" s="366"/>
      <c r="Z86" s="375"/>
      <c r="AA86" s="295" t="s">
        <v>142</v>
      </c>
      <c r="AB86" s="296">
        <v>12</v>
      </c>
      <c r="AC86" s="296">
        <v>100</v>
      </c>
      <c r="AD86" s="296">
        <v>800</v>
      </c>
      <c r="AE86" s="296">
        <v>0</v>
      </c>
      <c r="AF86" s="296">
        <v>0</v>
      </c>
      <c r="AG86" s="296">
        <v>0</v>
      </c>
      <c r="AH86" s="296">
        <v>0</v>
      </c>
      <c r="AI86" s="297">
        <v>800</v>
      </c>
      <c r="AJ86" s="177"/>
      <c r="AL86" s="232"/>
      <c r="AM86" s="232"/>
    </row>
    <row r="87" spans="1:39" ht="20.25" customHeight="1" x14ac:dyDescent="0.15">
      <c r="A87" s="3" t="s">
        <v>33</v>
      </c>
      <c r="B87" s="81">
        <f t="shared" si="22"/>
        <v>12</v>
      </c>
      <c r="C87" s="332">
        <f t="shared" si="23"/>
        <v>100</v>
      </c>
      <c r="D87" s="18">
        <f t="shared" si="24"/>
        <v>0.85</v>
      </c>
      <c r="E87" s="63">
        <f>E85</f>
        <v>0</v>
      </c>
      <c r="F87" s="57">
        <f t="shared" si="25"/>
        <v>0</v>
      </c>
      <c r="G87" s="50"/>
      <c r="H87" s="63"/>
      <c r="I87" s="49">
        <f t="shared" si="26"/>
        <v>0</v>
      </c>
      <c r="J87" s="50">
        <f>AD87</f>
        <v>700</v>
      </c>
      <c r="K87" s="72">
        <f>K85</f>
        <v>0</v>
      </c>
      <c r="L87" s="49">
        <f t="shared" si="27"/>
        <v>0</v>
      </c>
      <c r="M87" s="50">
        <f t="shared" si="28"/>
        <v>0</v>
      </c>
      <c r="N87" s="64"/>
      <c r="O87" s="65"/>
      <c r="P87" s="66"/>
      <c r="Q87" s="49">
        <f t="shared" si="29"/>
        <v>0</v>
      </c>
      <c r="R87" s="232"/>
      <c r="S87" s="232"/>
      <c r="U87" s="212"/>
      <c r="V87" s="211"/>
      <c r="W87" s="211"/>
      <c r="Y87" s="366"/>
      <c r="Z87" s="375"/>
      <c r="AA87" s="295" t="s">
        <v>33</v>
      </c>
      <c r="AB87" s="296">
        <v>12</v>
      </c>
      <c r="AC87" s="296">
        <v>100</v>
      </c>
      <c r="AD87" s="296">
        <v>700</v>
      </c>
      <c r="AE87" s="296">
        <v>0</v>
      </c>
      <c r="AF87" s="296">
        <v>0</v>
      </c>
      <c r="AG87" s="296">
        <v>0</v>
      </c>
      <c r="AH87" s="296">
        <v>0</v>
      </c>
      <c r="AI87" s="297">
        <v>700</v>
      </c>
      <c r="AJ87" s="177"/>
      <c r="AL87" s="232"/>
      <c r="AM87" s="232"/>
    </row>
    <row r="88" spans="1:39" ht="20.25" customHeight="1" x14ac:dyDescent="0.15">
      <c r="A88" s="3" t="s">
        <v>34</v>
      </c>
      <c r="B88" s="81">
        <f t="shared" si="22"/>
        <v>12</v>
      </c>
      <c r="C88" s="332">
        <f t="shared" si="23"/>
        <v>100</v>
      </c>
      <c r="D88" s="18">
        <f t="shared" si="24"/>
        <v>0.85</v>
      </c>
      <c r="E88" s="63">
        <f>E85</f>
        <v>0</v>
      </c>
      <c r="F88" s="57">
        <f t="shared" si="25"/>
        <v>0</v>
      </c>
      <c r="G88" s="50">
        <f>AD88</f>
        <v>1000</v>
      </c>
      <c r="H88" s="72">
        <f>V43</f>
        <v>0</v>
      </c>
      <c r="I88" s="49">
        <f>G88*H88</f>
        <v>0</v>
      </c>
      <c r="J88" s="50"/>
      <c r="K88" s="72"/>
      <c r="L88" s="49"/>
      <c r="M88" s="50">
        <f t="shared" si="28"/>
        <v>0</v>
      </c>
      <c r="N88" s="64"/>
      <c r="O88" s="65"/>
      <c r="P88" s="66"/>
      <c r="Q88" s="49">
        <f t="shared" si="29"/>
        <v>0</v>
      </c>
      <c r="R88" s="232"/>
      <c r="S88" s="232"/>
      <c r="Y88" s="366"/>
      <c r="Z88" s="375"/>
      <c r="AA88" s="295" t="s">
        <v>34</v>
      </c>
      <c r="AB88" s="296">
        <v>12</v>
      </c>
      <c r="AC88" s="296">
        <v>100</v>
      </c>
      <c r="AD88" s="296">
        <v>1000</v>
      </c>
      <c r="AE88" s="296">
        <v>0</v>
      </c>
      <c r="AF88" s="296">
        <v>0</v>
      </c>
      <c r="AG88" s="296">
        <v>0</v>
      </c>
      <c r="AH88" s="296">
        <v>0</v>
      </c>
      <c r="AI88" s="297">
        <v>1000</v>
      </c>
      <c r="AJ88" s="177" t="s">
        <v>8</v>
      </c>
      <c r="AL88" s="232"/>
      <c r="AM88" s="232"/>
    </row>
    <row r="89" spans="1:39" ht="20.25" customHeight="1" x14ac:dyDescent="0.15">
      <c r="A89" s="3" t="s">
        <v>35</v>
      </c>
      <c r="B89" s="81">
        <f t="shared" si="22"/>
        <v>12</v>
      </c>
      <c r="C89" s="332">
        <f t="shared" si="23"/>
        <v>100</v>
      </c>
      <c r="D89" s="18">
        <f t="shared" si="24"/>
        <v>0.85</v>
      </c>
      <c r="E89" s="63">
        <f>E85</f>
        <v>0</v>
      </c>
      <c r="F89" s="57">
        <f t="shared" si="25"/>
        <v>0</v>
      </c>
      <c r="G89" s="50">
        <f>AD89</f>
        <v>1000</v>
      </c>
      <c r="H89" s="72">
        <f>H88</f>
        <v>0</v>
      </c>
      <c r="I89" s="49">
        <f>G89*H89</f>
        <v>0</v>
      </c>
      <c r="J89" s="50"/>
      <c r="K89" s="72"/>
      <c r="L89" s="49"/>
      <c r="M89" s="50">
        <f t="shared" si="28"/>
        <v>0</v>
      </c>
      <c r="N89" s="64"/>
      <c r="O89" s="65"/>
      <c r="P89" s="66"/>
      <c r="Q89" s="49">
        <f t="shared" si="29"/>
        <v>0</v>
      </c>
      <c r="R89" s="232"/>
      <c r="S89" s="232"/>
      <c r="Y89" s="366"/>
      <c r="Z89" s="375"/>
      <c r="AA89" s="295" t="s">
        <v>35</v>
      </c>
      <c r="AB89" s="296">
        <v>12</v>
      </c>
      <c r="AC89" s="296">
        <v>100</v>
      </c>
      <c r="AD89" s="296">
        <v>1000</v>
      </c>
      <c r="AE89" s="296">
        <v>0</v>
      </c>
      <c r="AF89" s="296">
        <v>0</v>
      </c>
      <c r="AG89" s="296">
        <v>0</v>
      </c>
      <c r="AH89" s="296">
        <v>0</v>
      </c>
      <c r="AI89" s="297">
        <v>1000</v>
      </c>
      <c r="AJ89" s="177" t="s">
        <v>8</v>
      </c>
      <c r="AL89" s="232"/>
      <c r="AM89" s="232"/>
    </row>
    <row r="90" spans="1:39" ht="20.25" customHeight="1" x14ac:dyDescent="0.15">
      <c r="A90" s="3" t="s">
        <v>36</v>
      </c>
      <c r="B90" s="81">
        <f t="shared" si="22"/>
        <v>12</v>
      </c>
      <c r="C90" s="332">
        <f t="shared" si="23"/>
        <v>100</v>
      </c>
      <c r="D90" s="18">
        <f t="shared" si="24"/>
        <v>0.85</v>
      </c>
      <c r="E90" s="63">
        <f>E85</f>
        <v>0</v>
      </c>
      <c r="F90" s="57">
        <f t="shared" si="25"/>
        <v>0</v>
      </c>
      <c r="G90" s="50">
        <f>AD90</f>
        <v>800</v>
      </c>
      <c r="H90" s="72">
        <f>H88</f>
        <v>0</v>
      </c>
      <c r="I90" s="49">
        <f>G90*H90</f>
        <v>0</v>
      </c>
      <c r="J90" s="50"/>
      <c r="K90" s="72"/>
      <c r="L90" s="49"/>
      <c r="M90" s="50">
        <f t="shared" si="28"/>
        <v>0</v>
      </c>
      <c r="N90" s="64"/>
      <c r="O90" s="65"/>
      <c r="P90" s="66"/>
      <c r="Q90" s="49">
        <f t="shared" si="29"/>
        <v>0</v>
      </c>
      <c r="R90" s="232"/>
      <c r="S90" s="232"/>
      <c r="Y90" s="366"/>
      <c r="Z90" s="375"/>
      <c r="AA90" s="295" t="s">
        <v>36</v>
      </c>
      <c r="AB90" s="296">
        <v>12</v>
      </c>
      <c r="AC90" s="296">
        <v>100</v>
      </c>
      <c r="AD90" s="296">
        <v>800</v>
      </c>
      <c r="AE90" s="296">
        <v>0</v>
      </c>
      <c r="AF90" s="296">
        <v>0</v>
      </c>
      <c r="AG90" s="296">
        <v>0</v>
      </c>
      <c r="AH90" s="296">
        <v>0</v>
      </c>
      <c r="AI90" s="297">
        <v>800</v>
      </c>
      <c r="AJ90" s="177" t="s">
        <v>8</v>
      </c>
      <c r="AL90" s="232"/>
      <c r="AM90" s="232"/>
    </row>
    <row r="91" spans="1:39" ht="20.25" customHeight="1" x14ac:dyDescent="0.15">
      <c r="A91" s="3" t="s">
        <v>37</v>
      </c>
      <c r="B91" s="81">
        <f t="shared" si="22"/>
        <v>12</v>
      </c>
      <c r="C91" s="332">
        <f t="shared" si="23"/>
        <v>100</v>
      </c>
      <c r="D91" s="18">
        <f t="shared" si="24"/>
        <v>0.85</v>
      </c>
      <c r="E91" s="63">
        <f>E85</f>
        <v>0</v>
      </c>
      <c r="F91" s="57">
        <f t="shared" si="25"/>
        <v>0</v>
      </c>
      <c r="G91" s="50"/>
      <c r="H91" s="63"/>
      <c r="I91" s="49">
        <f t="shared" ref="I91:I96" si="30">G91*H91</f>
        <v>0</v>
      </c>
      <c r="J91" s="50">
        <f t="shared" ref="J91:J96" si="31">AD91</f>
        <v>700</v>
      </c>
      <c r="K91" s="72">
        <f>K85</f>
        <v>0</v>
      </c>
      <c r="L91" s="49">
        <f t="shared" ref="L91:L96" si="32">J91*K91</f>
        <v>0</v>
      </c>
      <c r="M91" s="50">
        <f t="shared" si="28"/>
        <v>0</v>
      </c>
      <c r="N91" s="64"/>
      <c r="O91" s="65"/>
      <c r="P91" s="66"/>
      <c r="Q91" s="49">
        <f t="shared" si="29"/>
        <v>0</v>
      </c>
      <c r="R91" s="232"/>
      <c r="S91" s="232"/>
      <c r="Y91" s="366"/>
      <c r="Z91" s="375"/>
      <c r="AA91" s="295" t="s">
        <v>37</v>
      </c>
      <c r="AB91" s="296">
        <v>12</v>
      </c>
      <c r="AC91" s="296">
        <v>100</v>
      </c>
      <c r="AD91" s="296">
        <v>700</v>
      </c>
      <c r="AE91" s="296">
        <v>0</v>
      </c>
      <c r="AF91" s="296">
        <v>0</v>
      </c>
      <c r="AG91" s="296">
        <v>0</v>
      </c>
      <c r="AH91" s="296">
        <v>0</v>
      </c>
      <c r="AI91" s="297">
        <v>700</v>
      </c>
      <c r="AJ91" s="177"/>
      <c r="AL91" s="232"/>
      <c r="AM91" s="232"/>
    </row>
    <row r="92" spans="1:39" ht="20.25" customHeight="1" x14ac:dyDescent="0.15">
      <c r="A92" s="3" t="s">
        <v>38</v>
      </c>
      <c r="B92" s="81">
        <f t="shared" si="22"/>
        <v>12</v>
      </c>
      <c r="C92" s="332">
        <f t="shared" si="23"/>
        <v>100</v>
      </c>
      <c r="D92" s="18">
        <f t="shared" si="24"/>
        <v>0.85</v>
      </c>
      <c r="E92" s="63">
        <f>E85</f>
        <v>0</v>
      </c>
      <c r="F92" s="57">
        <f t="shared" si="25"/>
        <v>0</v>
      </c>
      <c r="G92" s="50"/>
      <c r="H92" s="63"/>
      <c r="I92" s="49">
        <f t="shared" si="30"/>
        <v>0</v>
      </c>
      <c r="J92" s="50">
        <f t="shared" si="31"/>
        <v>600</v>
      </c>
      <c r="K92" s="72">
        <f>K85</f>
        <v>0</v>
      </c>
      <c r="L92" s="49">
        <f t="shared" si="32"/>
        <v>0</v>
      </c>
      <c r="M92" s="50">
        <f t="shared" si="28"/>
        <v>0</v>
      </c>
      <c r="N92" s="64"/>
      <c r="O92" s="65"/>
      <c r="P92" s="66"/>
      <c r="Q92" s="49">
        <f t="shared" si="29"/>
        <v>0</v>
      </c>
      <c r="R92" s="232"/>
      <c r="S92" s="232"/>
      <c r="Y92" s="366"/>
      <c r="Z92" s="375"/>
      <c r="AA92" s="295" t="s">
        <v>38</v>
      </c>
      <c r="AB92" s="296">
        <v>12</v>
      </c>
      <c r="AC92" s="296">
        <v>100</v>
      </c>
      <c r="AD92" s="296">
        <v>600</v>
      </c>
      <c r="AE92" s="296">
        <v>0</v>
      </c>
      <c r="AF92" s="296">
        <v>0</v>
      </c>
      <c r="AG92" s="296">
        <v>0</v>
      </c>
      <c r="AH92" s="296">
        <v>0</v>
      </c>
      <c r="AI92" s="297">
        <v>600</v>
      </c>
      <c r="AJ92" s="177"/>
      <c r="AL92" s="232"/>
      <c r="AM92" s="232"/>
    </row>
    <row r="93" spans="1:39" ht="20.25" customHeight="1" x14ac:dyDescent="0.15">
      <c r="A93" s="3" t="s">
        <v>39</v>
      </c>
      <c r="B93" s="81">
        <f t="shared" si="22"/>
        <v>12</v>
      </c>
      <c r="C93" s="332">
        <f t="shared" si="23"/>
        <v>100</v>
      </c>
      <c r="D93" s="18">
        <f t="shared" si="24"/>
        <v>0.85</v>
      </c>
      <c r="E93" s="63">
        <f>E85</f>
        <v>0</v>
      </c>
      <c r="F93" s="57">
        <f t="shared" si="25"/>
        <v>0</v>
      </c>
      <c r="G93" s="50"/>
      <c r="H93" s="63"/>
      <c r="I93" s="49">
        <f t="shared" si="30"/>
        <v>0</v>
      </c>
      <c r="J93" s="50">
        <f t="shared" si="31"/>
        <v>600</v>
      </c>
      <c r="K93" s="72">
        <f>K85</f>
        <v>0</v>
      </c>
      <c r="L93" s="49">
        <f t="shared" si="32"/>
        <v>0</v>
      </c>
      <c r="M93" s="50">
        <f t="shared" si="28"/>
        <v>0</v>
      </c>
      <c r="N93" s="64"/>
      <c r="O93" s="65"/>
      <c r="P93" s="66"/>
      <c r="Q93" s="49">
        <f t="shared" si="29"/>
        <v>0</v>
      </c>
      <c r="R93" s="232"/>
      <c r="S93" s="232"/>
      <c r="Y93" s="366"/>
      <c r="Z93" s="375"/>
      <c r="AA93" s="295" t="s">
        <v>39</v>
      </c>
      <c r="AB93" s="296">
        <v>12</v>
      </c>
      <c r="AC93" s="296">
        <v>100</v>
      </c>
      <c r="AD93" s="296">
        <v>600</v>
      </c>
      <c r="AE93" s="296">
        <v>0</v>
      </c>
      <c r="AF93" s="296">
        <v>0</v>
      </c>
      <c r="AG93" s="296">
        <v>0</v>
      </c>
      <c r="AH93" s="296">
        <v>0</v>
      </c>
      <c r="AI93" s="297">
        <v>600</v>
      </c>
      <c r="AJ93" s="177"/>
      <c r="AL93" s="232"/>
      <c r="AM93" s="232"/>
    </row>
    <row r="94" spans="1:39" ht="20.25" customHeight="1" x14ac:dyDescent="0.15">
      <c r="A94" s="3" t="s">
        <v>40</v>
      </c>
      <c r="B94" s="81">
        <f t="shared" si="22"/>
        <v>12</v>
      </c>
      <c r="C94" s="332">
        <f t="shared" si="23"/>
        <v>100</v>
      </c>
      <c r="D94" s="18">
        <f t="shared" si="24"/>
        <v>0.85</v>
      </c>
      <c r="E94" s="63">
        <f>E85</f>
        <v>0</v>
      </c>
      <c r="F94" s="57">
        <f t="shared" si="25"/>
        <v>0</v>
      </c>
      <c r="G94" s="50"/>
      <c r="H94" s="63"/>
      <c r="I94" s="49">
        <f t="shared" si="30"/>
        <v>0</v>
      </c>
      <c r="J94" s="50">
        <f t="shared" si="31"/>
        <v>700</v>
      </c>
      <c r="K94" s="72">
        <f>K85</f>
        <v>0</v>
      </c>
      <c r="L94" s="49">
        <f t="shared" si="32"/>
        <v>0</v>
      </c>
      <c r="M94" s="50">
        <f t="shared" si="28"/>
        <v>0</v>
      </c>
      <c r="N94" s="64"/>
      <c r="O94" s="65"/>
      <c r="P94" s="66"/>
      <c r="Q94" s="49">
        <f t="shared" si="29"/>
        <v>0</v>
      </c>
      <c r="R94" s="232"/>
      <c r="S94" s="232"/>
      <c r="Y94" s="366"/>
      <c r="Z94" s="375"/>
      <c r="AA94" s="295" t="s">
        <v>122</v>
      </c>
      <c r="AB94" s="296">
        <v>12</v>
      </c>
      <c r="AC94" s="296">
        <v>100</v>
      </c>
      <c r="AD94" s="296">
        <v>700</v>
      </c>
      <c r="AE94" s="296">
        <v>0</v>
      </c>
      <c r="AF94" s="296">
        <v>0</v>
      </c>
      <c r="AG94" s="296">
        <v>0</v>
      </c>
      <c r="AH94" s="296">
        <v>0</v>
      </c>
      <c r="AI94" s="297">
        <v>700</v>
      </c>
      <c r="AJ94" s="177"/>
      <c r="AL94" s="232"/>
      <c r="AM94" s="232"/>
    </row>
    <row r="95" spans="1:39" ht="20.25" customHeight="1" x14ac:dyDescent="0.15">
      <c r="A95" s="3" t="s">
        <v>41</v>
      </c>
      <c r="B95" s="81">
        <f t="shared" si="22"/>
        <v>12</v>
      </c>
      <c r="C95" s="332">
        <f t="shared" si="23"/>
        <v>100</v>
      </c>
      <c r="D95" s="18">
        <f t="shared" si="24"/>
        <v>0.85</v>
      </c>
      <c r="E95" s="63">
        <f>E85</f>
        <v>0</v>
      </c>
      <c r="F95" s="57">
        <f t="shared" si="25"/>
        <v>0</v>
      </c>
      <c r="G95" s="50"/>
      <c r="H95" s="63"/>
      <c r="I95" s="49">
        <f t="shared" si="30"/>
        <v>0</v>
      </c>
      <c r="J95" s="50">
        <f t="shared" si="31"/>
        <v>600</v>
      </c>
      <c r="K95" s="72">
        <f>K85</f>
        <v>0</v>
      </c>
      <c r="L95" s="49">
        <f t="shared" si="32"/>
        <v>0</v>
      </c>
      <c r="M95" s="50">
        <f t="shared" si="28"/>
        <v>0</v>
      </c>
      <c r="N95" s="64"/>
      <c r="O95" s="65"/>
      <c r="P95" s="66"/>
      <c r="Q95" s="49">
        <f t="shared" si="29"/>
        <v>0</v>
      </c>
      <c r="R95" s="232"/>
      <c r="S95" s="232"/>
      <c r="Y95" s="366"/>
      <c r="Z95" s="375"/>
      <c r="AA95" s="295" t="s">
        <v>123</v>
      </c>
      <c r="AB95" s="296">
        <v>12</v>
      </c>
      <c r="AC95" s="296">
        <v>100</v>
      </c>
      <c r="AD95" s="296">
        <v>600</v>
      </c>
      <c r="AE95" s="296">
        <v>0</v>
      </c>
      <c r="AF95" s="296">
        <v>0</v>
      </c>
      <c r="AG95" s="296">
        <v>0</v>
      </c>
      <c r="AH95" s="296">
        <v>0</v>
      </c>
      <c r="AI95" s="297">
        <v>600</v>
      </c>
      <c r="AJ95" s="177"/>
      <c r="AL95" s="232"/>
      <c r="AM95" s="232"/>
    </row>
    <row r="96" spans="1:39" ht="20.25" customHeight="1" thickBot="1" x14ac:dyDescent="0.2">
      <c r="A96" s="5" t="s">
        <v>42</v>
      </c>
      <c r="B96" s="274">
        <f t="shared" si="22"/>
        <v>12</v>
      </c>
      <c r="C96" s="333">
        <f t="shared" si="23"/>
        <v>100</v>
      </c>
      <c r="D96" s="19">
        <f t="shared" si="24"/>
        <v>0.85</v>
      </c>
      <c r="E96" s="67">
        <f>E85</f>
        <v>0</v>
      </c>
      <c r="F96" s="58">
        <f t="shared" si="25"/>
        <v>0</v>
      </c>
      <c r="G96" s="68"/>
      <c r="H96" s="67"/>
      <c r="I96" s="51">
        <f t="shared" si="30"/>
        <v>0</v>
      </c>
      <c r="J96" s="68">
        <f t="shared" si="31"/>
        <v>700</v>
      </c>
      <c r="K96" s="73">
        <f>K85</f>
        <v>0</v>
      </c>
      <c r="L96" s="51">
        <f t="shared" si="32"/>
        <v>0</v>
      </c>
      <c r="M96" s="68">
        <f t="shared" si="28"/>
        <v>0</v>
      </c>
      <c r="N96" s="69"/>
      <c r="O96" s="70"/>
      <c r="P96" s="71"/>
      <c r="Q96" s="51">
        <f t="shared" si="29"/>
        <v>0</v>
      </c>
      <c r="R96" s="232"/>
      <c r="S96" s="232"/>
      <c r="Y96" s="366"/>
      <c r="Z96" s="375"/>
      <c r="AA96" s="295" t="s">
        <v>124</v>
      </c>
      <c r="AB96" s="296">
        <v>12</v>
      </c>
      <c r="AC96" s="296">
        <v>100</v>
      </c>
      <c r="AD96" s="296">
        <v>700</v>
      </c>
      <c r="AE96" s="296">
        <v>0</v>
      </c>
      <c r="AF96" s="296">
        <v>0</v>
      </c>
      <c r="AG96" s="296">
        <v>0</v>
      </c>
      <c r="AH96" s="296">
        <v>0</v>
      </c>
      <c r="AI96" s="297">
        <v>700</v>
      </c>
      <c r="AJ96" s="177"/>
      <c r="AL96" s="238">
        <f t="shared" ref="AL96" si="33">SUM(AD85:AH96)</f>
        <v>8800</v>
      </c>
      <c r="AM96" s="238">
        <f t="shared" ref="AM96" si="34">SUM(AI85:AI96)</f>
        <v>8800</v>
      </c>
    </row>
    <row r="97" spans="1:39" ht="30.75" customHeight="1" thickTop="1" x14ac:dyDescent="0.15">
      <c r="A97" s="4" t="s">
        <v>18</v>
      </c>
      <c r="B97" s="288" t="s">
        <v>19</v>
      </c>
      <c r="C97" s="288"/>
      <c r="D97" s="288" t="s">
        <v>19</v>
      </c>
      <c r="E97" s="288" t="s">
        <v>19</v>
      </c>
      <c r="F97" s="4"/>
      <c r="G97" s="4"/>
      <c r="H97" s="288" t="s">
        <v>19</v>
      </c>
      <c r="I97" s="4"/>
      <c r="J97" s="4"/>
      <c r="K97" s="288" t="s">
        <v>19</v>
      </c>
      <c r="L97" s="4"/>
      <c r="M97" s="4"/>
      <c r="N97" s="288" t="s">
        <v>19</v>
      </c>
      <c r="O97" s="288" t="s">
        <v>19</v>
      </c>
      <c r="P97" s="4"/>
      <c r="Q97" s="4"/>
      <c r="R97" s="232"/>
      <c r="S97" s="232"/>
    </row>
    <row r="98" spans="1:39" ht="30.75" customHeight="1" x14ac:dyDescent="0.15">
      <c r="A98" s="339" t="s">
        <v>29</v>
      </c>
      <c r="B98" s="339"/>
      <c r="C98" s="339"/>
      <c r="D98" s="339"/>
      <c r="E98" s="339"/>
      <c r="F98" s="339"/>
      <c r="G98" s="339"/>
      <c r="H98" s="339"/>
      <c r="I98" s="339"/>
      <c r="J98" s="339"/>
      <c r="K98" s="339"/>
      <c r="L98" s="339"/>
      <c r="M98" s="232"/>
      <c r="N98" s="341" t="s">
        <v>48</v>
      </c>
      <c r="O98" s="341"/>
      <c r="P98" s="341"/>
      <c r="Q98" s="9">
        <f>SUM(Q85:Q96)</f>
        <v>0</v>
      </c>
      <c r="R98" s="232"/>
      <c r="S98" s="232"/>
    </row>
    <row r="99" spans="1:39" ht="20.25" customHeight="1" x14ac:dyDescent="0.15">
      <c r="A99" s="340"/>
      <c r="B99" s="340"/>
      <c r="C99" s="340"/>
      <c r="D99" s="340"/>
      <c r="E99" s="340"/>
      <c r="F99" s="340"/>
      <c r="G99" s="340"/>
      <c r="H99" s="340"/>
      <c r="I99" s="340"/>
      <c r="J99" s="340"/>
      <c r="K99" s="340"/>
      <c r="L99" s="340"/>
      <c r="M99" s="232"/>
      <c r="N99" s="16"/>
      <c r="O99" s="16"/>
      <c r="P99" s="16"/>
      <c r="Q99" s="15"/>
      <c r="R99" s="232"/>
      <c r="S99" s="232"/>
    </row>
    <row r="100" spans="1:39" ht="7.5" customHeight="1" x14ac:dyDescent="0.15">
      <c r="A100" s="340"/>
      <c r="B100" s="340"/>
      <c r="C100" s="340"/>
      <c r="D100" s="340"/>
      <c r="E100" s="340"/>
      <c r="F100" s="340"/>
      <c r="G100" s="340"/>
      <c r="H100" s="340"/>
      <c r="I100" s="340"/>
      <c r="J100" s="340"/>
      <c r="K100" s="340"/>
      <c r="L100" s="340"/>
      <c r="M100" s="10"/>
      <c r="N100" s="17"/>
      <c r="O100" s="17"/>
      <c r="P100" s="17"/>
      <c r="Q100" s="12"/>
      <c r="R100" s="232"/>
      <c r="S100" s="232"/>
    </row>
    <row r="102" spans="1:39" ht="17.25" x14ac:dyDescent="0.15">
      <c r="A102" s="14" t="s">
        <v>60</v>
      </c>
      <c r="C102" s="14" t="str">
        <f>B8</f>
        <v>農林技術開発センター果樹・茶研究部門　
茶業研究室</v>
      </c>
      <c r="U102" s="210"/>
      <c r="V102" s="86"/>
      <c r="W102" s="209"/>
    </row>
    <row r="103" spans="1:39" ht="13.5" customHeight="1" x14ac:dyDescent="0.15">
      <c r="A103" s="338" t="s">
        <v>43</v>
      </c>
      <c r="B103" s="342" t="s">
        <v>0</v>
      </c>
      <c r="C103" s="342"/>
      <c r="D103" s="342"/>
      <c r="E103" s="342"/>
      <c r="F103" s="342"/>
      <c r="G103" s="342" t="s">
        <v>7</v>
      </c>
      <c r="H103" s="342"/>
      <c r="I103" s="342"/>
      <c r="J103" s="342"/>
      <c r="K103" s="342"/>
      <c r="L103" s="342"/>
      <c r="M103" s="342"/>
      <c r="N103" s="342" t="s">
        <v>44</v>
      </c>
      <c r="O103" s="342"/>
      <c r="P103" s="342"/>
      <c r="Q103" s="342" t="s">
        <v>25</v>
      </c>
      <c r="U103" s="217"/>
      <c r="V103" s="219"/>
      <c r="W103" s="217"/>
    </row>
    <row r="104" spans="1:39" ht="30.75" customHeight="1" x14ac:dyDescent="0.15">
      <c r="A104" s="338"/>
      <c r="B104" s="342"/>
      <c r="C104" s="342"/>
      <c r="D104" s="342"/>
      <c r="E104" s="342"/>
      <c r="F104" s="342"/>
      <c r="G104" s="342" t="s">
        <v>8</v>
      </c>
      <c r="H104" s="342"/>
      <c r="I104" s="342"/>
      <c r="J104" s="342" t="s">
        <v>12</v>
      </c>
      <c r="K104" s="342"/>
      <c r="L104" s="342"/>
      <c r="M104" s="342" t="s">
        <v>13</v>
      </c>
      <c r="N104" s="342"/>
      <c r="O104" s="342"/>
      <c r="P104" s="342"/>
      <c r="Q104" s="342"/>
      <c r="U104" s="217"/>
      <c r="V104" s="217"/>
      <c r="W104" s="212"/>
    </row>
    <row r="105" spans="1:39" ht="30.95" customHeight="1" x14ac:dyDescent="0.15">
      <c r="A105" s="338"/>
      <c r="B105" s="2" t="s">
        <v>1</v>
      </c>
      <c r="C105" s="168" t="s">
        <v>136</v>
      </c>
      <c r="D105" s="2" t="s">
        <v>28</v>
      </c>
      <c r="E105" s="2" t="s">
        <v>2</v>
      </c>
      <c r="F105" s="2" t="s">
        <v>3</v>
      </c>
      <c r="G105" s="2" t="s">
        <v>9</v>
      </c>
      <c r="H105" s="2" t="s">
        <v>2</v>
      </c>
      <c r="I105" s="2" t="s">
        <v>3</v>
      </c>
      <c r="J105" s="2" t="s">
        <v>9</v>
      </c>
      <c r="K105" s="2" t="s">
        <v>2</v>
      </c>
      <c r="L105" s="2" t="s">
        <v>3</v>
      </c>
      <c r="M105" s="342"/>
      <c r="N105" s="2" t="s">
        <v>14</v>
      </c>
      <c r="O105" s="2" t="s">
        <v>15</v>
      </c>
      <c r="P105" s="2" t="s">
        <v>17</v>
      </c>
      <c r="Q105" s="342"/>
      <c r="U105" s="217"/>
      <c r="V105" s="215"/>
      <c r="W105" s="215"/>
    </row>
    <row r="106" spans="1:39" ht="20.25" customHeight="1" thickBot="1" x14ac:dyDescent="0.2">
      <c r="A106" s="338"/>
      <c r="B106" s="81" t="s">
        <v>4</v>
      </c>
      <c r="C106" s="81"/>
      <c r="D106" s="81"/>
      <c r="E106" s="268" t="s">
        <v>5</v>
      </c>
      <c r="F106" s="269" t="s">
        <v>6</v>
      </c>
      <c r="G106" s="269" t="s">
        <v>10</v>
      </c>
      <c r="H106" s="268" t="s">
        <v>11</v>
      </c>
      <c r="I106" s="269" t="s">
        <v>6</v>
      </c>
      <c r="J106" s="269" t="s">
        <v>10</v>
      </c>
      <c r="K106" s="268" t="s">
        <v>11</v>
      </c>
      <c r="L106" s="81" t="s">
        <v>6</v>
      </c>
      <c r="M106" s="81" t="s">
        <v>6</v>
      </c>
      <c r="N106" s="21" t="s">
        <v>6</v>
      </c>
      <c r="O106" s="21" t="s">
        <v>16</v>
      </c>
      <c r="P106" s="21" t="s">
        <v>6</v>
      </c>
      <c r="Q106" s="81" t="s">
        <v>6</v>
      </c>
    </row>
    <row r="107" spans="1:39" ht="20.25" customHeight="1" x14ac:dyDescent="0.15">
      <c r="A107" s="3" t="s">
        <v>31</v>
      </c>
      <c r="B107" s="45">
        <f t="shared" ref="B107:B118" si="35">AB107</f>
        <v>103</v>
      </c>
      <c r="C107" s="306">
        <f t="shared" ref="C107:C118" si="36">AC107</f>
        <v>100</v>
      </c>
      <c r="D107" s="18">
        <f>(185-C107)/100</f>
        <v>0.85</v>
      </c>
      <c r="E107" s="59">
        <f>V103</f>
        <v>0</v>
      </c>
      <c r="F107" s="57">
        <f>B107*D107*E107</f>
        <v>0</v>
      </c>
      <c r="G107" s="50"/>
      <c r="H107" s="59"/>
      <c r="I107" s="49">
        <f>G107*H107</f>
        <v>0</v>
      </c>
      <c r="J107" s="50">
        <f>AD107</f>
        <v>4100</v>
      </c>
      <c r="K107" s="53">
        <f>W105</f>
        <v>0</v>
      </c>
      <c r="L107" s="49">
        <f>J107*K107</f>
        <v>0</v>
      </c>
      <c r="M107" s="50">
        <f>I107+L107</f>
        <v>0</v>
      </c>
      <c r="N107" s="60"/>
      <c r="O107" s="61"/>
      <c r="P107" s="62"/>
      <c r="Q107" s="49">
        <f>INT(F107+M107)</f>
        <v>0</v>
      </c>
      <c r="Y107" s="365">
        <v>4</v>
      </c>
      <c r="Z107" s="374" t="s">
        <v>226</v>
      </c>
      <c r="AA107" s="292" t="s">
        <v>31</v>
      </c>
      <c r="AB107" s="293">
        <v>103</v>
      </c>
      <c r="AC107" s="293">
        <v>100</v>
      </c>
      <c r="AD107" s="293">
        <v>4100</v>
      </c>
      <c r="AE107" s="293">
        <v>0</v>
      </c>
      <c r="AF107" s="293">
        <v>0</v>
      </c>
      <c r="AG107" s="293">
        <v>0</v>
      </c>
      <c r="AH107" s="293">
        <v>0</v>
      </c>
      <c r="AI107" s="294">
        <v>4100</v>
      </c>
      <c r="AJ107" s="177"/>
      <c r="AL107" s="232"/>
      <c r="AM107" s="232"/>
    </row>
    <row r="108" spans="1:39" ht="20.25" customHeight="1" x14ac:dyDescent="0.15">
      <c r="A108" s="3" t="s">
        <v>32</v>
      </c>
      <c r="B108" s="306">
        <f t="shared" si="35"/>
        <v>103</v>
      </c>
      <c r="C108" s="332">
        <f t="shared" si="36"/>
        <v>100</v>
      </c>
      <c r="D108" s="18">
        <f t="shared" ref="D108:D118" si="37">(185-C108)/100</f>
        <v>0.85</v>
      </c>
      <c r="E108" s="63">
        <f>E107</f>
        <v>0</v>
      </c>
      <c r="F108" s="57">
        <f t="shared" ref="F108:F118" si="38">B108*D108*E108</f>
        <v>0</v>
      </c>
      <c r="G108" s="50"/>
      <c r="H108" s="63"/>
      <c r="I108" s="49">
        <f t="shared" ref="I108:I109" si="39">G108*H108</f>
        <v>0</v>
      </c>
      <c r="J108" s="50">
        <f>AD108</f>
        <v>2300</v>
      </c>
      <c r="K108" s="72">
        <f>K107</f>
        <v>0</v>
      </c>
      <c r="L108" s="49">
        <f t="shared" ref="L108:L109" si="40">J108*K108</f>
        <v>0</v>
      </c>
      <c r="M108" s="50">
        <f t="shared" ref="M108:M118" si="41">I108+L108</f>
        <v>0</v>
      </c>
      <c r="N108" s="64"/>
      <c r="O108" s="65"/>
      <c r="P108" s="66"/>
      <c r="Q108" s="49">
        <f t="shared" ref="Q108:Q118" si="42">INT(F108+M108)</f>
        <v>0</v>
      </c>
      <c r="Y108" s="366"/>
      <c r="Z108" s="375"/>
      <c r="AA108" s="295" t="s">
        <v>142</v>
      </c>
      <c r="AB108" s="296">
        <v>103</v>
      </c>
      <c r="AC108" s="296">
        <v>100</v>
      </c>
      <c r="AD108" s="296">
        <v>2300</v>
      </c>
      <c r="AE108" s="296">
        <v>0</v>
      </c>
      <c r="AF108" s="296">
        <v>0</v>
      </c>
      <c r="AG108" s="296">
        <v>0</v>
      </c>
      <c r="AH108" s="296">
        <v>0</v>
      </c>
      <c r="AI108" s="297">
        <v>2300</v>
      </c>
      <c r="AJ108" s="177"/>
      <c r="AL108" s="232"/>
      <c r="AM108" s="232"/>
    </row>
    <row r="109" spans="1:39" ht="20.25" customHeight="1" x14ac:dyDescent="0.15">
      <c r="A109" s="3" t="s">
        <v>33</v>
      </c>
      <c r="B109" s="81">
        <f t="shared" si="35"/>
        <v>103</v>
      </c>
      <c r="C109" s="332">
        <f t="shared" si="36"/>
        <v>100</v>
      </c>
      <c r="D109" s="18">
        <f t="shared" si="37"/>
        <v>0.85</v>
      </c>
      <c r="E109" s="63">
        <f>E107</f>
        <v>0</v>
      </c>
      <c r="F109" s="57">
        <f t="shared" si="38"/>
        <v>0</v>
      </c>
      <c r="G109" s="50"/>
      <c r="H109" s="63"/>
      <c r="I109" s="49">
        <f t="shared" si="39"/>
        <v>0</v>
      </c>
      <c r="J109" s="50">
        <f>AD109</f>
        <v>3000</v>
      </c>
      <c r="K109" s="72">
        <f>K107</f>
        <v>0</v>
      </c>
      <c r="L109" s="49">
        <f t="shared" si="40"/>
        <v>0</v>
      </c>
      <c r="M109" s="50">
        <f t="shared" si="41"/>
        <v>0</v>
      </c>
      <c r="N109" s="64"/>
      <c r="O109" s="65"/>
      <c r="P109" s="66"/>
      <c r="Q109" s="49">
        <f t="shared" si="42"/>
        <v>0</v>
      </c>
      <c r="Y109" s="366"/>
      <c r="Z109" s="375"/>
      <c r="AA109" s="295" t="s">
        <v>33</v>
      </c>
      <c r="AB109" s="296">
        <v>103</v>
      </c>
      <c r="AC109" s="296">
        <v>100</v>
      </c>
      <c r="AD109" s="296">
        <v>3000</v>
      </c>
      <c r="AE109" s="296">
        <v>0</v>
      </c>
      <c r="AF109" s="296">
        <v>0</v>
      </c>
      <c r="AG109" s="296">
        <v>0</v>
      </c>
      <c r="AH109" s="296">
        <v>0</v>
      </c>
      <c r="AI109" s="297">
        <v>3000</v>
      </c>
      <c r="AJ109" s="177"/>
      <c r="AL109" s="232"/>
      <c r="AM109" s="232"/>
    </row>
    <row r="110" spans="1:39" ht="20.25" customHeight="1" x14ac:dyDescent="0.15">
      <c r="A110" s="3" t="s">
        <v>34</v>
      </c>
      <c r="B110" s="81">
        <f t="shared" si="35"/>
        <v>103</v>
      </c>
      <c r="C110" s="332">
        <f t="shared" si="36"/>
        <v>100</v>
      </c>
      <c r="D110" s="18">
        <f t="shared" si="37"/>
        <v>0.85</v>
      </c>
      <c r="E110" s="63">
        <f>E107</f>
        <v>0</v>
      </c>
      <c r="F110" s="57">
        <f t="shared" si="38"/>
        <v>0</v>
      </c>
      <c r="G110" s="50">
        <f>AD110</f>
        <v>2500</v>
      </c>
      <c r="H110" s="72">
        <f>V65</f>
        <v>0</v>
      </c>
      <c r="I110" s="49">
        <f>G110*H110</f>
        <v>0</v>
      </c>
      <c r="J110" s="50"/>
      <c r="K110" s="72"/>
      <c r="L110" s="49"/>
      <c r="M110" s="50">
        <f t="shared" si="41"/>
        <v>0</v>
      </c>
      <c r="N110" s="64"/>
      <c r="O110" s="65"/>
      <c r="P110" s="66"/>
      <c r="Q110" s="49">
        <f t="shared" si="42"/>
        <v>0</v>
      </c>
      <c r="Y110" s="366"/>
      <c r="Z110" s="375"/>
      <c r="AA110" s="295" t="s">
        <v>34</v>
      </c>
      <c r="AB110" s="296">
        <v>103</v>
      </c>
      <c r="AC110" s="296">
        <v>100</v>
      </c>
      <c r="AD110" s="296">
        <v>2500</v>
      </c>
      <c r="AE110" s="296">
        <v>0</v>
      </c>
      <c r="AF110" s="296">
        <v>0</v>
      </c>
      <c r="AG110" s="296">
        <v>0</v>
      </c>
      <c r="AH110" s="296">
        <v>0</v>
      </c>
      <c r="AI110" s="297">
        <v>2500</v>
      </c>
      <c r="AJ110" s="177" t="s">
        <v>8</v>
      </c>
      <c r="AL110" s="232"/>
      <c r="AM110" s="232"/>
    </row>
    <row r="111" spans="1:39" ht="20.25" customHeight="1" x14ac:dyDescent="0.15">
      <c r="A111" s="3" t="s">
        <v>35</v>
      </c>
      <c r="B111" s="81">
        <f t="shared" si="35"/>
        <v>103</v>
      </c>
      <c r="C111" s="332">
        <f t="shared" si="36"/>
        <v>100</v>
      </c>
      <c r="D111" s="18">
        <f t="shared" si="37"/>
        <v>0.85</v>
      </c>
      <c r="E111" s="63">
        <f>E107</f>
        <v>0</v>
      </c>
      <c r="F111" s="57">
        <f t="shared" si="38"/>
        <v>0</v>
      </c>
      <c r="G111" s="50">
        <f>AD111</f>
        <v>2700</v>
      </c>
      <c r="H111" s="72">
        <f>H110</f>
        <v>0</v>
      </c>
      <c r="I111" s="49">
        <f>G111*H111</f>
        <v>0</v>
      </c>
      <c r="J111" s="50"/>
      <c r="K111" s="72"/>
      <c r="L111" s="49"/>
      <c r="M111" s="50">
        <f t="shared" si="41"/>
        <v>0</v>
      </c>
      <c r="N111" s="64"/>
      <c r="O111" s="65"/>
      <c r="P111" s="66"/>
      <c r="Q111" s="49">
        <f t="shared" si="42"/>
        <v>0</v>
      </c>
      <c r="Y111" s="366"/>
      <c r="Z111" s="375"/>
      <c r="AA111" s="295" t="s">
        <v>35</v>
      </c>
      <c r="AB111" s="296">
        <v>103</v>
      </c>
      <c r="AC111" s="296">
        <v>100</v>
      </c>
      <c r="AD111" s="296">
        <v>2700</v>
      </c>
      <c r="AE111" s="296">
        <v>0</v>
      </c>
      <c r="AF111" s="296">
        <v>0</v>
      </c>
      <c r="AG111" s="296">
        <v>0</v>
      </c>
      <c r="AH111" s="296">
        <v>0</v>
      </c>
      <c r="AI111" s="297">
        <v>2700</v>
      </c>
      <c r="AJ111" s="177" t="s">
        <v>8</v>
      </c>
      <c r="AL111" s="232"/>
      <c r="AM111" s="232"/>
    </row>
    <row r="112" spans="1:39" ht="20.25" customHeight="1" x14ac:dyDescent="0.15">
      <c r="A112" s="3" t="s">
        <v>36</v>
      </c>
      <c r="B112" s="81">
        <f t="shared" si="35"/>
        <v>103</v>
      </c>
      <c r="C112" s="332">
        <f t="shared" si="36"/>
        <v>100</v>
      </c>
      <c r="D112" s="18">
        <f t="shared" si="37"/>
        <v>0.85</v>
      </c>
      <c r="E112" s="63">
        <f>E107</f>
        <v>0</v>
      </c>
      <c r="F112" s="57">
        <f t="shared" si="38"/>
        <v>0</v>
      </c>
      <c r="G112" s="50">
        <f>AD112</f>
        <v>2400</v>
      </c>
      <c r="H112" s="72">
        <f>H110</f>
        <v>0</v>
      </c>
      <c r="I112" s="49">
        <f>G112*H112</f>
        <v>0</v>
      </c>
      <c r="J112" s="50"/>
      <c r="K112" s="72"/>
      <c r="L112" s="49"/>
      <c r="M112" s="50">
        <f t="shared" si="41"/>
        <v>0</v>
      </c>
      <c r="N112" s="64"/>
      <c r="O112" s="65"/>
      <c r="P112" s="66"/>
      <c r="Q112" s="49">
        <f t="shared" si="42"/>
        <v>0</v>
      </c>
      <c r="Y112" s="366"/>
      <c r="Z112" s="375"/>
      <c r="AA112" s="295" t="s">
        <v>36</v>
      </c>
      <c r="AB112" s="296">
        <v>103</v>
      </c>
      <c r="AC112" s="296">
        <v>100</v>
      </c>
      <c r="AD112" s="296">
        <v>2400</v>
      </c>
      <c r="AE112" s="296">
        <v>0</v>
      </c>
      <c r="AF112" s="296">
        <v>0</v>
      </c>
      <c r="AG112" s="296">
        <v>0</v>
      </c>
      <c r="AH112" s="296">
        <v>0</v>
      </c>
      <c r="AI112" s="297">
        <v>2400</v>
      </c>
      <c r="AJ112" s="177" t="s">
        <v>8</v>
      </c>
      <c r="AL112" s="232"/>
      <c r="AM112" s="232"/>
    </row>
    <row r="113" spans="1:40" ht="20.25" customHeight="1" x14ac:dyDescent="0.15">
      <c r="A113" s="3" t="s">
        <v>37</v>
      </c>
      <c r="B113" s="81">
        <f t="shared" si="35"/>
        <v>103</v>
      </c>
      <c r="C113" s="332">
        <f t="shared" si="36"/>
        <v>100</v>
      </c>
      <c r="D113" s="18">
        <f t="shared" si="37"/>
        <v>0.85</v>
      </c>
      <c r="E113" s="63">
        <f>E107</f>
        <v>0</v>
      </c>
      <c r="F113" s="57">
        <f t="shared" si="38"/>
        <v>0</v>
      </c>
      <c r="G113" s="50"/>
      <c r="H113" s="63"/>
      <c r="I113" s="49">
        <f t="shared" ref="I113:I118" si="43">G113*H113</f>
        <v>0</v>
      </c>
      <c r="J113" s="50">
        <f t="shared" ref="J113:J118" si="44">AD113</f>
        <v>1600</v>
      </c>
      <c r="K113" s="72">
        <f>K107</f>
        <v>0</v>
      </c>
      <c r="L113" s="49">
        <f t="shared" ref="L113:L118" si="45">J113*K113</f>
        <v>0</v>
      </c>
      <c r="M113" s="50">
        <f t="shared" si="41"/>
        <v>0</v>
      </c>
      <c r="N113" s="64"/>
      <c r="O113" s="65"/>
      <c r="P113" s="66"/>
      <c r="Q113" s="49">
        <f t="shared" si="42"/>
        <v>0</v>
      </c>
      <c r="Y113" s="366"/>
      <c r="Z113" s="375"/>
      <c r="AA113" s="295" t="s">
        <v>37</v>
      </c>
      <c r="AB113" s="296">
        <v>103</v>
      </c>
      <c r="AC113" s="296">
        <v>100</v>
      </c>
      <c r="AD113" s="296">
        <v>1600</v>
      </c>
      <c r="AE113" s="296">
        <v>0</v>
      </c>
      <c r="AF113" s="296">
        <v>0</v>
      </c>
      <c r="AG113" s="296">
        <v>0</v>
      </c>
      <c r="AH113" s="296">
        <v>0</v>
      </c>
      <c r="AI113" s="297">
        <v>1600</v>
      </c>
      <c r="AJ113" s="177"/>
      <c r="AL113" s="232"/>
      <c r="AM113" s="232"/>
    </row>
    <row r="114" spans="1:40" ht="20.25" customHeight="1" x14ac:dyDescent="0.15">
      <c r="A114" s="3" t="s">
        <v>38</v>
      </c>
      <c r="B114" s="81">
        <f t="shared" si="35"/>
        <v>103</v>
      </c>
      <c r="C114" s="332">
        <f t="shared" si="36"/>
        <v>100</v>
      </c>
      <c r="D114" s="18">
        <f t="shared" si="37"/>
        <v>0.85</v>
      </c>
      <c r="E114" s="63">
        <f>E107</f>
        <v>0</v>
      </c>
      <c r="F114" s="57">
        <f t="shared" si="38"/>
        <v>0</v>
      </c>
      <c r="G114" s="50"/>
      <c r="H114" s="63"/>
      <c r="I114" s="49">
        <f t="shared" si="43"/>
        <v>0</v>
      </c>
      <c r="J114" s="50">
        <f t="shared" si="44"/>
        <v>1400</v>
      </c>
      <c r="K114" s="72">
        <f>K107</f>
        <v>0</v>
      </c>
      <c r="L114" s="49">
        <f t="shared" si="45"/>
        <v>0</v>
      </c>
      <c r="M114" s="50">
        <f t="shared" si="41"/>
        <v>0</v>
      </c>
      <c r="N114" s="64"/>
      <c r="O114" s="65"/>
      <c r="P114" s="66"/>
      <c r="Q114" s="49">
        <f t="shared" si="42"/>
        <v>0</v>
      </c>
      <c r="Y114" s="366"/>
      <c r="Z114" s="375"/>
      <c r="AA114" s="295" t="s">
        <v>38</v>
      </c>
      <c r="AB114" s="296">
        <v>103</v>
      </c>
      <c r="AC114" s="296">
        <v>100</v>
      </c>
      <c r="AD114" s="296">
        <v>1400</v>
      </c>
      <c r="AE114" s="296">
        <v>0</v>
      </c>
      <c r="AF114" s="296">
        <v>0</v>
      </c>
      <c r="AG114" s="296">
        <v>0</v>
      </c>
      <c r="AH114" s="296">
        <v>0</v>
      </c>
      <c r="AI114" s="297">
        <v>1400</v>
      </c>
      <c r="AJ114" s="177"/>
      <c r="AL114" s="232"/>
      <c r="AM114" s="232"/>
    </row>
    <row r="115" spans="1:40" ht="20.25" customHeight="1" x14ac:dyDescent="0.15">
      <c r="A115" s="3" t="s">
        <v>39</v>
      </c>
      <c r="B115" s="81">
        <f t="shared" si="35"/>
        <v>103</v>
      </c>
      <c r="C115" s="332">
        <f t="shared" si="36"/>
        <v>100</v>
      </c>
      <c r="D115" s="18">
        <f t="shared" si="37"/>
        <v>0.85</v>
      </c>
      <c r="E115" s="63">
        <f>E107</f>
        <v>0</v>
      </c>
      <c r="F115" s="57">
        <f t="shared" si="38"/>
        <v>0</v>
      </c>
      <c r="G115" s="50"/>
      <c r="H115" s="63"/>
      <c r="I115" s="49">
        <f t="shared" si="43"/>
        <v>0</v>
      </c>
      <c r="J115" s="50">
        <f t="shared" si="44"/>
        <v>1500</v>
      </c>
      <c r="K115" s="72">
        <f>K107</f>
        <v>0</v>
      </c>
      <c r="L115" s="49">
        <f t="shared" si="45"/>
        <v>0</v>
      </c>
      <c r="M115" s="50">
        <f t="shared" si="41"/>
        <v>0</v>
      </c>
      <c r="N115" s="64"/>
      <c r="O115" s="65"/>
      <c r="P115" s="66"/>
      <c r="Q115" s="49">
        <f t="shared" si="42"/>
        <v>0</v>
      </c>
      <c r="Y115" s="366"/>
      <c r="Z115" s="375"/>
      <c r="AA115" s="295" t="s">
        <v>39</v>
      </c>
      <c r="AB115" s="296">
        <v>103</v>
      </c>
      <c r="AC115" s="296">
        <v>100</v>
      </c>
      <c r="AD115" s="296">
        <v>1500</v>
      </c>
      <c r="AE115" s="296">
        <v>0</v>
      </c>
      <c r="AF115" s="296">
        <v>0</v>
      </c>
      <c r="AG115" s="296">
        <v>0</v>
      </c>
      <c r="AH115" s="296">
        <v>0</v>
      </c>
      <c r="AI115" s="297">
        <v>1500</v>
      </c>
      <c r="AJ115" s="177"/>
      <c r="AL115" s="232"/>
      <c r="AM115" s="232"/>
    </row>
    <row r="116" spans="1:40" ht="20.25" customHeight="1" x14ac:dyDescent="0.15">
      <c r="A116" s="3" t="s">
        <v>40</v>
      </c>
      <c r="B116" s="81">
        <f t="shared" si="35"/>
        <v>103</v>
      </c>
      <c r="C116" s="332">
        <f t="shared" si="36"/>
        <v>100</v>
      </c>
      <c r="D116" s="18">
        <f t="shared" si="37"/>
        <v>0.85</v>
      </c>
      <c r="E116" s="63">
        <f>E107</f>
        <v>0</v>
      </c>
      <c r="F116" s="57">
        <f t="shared" si="38"/>
        <v>0</v>
      </c>
      <c r="G116" s="50"/>
      <c r="H116" s="63"/>
      <c r="I116" s="49">
        <f t="shared" si="43"/>
        <v>0</v>
      </c>
      <c r="J116" s="50">
        <f t="shared" si="44"/>
        <v>1400</v>
      </c>
      <c r="K116" s="72">
        <f>K107</f>
        <v>0</v>
      </c>
      <c r="L116" s="49">
        <f t="shared" si="45"/>
        <v>0</v>
      </c>
      <c r="M116" s="50">
        <f t="shared" si="41"/>
        <v>0</v>
      </c>
      <c r="N116" s="64"/>
      <c r="O116" s="65"/>
      <c r="P116" s="66"/>
      <c r="Q116" s="49">
        <f t="shared" si="42"/>
        <v>0</v>
      </c>
      <c r="Y116" s="366"/>
      <c r="Z116" s="375"/>
      <c r="AA116" s="295" t="s">
        <v>122</v>
      </c>
      <c r="AB116" s="296">
        <v>103</v>
      </c>
      <c r="AC116" s="296">
        <v>100</v>
      </c>
      <c r="AD116" s="296">
        <v>1400</v>
      </c>
      <c r="AE116" s="296">
        <v>0</v>
      </c>
      <c r="AF116" s="296">
        <v>0</v>
      </c>
      <c r="AG116" s="296">
        <v>0</v>
      </c>
      <c r="AH116" s="296">
        <v>0</v>
      </c>
      <c r="AI116" s="297">
        <v>1400</v>
      </c>
      <c r="AJ116" s="177"/>
      <c r="AL116" s="232"/>
      <c r="AM116" s="232"/>
    </row>
    <row r="117" spans="1:40" ht="20.25" customHeight="1" x14ac:dyDescent="0.15">
      <c r="A117" s="3" t="s">
        <v>41</v>
      </c>
      <c r="B117" s="81">
        <f t="shared" si="35"/>
        <v>103</v>
      </c>
      <c r="C117" s="332">
        <f t="shared" si="36"/>
        <v>100</v>
      </c>
      <c r="D117" s="18">
        <f t="shared" si="37"/>
        <v>0.85</v>
      </c>
      <c r="E117" s="63">
        <f>E107</f>
        <v>0</v>
      </c>
      <c r="F117" s="57">
        <f t="shared" si="38"/>
        <v>0</v>
      </c>
      <c r="G117" s="50"/>
      <c r="H117" s="63"/>
      <c r="I117" s="49">
        <f t="shared" si="43"/>
        <v>0</v>
      </c>
      <c r="J117" s="50">
        <f t="shared" si="44"/>
        <v>1300</v>
      </c>
      <c r="K117" s="72">
        <f>K107</f>
        <v>0</v>
      </c>
      <c r="L117" s="49">
        <f t="shared" si="45"/>
        <v>0</v>
      </c>
      <c r="M117" s="50">
        <f t="shared" si="41"/>
        <v>0</v>
      </c>
      <c r="N117" s="64"/>
      <c r="O117" s="65"/>
      <c r="P117" s="66"/>
      <c r="Q117" s="49">
        <f t="shared" si="42"/>
        <v>0</v>
      </c>
      <c r="Y117" s="366"/>
      <c r="Z117" s="375"/>
      <c r="AA117" s="295" t="s">
        <v>123</v>
      </c>
      <c r="AB117" s="296">
        <v>103</v>
      </c>
      <c r="AC117" s="296">
        <v>100</v>
      </c>
      <c r="AD117" s="296">
        <v>1300</v>
      </c>
      <c r="AE117" s="296">
        <v>0</v>
      </c>
      <c r="AF117" s="296">
        <v>0</v>
      </c>
      <c r="AG117" s="296">
        <v>0</v>
      </c>
      <c r="AH117" s="296">
        <v>0</v>
      </c>
      <c r="AI117" s="297">
        <v>1300</v>
      </c>
      <c r="AJ117" s="177"/>
      <c r="AL117" s="232"/>
      <c r="AM117" s="232"/>
    </row>
    <row r="118" spans="1:40" ht="20.25" customHeight="1" thickBot="1" x14ac:dyDescent="0.2">
      <c r="A118" s="5" t="s">
        <v>42</v>
      </c>
      <c r="B118" s="274">
        <f t="shared" si="35"/>
        <v>103</v>
      </c>
      <c r="C118" s="333">
        <f t="shared" si="36"/>
        <v>100</v>
      </c>
      <c r="D118" s="19">
        <f t="shared" si="37"/>
        <v>0.85</v>
      </c>
      <c r="E118" s="67">
        <f>E107</f>
        <v>0</v>
      </c>
      <c r="F118" s="58">
        <f t="shared" si="38"/>
        <v>0</v>
      </c>
      <c r="G118" s="68"/>
      <c r="H118" s="67"/>
      <c r="I118" s="51">
        <f t="shared" si="43"/>
        <v>0</v>
      </c>
      <c r="J118" s="68">
        <f t="shared" si="44"/>
        <v>4000</v>
      </c>
      <c r="K118" s="73">
        <f>K107</f>
        <v>0</v>
      </c>
      <c r="L118" s="51">
        <f t="shared" si="45"/>
        <v>0</v>
      </c>
      <c r="M118" s="68">
        <f t="shared" si="41"/>
        <v>0</v>
      </c>
      <c r="N118" s="69"/>
      <c r="O118" s="70"/>
      <c r="P118" s="71"/>
      <c r="Q118" s="51">
        <f t="shared" si="42"/>
        <v>0</v>
      </c>
      <c r="Y118" s="370"/>
      <c r="Z118" s="376"/>
      <c r="AA118" s="298" t="s">
        <v>124</v>
      </c>
      <c r="AB118" s="299">
        <v>103</v>
      </c>
      <c r="AC118" s="299">
        <v>100</v>
      </c>
      <c r="AD118" s="299">
        <v>4000</v>
      </c>
      <c r="AE118" s="299">
        <v>0</v>
      </c>
      <c r="AF118" s="299">
        <v>0</v>
      </c>
      <c r="AG118" s="299">
        <v>0</v>
      </c>
      <c r="AH118" s="299">
        <v>0</v>
      </c>
      <c r="AI118" s="300">
        <v>4000</v>
      </c>
      <c r="AJ118" s="177"/>
      <c r="AL118" s="238">
        <f t="shared" ref="AL118" si="46">SUM(AD107:AH118)</f>
        <v>28200</v>
      </c>
      <c r="AM118" s="238">
        <f t="shared" ref="AM118" si="47">SUM(AI107:AI118)</f>
        <v>28200</v>
      </c>
    </row>
    <row r="119" spans="1:40" ht="30.75" customHeight="1" thickTop="1" x14ac:dyDescent="0.15">
      <c r="A119" s="4" t="s">
        <v>18</v>
      </c>
      <c r="B119" s="7" t="s">
        <v>19</v>
      </c>
      <c r="C119" s="169"/>
      <c r="D119" s="7" t="s">
        <v>19</v>
      </c>
      <c r="E119" s="7" t="s">
        <v>19</v>
      </c>
      <c r="F119" s="4"/>
      <c r="G119" s="4"/>
      <c r="H119" s="7" t="s">
        <v>19</v>
      </c>
      <c r="I119" s="4"/>
      <c r="J119" s="4"/>
      <c r="K119" s="7" t="s">
        <v>19</v>
      </c>
      <c r="L119" s="4"/>
      <c r="M119" s="4"/>
      <c r="N119" s="7" t="s">
        <v>19</v>
      </c>
      <c r="O119" s="7" t="s">
        <v>19</v>
      </c>
      <c r="P119" s="4"/>
      <c r="Q119" s="4"/>
      <c r="Y119" s="304"/>
      <c r="Z119" s="305"/>
      <c r="AA119" s="302"/>
      <c r="AB119" s="303"/>
      <c r="AC119" s="303"/>
      <c r="AD119" s="303"/>
      <c r="AE119" s="303"/>
      <c r="AF119" s="303"/>
      <c r="AG119" s="303"/>
      <c r="AH119" s="303"/>
      <c r="AI119" s="303"/>
      <c r="AJ119" s="177"/>
      <c r="AK119" s="218"/>
      <c r="AL119" s="238"/>
      <c r="AM119" s="238"/>
      <c r="AN119" s="232"/>
    </row>
    <row r="120" spans="1:40" ht="30.75" customHeight="1" x14ac:dyDescent="0.15">
      <c r="A120" s="339" t="s">
        <v>29</v>
      </c>
      <c r="B120" s="339"/>
      <c r="C120" s="339"/>
      <c r="D120" s="339"/>
      <c r="E120" s="339"/>
      <c r="F120" s="339"/>
      <c r="G120" s="339"/>
      <c r="H120" s="339"/>
      <c r="I120" s="339"/>
      <c r="J120" s="339"/>
      <c r="K120" s="339"/>
      <c r="L120" s="339"/>
      <c r="N120" s="341" t="s">
        <v>48</v>
      </c>
      <c r="O120" s="341"/>
      <c r="P120" s="341"/>
      <c r="Q120" s="9">
        <f>SUM(Q107:Q118)</f>
        <v>0</v>
      </c>
      <c r="AL120" s="232"/>
      <c r="AM120" s="232"/>
    </row>
    <row r="121" spans="1:40" ht="20.25" customHeight="1" x14ac:dyDescent="0.15">
      <c r="A121" s="340"/>
      <c r="B121" s="340"/>
      <c r="C121" s="340"/>
      <c r="D121" s="340"/>
      <c r="E121" s="340"/>
      <c r="F121" s="340"/>
      <c r="G121" s="340"/>
      <c r="H121" s="340"/>
      <c r="I121" s="340"/>
      <c r="J121" s="340"/>
      <c r="K121" s="340"/>
      <c r="L121" s="340"/>
      <c r="N121" s="16"/>
      <c r="O121" s="16"/>
      <c r="P121" s="16"/>
      <c r="Q121" s="15"/>
      <c r="AL121" s="232"/>
      <c r="AM121" s="232"/>
    </row>
    <row r="122" spans="1:40" ht="7.5" customHeight="1" x14ac:dyDescent="0.15">
      <c r="A122" s="340"/>
      <c r="B122" s="340"/>
      <c r="C122" s="340"/>
      <c r="D122" s="340"/>
      <c r="E122" s="340"/>
      <c r="F122" s="340"/>
      <c r="G122" s="340"/>
      <c r="H122" s="340"/>
      <c r="I122" s="340"/>
      <c r="J122" s="340"/>
      <c r="K122" s="340"/>
      <c r="L122" s="340"/>
      <c r="M122" s="10"/>
      <c r="N122" s="17"/>
      <c r="O122" s="17"/>
      <c r="P122" s="17"/>
      <c r="Q122" s="12"/>
      <c r="AL122" s="232"/>
      <c r="AM122" s="232"/>
    </row>
    <row r="123" spans="1:40" x14ac:dyDescent="0.15">
      <c r="A123" s="232"/>
      <c r="B123" s="232"/>
      <c r="C123" s="232"/>
      <c r="D123" s="232"/>
      <c r="E123" s="232"/>
      <c r="F123" s="232"/>
      <c r="G123" s="232"/>
      <c r="H123" s="232"/>
      <c r="I123" s="232"/>
      <c r="J123" s="232"/>
      <c r="K123" s="232"/>
      <c r="L123" s="232"/>
      <c r="M123" s="232"/>
      <c r="N123" s="232"/>
      <c r="O123" s="232"/>
      <c r="P123" s="232"/>
      <c r="Q123" s="232"/>
      <c r="R123" s="232"/>
      <c r="S123" s="232"/>
      <c r="AL123" s="232"/>
      <c r="AM123" s="232"/>
    </row>
    <row r="124" spans="1:40" ht="13.5" customHeight="1" x14ac:dyDescent="0.15">
      <c r="A124" s="233" t="s">
        <v>61</v>
      </c>
      <c r="B124" s="232"/>
      <c r="C124" s="233" t="str">
        <f>B9</f>
        <v>農業大学校（本校）</v>
      </c>
      <c r="D124" s="232"/>
      <c r="E124" s="232"/>
      <c r="F124" s="232"/>
      <c r="G124" s="232"/>
      <c r="H124" s="232"/>
      <c r="I124" s="232"/>
      <c r="J124" s="232"/>
      <c r="K124" s="232"/>
      <c r="L124" s="232"/>
      <c r="M124" s="232"/>
      <c r="N124" s="232"/>
      <c r="O124" s="232"/>
      <c r="P124" s="232"/>
      <c r="Q124" s="232"/>
      <c r="R124" s="232"/>
      <c r="S124" s="232"/>
      <c r="U124" s="210"/>
      <c r="V124" s="86"/>
      <c r="W124" s="209"/>
      <c r="AL124" s="232"/>
      <c r="AM124" s="232"/>
    </row>
    <row r="125" spans="1:40" ht="13.5" customHeight="1" x14ac:dyDescent="0.15">
      <c r="A125" s="338" t="s">
        <v>43</v>
      </c>
      <c r="B125" s="342" t="s">
        <v>0</v>
      </c>
      <c r="C125" s="342"/>
      <c r="D125" s="342"/>
      <c r="E125" s="342"/>
      <c r="F125" s="342"/>
      <c r="G125" s="342" t="s">
        <v>7</v>
      </c>
      <c r="H125" s="342"/>
      <c r="I125" s="342"/>
      <c r="J125" s="342"/>
      <c r="K125" s="342"/>
      <c r="L125" s="342"/>
      <c r="M125" s="342"/>
      <c r="N125" s="342" t="s">
        <v>44</v>
      </c>
      <c r="O125" s="342"/>
      <c r="P125" s="342"/>
      <c r="Q125" s="342" t="s">
        <v>25</v>
      </c>
      <c r="R125" s="232"/>
      <c r="S125" s="232"/>
      <c r="U125" s="217"/>
      <c r="V125" s="219"/>
      <c r="W125" s="217"/>
      <c r="AL125" s="232"/>
      <c r="AM125" s="232"/>
    </row>
    <row r="126" spans="1:40" ht="30.75" customHeight="1" x14ac:dyDescent="0.15">
      <c r="A126" s="338"/>
      <c r="B126" s="342"/>
      <c r="C126" s="342"/>
      <c r="D126" s="342"/>
      <c r="E126" s="342"/>
      <c r="F126" s="342"/>
      <c r="G126" s="342" t="s">
        <v>8</v>
      </c>
      <c r="H126" s="342"/>
      <c r="I126" s="342"/>
      <c r="J126" s="342" t="s">
        <v>12</v>
      </c>
      <c r="K126" s="342"/>
      <c r="L126" s="342"/>
      <c r="M126" s="342" t="s">
        <v>13</v>
      </c>
      <c r="N126" s="342"/>
      <c r="O126" s="342"/>
      <c r="P126" s="342"/>
      <c r="Q126" s="342"/>
      <c r="R126" s="232"/>
      <c r="S126" s="232"/>
      <c r="U126" s="217"/>
      <c r="V126" s="217"/>
      <c r="W126" s="216"/>
      <c r="AL126" s="232"/>
      <c r="AM126" s="232"/>
    </row>
    <row r="127" spans="1:40" ht="30.95" customHeight="1" x14ac:dyDescent="0.15">
      <c r="A127" s="338"/>
      <c r="B127" s="2" t="s">
        <v>1</v>
      </c>
      <c r="C127" s="287" t="s">
        <v>113</v>
      </c>
      <c r="D127" s="2" t="s">
        <v>28</v>
      </c>
      <c r="E127" s="2" t="s">
        <v>2</v>
      </c>
      <c r="F127" s="2" t="s">
        <v>3</v>
      </c>
      <c r="G127" s="2" t="s">
        <v>9</v>
      </c>
      <c r="H127" s="2" t="s">
        <v>2</v>
      </c>
      <c r="I127" s="2" t="s">
        <v>3</v>
      </c>
      <c r="J127" s="2" t="s">
        <v>9</v>
      </c>
      <c r="K127" s="2" t="s">
        <v>2</v>
      </c>
      <c r="L127" s="2" t="s">
        <v>3</v>
      </c>
      <c r="M127" s="342"/>
      <c r="N127" s="2" t="s">
        <v>14</v>
      </c>
      <c r="O127" s="2" t="s">
        <v>15</v>
      </c>
      <c r="P127" s="2" t="s">
        <v>17</v>
      </c>
      <c r="Q127" s="342"/>
      <c r="R127" s="232"/>
      <c r="S127" s="232"/>
      <c r="U127" s="212"/>
      <c r="V127" s="215"/>
      <c r="W127" s="211"/>
      <c r="AL127" s="232"/>
      <c r="AM127" s="232"/>
    </row>
    <row r="128" spans="1:40" ht="20.25" customHeight="1" thickBot="1" x14ac:dyDescent="0.2">
      <c r="A128" s="338"/>
      <c r="B128" s="81" t="s">
        <v>4</v>
      </c>
      <c r="C128" s="81"/>
      <c r="D128" s="81"/>
      <c r="E128" s="268" t="s">
        <v>5</v>
      </c>
      <c r="F128" s="269" t="s">
        <v>6</v>
      </c>
      <c r="G128" s="269" t="s">
        <v>10</v>
      </c>
      <c r="H128" s="268" t="s">
        <v>11</v>
      </c>
      <c r="I128" s="269" t="s">
        <v>6</v>
      </c>
      <c r="J128" s="269" t="s">
        <v>10</v>
      </c>
      <c r="K128" s="268" t="s">
        <v>11</v>
      </c>
      <c r="L128" s="81" t="s">
        <v>6</v>
      </c>
      <c r="M128" s="81" t="s">
        <v>6</v>
      </c>
      <c r="N128" s="21" t="s">
        <v>6</v>
      </c>
      <c r="O128" s="21" t="s">
        <v>16</v>
      </c>
      <c r="P128" s="21" t="s">
        <v>6</v>
      </c>
      <c r="Q128" s="81" t="s">
        <v>6</v>
      </c>
      <c r="R128" s="232"/>
      <c r="S128" s="232"/>
      <c r="U128" s="212"/>
      <c r="V128" s="215"/>
      <c r="W128" s="211"/>
      <c r="AL128" s="232"/>
      <c r="AM128" s="232"/>
    </row>
    <row r="129" spans="1:39" ht="20.25" customHeight="1" x14ac:dyDescent="0.15">
      <c r="A129" s="3" t="s">
        <v>31</v>
      </c>
      <c r="B129" s="45">
        <f t="shared" ref="B129:B140" si="48">AB129</f>
        <v>71</v>
      </c>
      <c r="C129" s="306">
        <f t="shared" ref="C129:C140" si="49">AC129</f>
        <v>100</v>
      </c>
      <c r="D129" s="18">
        <f>(185-C129)/100</f>
        <v>0.85</v>
      </c>
      <c r="E129" s="59">
        <f>V125</f>
        <v>0</v>
      </c>
      <c r="F129" s="57">
        <f>B129*D129*E129</f>
        <v>0</v>
      </c>
      <c r="G129" s="50"/>
      <c r="H129" s="59"/>
      <c r="I129" s="49">
        <f>G129*H129</f>
        <v>0</v>
      </c>
      <c r="J129" s="50">
        <f>AD129</f>
        <v>10200</v>
      </c>
      <c r="K129" s="53">
        <f>W127</f>
        <v>0</v>
      </c>
      <c r="L129" s="49">
        <f>J129*K129</f>
        <v>0</v>
      </c>
      <c r="M129" s="50">
        <f>I129+L129</f>
        <v>0</v>
      </c>
      <c r="N129" s="60"/>
      <c r="O129" s="61"/>
      <c r="P129" s="62"/>
      <c r="Q129" s="49">
        <f>INT(F129+M129)</f>
        <v>0</v>
      </c>
      <c r="R129" s="232"/>
      <c r="S129" s="232"/>
      <c r="U129" s="212"/>
      <c r="V129" s="215"/>
      <c r="W129" s="211"/>
      <c r="Y129" s="365">
        <v>5</v>
      </c>
      <c r="Z129" s="374" t="s">
        <v>225</v>
      </c>
      <c r="AA129" s="292" t="s">
        <v>31</v>
      </c>
      <c r="AB129" s="293">
        <v>71</v>
      </c>
      <c r="AC129" s="293">
        <v>100</v>
      </c>
      <c r="AD129" s="293">
        <v>10200</v>
      </c>
      <c r="AE129" s="293">
        <v>0</v>
      </c>
      <c r="AF129" s="293">
        <v>0</v>
      </c>
      <c r="AG129" s="293">
        <v>0</v>
      </c>
      <c r="AH129" s="293">
        <v>0</v>
      </c>
      <c r="AI129" s="294">
        <v>10200</v>
      </c>
      <c r="AJ129" s="177"/>
      <c r="AL129" s="232"/>
      <c r="AM129" s="232"/>
    </row>
    <row r="130" spans="1:39" ht="20.25" customHeight="1" x14ac:dyDescent="0.15">
      <c r="A130" s="3" t="s">
        <v>32</v>
      </c>
      <c r="B130" s="306">
        <f t="shared" si="48"/>
        <v>71</v>
      </c>
      <c r="C130" s="332">
        <f t="shared" si="49"/>
        <v>100</v>
      </c>
      <c r="D130" s="18">
        <f t="shared" ref="D130:D140" si="50">(185-C130)/100</f>
        <v>0.85</v>
      </c>
      <c r="E130" s="63">
        <f>E129</f>
        <v>0</v>
      </c>
      <c r="F130" s="57">
        <f t="shared" ref="F130:F140" si="51">B130*D130*E130</f>
        <v>0</v>
      </c>
      <c r="G130" s="50"/>
      <c r="H130" s="63"/>
      <c r="I130" s="49">
        <f t="shared" ref="I130:I131" si="52">G130*H130</f>
        <v>0</v>
      </c>
      <c r="J130" s="50">
        <f>AD130</f>
        <v>10800</v>
      </c>
      <c r="K130" s="72">
        <f>K129</f>
        <v>0</v>
      </c>
      <c r="L130" s="49">
        <f t="shared" ref="L130:L131" si="53">J130*K130</f>
        <v>0</v>
      </c>
      <c r="M130" s="50">
        <f t="shared" ref="M130:M140" si="54">I130+L130</f>
        <v>0</v>
      </c>
      <c r="N130" s="64"/>
      <c r="O130" s="65"/>
      <c r="P130" s="66"/>
      <c r="Q130" s="49">
        <f t="shared" ref="Q130:Q140" si="55">INT(F130+M130)</f>
        <v>0</v>
      </c>
      <c r="R130" s="232"/>
      <c r="S130" s="232"/>
      <c r="U130" s="212"/>
      <c r="V130" s="215"/>
      <c r="W130" s="211"/>
      <c r="Y130" s="366"/>
      <c r="Z130" s="375"/>
      <c r="AA130" s="295" t="s">
        <v>142</v>
      </c>
      <c r="AB130" s="296">
        <v>71</v>
      </c>
      <c r="AC130" s="296">
        <v>100</v>
      </c>
      <c r="AD130" s="296">
        <v>10800</v>
      </c>
      <c r="AE130" s="296">
        <v>0</v>
      </c>
      <c r="AF130" s="296">
        <v>0</v>
      </c>
      <c r="AG130" s="296">
        <v>0</v>
      </c>
      <c r="AH130" s="296">
        <v>0</v>
      </c>
      <c r="AI130" s="297">
        <v>10800</v>
      </c>
      <c r="AJ130" s="177"/>
      <c r="AL130" s="232"/>
      <c r="AM130" s="232"/>
    </row>
    <row r="131" spans="1:39" ht="20.25" customHeight="1" x14ac:dyDescent="0.15">
      <c r="A131" s="3" t="s">
        <v>33</v>
      </c>
      <c r="B131" s="81">
        <f t="shared" si="48"/>
        <v>71</v>
      </c>
      <c r="C131" s="332">
        <f t="shared" si="49"/>
        <v>100</v>
      </c>
      <c r="D131" s="18">
        <f t="shared" si="50"/>
        <v>0.85</v>
      </c>
      <c r="E131" s="63">
        <f>E129</f>
        <v>0</v>
      </c>
      <c r="F131" s="57">
        <f t="shared" si="51"/>
        <v>0</v>
      </c>
      <c r="G131" s="50"/>
      <c r="H131" s="63"/>
      <c r="I131" s="49">
        <f t="shared" si="52"/>
        <v>0</v>
      </c>
      <c r="J131" s="50">
        <f>AD131</f>
        <v>13900</v>
      </c>
      <c r="K131" s="72">
        <f>K129</f>
        <v>0</v>
      </c>
      <c r="L131" s="49">
        <f t="shared" si="53"/>
        <v>0</v>
      </c>
      <c r="M131" s="50">
        <f t="shared" si="54"/>
        <v>0</v>
      </c>
      <c r="N131" s="64"/>
      <c r="O131" s="65"/>
      <c r="P131" s="66"/>
      <c r="Q131" s="49">
        <f t="shared" si="55"/>
        <v>0</v>
      </c>
      <c r="R131" s="232"/>
      <c r="S131" s="232"/>
      <c r="U131" s="212"/>
      <c r="V131" s="211"/>
      <c r="W131" s="211"/>
      <c r="Y131" s="366"/>
      <c r="Z131" s="375"/>
      <c r="AA131" s="295" t="s">
        <v>33</v>
      </c>
      <c r="AB131" s="296">
        <v>71</v>
      </c>
      <c r="AC131" s="296">
        <v>100</v>
      </c>
      <c r="AD131" s="296">
        <v>13900</v>
      </c>
      <c r="AE131" s="296">
        <v>0</v>
      </c>
      <c r="AF131" s="296">
        <v>0</v>
      </c>
      <c r="AG131" s="296">
        <v>0</v>
      </c>
      <c r="AH131" s="296">
        <v>0</v>
      </c>
      <c r="AI131" s="297">
        <v>13900</v>
      </c>
      <c r="AJ131" s="177"/>
      <c r="AL131" s="232"/>
      <c r="AM131" s="232"/>
    </row>
    <row r="132" spans="1:39" ht="20.25" customHeight="1" x14ac:dyDescent="0.15">
      <c r="A132" s="3" t="s">
        <v>34</v>
      </c>
      <c r="B132" s="81">
        <f t="shared" si="48"/>
        <v>71</v>
      </c>
      <c r="C132" s="332">
        <f t="shared" si="49"/>
        <v>100</v>
      </c>
      <c r="D132" s="18">
        <f t="shared" si="50"/>
        <v>0.85</v>
      </c>
      <c r="E132" s="63">
        <f>E129</f>
        <v>0</v>
      </c>
      <c r="F132" s="57">
        <f t="shared" si="51"/>
        <v>0</v>
      </c>
      <c r="G132" s="50">
        <f>AD132</f>
        <v>18000</v>
      </c>
      <c r="H132" s="72">
        <f>V87</f>
        <v>0</v>
      </c>
      <c r="I132" s="49">
        <f>G132*H132</f>
        <v>0</v>
      </c>
      <c r="J132" s="50"/>
      <c r="K132" s="72"/>
      <c r="L132" s="49"/>
      <c r="M132" s="50">
        <f t="shared" si="54"/>
        <v>0</v>
      </c>
      <c r="N132" s="64"/>
      <c r="O132" s="65"/>
      <c r="P132" s="66"/>
      <c r="Q132" s="49">
        <f t="shared" si="55"/>
        <v>0</v>
      </c>
      <c r="R132" s="232"/>
      <c r="S132" s="232"/>
      <c r="Y132" s="366"/>
      <c r="Z132" s="375"/>
      <c r="AA132" s="295" t="s">
        <v>34</v>
      </c>
      <c r="AB132" s="296">
        <v>71</v>
      </c>
      <c r="AC132" s="296">
        <v>100</v>
      </c>
      <c r="AD132" s="296">
        <v>18000</v>
      </c>
      <c r="AE132" s="296">
        <v>0</v>
      </c>
      <c r="AF132" s="296">
        <v>0</v>
      </c>
      <c r="AG132" s="296">
        <v>0</v>
      </c>
      <c r="AH132" s="296">
        <v>0</v>
      </c>
      <c r="AI132" s="297">
        <v>18000</v>
      </c>
      <c r="AJ132" s="177" t="s">
        <v>8</v>
      </c>
      <c r="AL132" s="232"/>
      <c r="AM132" s="232"/>
    </row>
    <row r="133" spans="1:39" ht="20.25" customHeight="1" x14ac:dyDescent="0.15">
      <c r="A133" s="3" t="s">
        <v>35</v>
      </c>
      <c r="B133" s="81">
        <f t="shared" si="48"/>
        <v>71</v>
      </c>
      <c r="C133" s="332">
        <f t="shared" si="49"/>
        <v>100</v>
      </c>
      <c r="D133" s="18">
        <f t="shared" si="50"/>
        <v>0.85</v>
      </c>
      <c r="E133" s="63">
        <f>E129</f>
        <v>0</v>
      </c>
      <c r="F133" s="57">
        <f t="shared" si="51"/>
        <v>0</v>
      </c>
      <c r="G133" s="50">
        <f>AD133</f>
        <v>16900</v>
      </c>
      <c r="H133" s="72">
        <f>H132</f>
        <v>0</v>
      </c>
      <c r="I133" s="49">
        <f>G133*H133</f>
        <v>0</v>
      </c>
      <c r="J133" s="50"/>
      <c r="K133" s="72"/>
      <c r="L133" s="49"/>
      <c r="M133" s="50">
        <f t="shared" si="54"/>
        <v>0</v>
      </c>
      <c r="N133" s="64"/>
      <c r="O133" s="65"/>
      <c r="P133" s="66"/>
      <c r="Q133" s="49">
        <f t="shared" si="55"/>
        <v>0</v>
      </c>
      <c r="R133" s="232"/>
      <c r="S133" s="232"/>
      <c r="Y133" s="366"/>
      <c r="Z133" s="375"/>
      <c r="AA133" s="295" t="s">
        <v>35</v>
      </c>
      <c r="AB133" s="296">
        <v>71</v>
      </c>
      <c r="AC133" s="296">
        <v>100</v>
      </c>
      <c r="AD133" s="296">
        <v>16900</v>
      </c>
      <c r="AE133" s="296">
        <v>0</v>
      </c>
      <c r="AF133" s="296">
        <v>0</v>
      </c>
      <c r="AG133" s="296">
        <v>0</v>
      </c>
      <c r="AH133" s="296">
        <v>0</v>
      </c>
      <c r="AI133" s="297">
        <v>16900</v>
      </c>
      <c r="AJ133" s="177" t="s">
        <v>8</v>
      </c>
      <c r="AL133" s="232"/>
      <c r="AM133" s="232"/>
    </row>
    <row r="134" spans="1:39" ht="20.25" customHeight="1" x14ac:dyDescent="0.15">
      <c r="A134" s="3" t="s">
        <v>36</v>
      </c>
      <c r="B134" s="81">
        <f t="shared" si="48"/>
        <v>71</v>
      </c>
      <c r="C134" s="332">
        <f t="shared" si="49"/>
        <v>100</v>
      </c>
      <c r="D134" s="18">
        <f t="shared" si="50"/>
        <v>0.85</v>
      </c>
      <c r="E134" s="63">
        <f>E129</f>
        <v>0</v>
      </c>
      <c r="F134" s="57">
        <f t="shared" si="51"/>
        <v>0</v>
      </c>
      <c r="G134" s="50">
        <f>AD134</f>
        <v>13600</v>
      </c>
      <c r="H134" s="72">
        <f>H132</f>
        <v>0</v>
      </c>
      <c r="I134" s="49">
        <f>G134*H134</f>
        <v>0</v>
      </c>
      <c r="J134" s="50"/>
      <c r="K134" s="72"/>
      <c r="L134" s="49"/>
      <c r="M134" s="50">
        <f t="shared" si="54"/>
        <v>0</v>
      </c>
      <c r="N134" s="64"/>
      <c r="O134" s="65"/>
      <c r="P134" s="66"/>
      <c r="Q134" s="49">
        <f t="shared" si="55"/>
        <v>0</v>
      </c>
      <c r="R134" s="232"/>
      <c r="S134" s="232"/>
      <c r="Y134" s="366"/>
      <c r="Z134" s="375"/>
      <c r="AA134" s="295" t="s">
        <v>36</v>
      </c>
      <c r="AB134" s="296">
        <v>71</v>
      </c>
      <c r="AC134" s="296">
        <v>100</v>
      </c>
      <c r="AD134" s="296">
        <v>13600</v>
      </c>
      <c r="AE134" s="296">
        <v>0</v>
      </c>
      <c r="AF134" s="296">
        <v>0</v>
      </c>
      <c r="AG134" s="296">
        <v>0</v>
      </c>
      <c r="AH134" s="296">
        <v>0</v>
      </c>
      <c r="AI134" s="297">
        <v>13600</v>
      </c>
      <c r="AJ134" s="177" t="s">
        <v>8</v>
      </c>
      <c r="AL134" s="232"/>
      <c r="AM134" s="232"/>
    </row>
    <row r="135" spans="1:39" ht="20.25" customHeight="1" x14ac:dyDescent="0.15">
      <c r="A135" s="3" t="s">
        <v>37</v>
      </c>
      <c r="B135" s="81">
        <f t="shared" si="48"/>
        <v>71</v>
      </c>
      <c r="C135" s="332">
        <f t="shared" si="49"/>
        <v>100</v>
      </c>
      <c r="D135" s="18">
        <f t="shared" si="50"/>
        <v>0.85</v>
      </c>
      <c r="E135" s="63">
        <f>E129</f>
        <v>0</v>
      </c>
      <c r="F135" s="57">
        <f t="shared" si="51"/>
        <v>0</v>
      </c>
      <c r="G135" s="50"/>
      <c r="H135" s="63"/>
      <c r="I135" s="49">
        <f t="shared" ref="I135:I140" si="56">G135*H135</f>
        <v>0</v>
      </c>
      <c r="J135" s="50">
        <f t="shared" ref="J135:J140" si="57">AD135</f>
        <v>9900</v>
      </c>
      <c r="K135" s="72">
        <f>K129</f>
        <v>0</v>
      </c>
      <c r="L135" s="49">
        <f t="shared" ref="L135:L140" si="58">J135*K135</f>
        <v>0</v>
      </c>
      <c r="M135" s="50">
        <f t="shared" si="54"/>
        <v>0</v>
      </c>
      <c r="N135" s="64"/>
      <c r="O135" s="65"/>
      <c r="P135" s="66"/>
      <c r="Q135" s="49">
        <f t="shared" si="55"/>
        <v>0</v>
      </c>
      <c r="R135" s="232"/>
      <c r="S135" s="232"/>
      <c r="Y135" s="366"/>
      <c r="Z135" s="375"/>
      <c r="AA135" s="295" t="s">
        <v>37</v>
      </c>
      <c r="AB135" s="296">
        <v>71</v>
      </c>
      <c r="AC135" s="296">
        <v>100</v>
      </c>
      <c r="AD135" s="296">
        <v>9900</v>
      </c>
      <c r="AE135" s="296">
        <v>0</v>
      </c>
      <c r="AF135" s="296">
        <v>0</v>
      </c>
      <c r="AG135" s="296">
        <v>0</v>
      </c>
      <c r="AH135" s="296">
        <v>0</v>
      </c>
      <c r="AI135" s="297">
        <v>9900</v>
      </c>
      <c r="AJ135" s="177"/>
      <c r="AL135" s="232"/>
      <c r="AM135" s="232"/>
    </row>
    <row r="136" spans="1:39" ht="20.25" customHeight="1" x14ac:dyDescent="0.15">
      <c r="A136" s="3" t="s">
        <v>38</v>
      </c>
      <c r="B136" s="81">
        <f t="shared" si="48"/>
        <v>71</v>
      </c>
      <c r="C136" s="332">
        <f t="shared" si="49"/>
        <v>100</v>
      </c>
      <c r="D136" s="18">
        <f t="shared" si="50"/>
        <v>0.85</v>
      </c>
      <c r="E136" s="63">
        <f>E129</f>
        <v>0</v>
      </c>
      <c r="F136" s="57">
        <f t="shared" si="51"/>
        <v>0</v>
      </c>
      <c r="G136" s="50"/>
      <c r="H136" s="63"/>
      <c r="I136" s="49">
        <f t="shared" si="56"/>
        <v>0</v>
      </c>
      <c r="J136" s="50">
        <f t="shared" si="57"/>
        <v>10600</v>
      </c>
      <c r="K136" s="72">
        <f>K129</f>
        <v>0</v>
      </c>
      <c r="L136" s="49">
        <f t="shared" si="58"/>
        <v>0</v>
      </c>
      <c r="M136" s="50">
        <f t="shared" si="54"/>
        <v>0</v>
      </c>
      <c r="N136" s="64"/>
      <c r="O136" s="65"/>
      <c r="P136" s="66"/>
      <c r="Q136" s="49">
        <f t="shared" si="55"/>
        <v>0</v>
      </c>
      <c r="R136" s="232"/>
      <c r="S136" s="232"/>
      <c r="Y136" s="366"/>
      <c r="Z136" s="375"/>
      <c r="AA136" s="295" t="s">
        <v>38</v>
      </c>
      <c r="AB136" s="296">
        <v>71</v>
      </c>
      <c r="AC136" s="296">
        <v>100</v>
      </c>
      <c r="AD136" s="296">
        <v>10600</v>
      </c>
      <c r="AE136" s="296">
        <v>0</v>
      </c>
      <c r="AF136" s="296">
        <v>0</v>
      </c>
      <c r="AG136" s="296">
        <v>0</v>
      </c>
      <c r="AH136" s="296">
        <v>0</v>
      </c>
      <c r="AI136" s="297">
        <v>10600</v>
      </c>
      <c r="AJ136" s="177"/>
      <c r="AL136" s="232"/>
      <c r="AM136" s="232"/>
    </row>
    <row r="137" spans="1:39" ht="20.25" customHeight="1" x14ac:dyDescent="0.15">
      <c r="A137" s="3" t="s">
        <v>39</v>
      </c>
      <c r="B137" s="81">
        <f t="shared" si="48"/>
        <v>71</v>
      </c>
      <c r="C137" s="332">
        <f t="shared" si="49"/>
        <v>100</v>
      </c>
      <c r="D137" s="18">
        <f t="shared" si="50"/>
        <v>0.85</v>
      </c>
      <c r="E137" s="63">
        <f>E129</f>
        <v>0</v>
      </c>
      <c r="F137" s="57">
        <f t="shared" si="51"/>
        <v>0</v>
      </c>
      <c r="G137" s="50"/>
      <c r="H137" s="63"/>
      <c r="I137" s="49">
        <f t="shared" si="56"/>
        <v>0</v>
      </c>
      <c r="J137" s="50">
        <f t="shared" si="57"/>
        <v>14700</v>
      </c>
      <c r="K137" s="72">
        <f>K129</f>
        <v>0</v>
      </c>
      <c r="L137" s="49">
        <f t="shared" si="58"/>
        <v>0</v>
      </c>
      <c r="M137" s="50">
        <f t="shared" si="54"/>
        <v>0</v>
      </c>
      <c r="N137" s="64"/>
      <c r="O137" s="65"/>
      <c r="P137" s="66"/>
      <c r="Q137" s="49">
        <f t="shared" si="55"/>
        <v>0</v>
      </c>
      <c r="R137" s="232"/>
      <c r="S137" s="232"/>
      <c r="Y137" s="366"/>
      <c r="Z137" s="375"/>
      <c r="AA137" s="295" t="s">
        <v>39</v>
      </c>
      <c r="AB137" s="296">
        <v>71</v>
      </c>
      <c r="AC137" s="296">
        <v>100</v>
      </c>
      <c r="AD137" s="296">
        <v>14700</v>
      </c>
      <c r="AE137" s="296">
        <v>0</v>
      </c>
      <c r="AF137" s="296">
        <v>0</v>
      </c>
      <c r="AG137" s="296">
        <v>0</v>
      </c>
      <c r="AH137" s="296">
        <v>0</v>
      </c>
      <c r="AI137" s="297">
        <v>14700</v>
      </c>
      <c r="AJ137" s="177"/>
      <c r="AL137" s="232"/>
      <c r="AM137" s="232"/>
    </row>
    <row r="138" spans="1:39" ht="20.25" customHeight="1" x14ac:dyDescent="0.15">
      <c r="A138" s="3" t="s">
        <v>40</v>
      </c>
      <c r="B138" s="81">
        <f t="shared" si="48"/>
        <v>71</v>
      </c>
      <c r="C138" s="332">
        <f t="shared" si="49"/>
        <v>100</v>
      </c>
      <c r="D138" s="18">
        <f t="shared" si="50"/>
        <v>0.85</v>
      </c>
      <c r="E138" s="63">
        <f>E129</f>
        <v>0</v>
      </c>
      <c r="F138" s="57">
        <f t="shared" si="51"/>
        <v>0</v>
      </c>
      <c r="G138" s="50"/>
      <c r="H138" s="63"/>
      <c r="I138" s="49">
        <f t="shared" si="56"/>
        <v>0</v>
      </c>
      <c r="J138" s="50">
        <f t="shared" si="57"/>
        <v>16000</v>
      </c>
      <c r="K138" s="72">
        <f>K129</f>
        <v>0</v>
      </c>
      <c r="L138" s="49">
        <f t="shared" si="58"/>
        <v>0</v>
      </c>
      <c r="M138" s="50">
        <f t="shared" si="54"/>
        <v>0</v>
      </c>
      <c r="N138" s="64"/>
      <c r="O138" s="65"/>
      <c r="P138" s="66"/>
      <c r="Q138" s="49">
        <f t="shared" si="55"/>
        <v>0</v>
      </c>
      <c r="R138" s="232"/>
      <c r="S138" s="232"/>
      <c r="Y138" s="366"/>
      <c r="Z138" s="375"/>
      <c r="AA138" s="295" t="s">
        <v>122</v>
      </c>
      <c r="AB138" s="296">
        <v>71</v>
      </c>
      <c r="AC138" s="296">
        <v>100</v>
      </c>
      <c r="AD138" s="296">
        <v>16000</v>
      </c>
      <c r="AE138" s="296">
        <v>0</v>
      </c>
      <c r="AF138" s="296">
        <v>0</v>
      </c>
      <c r="AG138" s="296">
        <v>0</v>
      </c>
      <c r="AH138" s="296">
        <v>0</v>
      </c>
      <c r="AI138" s="297">
        <v>16000</v>
      </c>
      <c r="AJ138" s="177"/>
      <c r="AL138" s="232"/>
      <c r="AM138" s="232"/>
    </row>
    <row r="139" spans="1:39" ht="20.25" customHeight="1" x14ac:dyDescent="0.15">
      <c r="A139" s="3" t="s">
        <v>41</v>
      </c>
      <c r="B139" s="81">
        <f t="shared" si="48"/>
        <v>71</v>
      </c>
      <c r="C139" s="332">
        <f t="shared" si="49"/>
        <v>100</v>
      </c>
      <c r="D139" s="18">
        <f t="shared" si="50"/>
        <v>0.85</v>
      </c>
      <c r="E139" s="63">
        <f>E129</f>
        <v>0</v>
      </c>
      <c r="F139" s="57">
        <f t="shared" si="51"/>
        <v>0</v>
      </c>
      <c r="G139" s="50"/>
      <c r="H139" s="63"/>
      <c r="I139" s="49">
        <f t="shared" si="56"/>
        <v>0</v>
      </c>
      <c r="J139" s="50">
        <f t="shared" si="57"/>
        <v>13500</v>
      </c>
      <c r="K139" s="72">
        <f>K129</f>
        <v>0</v>
      </c>
      <c r="L139" s="49">
        <f t="shared" si="58"/>
        <v>0</v>
      </c>
      <c r="M139" s="50">
        <f t="shared" si="54"/>
        <v>0</v>
      </c>
      <c r="N139" s="64"/>
      <c r="O139" s="65"/>
      <c r="P139" s="66"/>
      <c r="Q139" s="49">
        <f t="shared" si="55"/>
        <v>0</v>
      </c>
      <c r="R139" s="232"/>
      <c r="S139" s="232"/>
      <c r="Y139" s="366"/>
      <c r="Z139" s="375"/>
      <c r="AA139" s="295" t="s">
        <v>123</v>
      </c>
      <c r="AB139" s="296">
        <v>71</v>
      </c>
      <c r="AC139" s="296">
        <v>100</v>
      </c>
      <c r="AD139" s="296">
        <v>13500</v>
      </c>
      <c r="AE139" s="296">
        <v>0</v>
      </c>
      <c r="AF139" s="296">
        <v>0</v>
      </c>
      <c r="AG139" s="296">
        <v>0</v>
      </c>
      <c r="AH139" s="296">
        <v>0</v>
      </c>
      <c r="AI139" s="297">
        <v>13500</v>
      </c>
      <c r="AJ139" s="177"/>
      <c r="AL139" s="232"/>
      <c r="AM139" s="232"/>
    </row>
    <row r="140" spans="1:39" ht="20.25" customHeight="1" thickBot="1" x14ac:dyDescent="0.2">
      <c r="A140" s="5" t="s">
        <v>42</v>
      </c>
      <c r="B140" s="274">
        <f t="shared" si="48"/>
        <v>71</v>
      </c>
      <c r="C140" s="333">
        <f t="shared" si="49"/>
        <v>100</v>
      </c>
      <c r="D140" s="19">
        <f t="shared" si="50"/>
        <v>0.85</v>
      </c>
      <c r="E140" s="67">
        <f>E129</f>
        <v>0</v>
      </c>
      <c r="F140" s="58">
        <f t="shared" si="51"/>
        <v>0</v>
      </c>
      <c r="G140" s="68"/>
      <c r="H140" s="67"/>
      <c r="I140" s="51">
        <f t="shared" si="56"/>
        <v>0</v>
      </c>
      <c r="J140" s="68">
        <f t="shared" si="57"/>
        <v>14200</v>
      </c>
      <c r="K140" s="73">
        <f>K129</f>
        <v>0</v>
      </c>
      <c r="L140" s="51">
        <f t="shared" si="58"/>
        <v>0</v>
      </c>
      <c r="M140" s="68">
        <f t="shared" si="54"/>
        <v>0</v>
      </c>
      <c r="N140" s="69"/>
      <c r="O140" s="70"/>
      <c r="P140" s="71"/>
      <c r="Q140" s="51">
        <f t="shared" si="55"/>
        <v>0</v>
      </c>
      <c r="R140" s="232"/>
      <c r="S140" s="232"/>
      <c r="Y140" s="370"/>
      <c r="Z140" s="376"/>
      <c r="AA140" s="298" t="s">
        <v>124</v>
      </c>
      <c r="AB140" s="299">
        <v>71</v>
      </c>
      <c r="AC140" s="299">
        <v>100</v>
      </c>
      <c r="AD140" s="299">
        <v>14200</v>
      </c>
      <c r="AE140" s="299">
        <v>0</v>
      </c>
      <c r="AF140" s="299">
        <v>0</v>
      </c>
      <c r="AG140" s="299">
        <v>0</v>
      </c>
      <c r="AH140" s="299">
        <v>0</v>
      </c>
      <c r="AI140" s="300">
        <v>14200</v>
      </c>
      <c r="AJ140" s="177"/>
      <c r="AL140" s="238">
        <f t="shared" ref="AL140" si="59">SUM(AD129:AH140)</f>
        <v>162300</v>
      </c>
      <c r="AM140" s="238">
        <f t="shared" ref="AM140" si="60">SUM(AI129:AI140)</f>
        <v>162300</v>
      </c>
    </row>
    <row r="141" spans="1:39" ht="30.75" customHeight="1" thickTop="1" x14ac:dyDescent="0.15">
      <c r="A141" s="4" t="s">
        <v>18</v>
      </c>
      <c r="B141" s="288" t="s">
        <v>19</v>
      </c>
      <c r="C141" s="288"/>
      <c r="D141" s="288" t="s">
        <v>19</v>
      </c>
      <c r="E141" s="288" t="s">
        <v>19</v>
      </c>
      <c r="F141" s="4"/>
      <c r="G141" s="4"/>
      <c r="H141" s="288" t="s">
        <v>19</v>
      </c>
      <c r="I141" s="4"/>
      <c r="J141" s="4"/>
      <c r="K141" s="288" t="s">
        <v>19</v>
      </c>
      <c r="L141" s="4"/>
      <c r="M141" s="4"/>
      <c r="N141" s="288" t="s">
        <v>19</v>
      </c>
      <c r="O141" s="288" t="s">
        <v>19</v>
      </c>
      <c r="P141" s="4"/>
      <c r="Q141" s="4"/>
      <c r="R141" s="232"/>
      <c r="S141" s="232"/>
      <c r="AL141" s="232"/>
      <c r="AM141" s="232"/>
    </row>
    <row r="142" spans="1:39" ht="30.75" customHeight="1" x14ac:dyDescent="0.15">
      <c r="A142" s="339" t="s">
        <v>29</v>
      </c>
      <c r="B142" s="339"/>
      <c r="C142" s="339"/>
      <c r="D142" s="339"/>
      <c r="E142" s="339"/>
      <c r="F142" s="339"/>
      <c r="G142" s="339"/>
      <c r="H142" s="339"/>
      <c r="I142" s="339"/>
      <c r="J142" s="339"/>
      <c r="K142" s="339"/>
      <c r="L142" s="339"/>
      <c r="M142" s="232"/>
      <c r="N142" s="341" t="s">
        <v>48</v>
      </c>
      <c r="O142" s="341"/>
      <c r="P142" s="341"/>
      <c r="Q142" s="9">
        <f>SUM(Q129:Q140)</f>
        <v>0</v>
      </c>
      <c r="R142" s="232"/>
      <c r="S142" s="232"/>
      <c r="AL142" s="232"/>
      <c r="AM142" s="232"/>
    </row>
    <row r="143" spans="1:39" ht="20.25" customHeight="1" x14ac:dyDescent="0.15">
      <c r="A143" s="340"/>
      <c r="B143" s="340"/>
      <c r="C143" s="340"/>
      <c r="D143" s="340"/>
      <c r="E143" s="340"/>
      <c r="F143" s="340"/>
      <c r="G143" s="340"/>
      <c r="H143" s="340"/>
      <c r="I143" s="340"/>
      <c r="J143" s="340"/>
      <c r="K143" s="340"/>
      <c r="L143" s="340"/>
      <c r="M143" s="232"/>
      <c r="N143" s="16"/>
      <c r="O143" s="16"/>
      <c r="P143" s="16"/>
      <c r="Q143" s="15"/>
      <c r="R143" s="232"/>
      <c r="S143" s="232"/>
      <c r="AL143" s="238"/>
      <c r="AM143" s="238"/>
    </row>
    <row r="144" spans="1:39" ht="7.5" customHeight="1" x14ac:dyDescent="0.15">
      <c r="A144" s="340"/>
      <c r="B144" s="340"/>
      <c r="C144" s="340"/>
      <c r="D144" s="340"/>
      <c r="E144" s="340"/>
      <c r="F144" s="340"/>
      <c r="G144" s="340"/>
      <c r="H144" s="340"/>
      <c r="I144" s="340"/>
      <c r="J144" s="340"/>
      <c r="K144" s="340"/>
      <c r="L144" s="340"/>
      <c r="M144" s="10"/>
      <c r="N144" s="17"/>
      <c r="O144" s="17"/>
      <c r="P144" s="17"/>
      <c r="Q144" s="12"/>
      <c r="R144" s="232"/>
      <c r="S144" s="232"/>
      <c r="AL144" s="232"/>
      <c r="AM144" s="232"/>
    </row>
    <row r="145" spans="1:39" x14ac:dyDescent="0.15">
      <c r="A145" s="232"/>
      <c r="B145" s="232"/>
      <c r="C145" s="232"/>
      <c r="D145" s="232"/>
      <c r="E145" s="232"/>
      <c r="F145" s="232"/>
      <c r="G145" s="232"/>
      <c r="H145" s="232"/>
      <c r="I145" s="232"/>
      <c r="J145" s="232"/>
      <c r="K145" s="232"/>
      <c r="L145" s="232"/>
      <c r="M145" s="232"/>
      <c r="N145" s="232"/>
      <c r="O145" s="232"/>
      <c r="P145" s="232"/>
      <c r="Q145" s="232"/>
      <c r="R145" s="232"/>
      <c r="S145" s="232"/>
      <c r="AL145" s="232"/>
      <c r="AM145" s="232"/>
    </row>
    <row r="146" spans="1:39" ht="13.5" customHeight="1" x14ac:dyDescent="0.15">
      <c r="A146" s="233" t="s">
        <v>62</v>
      </c>
      <c r="B146" s="232"/>
      <c r="C146" s="233" t="str">
        <f>B10</f>
        <v>農業大学校（学生寮）</v>
      </c>
      <c r="D146" s="232"/>
      <c r="E146" s="232"/>
      <c r="F146" s="232"/>
      <c r="G146" s="232"/>
      <c r="H146" s="232"/>
      <c r="I146" s="232"/>
      <c r="J146" s="232"/>
      <c r="K146" s="232"/>
      <c r="L146" s="232"/>
      <c r="M146" s="232"/>
      <c r="N146" s="232"/>
      <c r="O146" s="232"/>
      <c r="P146" s="232"/>
      <c r="Q146" s="232"/>
      <c r="R146" s="232"/>
      <c r="S146" s="232"/>
      <c r="U146" s="210"/>
      <c r="V146" s="210"/>
      <c r="W146" s="209"/>
      <c r="AL146" s="232"/>
      <c r="AM146" s="232"/>
    </row>
    <row r="147" spans="1:39" ht="13.5" customHeight="1" x14ac:dyDescent="0.15">
      <c r="A147" s="338" t="s">
        <v>43</v>
      </c>
      <c r="B147" s="342" t="s">
        <v>0</v>
      </c>
      <c r="C147" s="342"/>
      <c r="D147" s="342"/>
      <c r="E147" s="342"/>
      <c r="F147" s="342"/>
      <c r="G147" s="342" t="s">
        <v>7</v>
      </c>
      <c r="H147" s="342"/>
      <c r="I147" s="342"/>
      <c r="J147" s="342"/>
      <c r="K147" s="342"/>
      <c r="L147" s="342"/>
      <c r="M147" s="342"/>
      <c r="N147" s="342" t="s">
        <v>44</v>
      </c>
      <c r="O147" s="342"/>
      <c r="P147" s="342"/>
      <c r="Q147" s="342" t="s">
        <v>25</v>
      </c>
      <c r="R147" s="232"/>
      <c r="S147" s="232"/>
      <c r="U147" s="217"/>
      <c r="V147" s="219"/>
      <c r="W147" s="217"/>
      <c r="AL147" s="232"/>
      <c r="AM147" s="232"/>
    </row>
    <row r="148" spans="1:39" ht="30.75" customHeight="1" x14ac:dyDescent="0.15">
      <c r="A148" s="338"/>
      <c r="B148" s="342"/>
      <c r="C148" s="342"/>
      <c r="D148" s="342"/>
      <c r="E148" s="342"/>
      <c r="F148" s="342"/>
      <c r="G148" s="342" t="s">
        <v>8</v>
      </c>
      <c r="H148" s="342"/>
      <c r="I148" s="342"/>
      <c r="J148" s="342" t="s">
        <v>12</v>
      </c>
      <c r="K148" s="342"/>
      <c r="L148" s="342"/>
      <c r="M148" s="342" t="s">
        <v>13</v>
      </c>
      <c r="N148" s="342"/>
      <c r="O148" s="342"/>
      <c r="P148" s="342"/>
      <c r="Q148" s="342"/>
      <c r="R148" s="232"/>
      <c r="S148" s="232"/>
      <c r="U148" s="217"/>
      <c r="V148" s="217"/>
      <c r="W148" s="216"/>
      <c r="AL148" s="232"/>
      <c r="AM148" s="232"/>
    </row>
    <row r="149" spans="1:39" ht="30.95" customHeight="1" x14ac:dyDescent="0.15">
      <c r="A149" s="338"/>
      <c r="B149" s="2" t="s">
        <v>1</v>
      </c>
      <c r="C149" s="287" t="s">
        <v>113</v>
      </c>
      <c r="D149" s="2" t="s">
        <v>28</v>
      </c>
      <c r="E149" s="2" t="s">
        <v>2</v>
      </c>
      <c r="F149" s="2" t="s">
        <v>3</v>
      </c>
      <c r="G149" s="2" t="s">
        <v>9</v>
      </c>
      <c r="H149" s="2" t="s">
        <v>2</v>
      </c>
      <c r="I149" s="2" t="s">
        <v>3</v>
      </c>
      <c r="J149" s="2" t="s">
        <v>9</v>
      </c>
      <c r="K149" s="2" t="s">
        <v>2</v>
      </c>
      <c r="L149" s="2" t="s">
        <v>3</v>
      </c>
      <c r="M149" s="342"/>
      <c r="N149" s="2" t="s">
        <v>14</v>
      </c>
      <c r="O149" s="2" t="s">
        <v>15</v>
      </c>
      <c r="P149" s="2" t="s">
        <v>17</v>
      </c>
      <c r="Q149" s="342"/>
      <c r="R149" s="232"/>
      <c r="S149" s="232"/>
      <c r="U149" s="212"/>
      <c r="V149" s="215"/>
      <c r="W149" s="211"/>
      <c r="AL149" s="232"/>
      <c r="AM149" s="232"/>
    </row>
    <row r="150" spans="1:39" ht="20.25" customHeight="1" thickBot="1" x14ac:dyDescent="0.2">
      <c r="A150" s="338"/>
      <c r="B150" s="81" t="s">
        <v>4</v>
      </c>
      <c r="C150" s="81"/>
      <c r="D150" s="81"/>
      <c r="E150" s="268" t="s">
        <v>5</v>
      </c>
      <c r="F150" s="269" t="s">
        <v>6</v>
      </c>
      <c r="G150" s="269" t="s">
        <v>10</v>
      </c>
      <c r="H150" s="268" t="s">
        <v>11</v>
      </c>
      <c r="I150" s="269" t="s">
        <v>6</v>
      </c>
      <c r="J150" s="269" t="s">
        <v>10</v>
      </c>
      <c r="K150" s="268" t="s">
        <v>11</v>
      </c>
      <c r="L150" s="81" t="s">
        <v>6</v>
      </c>
      <c r="M150" s="81" t="s">
        <v>6</v>
      </c>
      <c r="N150" s="21" t="s">
        <v>6</v>
      </c>
      <c r="O150" s="21" t="s">
        <v>16</v>
      </c>
      <c r="P150" s="21" t="s">
        <v>6</v>
      </c>
      <c r="Q150" s="81" t="s">
        <v>6</v>
      </c>
      <c r="R150" s="232"/>
      <c r="S150" s="232"/>
      <c r="U150" s="212"/>
      <c r="V150" s="215"/>
      <c r="W150" s="211"/>
      <c r="AL150" s="232"/>
      <c r="AM150" s="232"/>
    </row>
    <row r="151" spans="1:39" ht="20.25" customHeight="1" x14ac:dyDescent="0.15">
      <c r="A151" s="3" t="s">
        <v>31</v>
      </c>
      <c r="B151" s="45">
        <f t="shared" ref="B151:B162" si="61">AB151</f>
        <v>68</v>
      </c>
      <c r="C151" s="306">
        <f t="shared" ref="C151:C162" si="62">AC151</f>
        <v>100</v>
      </c>
      <c r="D151" s="18">
        <f>(185-C151)/100</f>
        <v>0.85</v>
      </c>
      <c r="E151" s="59">
        <f>V147</f>
        <v>0</v>
      </c>
      <c r="F151" s="57">
        <f>B151*D151*E151</f>
        <v>0</v>
      </c>
      <c r="G151" s="50"/>
      <c r="H151" s="59"/>
      <c r="I151" s="49">
        <f>G151*H151</f>
        <v>0</v>
      </c>
      <c r="J151" s="50">
        <f>AD151</f>
        <v>9200</v>
      </c>
      <c r="K151" s="53">
        <f>W149</f>
        <v>0</v>
      </c>
      <c r="L151" s="49">
        <f>J151*K151</f>
        <v>0</v>
      </c>
      <c r="M151" s="50">
        <f>I151+L151</f>
        <v>0</v>
      </c>
      <c r="N151" s="60"/>
      <c r="O151" s="61"/>
      <c r="P151" s="62"/>
      <c r="Q151" s="49">
        <f>INT(F151+M151)</f>
        <v>0</v>
      </c>
      <c r="R151" s="232"/>
      <c r="S151" s="232"/>
      <c r="U151" s="212"/>
      <c r="V151" s="215"/>
      <c r="W151" s="211"/>
      <c r="Y151" s="365">
        <v>6</v>
      </c>
      <c r="Z151" s="423" t="s">
        <v>221</v>
      </c>
      <c r="AA151" s="292" t="s">
        <v>31</v>
      </c>
      <c r="AB151" s="293">
        <v>68</v>
      </c>
      <c r="AC151" s="293">
        <v>100</v>
      </c>
      <c r="AD151" s="293">
        <v>9200</v>
      </c>
      <c r="AE151" s="293">
        <v>0</v>
      </c>
      <c r="AF151" s="293">
        <v>0</v>
      </c>
      <c r="AG151" s="293">
        <v>0</v>
      </c>
      <c r="AH151" s="293">
        <v>0</v>
      </c>
      <c r="AI151" s="294">
        <v>9200</v>
      </c>
      <c r="AJ151" s="177"/>
      <c r="AL151" s="232"/>
      <c r="AM151" s="232"/>
    </row>
    <row r="152" spans="1:39" ht="20.25" customHeight="1" x14ac:dyDescent="0.15">
      <c r="A152" s="3" t="s">
        <v>32</v>
      </c>
      <c r="B152" s="306">
        <f t="shared" si="61"/>
        <v>68</v>
      </c>
      <c r="C152" s="332">
        <f t="shared" si="62"/>
        <v>100</v>
      </c>
      <c r="D152" s="18">
        <f t="shared" ref="D152:D162" si="63">(185-C152)/100</f>
        <v>0.85</v>
      </c>
      <c r="E152" s="63">
        <f>E151</f>
        <v>0</v>
      </c>
      <c r="F152" s="57">
        <f t="shared" ref="F152:F162" si="64">B152*D152*E152</f>
        <v>0</v>
      </c>
      <c r="G152" s="50"/>
      <c r="H152" s="63"/>
      <c r="I152" s="49">
        <f t="shared" ref="I152:I153" si="65">G152*H152</f>
        <v>0</v>
      </c>
      <c r="J152" s="50">
        <f>AD152</f>
        <v>9800</v>
      </c>
      <c r="K152" s="72">
        <f>K151</f>
        <v>0</v>
      </c>
      <c r="L152" s="49">
        <f t="shared" ref="L152:L153" si="66">J152*K152</f>
        <v>0</v>
      </c>
      <c r="M152" s="50">
        <f t="shared" ref="M152:M162" si="67">I152+L152</f>
        <v>0</v>
      </c>
      <c r="N152" s="64"/>
      <c r="O152" s="65"/>
      <c r="P152" s="66"/>
      <c r="Q152" s="49">
        <f t="shared" ref="Q152:Q162" si="68">INT(F152+M152)</f>
        <v>0</v>
      </c>
      <c r="R152" s="232"/>
      <c r="S152" s="232"/>
      <c r="U152" s="212"/>
      <c r="V152" s="215"/>
      <c r="W152" s="211"/>
      <c r="Y152" s="366"/>
      <c r="Z152" s="424"/>
      <c r="AA152" s="295" t="s">
        <v>142</v>
      </c>
      <c r="AB152" s="296">
        <v>68</v>
      </c>
      <c r="AC152" s="296">
        <v>100</v>
      </c>
      <c r="AD152" s="296">
        <v>9800</v>
      </c>
      <c r="AE152" s="296">
        <v>0</v>
      </c>
      <c r="AF152" s="296">
        <v>0</v>
      </c>
      <c r="AG152" s="296">
        <v>0</v>
      </c>
      <c r="AH152" s="296">
        <v>0</v>
      </c>
      <c r="AI152" s="297">
        <v>9800</v>
      </c>
      <c r="AJ152" s="177"/>
      <c r="AL152" s="232"/>
      <c r="AM152" s="232"/>
    </row>
    <row r="153" spans="1:39" ht="20.25" customHeight="1" x14ac:dyDescent="0.15">
      <c r="A153" s="3" t="s">
        <v>33</v>
      </c>
      <c r="B153" s="81">
        <f t="shared" si="61"/>
        <v>68</v>
      </c>
      <c r="C153" s="332">
        <f t="shared" si="62"/>
        <v>100</v>
      </c>
      <c r="D153" s="18">
        <f t="shared" si="63"/>
        <v>0.85</v>
      </c>
      <c r="E153" s="63">
        <f>E151</f>
        <v>0</v>
      </c>
      <c r="F153" s="57">
        <f t="shared" si="64"/>
        <v>0</v>
      </c>
      <c r="G153" s="50"/>
      <c r="H153" s="63"/>
      <c r="I153" s="49">
        <f t="shared" si="65"/>
        <v>0</v>
      </c>
      <c r="J153" s="50">
        <f>AD153</f>
        <v>11500</v>
      </c>
      <c r="K153" s="72">
        <f>K151</f>
        <v>0</v>
      </c>
      <c r="L153" s="49">
        <f t="shared" si="66"/>
        <v>0</v>
      </c>
      <c r="M153" s="50">
        <f t="shared" si="67"/>
        <v>0</v>
      </c>
      <c r="N153" s="64"/>
      <c r="O153" s="65"/>
      <c r="P153" s="66"/>
      <c r="Q153" s="49">
        <f t="shared" si="68"/>
        <v>0</v>
      </c>
      <c r="R153" s="232"/>
      <c r="S153" s="232"/>
      <c r="U153" s="212"/>
      <c r="V153" s="211"/>
      <c r="W153" s="211"/>
      <c r="Y153" s="366"/>
      <c r="Z153" s="424"/>
      <c r="AA153" s="295" t="s">
        <v>33</v>
      </c>
      <c r="AB153" s="296">
        <v>68</v>
      </c>
      <c r="AC153" s="296">
        <v>100</v>
      </c>
      <c r="AD153" s="296">
        <v>11500</v>
      </c>
      <c r="AE153" s="296">
        <v>0</v>
      </c>
      <c r="AF153" s="296">
        <v>0</v>
      </c>
      <c r="AG153" s="296">
        <v>0</v>
      </c>
      <c r="AH153" s="296">
        <v>0</v>
      </c>
      <c r="AI153" s="297">
        <v>11500</v>
      </c>
      <c r="AJ153" s="177"/>
      <c r="AL153" s="232"/>
      <c r="AM153" s="232"/>
    </row>
    <row r="154" spans="1:39" ht="20.25" customHeight="1" x14ac:dyDescent="0.15">
      <c r="A154" s="3" t="s">
        <v>34</v>
      </c>
      <c r="B154" s="81">
        <f t="shared" si="61"/>
        <v>68</v>
      </c>
      <c r="C154" s="332">
        <f t="shared" si="62"/>
        <v>100</v>
      </c>
      <c r="D154" s="18">
        <f t="shared" si="63"/>
        <v>0.85</v>
      </c>
      <c r="E154" s="63">
        <f>E151</f>
        <v>0</v>
      </c>
      <c r="F154" s="57">
        <f t="shared" si="64"/>
        <v>0</v>
      </c>
      <c r="G154" s="50">
        <f>AD154</f>
        <v>16200</v>
      </c>
      <c r="H154" s="72">
        <f>V109</f>
        <v>0</v>
      </c>
      <c r="I154" s="49">
        <f>G154*H154</f>
        <v>0</v>
      </c>
      <c r="J154" s="50"/>
      <c r="K154" s="72"/>
      <c r="L154" s="49"/>
      <c r="M154" s="50">
        <f t="shared" si="67"/>
        <v>0</v>
      </c>
      <c r="N154" s="64"/>
      <c r="O154" s="65"/>
      <c r="P154" s="66"/>
      <c r="Q154" s="49">
        <f t="shared" si="68"/>
        <v>0</v>
      </c>
      <c r="R154" s="232"/>
      <c r="S154" s="232"/>
      <c r="Y154" s="366"/>
      <c r="Z154" s="424"/>
      <c r="AA154" s="295" t="s">
        <v>34</v>
      </c>
      <c r="AB154" s="296">
        <v>68</v>
      </c>
      <c r="AC154" s="296">
        <v>100</v>
      </c>
      <c r="AD154" s="296">
        <v>16200</v>
      </c>
      <c r="AE154" s="296">
        <v>0</v>
      </c>
      <c r="AF154" s="296">
        <v>0</v>
      </c>
      <c r="AG154" s="296">
        <v>0</v>
      </c>
      <c r="AH154" s="296">
        <v>0</v>
      </c>
      <c r="AI154" s="297">
        <v>16200</v>
      </c>
      <c r="AJ154" s="177" t="s">
        <v>8</v>
      </c>
      <c r="AL154" s="232"/>
      <c r="AM154" s="232"/>
    </row>
    <row r="155" spans="1:39" ht="20.25" customHeight="1" x14ac:dyDescent="0.15">
      <c r="A155" s="3" t="s">
        <v>35</v>
      </c>
      <c r="B155" s="81">
        <f t="shared" si="61"/>
        <v>68</v>
      </c>
      <c r="C155" s="332">
        <f t="shared" si="62"/>
        <v>100</v>
      </c>
      <c r="D155" s="18">
        <f t="shared" si="63"/>
        <v>0.85</v>
      </c>
      <c r="E155" s="63">
        <f>E151</f>
        <v>0</v>
      </c>
      <c r="F155" s="57">
        <f t="shared" si="64"/>
        <v>0</v>
      </c>
      <c r="G155" s="50">
        <f>AD155</f>
        <v>12900</v>
      </c>
      <c r="H155" s="72">
        <f>H154</f>
        <v>0</v>
      </c>
      <c r="I155" s="49">
        <f>G155*H155</f>
        <v>0</v>
      </c>
      <c r="J155" s="50"/>
      <c r="K155" s="72"/>
      <c r="L155" s="49"/>
      <c r="M155" s="50">
        <f t="shared" si="67"/>
        <v>0</v>
      </c>
      <c r="N155" s="64"/>
      <c r="O155" s="65"/>
      <c r="P155" s="66"/>
      <c r="Q155" s="49">
        <f t="shared" si="68"/>
        <v>0</v>
      </c>
      <c r="R155" s="232"/>
      <c r="S155" s="232"/>
      <c r="Y155" s="366"/>
      <c r="Z155" s="424"/>
      <c r="AA155" s="295" t="s">
        <v>35</v>
      </c>
      <c r="AB155" s="296">
        <v>68</v>
      </c>
      <c r="AC155" s="296">
        <v>100</v>
      </c>
      <c r="AD155" s="296">
        <v>12900</v>
      </c>
      <c r="AE155" s="296">
        <v>0</v>
      </c>
      <c r="AF155" s="296">
        <v>0</v>
      </c>
      <c r="AG155" s="296">
        <v>0</v>
      </c>
      <c r="AH155" s="296">
        <v>0</v>
      </c>
      <c r="AI155" s="297">
        <v>12900</v>
      </c>
      <c r="AJ155" s="177" t="s">
        <v>8</v>
      </c>
      <c r="AL155" s="232"/>
      <c r="AM155" s="232"/>
    </row>
    <row r="156" spans="1:39" ht="20.25" customHeight="1" x14ac:dyDescent="0.15">
      <c r="A156" s="3" t="s">
        <v>36</v>
      </c>
      <c r="B156" s="81">
        <f t="shared" si="61"/>
        <v>68</v>
      </c>
      <c r="C156" s="332">
        <f t="shared" si="62"/>
        <v>100</v>
      </c>
      <c r="D156" s="18">
        <f t="shared" si="63"/>
        <v>0.85</v>
      </c>
      <c r="E156" s="63">
        <f>E151</f>
        <v>0</v>
      </c>
      <c r="F156" s="57">
        <f t="shared" si="64"/>
        <v>0</v>
      </c>
      <c r="G156" s="50">
        <f>AD156</f>
        <v>13300</v>
      </c>
      <c r="H156" s="72">
        <f>H154</f>
        <v>0</v>
      </c>
      <c r="I156" s="49">
        <f>G156*H156</f>
        <v>0</v>
      </c>
      <c r="J156" s="50"/>
      <c r="K156" s="72"/>
      <c r="L156" s="49"/>
      <c r="M156" s="50">
        <f t="shared" si="67"/>
        <v>0</v>
      </c>
      <c r="N156" s="64"/>
      <c r="O156" s="65"/>
      <c r="P156" s="66"/>
      <c r="Q156" s="49">
        <f t="shared" si="68"/>
        <v>0</v>
      </c>
      <c r="R156" s="232"/>
      <c r="S156" s="232"/>
      <c r="Y156" s="366"/>
      <c r="Z156" s="424"/>
      <c r="AA156" s="295" t="s">
        <v>36</v>
      </c>
      <c r="AB156" s="296">
        <v>68</v>
      </c>
      <c r="AC156" s="296">
        <v>100</v>
      </c>
      <c r="AD156" s="296">
        <v>13300</v>
      </c>
      <c r="AE156" s="296">
        <v>0</v>
      </c>
      <c r="AF156" s="296">
        <v>0</v>
      </c>
      <c r="AG156" s="296">
        <v>0</v>
      </c>
      <c r="AH156" s="296">
        <v>0</v>
      </c>
      <c r="AI156" s="297">
        <v>13300</v>
      </c>
      <c r="AJ156" s="177" t="s">
        <v>8</v>
      </c>
      <c r="AL156" s="232"/>
      <c r="AM156" s="232"/>
    </row>
    <row r="157" spans="1:39" ht="20.25" customHeight="1" x14ac:dyDescent="0.15">
      <c r="A157" s="3" t="s">
        <v>37</v>
      </c>
      <c r="B157" s="81">
        <f t="shared" si="61"/>
        <v>68</v>
      </c>
      <c r="C157" s="332">
        <f t="shared" si="62"/>
        <v>100</v>
      </c>
      <c r="D157" s="18">
        <f t="shared" si="63"/>
        <v>0.85</v>
      </c>
      <c r="E157" s="63">
        <f>E151</f>
        <v>0</v>
      </c>
      <c r="F157" s="57">
        <f t="shared" si="64"/>
        <v>0</v>
      </c>
      <c r="G157" s="50"/>
      <c r="H157" s="63"/>
      <c r="I157" s="49">
        <f t="shared" ref="I157:I162" si="69">G157*H157</f>
        <v>0</v>
      </c>
      <c r="J157" s="50">
        <f t="shared" ref="J157:J162" si="70">AD157</f>
        <v>9100</v>
      </c>
      <c r="K157" s="72">
        <f>K151</f>
        <v>0</v>
      </c>
      <c r="L157" s="49">
        <f t="shared" ref="L157:L162" si="71">J157*K157</f>
        <v>0</v>
      </c>
      <c r="M157" s="50">
        <f t="shared" si="67"/>
        <v>0</v>
      </c>
      <c r="N157" s="64"/>
      <c r="O157" s="65"/>
      <c r="P157" s="66"/>
      <c r="Q157" s="49">
        <f t="shared" si="68"/>
        <v>0</v>
      </c>
      <c r="R157" s="232"/>
      <c r="S157" s="232"/>
      <c r="Y157" s="366"/>
      <c r="Z157" s="424"/>
      <c r="AA157" s="295" t="s">
        <v>37</v>
      </c>
      <c r="AB157" s="296">
        <v>68</v>
      </c>
      <c r="AC157" s="296">
        <v>100</v>
      </c>
      <c r="AD157" s="296">
        <v>9100</v>
      </c>
      <c r="AE157" s="296">
        <v>0</v>
      </c>
      <c r="AF157" s="296">
        <v>0</v>
      </c>
      <c r="AG157" s="296">
        <v>0</v>
      </c>
      <c r="AH157" s="296">
        <v>0</v>
      </c>
      <c r="AI157" s="297">
        <v>9100</v>
      </c>
      <c r="AJ157" s="177"/>
      <c r="AL157" s="232"/>
      <c r="AM157" s="232"/>
    </row>
    <row r="158" spans="1:39" ht="20.25" customHeight="1" x14ac:dyDescent="0.15">
      <c r="A158" s="3" t="s">
        <v>38</v>
      </c>
      <c r="B158" s="81">
        <f t="shared" si="61"/>
        <v>68</v>
      </c>
      <c r="C158" s="332">
        <f t="shared" si="62"/>
        <v>100</v>
      </c>
      <c r="D158" s="18">
        <f t="shared" si="63"/>
        <v>0.85</v>
      </c>
      <c r="E158" s="63">
        <f>E151</f>
        <v>0</v>
      </c>
      <c r="F158" s="57">
        <f t="shared" si="64"/>
        <v>0</v>
      </c>
      <c r="G158" s="50"/>
      <c r="H158" s="63"/>
      <c r="I158" s="49">
        <f t="shared" si="69"/>
        <v>0</v>
      </c>
      <c r="J158" s="50">
        <f t="shared" si="70"/>
        <v>10400</v>
      </c>
      <c r="K158" s="72">
        <f>K151</f>
        <v>0</v>
      </c>
      <c r="L158" s="49">
        <f t="shared" si="71"/>
        <v>0</v>
      </c>
      <c r="M158" s="50">
        <f t="shared" si="67"/>
        <v>0</v>
      </c>
      <c r="N158" s="64"/>
      <c r="O158" s="65"/>
      <c r="P158" s="66"/>
      <c r="Q158" s="49">
        <f t="shared" si="68"/>
        <v>0</v>
      </c>
      <c r="R158" s="232"/>
      <c r="S158" s="232"/>
      <c r="Y158" s="366"/>
      <c r="Z158" s="424"/>
      <c r="AA158" s="295" t="s">
        <v>38</v>
      </c>
      <c r="AB158" s="296">
        <v>68</v>
      </c>
      <c r="AC158" s="296">
        <v>100</v>
      </c>
      <c r="AD158" s="296">
        <v>10400</v>
      </c>
      <c r="AE158" s="296">
        <v>0</v>
      </c>
      <c r="AF158" s="296">
        <v>0</v>
      </c>
      <c r="AG158" s="296">
        <v>0</v>
      </c>
      <c r="AH158" s="296">
        <v>0</v>
      </c>
      <c r="AI158" s="297">
        <v>10400</v>
      </c>
      <c r="AJ158" s="177"/>
      <c r="AL158" s="232"/>
      <c r="AM158" s="232"/>
    </row>
    <row r="159" spans="1:39" ht="20.25" customHeight="1" x14ac:dyDescent="0.15">
      <c r="A159" s="3" t="s">
        <v>39</v>
      </c>
      <c r="B159" s="81">
        <f t="shared" si="61"/>
        <v>68</v>
      </c>
      <c r="C159" s="332">
        <f t="shared" si="62"/>
        <v>100</v>
      </c>
      <c r="D159" s="18">
        <f t="shared" si="63"/>
        <v>0.85</v>
      </c>
      <c r="E159" s="63">
        <f>E151</f>
        <v>0</v>
      </c>
      <c r="F159" s="57">
        <f t="shared" si="64"/>
        <v>0</v>
      </c>
      <c r="G159" s="50"/>
      <c r="H159" s="63"/>
      <c r="I159" s="49">
        <f t="shared" si="69"/>
        <v>0</v>
      </c>
      <c r="J159" s="50">
        <f t="shared" si="70"/>
        <v>12800</v>
      </c>
      <c r="K159" s="72">
        <f>K151</f>
        <v>0</v>
      </c>
      <c r="L159" s="49">
        <f t="shared" si="71"/>
        <v>0</v>
      </c>
      <c r="M159" s="50">
        <f t="shared" si="67"/>
        <v>0</v>
      </c>
      <c r="N159" s="64"/>
      <c r="O159" s="65"/>
      <c r="P159" s="66"/>
      <c r="Q159" s="49">
        <f t="shared" si="68"/>
        <v>0</v>
      </c>
      <c r="R159" s="232"/>
      <c r="S159" s="232"/>
      <c r="Y159" s="366"/>
      <c r="Z159" s="424"/>
      <c r="AA159" s="295" t="s">
        <v>39</v>
      </c>
      <c r="AB159" s="296">
        <v>68</v>
      </c>
      <c r="AC159" s="296">
        <v>100</v>
      </c>
      <c r="AD159" s="296">
        <v>12800</v>
      </c>
      <c r="AE159" s="296">
        <v>0</v>
      </c>
      <c r="AF159" s="296">
        <v>0</v>
      </c>
      <c r="AG159" s="296">
        <v>0</v>
      </c>
      <c r="AH159" s="296">
        <v>0</v>
      </c>
      <c r="AI159" s="297">
        <v>12800</v>
      </c>
      <c r="AJ159" s="177"/>
      <c r="AL159" s="232"/>
      <c r="AM159" s="232"/>
    </row>
    <row r="160" spans="1:39" ht="20.25" customHeight="1" x14ac:dyDescent="0.15">
      <c r="A160" s="3" t="s">
        <v>40</v>
      </c>
      <c r="B160" s="81">
        <f t="shared" si="61"/>
        <v>68</v>
      </c>
      <c r="C160" s="332">
        <f t="shared" si="62"/>
        <v>100</v>
      </c>
      <c r="D160" s="18">
        <f t="shared" si="63"/>
        <v>0.85</v>
      </c>
      <c r="E160" s="63">
        <f>E151</f>
        <v>0</v>
      </c>
      <c r="F160" s="57">
        <f t="shared" si="64"/>
        <v>0</v>
      </c>
      <c r="G160" s="50"/>
      <c r="H160" s="63"/>
      <c r="I160" s="49">
        <f t="shared" si="69"/>
        <v>0</v>
      </c>
      <c r="J160" s="50">
        <f t="shared" si="70"/>
        <v>14700</v>
      </c>
      <c r="K160" s="72">
        <f>K151</f>
        <v>0</v>
      </c>
      <c r="L160" s="49">
        <f t="shared" si="71"/>
        <v>0</v>
      </c>
      <c r="M160" s="50">
        <f t="shared" si="67"/>
        <v>0</v>
      </c>
      <c r="N160" s="64"/>
      <c r="O160" s="65"/>
      <c r="P160" s="66"/>
      <c r="Q160" s="49">
        <f t="shared" si="68"/>
        <v>0</v>
      </c>
      <c r="R160" s="232"/>
      <c r="S160" s="232"/>
      <c r="Y160" s="366"/>
      <c r="Z160" s="424"/>
      <c r="AA160" s="295" t="s">
        <v>122</v>
      </c>
      <c r="AB160" s="296">
        <v>68</v>
      </c>
      <c r="AC160" s="296">
        <v>100</v>
      </c>
      <c r="AD160" s="296">
        <v>14700</v>
      </c>
      <c r="AE160" s="296">
        <v>0</v>
      </c>
      <c r="AF160" s="296">
        <v>0</v>
      </c>
      <c r="AG160" s="296">
        <v>0</v>
      </c>
      <c r="AH160" s="296">
        <v>0</v>
      </c>
      <c r="AI160" s="297">
        <v>14700</v>
      </c>
      <c r="AJ160" s="177"/>
      <c r="AL160" s="232"/>
      <c r="AM160" s="232"/>
    </row>
    <row r="161" spans="1:39" ht="20.25" customHeight="1" x14ac:dyDescent="0.15">
      <c r="A161" s="3" t="s">
        <v>41</v>
      </c>
      <c r="B161" s="81">
        <f t="shared" si="61"/>
        <v>68</v>
      </c>
      <c r="C161" s="332">
        <f t="shared" si="62"/>
        <v>100</v>
      </c>
      <c r="D161" s="18">
        <f t="shared" si="63"/>
        <v>0.85</v>
      </c>
      <c r="E161" s="63">
        <f>E151</f>
        <v>0</v>
      </c>
      <c r="F161" s="57">
        <f t="shared" si="64"/>
        <v>0</v>
      </c>
      <c r="G161" s="50"/>
      <c r="H161" s="63"/>
      <c r="I161" s="49">
        <f t="shared" si="69"/>
        <v>0</v>
      </c>
      <c r="J161" s="50">
        <f t="shared" si="70"/>
        <v>10900</v>
      </c>
      <c r="K161" s="72">
        <f>K151</f>
        <v>0</v>
      </c>
      <c r="L161" s="49">
        <f t="shared" si="71"/>
        <v>0</v>
      </c>
      <c r="M161" s="50">
        <f t="shared" si="67"/>
        <v>0</v>
      </c>
      <c r="N161" s="64"/>
      <c r="O161" s="65"/>
      <c r="P161" s="66"/>
      <c r="Q161" s="49">
        <f t="shared" si="68"/>
        <v>0</v>
      </c>
      <c r="R161" s="232"/>
      <c r="S161" s="232"/>
      <c r="Y161" s="366"/>
      <c r="Z161" s="424"/>
      <c r="AA161" s="295" t="s">
        <v>123</v>
      </c>
      <c r="AB161" s="296">
        <v>68</v>
      </c>
      <c r="AC161" s="296">
        <v>100</v>
      </c>
      <c r="AD161" s="296">
        <v>10900</v>
      </c>
      <c r="AE161" s="296">
        <v>0</v>
      </c>
      <c r="AF161" s="296">
        <v>0</v>
      </c>
      <c r="AG161" s="296">
        <v>0</v>
      </c>
      <c r="AH161" s="296">
        <v>0</v>
      </c>
      <c r="AI161" s="297">
        <v>10900</v>
      </c>
      <c r="AJ161" s="177"/>
      <c r="AL161" s="232"/>
      <c r="AM161" s="232"/>
    </row>
    <row r="162" spans="1:39" ht="20.25" customHeight="1" thickBot="1" x14ac:dyDescent="0.2">
      <c r="A162" s="5" t="s">
        <v>42</v>
      </c>
      <c r="B162" s="274">
        <f t="shared" si="61"/>
        <v>68</v>
      </c>
      <c r="C162" s="333">
        <f t="shared" si="62"/>
        <v>100</v>
      </c>
      <c r="D162" s="19">
        <f t="shared" si="63"/>
        <v>0.85</v>
      </c>
      <c r="E162" s="67">
        <f>E151</f>
        <v>0</v>
      </c>
      <c r="F162" s="58">
        <f t="shared" si="64"/>
        <v>0</v>
      </c>
      <c r="G162" s="68"/>
      <c r="H162" s="67"/>
      <c r="I162" s="51">
        <f t="shared" si="69"/>
        <v>0</v>
      </c>
      <c r="J162" s="68">
        <f t="shared" si="70"/>
        <v>9400</v>
      </c>
      <c r="K162" s="73">
        <f>K151</f>
        <v>0</v>
      </c>
      <c r="L162" s="51">
        <f t="shared" si="71"/>
        <v>0</v>
      </c>
      <c r="M162" s="68">
        <f t="shared" si="67"/>
        <v>0</v>
      </c>
      <c r="N162" s="69"/>
      <c r="O162" s="70"/>
      <c r="P162" s="71"/>
      <c r="Q162" s="51">
        <f t="shared" si="68"/>
        <v>0</v>
      </c>
      <c r="R162" s="232"/>
      <c r="S162" s="232"/>
      <c r="Y162" s="366"/>
      <c r="Z162" s="424"/>
      <c r="AA162" s="295" t="s">
        <v>124</v>
      </c>
      <c r="AB162" s="296">
        <v>68</v>
      </c>
      <c r="AC162" s="296">
        <v>100</v>
      </c>
      <c r="AD162" s="296">
        <v>9400</v>
      </c>
      <c r="AE162" s="296">
        <v>0</v>
      </c>
      <c r="AF162" s="296">
        <v>0</v>
      </c>
      <c r="AG162" s="296">
        <v>0</v>
      </c>
      <c r="AH162" s="296">
        <v>0</v>
      </c>
      <c r="AI162" s="297">
        <v>9400</v>
      </c>
      <c r="AJ162" s="177"/>
      <c r="AL162" s="238">
        <f t="shared" ref="AL162" si="72">SUM(AD151:AH162)</f>
        <v>140200</v>
      </c>
      <c r="AM162" s="238">
        <f t="shared" ref="AM162" si="73">SUM(AI151:AI162)</f>
        <v>140200</v>
      </c>
    </row>
    <row r="163" spans="1:39" ht="30.75" customHeight="1" thickTop="1" x14ac:dyDescent="0.15">
      <c r="A163" s="4" t="s">
        <v>18</v>
      </c>
      <c r="B163" s="288" t="s">
        <v>19</v>
      </c>
      <c r="C163" s="288"/>
      <c r="D163" s="288" t="s">
        <v>19</v>
      </c>
      <c r="E163" s="288" t="s">
        <v>19</v>
      </c>
      <c r="F163" s="4"/>
      <c r="G163" s="4"/>
      <c r="H163" s="288" t="s">
        <v>19</v>
      </c>
      <c r="I163" s="4"/>
      <c r="J163" s="4"/>
      <c r="K163" s="288" t="s">
        <v>19</v>
      </c>
      <c r="L163" s="4"/>
      <c r="M163" s="4"/>
      <c r="N163" s="288" t="s">
        <v>19</v>
      </c>
      <c r="O163" s="288" t="s">
        <v>19</v>
      </c>
      <c r="P163" s="4"/>
      <c r="Q163" s="4"/>
      <c r="R163" s="232"/>
      <c r="S163" s="232"/>
      <c r="AL163" s="232"/>
      <c r="AM163" s="232"/>
    </row>
    <row r="164" spans="1:39" ht="30.75" customHeight="1" x14ac:dyDescent="0.15">
      <c r="A164" s="339" t="s">
        <v>29</v>
      </c>
      <c r="B164" s="339"/>
      <c r="C164" s="339"/>
      <c r="D164" s="339"/>
      <c r="E164" s="339"/>
      <c r="F164" s="339"/>
      <c r="G164" s="339"/>
      <c r="H164" s="339"/>
      <c r="I164" s="339"/>
      <c r="J164" s="339"/>
      <c r="K164" s="339"/>
      <c r="L164" s="339"/>
      <c r="M164" s="232"/>
      <c r="N164" s="341" t="s">
        <v>48</v>
      </c>
      <c r="O164" s="341"/>
      <c r="P164" s="341"/>
      <c r="Q164" s="9">
        <f>SUM(Q151:Q162)</f>
        <v>0</v>
      </c>
      <c r="R164" s="232"/>
      <c r="S164" s="232"/>
      <c r="AL164" s="232"/>
      <c r="AM164" s="232"/>
    </row>
    <row r="165" spans="1:39" ht="20.25" customHeight="1" x14ac:dyDescent="0.15">
      <c r="A165" s="340"/>
      <c r="B165" s="340"/>
      <c r="C165" s="340"/>
      <c r="D165" s="340"/>
      <c r="E165" s="340"/>
      <c r="F165" s="340"/>
      <c r="G165" s="340"/>
      <c r="H165" s="340"/>
      <c r="I165" s="340"/>
      <c r="J165" s="340"/>
      <c r="K165" s="340"/>
      <c r="L165" s="340"/>
      <c r="M165" s="232"/>
      <c r="N165" s="16"/>
      <c r="O165" s="16"/>
      <c r="P165" s="16"/>
      <c r="Q165" s="15"/>
      <c r="R165" s="232"/>
      <c r="S165" s="232"/>
      <c r="AL165" s="232"/>
      <c r="AM165" s="232"/>
    </row>
    <row r="166" spans="1:39" ht="7.5" customHeight="1" x14ac:dyDescent="0.15">
      <c r="A166" s="340"/>
      <c r="B166" s="340"/>
      <c r="C166" s="340"/>
      <c r="D166" s="340"/>
      <c r="E166" s="340"/>
      <c r="F166" s="340"/>
      <c r="G166" s="340"/>
      <c r="H166" s="340"/>
      <c r="I166" s="340"/>
      <c r="J166" s="340"/>
      <c r="K166" s="340"/>
      <c r="L166" s="340"/>
      <c r="M166" s="10"/>
      <c r="N166" s="17"/>
      <c r="O166" s="17"/>
      <c r="P166" s="17"/>
      <c r="Q166" s="12"/>
      <c r="R166" s="232"/>
      <c r="S166" s="232"/>
      <c r="AL166" s="232"/>
      <c r="AM166" s="232"/>
    </row>
    <row r="167" spans="1:39" x14ac:dyDescent="0.15">
      <c r="A167" s="232"/>
      <c r="B167" s="232"/>
      <c r="C167" s="232"/>
      <c r="D167" s="232"/>
      <c r="E167" s="232"/>
      <c r="F167" s="232"/>
      <c r="G167" s="232"/>
      <c r="H167" s="232"/>
      <c r="I167" s="232"/>
      <c r="J167" s="232"/>
      <c r="K167" s="232"/>
      <c r="L167" s="232"/>
      <c r="M167" s="232"/>
      <c r="N167" s="232"/>
      <c r="O167" s="232"/>
      <c r="P167" s="232"/>
      <c r="Q167" s="232"/>
      <c r="R167" s="232"/>
      <c r="S167" s="232"/>
      <c r="AL167" s="238"/>
      <c r="AM167" s="238"/>
    </row>
    <row r="168" spans="1:39" ht="13.5" customHeight="1" x14ac:dyDescent="0.15">
      <c r="A168" s="233" t="s">
        <v>63</v>
      </c>
      <c r="B168" s="232"/>
      <c r="C168" s="233" t="str">
        <f>B11</f>
        <v>農業大学校（畜産学科）</v>
      </c>
      <c r="D168" s="232"/>
      <c r="E168" s="232"/>
      <c r="F168" s="232"/>
      <c r="G168" s="232"/>
      <c r="H168" s="232"/>
      <c r="I168" s="232"/>
      <c r="J168" s="232"/>
      <c r="K168" s="232"/>
      <c r="L168" s="232"/>
      <c r="M168" s="232"/>
      <c r="N168" s="232"/>
      <c r="O168" s="232"/>
      <c r="P168" s="232"/>
      <c r="Q168" s="232"/>
      <c r="R168" s="232"/>
      <c r="S168" s="232"/>
      <c r="U168" s="210"/>
      <c r="V168" s="86"/>
      <c r="W168" s="209"/>
      <c r="AL168" s="232"/>
      <c r="AM168" s="232"/>
    </row>
    <row r="169" spans="1:39" ht="13.5" customHeight="1" x14ac:dyDescent="0.15">
      <c r="A169" s="338" t="s">
        <v>43</v>
      </c>
      <c r="B169" s="342" t="s">
        <v>0</v>
      </c>
      <c r="C169" s="342"/>
      <c r="D169" s="342"/>
      <c r="E169" s="342"/>
      <c r="F169" s="342"/>
      <c r="G169" s="342" t="s">
        <v>7</v>
      </c>
      <c r="H169" s="342"/>
      <c r="I169" s="342"/>
      <c r="J169" s="342"/>
      <c r="K169" s="342"/>
      <c r="L169" s="342"/>
      <c r="M169" s="342"/>
      <c r="N169" s="342" t="s">
        <v>44</v>
      </c>
      <c r="O169" s="342"/>
      <c r="P169" s="342"/>
      <c r="Q169" s="342" t="s">
        <v>25</v>
      </c>
      <c r="R169" s="232"/>
      <c r="S169" s="232"/>
      <c r="U169" s="217"/>
      <c r="V169" s="219"/>
      <c r="W169" s="217"/>
      <c r="AL169" s="232"/>
      <c r="AM169" s="232"/>
    </row>
    <row r="170" spans="1:39" ht="30.75" customHeight="1" x14ac:dyDescent="0.15">
      <c r="A170" s="338"/>
      <c r="B170" s="342"/>
      <c r="C170" s="342"/>
      <c r="D170" s="342"/>
      <c r="E170" s="342"/>
      <c r="F170" s="342"/>
      <c r="G170" s="342" t="s">
        <v>8</v>
      </c>
      <c r="H170" s="342"/>
      <c r="I170" s="342"/>
      <c r="J170" s="342" t="s">
        <v>12</v>
      </c>
      <c r="K170" s="342"/>
      <c r="L170" s="342"/>
      <c r="M170" s="342" t="s">
        <v>13</v>
      </c>
      <c r="N170" s="342"/>
      <c r="O170" s="342"/>
      <c r="P170" s="342"/>
      <c r="Q170" s="342"/>
      <c r="R170" s="232"/>
      <c r="S170" s="232"/>
      <c r="U170" s="217"/>
      <c r="V170" s="217"/>
      <c r="W170" s="216"/>
      <c r="AL170" s="232"/>
      <c r="AM170" s="232"/>
    </row>
    <row r="171" spans="1:39" ht="30.95" customHeight="1" x14ac:dyDescent="0.15">
      <c r="A171" s="338"/>
      <c r="B171" s="2" t="s">
        <v>1</v>
      </c>
      <c r="C171" s="287" t="s">
        <v>113</v>
      </c>
      <c r="D171" s="2" t="s">
        <v>28</v>
      </c>
      <c r="E171" s="2" t="s">
        <v>2</v>
      </c>
      <c r="F171" s="2" t="s">
        <v>3</v>
      </c>
      <c r="G171" s="2" t="s">
        <v>9</v>
      </c>
      <c r="H171" s="2" t="s">
        <v>2</v>
      </c>
      <c r="I171" s="2" t="s">
        <v>3</v>
      </c>
      <c r="J171" s="2" t="s">
        <v>9</v>
      </c>
      <c r="K171" s="2" t="s">
        <v>2</v>
      </c>
      <c r="L171" s="2" t="s">
        <v>3</v>
      </c>
      <c r="M171" s="342"/>
      <c r="N171" s="2" t="s">
        <v>14</v>
      </c>
      <c r="O171" s="2" t="s">
        <v>15</v>
      </c>
      <c r="P171" s="2" t="s">
        <v>17</v>
      </c>
      <c r="Q171" s="342"/>
      <c r="R171" s="232"/>
      <c r="S171" s="232"/>
      <c r="U171" s="212"/>
      <c r="V171" s="215"/>
      <c r="W171" s="211"/>
      <c r="AL171" s="232"/>
      <c r="AM171" s="232"/>
    </row>
    <row r="172" spans="1:39" ht="20.25" customHeight="1" thickBot="1" x14ac:dyDescent="0.2">
      <c r="A172" s="338"/>
      <c r="B172" s="81" t="s">
        <v>4</v>
      </c>
      <c r="C172" s="81"/>
      <c r="D172" s="81"/>
      <c r="E172" s="268" t="s">
        <v>5</v>
      </c>
      <c r="F172" s="269" t="s">
        <v>6</v>
      </c>
      <c r="G172" s="269" t="s">
        <v>10</v>
      </c>
      <c r="H172" s="268" t="s">
        <v>11</v>
      </c>
      <c r="I172" s="269" t="s">
        <v>6</v>
      </c>
      <c r="J172" s="269" t="s">
        <v>10</v>
      </c>
      <c r="K172" s="268" t="s">
        <v>11</v>
      </c>
      <c r="L172" s="81" t="s">
        <v>6</v>
      </c>
      <c r="M172" s="81" t="s">
        <v>6</v>
      </c>
      <c r="N172" s="21" t="s">
        <v>6</v>
      </c>
      <c r="O172" s="21" t="s">
        <v>16</v>
      </c>
      <c r="P172" s="21" t="s">
        <v>6</v>
      </c>
      <c r="Q172" s="81" t="s">
        <v>6</v>
      </c>
      <c r="R172" s="232"/>
      <c r="S172" s="232"/>
      <c r="U172" s="212"/>
      <c r="V172" s="215"/>
      <c r="W172" s="211"/>
      <c r="AL172" s="232"/>
      <c r="AM172" s="232"/>
    </row>
    <row r="173" spans="1:39" ht="20.25" customHeight="1" x14ac:dyDescent="0.15">
      <c r="A173" s="3" t="s">
        <v>31</v>
      </c>
      <c r="B173" s="45">
        <f t="shared" ref="B173:B184" si="74">AB173</f>
        <v>22</v>
      </c>
      <c r="C173" s="306">
        <f t="shared" ref="C173:C184" si="75">AC173</f>
        <v>100</v>
      </c>
      <c r="D173" s="18">
        <f>(185-C173)/100</f>
        <v>0.85</v>
      </c>
      <c r="E173" s="59">
        <f>V169</f>
        <v>0</v>
      </c>
      <c r="F173" s="57">
        <f>B173*D173*E173</f>
        <v>0</v>
      </c>
      <c r="G173" s="50"/>
      <c r="H173" s="59"/>
      <c r="I173" s="49">
        <f>G173*H173</f>
        <v>0</v>
      </c>
      <c r="J173" s="50">
        <f>AD173</f>
        <v>3100</v>
      </c>
      <c r="K173" s="53">
        <f>W171</f>
        <v>0</v>
      </c>
      <c r="L173" s="49">
        <f>J173*K173</f>
        <v>0</v>
      </c>
      <c r="M173" s="50">
        <f>I173+L173</f>
        <v>0</v>
      </c>
      <c r="N173" s="60"/>
      <c r="O173" s="61"/>
      <c r="P173" s="62"/>
      <c r="Q173" s="49">
        <f>INT(F173+M173)</f>
        <v>0</v>
      </c>
      <c r="R173" s="232"/>
      <c r="S173" s="232"/>
      <c r="U173" s="212"/>
      <c r="V173" s="215"/>
      <c r="W173" s="211"/>
      <c r="Y173" s="365">
        <v>7</v>
      </c>
      <c r="Z173" s="423" t="s">
        <v>222</v>
      </c>
      <c r="AA173" s="292" t="s">
        <v>31</v>
      </c>
      <c r="AB173" s="293">
        <v>22</v>
      </c>
      <c r="AC173" s="293">
        <v>100</v>
      </c>
      <c r="AD173" s="293">
        <v>3100</v>
      </c>
      <c r="AE173" s="293">
        <v>0</v>
      </c>
      <c r="AF173" s="293">
        <v>0</v>
      </c>
      <c r="AG173" s="293">
        <v>0</v>
      </c>
      <c r="AH173" s="293">
        <v>0</v>
      </c>
      <c r="AI173" s="294">
        <v>3100</v>
      </c>
      <c r="AJ173" s="177"/>
      <c r="AL173" s="232"/>
      <c r="AM173" s="232"/>
    </row>
    <row r="174" spans="1:39" ht="20.25" customHeight="1" x14ac:dyDescent="0.15">
      <c r="A174" s="3" t="s">
        <v>32</v>
      </c>
      <c r="B174" s="306">
        <f t="shared" si="74"/>
        <v>22</v>
      </c>
      <c r="C174" s="332">
        <f t="shared" si="75"/>
        <v>100</v>
      </c>
      <c r="D174" s="18">
        <f t="shared" ref="D174:D184" si="76">(185-C174)/100</f>
        <v>0.85</v>
      </c>
      <c r="E174" s="63">
        <f>E173</f>
        <v>0</v>
      </c>
      <c r="F174" s="57">
        <f t="shared" ref="F174:F184" si="77">B174*D174*E174</f>
        <v>0</v>
      </c>
      <c r="G174" s="50"/>
      <c r="H174" s="63"/>
      <c r="I174" s="49">
        <f t="shared" ref="I174:I175" si="78">G174*H174</f>
        <v>0</v>
      </c>
      <c r="J174" s="50">
        <f>AD174</f>
        <v>3200</v>
      </c>
      <c r="K174" s="72">
        <f>K173</f>
        <v>0</v>
      </c>
      <c r="L174" s="49">
        <f t="shared" ref="L174:L175" si="79">J174*K174</f>
        <v>0</v>
      </c>
      <c r="M174" s="50">
        <f t="shared" ref="M174:M184" si="80">I174+L174</f>
        <v>0</v>
      </c>
      <c r="N174" s="64"/>
      <c r="O174" s="65"/>
      <c r="P174" s="66"/>
      <c r="Q174" s="49">
        <f t="shared" ref="Q174:Q184" si="81">INT(F174+M174)</f>
        <v>0</v>
      </c>
      <c r="R174" s="232"/>
      <c r="S174" s="232"/>
      <c r="U174" s="212"/>
      <c r="V174" s="215"/>
      <c r="W174" s="211"/>
      <c r="Y174" s="366"/>
      <c r="Z174" s="424"/>
      <c r="AA174" s="295" t="s">
        <v>142</v>
      </c>
      <c r="AB174" s="296">
        <v>22</v>
      </c>
      <c r="AC174" s="296">
        <v>100</v>
      </c>
      <c r="AD174" s="296">
        <v>3200</v>
      </c>
      <c r="AE174" s="296">
        <v>0</v>
      </c>
      <c r="AF174" s="296">
        <v>0</v>
      </c>
      <c r="AG174" s="296">
        <v>0</v>
      </c>
      <c r="AH174" s="296">
        <v>0</v>
      </c>
      <c r="AI174" s="297">
        <v>3200</v>
      </c>
      <c r="AJ174" s="177"/>
      <c r="AL174" s="232"/>
      <c r="AM174" s="232"/>
    </row>
    <row r="175" spans="1:39" ht="20.25" customHeight="1" x14ac:dyDescent="0.15">
      <c r="A175" s="3" t="s">
        <v>33</v>
      </c>
      <c r="B175" s="81">
        <f t="shared" si="74"/>
        <v>22</v>
      </c>
      <c r="C175" s="332">
        <f t="shared" si="75"/>
        <v>100</v>
      </c>
      <c r="D175" s="18">
        <f t="shared" si="76"/>
        <v>0.85</v>
      </c>
      <c r="E175" s="63">
        <f>E173</f>
        <v>0</v>
      </c>
      <c r="F175" s="57">
        <f t="shared" si="77"/>
        <v>0</v>
      </c>
      <c r="G175" s="50"/>
      <c r="H175" s="63"/>
      <c r="I175" s="49">
        <f t="shared" si="78"/>
        <v>0</v>
      </c>
      <c r="J175" s="50">
        <f>AD175</f>
        <v>3600</v>
      </c>
      <c r="K175" s="72">
        <f>K173</f>
        <v>0</v>
      </c>
      <c r="L175" s="49">
        <f t="shared" si="79"/>
        <v>0</v>
      </c>
      <c r="M175" s="50">
        <f t="shared" si="80"/>
        <v>0</v>
      </c>
      <c r="N175" s="64"/>
      <c r="O175" s="65"/>
      <c r="P175" s="66"/>
      <c r="Q175" s="49">
        <f t="shared" si="81"/>
        <v>0</v>
      </c>
      <c r="R175" s="232"/>
      <c r="S175" s="232"/>
      <c r="U175" s="212"/>
      <c r="V175" s="211"/>
      <c r="W175" s="211"/>
      <c r="Y175" s="366"/>
      <c r="Z175" s="424"/>
      <c r="AA175" s="295" t="s">
        <v>33</v>
      </c>
      <c r="AB175" s="296">
        <v>22</v>
      </c>
      <c r="AC175" s="296">
        <v>100</v>
      </c>
      <c r="AD175" s="296">
        <v>3600</v>
      </c>
      <c r="AE175" s="296">
        <v>0</v>
      </c>
      <c r="AF175" s="296">
        <v>0</v>
      </c>
      <c r="AG175" s="296">
        <v>0</v>
      </c>
      <c r="AH175" s="296">
        <v>0</v>
      </c>
      <c r="AI175" s="297">
        <v>3600</v>
      </c>
      <c r="AJ175" s="177"/>
      <c r="AL175" s="232"/>
      <c r="AM175" s="232"/>
    </row>
    <row r="176" spans="1:39" ht="20.25" customHeight="1" x14ac:dyDescent="0.15">
      <c r="A176" s="3" t="s">
        <v>34</v>
      </c>
      <c r="B176" s="81">
        <f t="shared" si="74"/>
        <v>22</v>
      </c>
      <c r="C176" s="332">
        <f t="shared" si="75"/>
        <v>100</v>
      </c>
      <c r="D176" s="18">
        <f t="shared" si="76"/>
        <v>0.85</v>
      </c>
      <c r="E176" s="63">
        <f>E173</f>
        <v>0</v>
      </c>
      <c r="F176" s="57">
        <f t="shared" si="77"/>
        <v>0</v>
      </c>
      <c r="G176" s="50">
        <f>AD176</f>
        <v>5000</v>
      </c>
      <c r="H176" s="72">
        <f>V131</f>
        <v>0</v>
      </c>
      <c r="I176" s="49">
        <f>G176*H176</f>
        <v>0</v>
      </c>
      <c r="J176" s="50"/>
      <c r="K176" s="72"/>
      <c r="L176" s="49"/>
      <c r="M176" s="50">
        <f t="shared" si="80"/>
        <v>0</v>
      </c>
      <c r="N176" s="64"/>
      <c r="O176" s="65"/>
      <c r="P176" s="66"/>
      <c r="Q176" s="49">
        <f t="shared" si="81"/>
        <v>0</v>
      </c>
      <c r="R176" s="232"/>
      <c r="S176" s="232"/>
      <c r="Y176" s="366"/>
      <c r="Z176" s="424"/>
      <c r="AA176" s="295" t="s">
        <v>34</v>
      </c>
      <c r="AB176" s="296">
        <v>22</v>
      </c>
      <c r="AC176" s="296">
        <v>100</v>
      </c>
      <c r="AD176" s="296">
        <v>5000</v>
      </c>
      <c r="AE176" s="296">
        <v>0</v>
      </c>
      <c r="AF176" s="296">
        <v>0</v>
      </c>
      <c r="AG176" s="296">
        <v>0</v>
      </c>
      <c r="AH176" s="296">
        <v>0</v>
      </c>
      <c r="AI176" s="297">
        <v>5000</v>
      </c>
      <c r="AJ176" s="177" t="s">
        <v>8</v>
      </c>
      <c r="AL176" s="232"/>
      <c r="AM176" s="232"/>
    </row>
    <row r="177" spans="1:39" ht="20.25" customHeight="1" x14ac:dyDescent="0.15">
      <c r="A177" s="3" t="s">
        <v>35</v>
      </c>
      <c r="B177" s="81">
        <f t="shared" si="74"/>
        <v>22</v>
      </c>
      <c r="C177" s="332">
        <f t="shared" si="75"/>
        <v>100</v>
      </c>
      <c r="D177" s="18">
        <f t="shared" si="76"/>
        <v>0.85</v>
      </c>
      <c r="E177" s="63">
        <f>E173</f>
        <v>0</v>
      </c>
      <c r="F177" s="57">
        <f t="shared" si="77"/>
        <v>0</v>
      </c>
      <c r="G177" s="50">
        <f>AD177</f>
        <v>5200</v>
      </c>
      <c r="H177" s="72">
        <f>H176</f>
        <v>0</v>
      </c>
      <c r="I177" s="49">
        <f>G177*H177</f>
        <v>0</v>
      </c>
      <c r="J177" s="50"/>
      <c r="K177" s="72"/>
      <c r="L177" s="49"/>
      <c r="M177" s="50">
        <f t="shared" si="80"/>
        <v>0</v>
      </c>
      <c r="N177" s="64"/>
      <c r="O177" s="65"/>
      <c r="P177" s="66"/>
      <c r="Q177" s="49">
        <f t="shared" si="81"/>
        <v>0</v>
      </c>
      <c r="R177" s="232"/>
      <c r="S177" s="232"/>
      <c r="Y177" s="366"/>
      <c r="Z177" s="424"/>
      <c r="AA177" s="295" t="s">
        <v>35</v>
      </c>
      <c r="AB177" s="296">
        <v>22</v>
      </c>
      <c r="AC177" s="296">
        <v>100</v>
      </c>
      <c r="AD177" s="296">
        <v>5200</v>
      </c>
      <c r="AE177" s="296">
        <v>0</v>
      </c>
      <c r="AF177" s="296">
        <v>0</v>
      </c>
      <c r="AG177" s="296">
        <v>0</v>
      </c>
      <c r="AH177" s="296">
        <v>0</v>
      </c>
      <c r="AI177" s="297">
        <v>5200</v>
      </c>
      <c r="AJ177" s="177" t="s">
        <v>8</v>
      </c>
      <c r="AL177" s="232"/>
      <c r="AM177" s="232"/>
    </row>
    <row r="178" spans="1:39" ht="20.25" customHeight="1" x14ac:dyDescent="0.15">
      <c r="A178" s="3" t="s">
        <v>36</v>
      </c>
      <c r="B178" s="81">
        <f t="shared" si="74"/>
        <v>22</v>
      </c>
      <c r="C178" s="332">
        <f t="shared" si="75"/>
        <v>100</v>
      </c>
      <c r="D178" s="18">
        <f t="shared" si="76"/>
        <v>0.85</v>
      </c>
      <c r="E178" s="63">
        <f>E173</f>
        <v>0</v>
      </c>
      <c r="F178" s="57">
        <f t="shared" si="77"/>
        <v>0</v>
      </c>
      <c r="G178" s="50">
        <f>AD178</f>
        <v>4400</v>
      </c>
      <c r="H178" s="72">
        <f>H176</f>
        <v>0</v>
      </c>
      <c r="I178" s="49">
        <f>G178*H178</f>
        <v>0</v>
      </c>
      <c r="J178" s="50"/>
      <c r="K178" s="72"/>
      <c r="L178" s="49"/>
      <c r="M178" s="50">
        <f t="shared" si="80"/>
        <v>0</v>
      </c>
      <c r="N178" s="64"/>
      <c r="O178" s="65"/>
      <c r="P178" s="66"/>
      <c r="Q178" s="49">
        <f t="shared" si="81"/>
        <v>0</v>
      </c>
      <c r="R178" s="232"/>
      <c r="S178" s="232"/>
      <c r="Y178" s="366"/>
      <c r="Z178" s="424"/>
      <c r="AA178" s="295" t="s">
        <v>36</v>
      </c>
      <c r="AB178" s="296">
        <v>22</v>
      </c>
      <c r="AC178" s="296">
        <v>100</v>
      </c>
      <c r="AD178" s="296">
        <v>4400</v>
      </c>
      <c r="AE178" s="296">
        <v>0</v>
      </c>
      <c r="AF178" s="296">
        <v>0</v>
      </c>
      <c r="AG178" s="296">
        <v>0</v>
      </c>
      <c r="AH178" s="296">
        <v>0</v>
      </c>
      <c r="AI178" s="297">
        <v>4400</v>
      </c>
      <c r="AJ178" s="177" t="s">
        <v>8</v>
      </c>
      <c r="AK178" s="90"/>
      <c r="AL178" s="232"/>
      <c r="AM178" s="232"/>
    </row>
    <row r="179" spans="1:39" ht="20.25" customHeight="1" x14ac:dyDescent="0.15">
      <c r="A179" s="3" t="s">
        <v>37</v>
      </c>
      <c r="B179" s="81">
        <f t="shared" si="74"/>
        <v>22</v>
      </c>
      <c r="C179" s="332">
        <f t="shared" si="75"/>
        <v>100</v>
      </c>
      <c r="D179" s="18">
        <f t="shared" si="76"/>
        <v>0.85</v>
      </c>
      <c r="E179" s="63">
        <f>E173</f>
        <v>0</v>
      </c>
      <c r="F179" s="57">
        <f t="shared" si="77"/>
        <v>0</v>
      </c>
      <c r="G179" s="50"/>
      <c r="H179" s="63"/>
      <c r="I179" s="49">
        <f t="shared" ref="I179:I184" si="82">G179*H179</f>
        <v>0</v>
      </c>
      <c r="J179" s="50">
        <f t="shared" ref="J179:J184" si="83">AD179</f>
        <v>2400</v>
      </c>
      <c r="K179" s="72">
        <f>K173</f>
        <v>0</v>
      </c>
      <c r="L179" s="49">
        <f t="shared" ref="L179:L184" si="84">J179*K179</f>
        <v>0</v>
      </c>
      <c r="M179" s="50">
        <f t="shared" si="80"/>
        <v>0</v>
      </c>
      <c r="N179" s="64"/>
      <c r="O179" s="65"/>
      <c r="P179" s="66"/>
      <c r="Q179" s="49">
        <f t="shared" si="81"/>
        <v>0</v>
      </c>
      <c r="R179" s="232"/>
      <c r="S179" s="232"/>
      <c r="Y179" s="366"/>
      <c r="Z179" s="424"/>
      <c r="AA179" s="295" t="s">
        <v>37</v>
      </c>
      <c r="AB179" s="296">
        <v>22</v>
      </c>
      <c r="AC179" s="296">
        <v>100</v>
      </c>
      <c r="AD179" s="296">
        <v>2400</v>
      </c>
      <c r="AE179" s="296">
        <v>0</v>
      </c>
      <c r="AF179" s="296">
        <v>0</v>
      </c>
      <c r="AG179" s="296">
        <v>0</v>
      </c>
      <c r="AH179" s="296">
        <v>0</v>
      </c>
      <c r="AI179" s="297">
        <v>2400</v>
      </c>
      <c r="AJ179" s="177"/>
      <c r="AK179" s="164"/>
      <c r="AL179" s="232"/>
      <c r="AM179" s="232"/>
    </row>
    <row r="180" spans="1:39" ht="20.25" customHeight="1" x14ac:dyDescent="0.15">
      <c r="A180" s="3" t="s">
        <v>38</v>
      </c>
      <c r="B180" s="81">
        <f t="shared" si="74"/>
        <v>22</v>
      </c>
      <c r="C180" s="332">
        <f t="shared" si="75"/>
        <v>100</v>
      </c>
      <c r="D180" s="18">
        <f t="shared" si="76"/>
        <v>0.85</v>
      </c>
      <c r="E180" s="63">
        <f>E173</f>
        <v>0</v>
      </c>
      <c r="F180" s="57">
        <f t="shared" si="77"/>
        <v>0</v>
      </c>
      <c r="G180" s="50"/>
      <c r="H180" s="63"/>
      <c r="I180" s="49">
        <f t="shared" si="82"/>
        <v>0</v>
      </c>
      <c r="J180" s="50">
        <f t="shared" si="83"/>
        <v>2500</v>
      </c>
      <c r="K180" s="72">
        <f>K173</f>
        <v>0</v>
      </c>
      <c r="L180" s="49">
        <f t="shared" si="84"/>
        <v>0</v>
      </c>
      <c r="M180" s="50">
        <f t="shared" si="80"/>
        <v>0</v>
      </c>
      <c r="N180" s="64"/>
      <c r="O180" s="65"/>
      <c r="P180" s="66"/>
      <c r="Q180" s="49">
        <f t="shared" si="81"/>
        <v>0</v>
      </c>
      <c r="R180" s="232"/>
      <c r="S180" s="232"/>
      <c r="Y180" s="366"/>
      <c r="Z180" s="424"/>
      <c r="AA180" s="295" t="s">
        <v>38</v>
      </c>
      <c r="AB180" s="296">
        <v>22</v>
      </c>
      <c r="AC180" s="296">
        <v>100</v>
      </c>
      <c r="AD180" s="296">
        <v>2500</v>
      </c>
      <c r="AE180" s="296">
        <v>0</v>
      </c>
      <c r="AF180" s="296">
        <v>0</v>
      </c>
      <c r="AG180" s="296">
        <v>0</v>
      </c>
      <c r="AH180" s="296">
        <v>0</v>
      </c>
      <c r="AI180" s="297">
        <v>2500</v>
      </c>
      <c r="AJ180" s="177"/>
      <c r="AK180" s="164"/>
      <c r="AL180" s="232"/>
      <c r="AM180" s="232"/>
    </row>
    <row r="181" spans="1:39" ht="20.25" customHeight="1" x14ac:dyDescent="0.15">
      <c r="A181" s="3" t="s">
        <v>39</v>
      </c>
      <c r="B181" s="81">
        <f t="shared" si="74"/>
        <v>22</v>
      </c>
      <c r="C181" s="332">
        <f t="shared" si="75"/>
        <v>100</v>
      </c>
      <c r="D181" s="18">
        <f t="shared" si="76"/>
        <v>0.85</v>
      </c>
      <c r="E181" s="63">
        <f>E173</f>
        <v>0</v>
      </c>
      <c r="F181" s="57">
        <f t="shared" si="77"/>
        <v>0</v>
      </c>
      <c r="G181" s="50"/>
      <c r="H181" s="63"/>
      <c r="I181" s="49">
        <f t="shared" si="82"/>
        <v>0</v>
      </c>
      <c r="J181" s="50">
        <f t="shared" si="83"/>
        <v>3400</v>
      </c>
      <c r="K181" s="72">
        <f>K173</f>
        <v>0</v>
      </c>
      <c r="L181" s="49">
        <f t="shared" si="84"/>
        <v>0</v>
      </c>
      <c r="M181" s="50">
        <f t="shared" si="80"/>
        <v>0</v>
      </c>
      <c r="N181" s="64"/>
      <c r="O181" s="65"/>
      <c r="P181" s="66"/>
      <c r="Q181" s="49">
        <f t="shared" si="81"/>
        <v>0</v>
      </c>
      <c r="R181" s="232"/>
      <c r="S181" s="232"/>
      <c r="Y181" s="366"/>
      <c r="Z181" s="424"/>
      <c r="AA181" s="295" t="s">
        <v>39</v>
      </c>
      <c r="AB181" s="296">
        <v>22</v>
      </c>
      <c r="AC181" s="296">
        <v>100</v>
      </c>
      <c r="AD181" s="296">
        <v>3400</v>
      </c>
      <c r="AE181" s="296">
        <v>0</v>
      </c>
      <c r="AF181" s="296">
        <v>0</v>
      </c>
      <c r="AG181" s="296">
        <v>0</v>
      </c>
      <c r="AH181" s="296">
        <v>0</v>
      </c>
      <c r="AI181" s="297">
        <v>3400</v>
      </c>
      <c r="AJ181" s="177"/>
      <c r="AK181" s="163"/>
      <c r="AL181" s="232"/>
      <c r="AM181" s="232"/>
    </row>
    <row r="182" spans="1:39" ht="20.25" customHeight="1" x14ac:dyDescent="0.15">
      <c r="A182" s="3" t="s">
        <v>40</v>
      </c>
      <c r="B182" s="81">
        <f t="shared" si="74"/>
        <v>22</v>
      </c>
      <c r="C182" s="332">
        <f t="shared" si="75"/>
        <v>100</v>
      </c>
      <c r="D182" s="18">
        <f t="shared" si="76"/>
        <v>0.85</v>
      </c>
      <c r="E182" s="63">
        <f>E173</f>
        <v>0</v>
      </c>
      <c r="F182" s="57">
        <f t="shared" si="77"/>
        <v>0</v>
      </c>
      <c r="G182" s="50"/>
      <c r="H182" s="63"/>
      <c r="I182" s="49">
        <f t="shared" si="82"/>
        <v>0</v>
      </c>
      <c r="J182" s="50">
        <f t="shared" si="83"/>
        <v>4000</v>
      </c>
      <c r="K182" s="72">
        <f>K173</f>
        <v>0</v>
      </c>
      <c r="L182" s="49">
        <f t="shared" si="84"/>
        <v>0</v>
      </c>
      <c r="M182" s="50">
        <f t="shared" si="80"/>
        <v>0</v>
      </c>
      <c r="N182" s="64"/>
      <c r="O182" s="65"/>
      <c r="P182" s="66"/>
      <c r="Q182" s="49">
        <f t="shared" si="81"/>
        <v>0</v>
      </c>
      <c r="R182" s="232"/>
      <c r="S182" s="232"/>
      <c r="Y182" s="366"/>
      <c r="Z182" s="424"/>
      <c r="AA182" s="295" t="s">
        <v>122</v>
      </c>
      <c r="AB182" s="296">
        <v>22</v>
      </c>
      <c r="AC182" s="296">
        <v>100</v>
      </c>
      <c r="AD182" s="296">
        <v>4000</v>
      </c>
      <c r="AE182" s="296">
        <v>0</v>
      </c>
      <c r="AF182" s="296">
        <v>0</v>
      </c>
      <c r="AG182" s="296">
        <v>0</v>
      </c>
      <c r="AH182" s="296">
        <v>0</v>
      </c>
      <c r="AI182" s="297">
        <v>4000</v>
      </c>
      <c r="AJ182" s="177"/>
      <c r="AK182" s="163"/>
      <c r="AL182" s="232"/>
      <c r="AM182" s="232"/>
    </row>
    <row r="183" spans="1:39" ht="20.25" customHeight="1" x14ac:dyDescent="0.15">
      <c r="A183" s="3" t="s">
        <v>41</v>
      </c>
      <c r="B183" s="81">
        <f t="shared" si="74"/>
        <v>22</v>
      </c>
      <c r="C183" s="332">
        <f t="shared" si="75"/>
        <v>100</v>
      </c>
      <c r="D183" s="18">
        <f t="shared" si="76"/>
        <v>0.85</v>
      </c>
      <c r="E183" s="63">
        <f>E173</f>
        <v>0</v>
      </c>
      <c r="F183" s="57">
        <f t="shared" si="77"/>
        <v>0</v>
      </c>
      <c r="G183" s="50"/>
      <c r="H183" s="63"/>
      <c r="I183" s="49">
        <f t="shared" si="82"/>
        <v>0</v>
      </c>
      <c r="J183" s="50">
        <f t="shared" si="83"/>
        <v>3800</v>
      </c>
      <c r="K183" s="72">
        <f>K173</f>
        <v>0</v>
      </c>
      <c r="L183" s="49">
        <f t="shared" si="84"/>
        <v>0</v>
      </c>
      <c r="M183" s="50">
        <f t="shared" si="80"/>
        <v>0</v>
      </c>
      <c r="N183" s="64"/>
      <c r="O183" s="65"/>
      <c r="P183" s="66"/>
      <c r="Q183" s="49">
        <f t="shared" si="81"/>
        <v>0</v>
      </c>
      <c r="R183" s="232"/>
      <c r="S183" s="232"/>
      <c r="Y183" s="366"/>
      <c r="Z183" s="424"/>
      <c r="AA183" s="295" t="s">
        <v>123</v>
      </c>
      <c r="AB183" s="296">
        <v>22</v>
      </c>
      <c r="AC183" s="296">
        <v>100</v>
      </c>
      <c r="AD183" s="296">
        <v>3800</v>
      </c>
      <c r="AE183" s="296">
        <v>0</v>
      </c>
      <c r="AF183" s="296">
        <v>0</v>
      </c>
      <c r="AG183" s="296">
        <v>0</v>
      </c>
      <c r="AH183" s="296">
        <v>0</v>
      </c>
      <c r="AI183" s="297">
        <v>3800</v>
      </c>
      <c r="AJ183" s="177"/>
      <c r="AK183" s="163"/>
      <c r="AL183" s="232"/>
      <c r="AM183" s="232"/>
    </row>
    <row r="184" spans="1:39" ht="20.25" customHeight="1" thickBot="1" x14ac:dyDescent="0.2">
      <c r="A184" s="5" t="s">
        <v>42</v>
      </c>
      <c r="B184" s="274">
        <f t="shared" si="74"/>
        <v>22</v>
      </c>
      <c r="C184" s="333">
        <f t="shared" si="75"/>
        <v>100</v>
      </c>
      <c r="D184" s="19">
        <f t="shared" si="76"/>
        <v>0.85</v>
      </c>
      <c r="E184" s="67">
        <f>E173</f>
        <v>0</v>
      </c>
      <c r="F184" s="58">
        <f t="shared" si="77"/>
        <v>0</v>
      </c>
      <c r="G184" s="68"/>
      <c r="H184" s="67"/>
      <c r="I184" s="51">
        <f t="shared" si="82"/>
        <v>0</v>
      </c>
      <c r="J184" s="68">
        <f t="shared" si="83"/>
        <v>3900</v>
      </c>
      <c r="K184" s="73">
        <f>K173</f>
        <v>0</v>
      </c>
      <c r="L184" s="51">
        <f t="shared" si="84"/>
        <v>0</v>
      </c>
      <c r="M184" s="68">
        <f t="shared" si="80"/>
        <v>0</v>
      </c>
      <c r="N184" s="69"/>
      <c r="O184" s="70"/>
      <c r="P184" s="71"/>
      <c r="Q184" s="51">
        <f t="shared" si="81"/>
        <v>0</v>
      </c>
      <c r="R184" s="232"/>
      <c r="S184" s="232"/>
      <c r="Y184" s="370"/>
      <c r="Z184" s="425"/>
      <c r="AA184" s="298" t="s">
        <v>124</v>
      </c>
      <c r="AB184" s="299">
        <v>22</v>
      </c>
      <c r="AC184" s="299">
        <v>100</v>
      </c>
      <c r="AD184" s="299">
        <v>3900</v>
      </c>
      <c r="AE184" s="299">
        <v>0</v>
      </c>
      <c r="AF184" s="299">
        <v>0</v>
      </c>
      <c r="AG184" s="299">
        <v>0</v>
      </c>
      <c r="AH184" s="299">
        <v>0</v>
      </c>
      <c r="AI184" s="300">
        <v>3900</v>
      </c>
      <c r="AJ184" s="177"/>
      <c r="AK184" s="163"/>
      <c r="AL184" s="238">
        <f t="shared" ref="AL184" si="85">SUM(AD173:AH184)</f>
        <v>44500</v>
      </c>
      <c r="AM184" s="238">
        <f t="shared" ref="AM184" si="86">SUM(AI173:AI184)</f>
        <v>44500</v>
      </c>
    </row>
    <row r="185" spans="1:39" ht="30.75" customHeight="1" thickTop="1" x14ac:dyDescent="0.15">
      <c r="A185" s="4" t="s">
        <v>18</v>
      </c>
      <c r="B185" s="288" t="s">
        <v>19</v>
      </c>
      <c r="C185" s="288"/>
      <c r="D185" s="288" t="s">
        <v>19</v>
      </c>
      <c r="E185" s="288" t="s">
        <v>19</v>
      </c>
      <c r="F185" s="4"/>
      <c r="G185" s="4"/>
      <c r="H185" s="288" t="s">
        <v>19</v>
      </c>
      <c r="I185" s="4"/>
      <c r="J185" s="4"/>
      <c r="K185" s="288" t="s">
        <v>19</v>
      </c>
      <c r="L185" s="4"/>
      <c r="M185" s="4"/>
      <c r="N185" s="288" t="s">
        <v>19</v>
      </c>
      <c r="O185" s="288" t="s">
        <v>19</v>
      </c>
      <c r="P185" s="4"/>
      <c r="Q185" s="4"/>
      <c r="R185" s="232"/>
      <c r="S185" s="232"/>
      <c r="AL185" s="232"/>
      <c r="AM185" s="232"/>
    </row>
    <row r="186" spans="1:39" ht="30.75" customHeight="1" x14ac:dyDescent="0.15">
      <c r="A186" s="339" t="s">
        <v>29</v>
      </c>
      <c r="B186" s="339"/>
      <c r="C186" s="339"/>
      <c r="D186" s="339"/>
      <c r="E186" s="339"/>
      <c r="F186" s="339"/>
      <c r="G186" s="339"/>
      <c r="H186" s="339"/>
      <c r="I186" s="339"/>
      <c r="J186" s="339"/>
      <c r="K186" s="339"/>
      <c r="L186" s="339"/>
      <c r="M186" s="232"/>
      <c r="N186" s="341" t="s">
        <v>48</v>
      </c>
      <c r="O186" s="341"/>
      <c r="P186" s="341"/>
      <c r="Q186" s="9">
        <f>SUM(Q173:Q184)</f>
        <v>0</v>
      </c>
      <c r="R186" s="232"/>
      <c r="S186" s="232"/>
      <c r="AL186" s="232"/>
      <c r="AM186" s="232"/>
    </row>
    <row r="187" spans="1:39" ht="20.25" customHeight="1" x14ac:dyDescent="0.15">
      <c r="A187" s="340"/>
      <c r="B187" s="340"/>
      <c r="C187" s="340"/>
      <c r="D187" s="340"/>
      <c r="E187" s="340"/>
      <c r="F187" s="340"/>
      <c r="G187" s="340"/>
      <c r="H187" s="340"/>
      <c r="I187" s="340"/>
      <c r="J187" s="340"/>
      <c r="K187" s="340"/>
      <c r="L187" s="340"/>
      <c r="M187" s="232"/>
      <c r="N187" s="16"/>
      <c r="O187" s="16"/>
      <c r="P187" s="16"/>
      <c r="Q187" s="15"/>
      <c r="R187" s="232"/>
      <c r="S187" s="232"/>
      <c r="AL187" s="232"/>
      <c r="AM187" s="232"/>
    </row>
    <row r="188" spans="1:39" ht="7.5" customHeight="1" x14ac:dyDescent="0.15">
      <c r="A188" s="340"/>
      <c r="B188" s="340"/>
      <c r="C188" s="340"/>
      <c r="D188" s="340"/>
      <c r="E188" s="340"/>
      <c r="F188" s="340"/>
      <c r="G188" s="340"/>
      <c r="H188" s="340"/>
      <c r="I188" s="340"/>
      <c r="J188" s="340"/>
      <c r="K188" s="340"/>
      <c r="L188" s="340"/>
      <c r="M188" s="10"/>
      <c r="N188" s="17"/>
      <c r="O188" s="17"/>
      <c r="P188" s="17"/>
      <c r="Q188" s="12"/>
      <c r="R188" s="232"/>
      <c r="S188" s="232"/>
      <c r="AL188" s="232"/>
      <c r="AM188" s="232"/>
    </row>
    <row r="189" spans="1:39" x14ac:dyDescent="0.15">
      <c r="A189" s="232"/>
      <c r="B189" s="232"/>
      <c r="C189" s="232"/>
      <c r="D189" s="232"/>
      <c r="E189" s="232"/>
      <c r="F189" s="232"/>
      <c r="G189" s="232"/>
      <c r="H189" s="232"/>
      <c r="I189" s="232"/>
      <c r="J189" s="232"/>
      <c r="K189" s="232"/>
      <c r="L189" s="232"/>
      <c r="M189" s="232"/>
      <c r="N189" s="232"/>
      <c r="O189" s="232"/>
      <c r="P189" s="232"/>
      <c r="Q189" s="232"/>
      <c r="R189" s="232"/>
      <c r="S189" s="232"/>
      <c r="AL189" s="232"/>
      <c r="AM189" s="232"/>
    </row>
    <row r="190" spans="1:39" ht="13.5" customHeight="1" x14ac:dyDescent="0.15">
      <c r="A190" s="233" t="s">
        <v>64</v>
      </c>
      <c r="B190" s="232"/>
      <c r="C190" s="233" t="str">
        <f>B12</f>
        <v>消防学校</v>
      </c>
      <c r="D190" s="232"/>
      <c r="E190" s="232"/>
      <c r="F190" s="232"/>
      <c r="G190" s="232"/>
      <c r="H190" s="232"/>
      <c r="I190" s="232"/>
      <c r="J190" s="232"/>
      <c r="K190" s="232"/>
      <c r="L190" s="232"/>
      <c r="M190" s="232"/>
      <c r="N190" s="232"/>
      <c r="O190" s="232"/>
      <c r="P190" s="232"/>
      <c r="Q190" s="232"/>
      <c r="R190" s="232"/>
      <c r="S190" s="232"/>
      <c r="U190" s="210"/>
      <c r="V190" s="210"/>
      <c r="W190" s="209"/>
      <c r="AL190" s="232"/>
      <c r="AM190" s="232"/>
    </row>
    <row r="191" spans="1:39" ht="13.5" customHeight="1" x14ac:dyDescent="0.15">
      <c r="A191" s="338" t="s">
        <v>43</v>
      </c>
      <c r="B191" s="342" t="s">
        <v>0</v>
      </c>
      <c r="C191" s="342"/>
      <c r="D191" s="342"/>
      <c r="E191" s="342"/>
      <c r="F191" s="342"/>
      <c r="G191" s="342" t="s">
        <v>7</v>
      </c>
      <c r="H191" s="342"/>
      <c r="I191" s="342"/>
      <c r="J191" s="342"/>
      <c r="K191" s="342"/>
      <c r="L191" s="342"/>
      <c r="M191" s="342"/>
      <c r="N191" s="342" t="s">
        <v>44</v>
      </c>
      <c r="O191" s="342"/>
      <c r="P191" s="342"/>
      <c r="Q191" s="342" t="s">
        <v>25</v>
      </c>
      <c r="R191" s="232"/>
      <c r="S191" s="232"/>
      <c r="U191" s="217"/>
      <c r="V191" s="219"/>
      <c r="W191" s="217"/>
      <c r="AL191" s="238"/>
      <c r="AM191" s="238"/>
    </row>
    <row r="192" spans="1:39" ht="30.75" customHeight="1" x14ac:dyDescent="0.15">
      <c r="A192" s="338"/>
      <c r="B192" s="342"/>
      <c r="C192" s="342"/>
      <c r="D192" s="342"/>
      <c r="E192" s="342"/>
      <c r="F192" s="342"/>
      <c r="G192" s="342" t="s">
        <v>8</v>
      </c>
      <c r="H192" s="342"/>
      <c r="I192" s="342"/>
      <c r="J192" s="342" t="s">
        <v>12</v>
      </c>
      <c r="K192" s="342"/>
      <c r="L192" s="342"/>
      <c r="M192" s="342" t="s">
        <v>13</v>
      </c>
      <c r="N192" s="342"/>
      <c r="O192" s="342"/>
      <c r="P192" s="342"/>
      <c r="Q192" s="342"/>
      <c r="R192" s="232"/>
      <c r="S192" s="232"/>
      <c r="U192" s="217"/>
      <c r="V192" s="217"/>
      <c r="W192" s="216"/>
      <c r="AL192" s="232"/>
      <c r="AM192" s="232"/>
    </row>
    <row r="193" spans="1:39" ht="30.95" customHeight="1" x14ac:dyDescent="0.15">
      <c r="A193" s="338"/>
      <c r="B193" s="2" t="s">
        <v>1</v>
      </c>
      <c r="C193" s="287" t="s">
        <v>113</v>
      </c>
      <c r="D193" s="2" t="s">
        <v>28</v>
      </c>
      <c r="E193" s="2" t="s">
        <v>2</v>
      </c>
      <c r="F193" s="2" t="s">
        <v>3</v>
      </c>
      <c r="G193" s="2" t="s">
        <v>9</v>
      </c>
      <c r="H193" s="2" t="s">
        <v>2</v>
      </c>
      <c r="I193" s="2" t="s">
        <v>3</v>
      </c>
      <c r="J193" s="2" t="s">
        <v>9</v>
      </c>
      <c r="K193" s="2" t="s">
        <v>2</v>
      </c>
      <c r="L193" s="2" t="s">
        <v>3</v>
      </c>
      <c r="M193" s="342"/>
      <c r="N193" s="2" t="s">
        <v>14</v>
      </c>
      <c r="O193" s="2" t="s">
        <v>15</v>
      </c>
      <c r="P193" s="2" t="s">
        <v>17</v>
      </c>
      <c r="Q193" s="342"/>
      <c r="R193" s="232"/>
      <c r="S193" s="232"/>
      <c r="U193" s="212"/>
      <c r="V193" s="215"/>
      <c r="W193" s="211"/>
      <c r="AL193" s="232"/>
      <c r="AM193" s="232"/>
    </row>
    <row r="194" spans="1:39" ht="20.25" customHeight="1" thickBot="1" x14ac:dyDescent="0.2">
      <c r="A194" s="338"/>
      <c r="B194" s="81" t="s">
        <v>4</v>
      </c>
      <c r="C194" s="81"/>
      <c r="D194" s="81"/>
      <c r="E194" s="268" t="s">
        <v>5</v>
      </c>
      <c r="F194" s="269" t="s">
        <v>6</v>
      </c>
      <c r="G194" s="269" t="s">
        <v>10</v>
      </c>
      <c r="H194" s="268" t="s">
        <v>11</v>
      </c>
      <c r="I194" s="269" t="s">
        <v>6</v>
      </c>
      <c r="J194" s="269" t="s">
        <v>10</v>
      </c>
      <c r="K194" s="268" t="s">
        <v>11</v>
      </c>
      <c r="L194" s="81" t="s">
        <v>6</v>
      </c>
      <c r="M194" s="81" t="s">
        <v>6</v>
      </c>
      <c r="N194" s="21" t="s">
        <v>6</v>
      </c>
      <c r="O194" s="21" t="s">
        <v>16</v>
      </c>
      <c r="P194" s="21" t="s">
        <v>6</v>
      </c>
      <c r="Q194" s="81" t="s">
        <v>6</v>
      </c>
      <c r="R194" s="232"/>
      <c r="S194" s="232"/>
      <c r="U194" s="212"/>
      <c r="V194" s="215"/>
      <c r="W194" s="211"/>
      <c r="AL194" s="232"/>
      <c r="AM194" s="232"/>
    </row>
    <row r="195" spans="1:39" ht="20.25" customHeight="1" x14ac:dyDescent="0.15">
      <c r="A195" s="3" t="s">
        <v>31</v>
      </c>
      <c r="B195" s="45">
        <f t="shared" ref="B195:B206" si="87">AB195</f>
        <v>53</v>
      </c>
      <c r="C195" s="306">
        <f t="shared" ref="C195:C206" si="88">AC195</f>
        <v>100</v>
      </c>
      <c r="D195" s="18">
        <f>(185-C195)/100</f>
        <v>0.85</v>
      </c>
      <c r="E195" s="59">
        <f>V191</f>
        <v>0</v>
      </c>
      <c r="F195" s="57">
        <f>B195*D195*E195</f>
        <v>0</v>
      </c>
      <c r="G195" s="50"/>
      <c r="H195" s="59"/>
      <c r="I195" s="49">
        <f>G195*H195</f>
        <v>0</v>
      </c>
      <c r="J195" s="50">
        <f>AD195</f>
        <v>6400</v>
      </c>
      <c r="K195" s="53">
        <f>W193</f>
        <v>0</v>
      </c>
      <c r="L195" s="49">
        <f>J195*K195</f>
        <v>0</v>
      </c>
      <c r="M195" s="50">
        <f>I195+L195</f>
        <v>0</v>
      </c>
      <c r="N195" s="60"/>
      <c r="O195" s="61"/>
      <c r="P195" s="62"/>
      <c r="Q195" s="49">
        <f>INT(F195+M195)</f>
        <v>0</v>
      </c>
      <c r="R195" s="232"/>
      <c r="S195" s="232"/>
      <c r="U195" s="212"/>
      <c r="V195" s="215"/>
      <c r="W195" s="211"/>
      <c r="Y195" s="365">
        <v>8</v>
      </c>
      <c r="Z195" s="423" t="s">
        <v>190</v>
      </c>
      <c r="AA195" s="292" t="s">
        <v>31</v>
      </c>
      <c r="AB195" s="293">
        <v>53</v>
      </c>
      <c r="AC195" s="293">
        <v>100</v>
      </c>
      <c r="AD195" s="293">
        <v>6400</v>
      </c>
      <c r="AE195" s="293">
        <v>0</v>
      </c>
      <c r="AF195" s="293">
        <v>0</v>
      </c>
      <c r="AG195" s="293">
        <v>0</v>
      </c>
      <c r="AH195" s="293">
        <v>0</v>
      </c>
      <c r="AI195" s="294">
        <v>6400</v>
      </c>
      <c r="AJ195" s="177"/>
      <c r="AK195" s="90"/>
      <c r="AL195" s="232"/>
      <c r="AM195" s="232"/>
    </row>
    <row r="196" spans="1:39" ht="20.25" customHeight="1" x14ac:dyDescent="0.15">
      <c r="A196" s="3" t="s">
        <v>32</v>
      </c>
      <c r="B196" s="306">
        <f t="shared" si="87"/>
        <v>53</v>
      </c>
      <c r="C196" s="332">
        <f t="shared" si="88"/>
        <v>100</v>
      </c>
      <c r="D196" s="18">
        <f t="shared" ref="D196:D206" si="89">(185-C196)/100</f>
        <v>0.85</v>
      </c>
      <c r="E196" s="63">
        <f>E195</f>
        <v>0</v>
      </c>
      <c r="F196" s="57">
        <f t="shared" ref="F196:F206" si="90">B196*D196*E196</f>
        <v>0</v>
      </c>
      <c r="G196" s="50"/>
      <c r="H196" s="63"/>
      <c r="I196" s="49">
        <f t="shared" ref="I196:I197" si="91">G196*H196</f>
        <v>0</v>
      </c>
      <c r="J196" s="50">
        <f>AD196</f>
        <v>7000</v>
      </c>
      <c r="K196" s="72">
        <f>K195</f>
        <v>0</v>
      </c>
      <c r="L196" s="49">
        <f t="shared" ref="L196:L197" si="92">J196*K196</f>
        <v>0</v>
      </c>
      <c r="M196" s="50">
        <f t="shared" ref="M196:M206" si="93">I196+L196</f>
        <v>0</v>
      </c>
      <c r="N196" s="64"/>
      <c r="O196" s="65"/>
      <c r="P196" s="66"/>
      <c r="Q196" s="49">
        <f t="shared" ref="Q196:Q206" si="94">INT(F196+M196)</f>
        <v>0</v>
      </c>
      <c r="R196" s="232"/>
      <c r="S196" s="232"/>
      <c r="U196" s="212"/>
      <c r="V196" s="215"/>
      <c r="W196" s="211"/>
      <c r="Y196" s="366"/>
      <c r="Z196" s="424"/>
      <c r="AA196" s="295" t="s">
        <v>142</v>
      </c>
      <c r="AB196" s="296">
        <v>53</v>
      </c>
      <c r="AC196" s="296">
        <v>100</v>
      </c>
      <c r="AD196" s="296">
        <v>7000</v>
      </c>
      <c r="AE196" s="296">
        <v>0</v>
      </c>
      <c r="AF196" s="296">
        <v>0</v>
      </c>
      <c r="AG196" s="296">
        <v>0</v>
      </c>
      <c r="AH196" s="296">
        <v>0</v>
      </c>
      <c r="AI196" s="297">
        <v>7000</v>
      </c>
      <c r="AJ196" s="177"/>
      <c r="AK196" s="90"/>
      <c r="AL196" s="232"/>
      <c r="AM196" s="232"/>
    </row>
    <row r="197" spans="1:39" ht="20.25" customHeight="1" x14ac:dyDescent="0.15">
      <c r="A197" s="3" t="s">
        <v>33</v>
      </c>
      <c r="B197" s="81">
        <f t="shared" si="87"/>
        <v>53</v>
      </c>
      <c r="C197" s="332">
        <f t="shared" si="88"/>
        <v>100</v>
      </c>
      <c r="D197" s="18">
        <f t="shared" si="89"/>
        <v>0.85</v>
      </c>
      <c r="E197" s="63">
        <f>E195</f>
        <v>0</v>
      </c>
      <c r="F197" s="57">
        <f t="shared" si="90"/>
        <v>0</v>
      </c>
      <c r="G197" s="50"/>
      <c r="H197" s="63"/>
      <c r="I197" s="49">
        <f t="shared" si="91"/>
        <v>0</v>
      </c>
      <c r="J197" s="50">
        <f>AD197</f>
        <v>9400</v>
      </c>
      <c r="K197" s="72">
        <f>K195</f>
        <v>0</v>
      </c>
      <c r="L197" s="49">
        <f t="shared" si="92"/>
        <v>0</v>
      </c>
      <c r="M197" s="50">
        <f t="shared" si="93"/>
        <v>0</v>
      </c>
      <c r="N197" s="64"/>
      <c r="O197" s="65"/>
      <c r="P197" s="66"/>
      <c r="Q197" s="49">
        <f t="shared" si="94"/>
        <v>0</v>
      </c>
      <c r="R197" s="232"/>
      <c r="S197" s="232"/>
      <c r="U197" s="212"/>
      <c r="V197" s="211"/>
      <c r="W197" s="211"/>
      <c r="Y197" s="366"/>
      <c r="Z197" s="424"/>
      <c r="AA197" s="295" t="s">
        <v>33</v>
      </c>
      <c r="AB197" s="296">
        <v>53</v>
      </c>
      <c r="AC197" s="296">
        <v>100</v>
      </c>
      <c r="AD197" s="296">
        <v>9400</v>
      </c>
      <c r="AE197" s="296">
        <v>0</v>
      </c>
      <c r="AF197" s="296">
        <v>0</v>
      </c>
      <c r="AG197" s="296">
        <v>0</v>
      </c>
      <c r="AH197" s="296">
        <v>0</v>
      </c>
      <c r="AI197" s="297">
        <v>9400</v>
      </c>
      <c r="AJ197" s="177"/>
      <c r="AL197" s="232"/>
      <c r="AM197" s="232"/>
    </row>
    <row r="198" spans="1:39" ht="20.25" customHeight="1" x14ac:dyDescent="0.15">
      <c r="A198" s="3" t="s">
        <v>34</v>
      </c>
      <c r="B198" s="81">
        <f t="shared" si="87"/>
        <v>53</v>
      </c>
      <c r="C198" s="332">
        <f t="shared" si="88"/>
        <v>100</v>
      </c>
      <c r="D198" s="18">
        <f t="shared" si="89"/>
        <v>0.85</v>
      </c>
      <c r="E198" s="63">
        <f>E195</f>
        <v>0</v>
      </c>
      <c r="F198" s="57">
        <f t="shared" si="90"/>
        <v>0</v>
      </c>
      <c r="G198" s="50">
        <f>AD198</f>
        <v>12200</v>
      </c>
      <c r="H198" s="72">
        <f>V153</f>
        <v>0</v>
      </c>
      <c r="I198" s="49">
        <f>G198*H198</f>
        <v>0</v>
      </c>
      <c r="J198" s="50"/>
      <c r="K198" s="72"/>
      <c r="L198" s="49"/>
      <c r="M198" s="50">
        <f t="shared" si="93"/>
        <v>0</v>
      </c>
      <c r="N198" s="64"/>
      <c r="O198" s="65"/>
      <c r="P198" s="66"/>
      <c r="Q198" s="49">
        <f t="shared" si="94"/>
        <v>0</v>
      </c>
      <c r="R198" s="232"/>
      <c r="S198" s="232"/>
      <c r="Y198" s="366"/>
      <c r="Z198" s="424"/>
      <c r="AA198" s="295" t="s">
        <v>34</v>
      </c>
      <c r="AB198" s="296">
        <v>53</v>
      </c>
      <c r="AC198" s="296">
        <v>100</v>
      </c>
      <c r="AD198" s="296">
        <v>12200</v>
      </c>
      <c r="AE198" s="296">
        <v>0</v>
      </c>
      <c r="AF198" s="296">
        <v>0</v>
      </c>
      <c r="AG198" s="296">
        <v>0</v>
      </c>
      <c r="AH198" s="296">
        <v>0</v>
      </c>
      <c r="AI198" s="297">
        <v>12200</v>
      </c>
      <c r="AJ198" s="177" t="s">
        <v>8</v>
      </c>
      <c r="AL198" s="232"/>
      <c r="AM198" s="232"/>
    </row>
    <row r="199" spans="1:39" ht="20.25" customHeight="1" x14ac:dyDescent="0.15">
      <c r="A199" s="3" t="s">
        <v>35</v>
      </c>
      <c r="B199" s="81">
        <f t="shared" si="87"/>
        <v>53</v>
      </c>
      <c r="C199" s="332">
        <f t="shared" si="88"/>
        <v>100</v>
      </c>
      <c r="D199" s="18">
        <f t="shared" si="89"/>
        <v>0.85</v>
      </c>
      <c r="E199" s="63">
        <f>E195</f>
        <v>0</v>
      </c>
      <c r="F199" s="57">
        <f t="shared" si="90"/>
        <v>0</v>
      </c>
      <c r="G199" s="50">
        <f>AD199</f>
        <v>11300</v>
      </c>
      <c r="H199" s="72">
        <f>H198</f>
        <v>0</v>
      </c>
      <c r="I199" s="49">
        <f>G199*H199</f>
        <v>0</v>
      </c>
      <c r="J199" s="50"/>
      <c r="K199" s="72"/>
      <c r="L199" s="49"/>
      <c r="M199" s="50">
        <f t="shared" si="93"/>
        <v>0</v>
      </c>
      <c r="N199" s="64"/>
      <c r="O199" s="65"/>
      <c r="P199" s="66"/>
      <c r="Q199" s="49">
        <f t="shared" si="94"/>
        <v>0</v>
      </c>
      <c r="R199" s="232"/>
      <c r="S199" s="232"/>
      <c r="Y199" s="366"/>
      <c r="Z199" s="424"/>
      <c r="AA199" s="295" t="s">
        <v>35</v>
      </c>
      <c r="AB199" s="296">
        <v>53</v>
      </c>
      <c r="AC199" s="296">
        <v>100</v>
      </c>
      <c r="AD199" s="296">
        <v>11300</v>
      </c>
      <c r="AE199" s="296">
        <v>0</v>
      </c>
      <c r="AF199" s="296">
        <v>0</v>
      </c>
      <c r="AG199" s="296">
        <v>0</v>
      </c>
      <c r="AH199" s="296">
        <v>0</v>
      </c>
      <c r="AI199" s="297">
        <v>11300</v>
      </c>
      <c r="AJ199" s="177" t="s">
        <v>8</v>
      </c>
      <c r="AL199" s="232"/>
      <c r="AM199" s="232"/>
    </row>
    <row r="200" spans="1:39" ht="20.25" customHeight="1" x14ac:dyDescent="0.15">
      <c r="A200" s="3" t="s">
        <v>36</v>
      </c>
      <c r="B200" s="81">
        <f t="shared" si="87"/>
        <v>53</v>
      </c>
      <c r="C200" s="332">
        <f t="shared" si="88"/>
        <v>100</v>
      </c>
      <c r="D200" s="18">
        <f t="shared" si="89"/>
        <v>0.85</v>
      </c>
      <c r="E200" s="63">
        <f>E195</f>
        <v>0</v>
      </c>
      <c r="F200" s="57">
        <f t="shared" si="90"/>
        <v>0</v>
      </c>
      <c r="G200" s="50">
        <f>AD200</f>
        <v>9500</v>
      </c>
      <c r="H200" s="72">
        <f>H198</f>
        <v>0</v>
      </c>
      <c r="I200" s="49">
        <f>G200*H200</f>
        <v>0</v>
      </c>
      <c r="J200" s="50"/>
      <c r="K200" s="72"/>
      <c r="L200" s="49"/>
      <c r="M200" s="50">
        <f t="shared" si="93"/>
        <v>0</v>
      </c>
      <c r="N200" s="64"/>
      <c r="O200" s="65"/>
      <c r="P200" s="66"/>
      <c r="Q200" s="49">
        <f t="shared" si="94"/>
        <v>0</v>
      </c>
      <c r="R200" s="232"/>
      <c r="S200" s="232"/>
      <c r="Y200" s="366"/>
      <c r="Z200" s="424"/>
      <c r="AA200" s="295" t="s">
        <v>36</v>
      </c>
      <c r="AB200" s="296">
        <v>53</v>
      </c>
      <c r="AC200" s="296">
        <v>100</v>
      </c>
      <c r="AD200" s="296">
        <v>9500</v>
      </c>
      <c r="AE200" s="296">
        <v>0</v>
      </c>
      <c r="AF200" s="296">
        <v>0</v>
      </c>
      <c r="AG200" s="296">
        <v>0</v>
      </c>
      <c r="AH200" s="296">
        <v>0</v>
      </c>
      <c r="AI200" s="297">
        <v>9500</v>
      </c>
      <c r="AJ200" s="177" t="s">
        <v>8</v>
      </c>
      <c r="AL200" s="232"/>
      <c r="AM200" s="232"/>
    </row>
    <row r="201" spans="1:39" ht="20.25" customHeight="1" x14ac:dyDescent="0.15">
      <c r="A201" s="3" t="s">
        <v>37</v>
      </c>
      <c r="B201" s="81">
        <f t="shared" si="87"/>
        <v>53</v>
      </c>
      <c r="C201" s="332">
        <f t="shared" si="88"/>
        <v>100</v>
      </c>
      <c r="D201" s="18">
        <f t="shared" si="89"/>
        <v>0.85</v>
      </c>
      <c r="E201" s="63">
        <f>E195</f>
        <v>0</v>
      </c>
      <c r="F201" s="57">
        <f t="shared" si="90"/>
        <v>0</v>
      </c>
      <c r="G201" s="50"/>
      <c r="H201" s="63"/>
      <c r="I201" s="49">
        <f t="shared" ref="I201:I206" si="95">G201*H201</f>
        <v>0</v>
      </c>
      <c r="J201" s="50">
        <f t="shared" ref="J201:J206" si="96">AD201</f>
        <v>5400</v>
      </c>
      <c r="K201" s="72">
        <f>K195</f>
        <v>0</v>
      </c>
      <c r="L201" s="49">
        <f t="shared" ref="L201:L206" si="97">J201*K201</f>
        <v>0</v>
      </c>
      <c r="M201" s="50">
        <f t="shared" si="93"/>
        <v>0</v>
      </c>
      <c r="N201" s="64"/>
      <c r="O201" s="65"/>
      <c r="P201" s="66"/>
      <c r="Q201" s="49">
        <f t="shared" si="94"/>
        <v>0</v>
      </c>
      <c r="R201" s="232"/>
      <c r="S201" s="232"/>
      <c r="Y201" s="366"/>
      <c r="Z201" s="424"/>
      <c r="AA201" s="295" t="s">
        <v>37</v>
      </c>
      <c r="AB201" s="296">
        <v>53</v>
      </c>
      <c r="AC201" s="296">
        <v>100</v>
      </c>
      <c r="AD201" s="296">
        <v>5400</v>
      </c>
      <c r="AE201" s="296">
        <v>0</v>
      </c>
      <c r="AF201" s="296">
        <v>0</v>
      </c>
      <c r="AG201" s="296">
        <v>0</v>
      </c>
      <c r="AH201" s="296">
        <v>0</v>
      </c>
      <c r="AI201" s="297">
        <v>5400</v>
      </c>
      <c r="AJ201" s="177"/>
      <c r="AL201" s="232"/>
      <c r="AM201" s="232"/>
    </row>
    <row r="202" spans="1:39" ht="20.25" customHeight="1" x14ac:dyDescent="0.15">
      <c r="A202" s="3" t="s">
        <v>38</v>
      </c>
      <c r="B202" s="81">
        <f t="shared" si="87"/>
        <v>53</v>
      </c>
      <c r="C202" s="332">
        <f t="shared" si="88"/>
        <v>100</v>
      </c>
      <c r="D202" s="18">
        <f t="shared" si="89"/>
        <v>0.85</v>
      </c>
      <c r="E202" s="63">
        <f>E195</f>
        <v>0</v>
      </c>
      <c r="F202" s="57">
        <f t="shared" si="90"/>
        <v>0</v>
      </c>
      <c r="G202" s="50"/>
      <c r="H202" s="63"/>
      <c r="I202" s="49">
        <f t="shared" si="95"/>
        <v>0</v>
      </c>
      <c r="J202" s="50">
        <f t="shared" si="96"/>
        <v>5300</v>
      </c>
      <c r="K202" s="72">
        <f>K195</f>
        <v>0</v>
      </c>
      <c r="L202" s="49">
        <f t="shared" si="97"/>
        <v>0</v>
      </c>
      <c r="M202" s="50">
        <f t="shared" si="93"/>
        <v>0</v>
      </c>
      <c r="N202" s="64"/>
      <c r="O202" s="65"/>
      <c r="P202" s="66"/>
      <c r="Q202" s="49">
        <f t="shared" si="94"/>
        <v>0</v>
      </c>
      <c r="R202" s="232"/>
      <c r="S202" s="232"/>
      <c r="Y202" s="366"/>
      <c r="Z202" s="424"/>
      <c r="AA202" s="295" t="s">
        <v>38</v>
      </c>
      <c r="AB202" s="296">
        <v>53</v>
      </c>
      <c r="AC202" s="296">
        <v>100</v>
      </c>
      <c r="AD202" s="296">
        <v>5300</v>
      </c>
      <c r="AE202" s="296">
        <v>0</v>
      </c>
      <c r="AF202" s="296">
        <v>0</v>
      </c>
      <c r="AG202" s="296">
        <v>0</v>
      </c>
      <c r="AH202" s="296">
        <v>0</v>
      </c>
      <c r="AI202" s="297">
        <v>5300</v>
      </c>
      <c r="AJ202" s="177"/>
      <c r="AL202" s="232"/>
      <c r="AM202" s="232"/>
    </row>
    <row r="203" spans="1:39" ht="20.25" customHeight="1" x14ac:dyDescent="0.15">
      <c r="A203" s="3" t="s">
        <v>39</v>
      </c>
      <c r="B203" s="81">
        <f t="shared" si="87"/>
        <v>53</v>
      </c>
      <c r="C203" s="332">
        <f t="shared" si="88"/>
        <v>100</v>
      </c>
      <c r="D203" s="18">
        <f t="shared" si="89"/>
        <v>0.85</v>
      </c>
      <c r="E203" s="63">
        <f>E195</f>
        <v>0</v>
      </c>
      <c r="F203" s="57">
        <f t="shared" si="90"/>
        <v>0</v>
      </c>
      <c r="G203" s="50"/>
      <c r="H203" s="63"/>
      <c r="I203" s="49">
        <f t="shared" si="95"/>
        <v>0</v>
      </c>
      <c r="J203" s="50">
        <f t="shared" si="96"/>
        <v>6200</v>
      </c>
      <c r="K203" s="72">
        <f>K195</f>
        <v>0</v>
      </c>
      <c r="L203" s="49">
        <f t="shared" si="97"/>
        <v>0</v>
      </c>
      <c r="M203" s="50">
        <f t="shared" si="93"/>
        <v>0</v>
      </c>
      <c r="N203" s="64"/>
      <c r="O203" s="65"/>
      <c r="P203" s="66"/>
      <c r="Q203" s="49">
        <f t="shared" si="94"/>
        <v>0</v>
      </c>
      <c r="R203" s="232"/>
      <c r="S203" s="232"/>
      <c r="Y203" s="366"/>
      <c r="Z203" s="424"/>
      <c r="AA203" s="295" t="s">
        <v>39</v>
      </c>
      <c r="AB203" s="296">
        <v>53</v>
      </c>
      <c r="AC203" s="296">
        <v>100</v>
      </c>
      <c r="AD203" s="296">
        <v>6200</v>
      </c>
      <c r="AE203" s="296">
        <v>0</v>
      </c>
      <c r="AF203" s="296">
        <v>0</v>
      </c>
      <c r="AG203" s="296">
        <v>0</v>
      </c>
      <c r="AH203" s="296">
        <v>0</v>
      </c>
      <c r="AI203" s="297">
        <v>6200</v>
      </c>
      <c r="AJ203" s="177"/>
      <c r="AL203" s="232"/>
      <c r="AM203" s="232"/>
    </row>
    <row r="204" spans="1:39" ht="20.25" customHeight="1" x14ac:dyDescent="0.15">
      <c r="A204" s="3" t="s">
        <v>40</v>
      </c>
      <c r="B204" s="81">
        <f t="shared" si="87"/>
        <v>53</v>
      </c>
      <c r="C204" s="332">
        <f t="shared" si="88"/>
        <v>100</v>
      </c>
      <c r="D204" s="18">
        <f t="shared" si="89"/>
        <v>0.85</v>
      </c>
      <c r="E204" s="63">
        <f>E195</f>
        <v>0</v>
      </c>
      <c r="F204" s="57">
        <f t="shared" si="90"/>
        <v>0</v>
      </c>
      <c r="G204" s="50"/>
      <c r="H204" s="63"/>
      <c r="I204" s="49">
        <f t="shared" si="95"/>
        <v>0</v>
      </c>
      <c r="J204" s="50">
        <f t="shared" si="96"/>
        <v>7100</v>
      </c>
      <c r="K204" s="72">
        <f>K195</f>
        <v>0</v>
      </c>
      <c r="L204" s="49">
        <f t="shared" si="97"/>
        <v>0</v>
      </c>
      <c r="M204" s="50">
        <f t="shared" si="93"/>
        <v>0</v>
      </c>
      <c r="N204" s="64"/>
      <c r="O204" s="65"/>
      <c r="P204" s="66"/>
      <c r="Q204" s="49">
        <f t="shared" si="94"/>
        <v>0</v>
      </c>
      <c r="R204" s="232"/>
      <c r="S204" s="232"/>
      <c r="Y204" s="366"/>
      <c r="Z204" s="424"/>
      <c r="AA204" s="295" t="s">
        <v>122</v>
      </c>
      <c r="AB204" s="296">
        <v>53</v>
      </c>
      <c r="AC204" s="296">
        <v>100</v>
      </c>
      <c r="AD204" s="296">
        <v>7100</v>
      </c>
      <c r="AE204" s="296">
        <v>0</v>
      </c>
      <c r="AF204" s="296">
        <v>0</v>
      </c>
      <c r="AG204" s="296">
        <v>0</v>
      </c>
      <c r="AH204" s="296">
        <v>0</v>
      </c>
      <c r="AI204" s="297">
        <v>7100</v>
      </c>
      <c r="AJ204" s="177"/>
      <c r="AL204" s="232"/>
      <c r="AM204" s="232"/>
    </row>
    <row r="205" spans="1:39" ht="20.25" customHeight="1" x14ac:dyDescent="0.15">
      <c r="A205" s="3" t="s">
        <v>41</v>
      </c>
      <c r="B205" s="81">
        <f t="shared" si="87"/>
        <v>53</v>
      </c>
      <c r="C205" s="332">
        <f t="shared" si="88"/>
        <v>100</v>
      </c>
      <c r="D205" s="18">
        <f t="shared" si="89"/>
        <v>0.85</v>
      </c>
      <c r="E205" s="63">
        <f>E195</f>
        <v>0</v>
      </c>
      <c r="F205" s="57">
        <f t="shared" si="90"/>
        <v>0</v>
      </c>
      <c r="G205" s="50"/>
      <c r="H205" s="63"/>
      <c r="I205" s="49">
        <f t="shared" si="95"/>
        <v>0</v>
      </c>
      <c r="J205" s="50">
        <f t="shared" si="96"/>
        <v>8900</v>
      </c>
      <c r="K205" s="72">
        <f>K195</f>
        <v>0</v>
      </c>
      <c r="L205" s="49">
        <f t="shared" si="97"/>
        <v>0</v>
      </c>
      <c r="M205" s="50">
        <f t="shared" si="93"/>
        <v>0</v>
      </c>
      <c r="N205" s="64"/>
      <c r="O205" s="65"/>
      <c r="P205" s="66"/>
      <c r="Q205" s="49">
        <f t="shared" si="94"/>
        <v>0</v>
      </c>
      <c r="R205" s="232"/>
      <c r="S205" s="232"/>
      <c r="Y205" s="366"/>
      <c r="Z205" s="424"/>
      <c r="AA205" s="295" t="s">
        <v>123</v>
      </c>
      <c r="AB205" s="296">
        <v>53</v>
      </c>
      <c r="AC205" s="296">
        <v>100</v>
      </c>
      <c r="AD205" s="296">
        <v>8900</v>
      </c>
      <c r="AE205" s="296">
        <v>0</v>
      </c>
      <c r="AF205" s="296">
        <v>0</v>
      </c>
      <c r="AG205" s="296">
        <v>0</v>
      </c>
      <c r="AH205" s="296">
        <v>0</v>
      </c>
      <c r="AI205" s="297">
        <v>8900</v>
      </c>
      <c r="AJ205" s="177"/>
      <c r="AL205" s="232"/>
      <c r="AM205" s="232"/>
    </row>
    <row r="206" spans="1:39" ht="20.25" customHeight="1" thickBot="1" x14ac:dyDescent="0.2">
      <c r="A206" s="5" t="s">
        <v>42</v>
      </c>
      <c r="B206" s="274">
        <f t="shared" si="87"/>
        <v>53</v>
      </c>
      <c r="C206" s="333">
        <f t="shared" si="88"/>
        <v>100</v>
      </c>
      <c r="D206" s="19">
        <f t="shared" si="89"/>
        <v>0.85</v>
      </c>
      <c r="E206" s="67">
        <f>E195</f>
        <v>0</v>
      </c>
      <c r="F206" s="58">
        <f t="shared" si="90"/>
        <v>0</v>
      </c>
      <c r="G206" s="68"/>
      <c r="H206" s="67"/>
      <c r="I206" s="51">
        <f t="shared" si="95"/>
        <v>0</v>
      </c>
      <c r="J206" s="68">
        <f t="shared" si="96"/>
        <v>6700</v>
      </c>
      <c r="K206" s="73">
        <f>K195</f>
        <v>0</v>
      </c>
      <c r="L206" s="51">
        <f t="shared" si="97"/>
        <v>0</v>
      </c>
      <c r="M206" s="68">
        <f t="shared" si="93"/>
        <v>0</v>
      </c>
      <c r="N206" s="69"/>
      <c r="O206" s="70"/>
      <c r="P206" s="71"/>
      <c r="Q206" s="51">
        <f t="shared" si="94"/>
        <v>0</v>
      </c>
      <c r="R206" s="232"/>
      <c r="S206" s="232"/>
      <c r="Y206" s="370"/>
      <c r="Z206" s="425"/>
      <c r="AA206" s="298" t="s">
        <v>124</v>
      </c>
      <c r="AB206" s="299">
        <v>53</v>
      </c>
      <c r="AC206" s="299">
        <v>100</v>
      </c>
      <c r="AD206" s="299">
        <v>6700</v>
      </c>
      <c r="AE206" s="299">
        <v>0</v>
      </c>
      <c r="AF206" s="299">
        <v>0</v>
      </c>
      <c r="AG206" s="299">
        <v>0</v>
      </c>
      <c r="AH206" s="299">
        <v>0</v>
      </c>
      <c r="AI206" s="300">
        <v>6700</v>
      </c>
      <c r="AJ206" s="177"/>
      <c r="AL206" s="238">
        <f t="shared" ref="AL206" si="98">SUM(AD195:AH206)</f>
        <v>95400</v>
      </c>
      <c r="AM206" s="238">
        <f t="shared" ref="AM206" si="99">SUM(AI195:AI206)</f>
        <v>95400</v>
      </c>
    </row>
    <row r="207" spans="1:39" ht="30.75" customHeight="1" thickTop="1" x14ac:dyDescent="0.15">
      <c r="A207" s="4" t="s">
        <v>18</v>
      </c>
      <c r="B207" s="288" t="s">
        <v>19</v>
      </c>
      <c r="C207" s="288"/>
      <c r="D207" s="288" t="s">
        <v>19</v>
      </c>
      <c r="E207" s="288" t="s">
        <v>19</v>
      </c>
      <c r="F207" s="4"/>
      <c r="G207" s="4"/>
      <c r="H207" s="288" t="s">
        <v>19</v>
      </c>
      <c r="I207" s="4"/>
      <c r="J207" s="4"/>
      <c r="K207" s="288" t="s">
        <v>19</v>
      </c>
      <c r="L207" s="4"/>
      <c r="M207" s="4"/>
      <c r="N207" s="288" t="s">
        <v>19</v>
      </c>
      <c r="O207" s="288" t="s">
        <v>19</v>
      </c>
      <c r="P207" s="4"/>
      <c r="Q207" s="4"/>
      <c r="R207" s="232"/>
      <c r="S207" s="232"/>
      <c r="AL207" s="232"/>
      <c r="AM207" s="232"/>
    </row>
    <row r="208" spans="1:39" ht="30.75" customHeight="1" x14ac:dyDescent="0.15">
      <c r="A208" s="339" t="s">
        <v>29</v>
      </c>
      <c r="B208" s="339"/>
      <c r="C208" s="339"/>
      <c r="D208" s="339"/>
      <c r="E208" s="339"/>
      <c r="F208" s="339"/>
      <c r="G208" s="339"/>
      <c r="H208" s="339"/>
      <c r="I208" s="339"/>
      <c r="J208" s="339"/>
      <c r="K208" s="339"/>
      <c r="L208" s="339"/>
      <c r="M208" s="232"/>
      <c r="N208" s="341" t="s">
        <v>48</v>
      </c>
      <c r="O208" s="341"/>
      <c r="P208" s="341"/>
      <c r="Q208" s="9">
        <f>SUM(Q195:Q206)</f>
        <v>0</v>
      </c>
      <c r="R208" s="232"/>
      <c r="S208" s="232"/>
      <c r="AL208" s="232"/>
      <c r="AM208" s="232"/>
    </row>
    <row r="209" spans="1:39" ht="20.25" customHeight="1" x14ac:dyDescent="0.15">
      <c r="A209" s="340"/>
      <c r="B209" s="340"/>
      <c r="C209" s="340"/>
      <c r="D209" s="340"/>
      <c r="E209" s="340"/>
      <c r="F209" s="340"/>
      <c r="G209" s="340"/>
      <c r="H209" s="340"/>
      <c r="I209" s="340"/>
      <c r="J209" s="340"/>
      <c r="K209" s="340"/>
      <c r="L209" s="340"/>
      <c r="M209" s="232"/>
      <c r="N209" s="16"/>
      <c r="O209" s="16"/>
      <c r="P209" s="16"/>
      <c r="Q209" s="15"/>
      <c r="R209" s="232"/>
      <c r="S209" s="232"/>
      <c r="AL209" s="232"/>
      <c r="AM209" s="232"/>
    </row>
    <row r="210" spans="1:39" ht="7.5" customHeight="1" x14ac:dyDescent="0.15">
      <c r="A210" s="340"/>
      <c r="B210" s="340"/>
      <c r="C210" s="340"/>
      <c r="D210" s="340"/>
      <c r="E210" s="340"/>
      <c r="F210" s="340"/>
      <c r="G210" s="340"/>
      <c r="H210" s="340"/>
      <c r="I210" s="340"/>
      <c r="J210" s="340"/>
      <c r="K210" s="340"/>
      <c r="L210" s="340"/>
      <c r="M210" s="10"/>
      <c r="N210" s="17"/>
      <c r="O210" s="17"/>
      <c r="P210" s="17"/>
      <c r="Q210" s="12"/>
      <c r="R210" s="232"/>
      <c r="S210" s="232"/>
      <c r="AL210" s="232"/>
      <c r="AM210" s="232"/>
    </row>
    <row r="211" spans="1:39" x14ac:dyDescent="0.15">
      <c r="A211" s="232"/>
      <c r="B211" s="232"/>
      <c r="C211" s="232"/>
      <c r="D211" s="232"/>
      <c r="E211" s="232"/>
      <c r="F211" s="232"/>
      <c r="G211" s="232"/>
      <c r="H211" s="232"/>
      <c r="I211" s="232"/>
      <c r="J211" s="232"/>
      <c r="K211" s="232"/>
      <c r="L211" s="232"/>
      <c r="M211" s="232"/>
      <c r="N211" s="232"/>
      <c r="O211" s="232"/>
      <c r="P211" s="232"/>
      <c r="Q211" s="232"/>
      <c r="R211" s="232"/>
      <c r="S211" s="232"/>
      <c r="AL211" s="232"/>
      <c r="AM211" s="232"/>
    </row>
    <row r="212" spans="1:39" ht="13.5" customHeight="1" x14ac:dyDescent="0.15">
      <c r="A212" s="233" t="s">
        <v>65</v>
      </c>
      <c r="B212" s="232"/>
      <c r="C212" s="233" t="str">
        <f>B13</f>
        <v>諫早食肉衛生検査所</v>
      </c>
      <c r="D212" s="232"/>
      <c r="E212" s="232"/>
      <c r="F212" s="232"/>
      <c r="G212" s="232"/>
      <c r="H212" s="232"/>
      <c r="I212" s="232"/>
      <c r="J212" s="232"/>
      <c r="K212" s="232"/>
      <c r="L212" s="232"/>
      <c r="M212" s="232"/>
      <c r="N212" s="232"/>
      <c r="O212" s="232"/>
      <c r="P212" s="232"/>
      <c r="Q212" s="232"/>
      <c r="R212" s="232"/>
      <c r="S212" s="232"/>
      <c r="U212" s="210"/>
      <c r="V212" s="210"/>
      <c r="W212" s="209"/>
      <c r="AL212" s="232"/>
      <c r="AM212" s="232"/>
    </row>
    <row r="213" spans="1:39" ht="13.5" customHeight="1" x14ac:dyDescent="0.15">
      <c r="A213" s="338" t="s">
        <v>43</v>
      </c>
      <c r="B213" s="342" t="s">
        <v>0</v>
      </c>
      <c r="C213" s="342"/>
      <c r="D213" s="342"/>
      <c r="E213" s="342"/>
      <c r="F213" s="342"/>
      <c r="G213" s="342" t="s">
        <v>7</v>
      </c>
      <c r="H213" s="342"/>
      <c r="I213" s="342"/>
      <c r="J213" s="342"/>
      <c r="K213" s="342"/>
      <c r="L213" s="342"/>
      <c r="M213" s="342"/>
      <c r="N213" s="342" t="s">
        <v>44</v>
      </c>
      <c r="O213" s="342"/>
      <c r="P213" s="342"/>
      <c r="Q213" s="342" t="s">
        <v>25</v>
      </c>
      <c r="R213" s="232"/>
      <c r="S213" s="232"/>
      <c r="U213" s="217"/>
      <c r="V213" s="219"/>
      <c r="W213" s="217"/>
      <c r="AL213" s="232"/>
      <c r="AM213" s="232"/>
    </row>
    <row r="214" spans="1:39" ht="30.75" customHeight="1" x14ac:dyDescent="0.15">
      <c r="A214" s="338"/>
      <c r="B214" s="342"/>
      <c r="C214" s="342"/>
      <c r="D214" s="342"/>
      <c r="E214" s="342"/>
      <c r="F214" s="342"/>
      <c r="G214" s="342" t="s">
        <v>8</v>
      </c>
      <c r="H214" s="342"/>
      <c r="I214" s="342"/>
      <c r="J214" s="342" t="s">
        <v>12</v>
      </c>
      <c r="K214" s="342"/>
      <c r="L214" s="342"/>
      <c r="M214" s="342" t="s">
        <v>13</v>
      </c>
      <c r="N214" s="342"/>
      <c r="O214" s="342"/>
      <c r="P214" s="342"/>
      <c r="Q214" s="342"/>
      <c r="R214" s="232"/>
      <c r="S214" s="232"/>
      <c r="U214" s="217"/>
      <c r="V214" s="217"/>
      <c r="W214" s="216"/>
      <c r="AL214" s="232"/>
      <c r="AM214" s="232"/>
    </row>
    <row r="215" spans="1:39" ht="30.95" customHeight="1" x14ac:dyDescent="0.15">
      <c r="A215" s="338"/>
      <c r="B215" s="2" t="s">
        <v>1</v>
      </c>
      <c r="C215" s="287" t="s">
        <v>113</v>
      </c>
      <c r="D215" s="2" t="s">
        <v>28</v>
      </c>
      <c r="E215" s="2" t="s">
        <v>2</v>
      </c>
      <c r="F215" s="2" t="s">
        <v>3</v>
      </c>
      <c r="G215" s="2" t="s">
        <v>9</v>
      </c>
      <c r="H215" s="2" t="s">
        <v>2</v>
      </c>
      <c r="I215" s="2" t="s">
        <v>3</v>
      </c>
      <c r="J215" s="2" t="s">
        <v>9</v>
      </c>
      <c r="K215" s="2" t="s">
        <v>2</v>
      </c>
      <c r="L215" s="2" t="s">
        <v>3</v>
      </c>
      <c r="M215" s="342"/>
      <c r="N215" s="2" t="s">
        <v>14</v>
      </c>
      <c r="O215" s="2" t="s">
        <v>15</v>
      </c>
      <c r="P215" s="2" t="s">
        <v>17</v>
      </c>
      <c r="Q215" s="342"/>
      <c r="R215" s="232"/>
      <c r="S215" s="232"/>
      <c r="U215" s="212"/>
      <c r="V215" s="215"/>
      <c r="W215" s="211"/>
      <c r="AL215" s="238"/>
      <c r="AM215" s="238"/>
    </row>
    <row r="216" spans="1:39" ht="20.25" customHeight="1" thickBot="1" x14ac:dyDescent="0.2">
      <c r="A216" s="338"/>
      <c r="B216" s="81" t="s">
        <v>4</v>
      </c>
      <c r="C216" s="81"/>
      <c r="D216" s="81"/>
      <c r="E216" s="268" t="s">
        <v>5</v>
      </c>
      <c r="F216" s="269" t="s">
        <v>6</v>
      </c>
      <c r="G216" s="269" t="s">
        <v>10</v>
      </c>
      <c r="H216" s="268" t="s">
        <v>11</v>
      </c>
      <c r="I216" s="269" t="s">
        <v>6</v>
      </c>
      <c r="J216" s="269" t="s">
        <v>10</v>
      </c>
      <c r="K216" s="268" t="s">
        <v>11</v>
      </c>
      <c r="L216" s="81" t="s">
        <v>6</v>
      </c>
      <c r="M216" s="81" t="s">
        <v>6</v>
      </c>
      <c r="N216" s="21" t="s">
        <v>6</v>
      </c>
      <c r="O216" s="21" t="s">
        <v>16</v>
      </c>
      <c r="P216" s="21" t="s">
        <v>6</v>
      </c>
      <c r="Q216" s="81" t="s">
        <v>6</v>
      </c>
      <c r="R216" s="232"/>
      <c r="S216" s="232"/>
      <c r="U216" s="212"/>
      <c r="V216" s="215"/>
      <c r="W216" s="211"/>
      <c r="AL216" s="232"/>
      <c r="AM216" s="232"/>
    </row>
    <row r="217" spans="1:39" ht="20.25" customHeight="1" x14ac:dyDescent="0.15">
      <c r="A217" s="3" t="s">
        <v>31</v>
      </c>
      <c r="B217" s="45">
        <f t="shared" ref="B217:B228" si="100">AB217</f>
        <v>23</v>
      </c>
      <c r="C217" s="306">
        <f t="shared" ref="C217:C228" si="101">AC217</f>
        <v>100</v>
      </c>
      <c r="D217" s="18">
        <f>(185-C217)/100</f>
        <v>0.85</v>
      </c>
      <c r="E217" s="59">
        <f>V213</f>
        <v>0</v>
      </c>
      <c r="F217" s="57">
        <f>B217*D217*E217</f>
        <v>0</v>
      </c>
      <c r="G217" s="50"/>
      <c r="H217" s="59"/>
      <c r="I217" s="49">
        <f>G217*H217</f>
        <v>0</v>
      </c>
      <c r="J217" s="50">
        <f>AD217</f>
        <v>3600</v>
      </c>
      <c r="K217" s="53">
        <f>W215</f>
        <v>0</v>
      </c>
      <c r="L217" s="49">
        <f>J217*K217</f>
        <v>0</v>
      </c>
      <c r="M217" s="50">
        <f>I217+L217</f>
        <v>0</v>
      </c>
      <c r="N217" s="60"/>
      <c r="O217" s="61"/>
      <c r="P217" s="62"/>
      <c r="Q217" s="49">
        <f>INT(F217+M217)</f>
        <v>0</v>
      </c>
      <c r="R217" s="232"/>
      <c r="S217" s="232"/>
      <c r="U217" s="212"/>
      <c r="V217" s="215"/>
      <c r="W217" s="211"/>
      <c r="Y217" s="365">
        <v>9</v>
      </c>
      <c r="Z217" s="423" t="s">
        <v>210</v>
      </c>
      <c r="AA217" s="292" t="s">
        <v>31</v>
      </c>
      <c r="AB217" s="293">
        <v>23</v>
      </c>
      <c r="AC217" s="293">
        <v>100</v>
      </c>
      <c r="AD217" s="293">
        <v>3600</v>
      </c>
      <c r="AE217" s="293">
        <v>0</v>
      </c>
      <c r="AF217" s="293">
        <v>0</v>
      </c>
      <c r="AG217" s="293">
        <v>0</v>
      </c>
      <c r="AH217" s="293">
        <v>0</v>
      </c>
      <c r="AI217" s="294">
        <v>3600</v>
      </c>
      <c r="AJ217" s="177"/>
      <c r="AL217" s="232"/>
      <c r="AM217" s="232"/>
    </row>
    <row r="218" spans="1:39" ht="20.25" customHeight="1" x14ac:dyDescent="0.15">
      <c r="A218" s="3" t="s">
        <v>32</v>
      </c>
      <c r="B218" s="306">
        <f t="shared" si="100"/>
        <v>23</v>
      </c>
      <c r="C218" s="332">
        <f t="shared" si="101"/>
        <v>100</v>
      </c>
      <c r="D218" s="18">
        <f t="shared" ref="D218:D228" si="102">(185-C218)/100</f>
        <v>0.85</v>
      </c>
      <c r="E218" s="63">
        <f>E217</f>
        <v>0</v>
      </c>
      <c r="F218" s="57">
        <f t="shared" ref="F218:F228" si="103">B218*D218*E218</f>
        <v>0</v>
      </c>
      <c r="G218" s="50"/>
      <c r="H218" s="63"/>
      <c r="I218" s="49">
        <f t="shared" ref="I218:I219" si="104">G218*H218</f>
        <v>0</v>
      </c>
      <c r="J218" s="50">
        <f>AD218</f>
        <v>3800</v>
      </c>
      <c r="K218" s="72">
        <f>K217</f>
        <v>0</v>
      </c>
      <c r="L218" s="49">
        <f t="shared" ref="L218:L219" si="105">J218*K218</f>
        <v>0</v>
      </c>
      <c r="M218" s="50">
        <f t="shared" ref="M218:M228" si="106">I218+L218</f>
        <v>0</v>
      </c>
      <c r="N218" s="64"/>
      <c r="O218" s="65"/>
      <c r="P218" s="66"/>
      <c r="Q218" s="49">
        <f t="shared" ref="Q218:Q228" si="107">INT(F218+M218)</f>
        <v>0</v>
      </c>
      <c r="R218" s="232"/>
      <c r="S218" s="232"/>
      <c r="U218" s="212"/>
      <c r="V218" s="215"/>
      <c r="W218" s="211"/>
      <c r="Y218" s="366"/>
      <c r="Z218" s="424"/>
      <c r="AA218" s="295" t="s">
        <v>142</v>
      </c>
      <c r="AB218" s="296">
        <v>23</v>
      </c>
      <c r="AC218" s="296">
        <v>100</v>
      </c>
      <c r="AD218" s="296">
        <v>3800</v>
      </c>
      <c r="AE218" s="296">
        <v>0</v>
      </c>
      <c r="AF218" s="296">
        <v>0</v>
      </c>
      <c r="AG218" s="296">
        <v>0</v>
      </c>
      <c r="AH218" s="296">
        <v>0</v>
      </c>
      <c r="AI218" s="297">
        <v>3800</v>
      </c>
      <c r="AJ218" s="177"/>
      <c r="AL218" s="232"/>
      <c r="AM218" s="232"/>
    </row>
    <row r="219" spans="1:39" ht="20.25" customHeight="1" x14ac:dyDescent="0.15">
      <c r="A219" s="3" t="s">
        <v>33</v>
      </c>
      <c r="B219" s="81">
        <f t="shared" si="100"/>
        <v>23</v>
      </c>
      <c r="C219" s="332">
        <f t="shared" si="101"/>
        <v>100</v>
      </c>
      <c r="D219" s="18">
        <f t="shared" si="102"/>
        <v>0.85</v>
      </c>
      <c r="E219" s="63">
        <f>E217</f>
        <v>0</v>
      </c>
      <c r="F219" s="57">
        <f t="shared" si="103"/>
        <v>0</v>
      </c>
      <c r="G219" s="50"/>
      <c r="H219" s="63"/>
      <c r="I219" s="49">
        <f t="shared" si="104"/>
        <v>0</v>
      </c>
      <c r="J219" s="50">
        <f>AD219</f>
        <v>3900</v>
      </c>
      <c r="K219" s="72">
        <f>K217</f>
        <v>0</v>
      </c>
      <c r="L219" s="49">
        <f t="shared" si="105"/>
        <v>0</v>
      </c>
      <c r="M219" s="50">
        <f t="shared" si="106"/>
        <v>0</v>
      </c>
      <c r="N219" s="64"/>
      <c r="O219" s="65"/>
      <c r="P219" s="66"/>
      <c r="Q219" s="49">
        <f t="shared" si="107"/>
        <v>0</v>
      </c>
      <c r="R219" s="232"/>
      <c r="S219" s="232"/>
      <c r="U219" s="212"/>
      <c r="V219" s="211"/>
      <c r="W219" s="211"/>
      <c r="Y219" s="366"/>
      <c r="Z219" s="424"/>
      <c r="AA219" s="295" t="s">
        <v>33</v>
      </c>
      <c r="AB219" s="296">
        <v>23</v>
      </c>
      <c r="AC219" s="296">
        <v>100</v>
      </c>
      <c r="AD219" s="296">
        <v>3900</v>
      </c>
      <c r="AE219" s="296">
        <v>0</v>
      </c>
      <c r="AF219" s="296">
        <v>0</v>
      </c>
      <c r="AG219" s="296">
        <v>0</v>
      </c>
      <c r="AH219" s="296">
        <v>0</v>
      </c>
      <c r="AI219" s="297">
        <v>3900</v>
      </c>
      <c r="AJ219" s="177"/>
      <c r="AL219" s="232"/>
      <c r="AM219" s="232"/>
    </row>
    <row r="220" spans="1:39" ht="20.25" customHeight="1" x14ac:dyDescent="0.15">
      <c r="A220" s="3" t="s">
        <v>34</v>
      </c>
      <c r="B220" s="81">
        <f t="shared" si="100"/>
        <v>23</v>
      </c>
      <c r="C220" s="332">
        <f t="shared" si="101"/>
        <v>100</v>
      </c>
      <c r="D220" s="18">
        <f t="shared" si="102"/>
        <v>0.85</v>
      </c>
      <c r="E220" s="63">
        <f>E217</f>
        <v>0</v>
      </c>
      <c r="F220" s="57">
        <f t="shared" si="103"/>
        <v>0</v>
      </c>
      <c r="G220" s="50">
        <f>AD220</f>
        <v>4500</v>
      </c>
      <c r="H220" s="72">
        <f>V175</f>
        <v>0</v>
      </c>
      <c r="I220" s="49">
        <f>G220*H220</f>
        <v>0</v>
      </c>
      <c r="J220" s="50"/>
      <c r="K220" s="72"/>
      <c r="L220" s="49"/>
      <c r="M220" s="50">
        <f t="shared" si="106"/>
        <v>0</v>
      </c>
      <c r="N220" s="64"/>
      <c r="O220" s="65"/>
      <c r="P220" s="66"/>
      <c r="Q220" s="49">
        <f t="shared" si="107"/>
        <v>0</v>
      </c>
      <c r="R220" s="232"/>
      <c r="S220" s="232"/>
      <c r="Y220" s="366"/>
      <c r="Z220" s="424"/>
      <c r="AA220" s="295" t="s">
        <v>34</v>
      </c>
      <c r="AB220" s="296">
        <v>23</v>
      </c>
      <c r="AC220" s="296">
        <v>100</v>
      </c>
      <c r="AD220" s="296">
        <v>4500</v>
      </c>
      <c r="AE220" s="296">
        <v>0</v>
      </c>
      <c r="AF220" s="296">
        <v>0</v>
      </c>
      <c r="AG220" s="296">
        <v>0</v>
      </c>
      <c r="AH220" s="296">
        <v>0</v>
      </c>
      <c r="AI220" s="297">
        <v>4500</v>
      </c>
      <c r="AJ220" s="177" t="s">
        <v>8</v>
      </c>
      <c r="AL220" s="232"/>
      <c r="AM220" s="232"/>
    </row>
    <row r="221" spans="1:39" ht="20.25" customHeight="1" x14ac:dyDescent="0.15">
      <c r="A221" s="3" t="s">
        <v>35</v>
      </c>
      <c r="B221" s="81">
        <f t="shared" si="100"/>
        <v>23</v>
      </c>
      <c r="C221" s="47">
        <f t="shared" si="101"/>
        <v>100</v>
      </c>
      <c r="D221" s="18">
        <f t="shared" si="102"/>
        <v>0.85</v>
      </c>
      <c r="E221" s="63">
        <f>E217</f>
        <v>0</v>
      </c>
      <c r="F221" s="57">
        <f t="shared" si="103"/>
        <v>0</v>
      </c>
      <c r="G221" s="50">
        <f>AD221</f>
        <v>5300</v>
      </c>
      <c r="H221" s="72">
        <f>H220</f>
        <v>0</v>
      </c>
      <c r="I221" s="49">
        <f>G221*H221</f>
        <v>0</v>
      </c>
      <c r="J221" s="50"/>
      <c r="K221" s="72"/>
      <c r="L221" s="49"/>
      <c r="M221" s="50">
        <f t="shared" si="106"/>
        <v>0</v>
      </c>
      <c r="N221" s="64"/>
      <c r="O221" s="65"/>
      <c r="P221" s="66"/>
      <c r="Q221" s="49">
        <f t="shared" si="107"/>
        <v>0</v>
      </c>
      <c r="R221" s="232"/>
      <c r="S221" s="232"/>
      <c r="Y221" s="366"/>
      <c r="Z221" s="424"/>
      <c r="AA221" s="295" t="s">
        <v>35</v>
      </c>
      <c r="AB221" s="296">
        <v>23</v>
      </c>
      <c r="AC221" s="296">
        <v>100</v>
      </c>
      <c r="AD221" s="296">
        <v>5300</v>
      </c>
      <c r="AE221" s="296">
        <v>0</v>
      </c>
      <c r="AF221" s="296">
        <v>0</v>
      </c>
      <c r="AG221" s="296">
        <v>0</v>
      </c>
      <c r="AH221" s="296">
        <v>0</v>
      </c>
      <c r="AI221" s="297">
        <v>5300</v>
      </c>
      <c r="AJ221" s="177" t="s">
        <v>8</v>
      </c>
      <c r="AL221" s="232"/>
      <c r="AM221" s="232"/>
    </row>
    <row r="222" spans="1:39" ht="20.25" customHeight="1" x14ac:dyDescent="0.15">
      <c r="A222" s="3" t="s">
        <v>36</v>
      </c>
      <c r="B222" s="81">
        <f t="shared" si="100"/>
        <v>23</v>
      </c>
      <c r="C222" s="47">
        <f t="shared" si="101"/>
        <v>100</v>
      </c>
      <c r="D222" s="18">
        <f t="shared" si="102"/>
        <v>0.85</v>
      </c>
      <c r="E222" s="63">
        <f>E217</f>
        <v>0</v>
      </c>
      <c r="F222" s="57">
        <f t="shared" si="103"/>
        <v>0</v>
      </c>
      <c r="G222" s="50">
        <f>AD222</f>
        <v>4800</v>
      </c>
      <c r="H222" s="72">
        <f>H220</f>
        <v>0</v>
      </c>
      <c r="I222" s="49">
        <f>G222*H222</f>
        <v>0</v>
      </c>
      <c r="J222" s="50"/>
      <c r="K222" s="72"/>
      <c r="L222" s="49"/>
      <c r="M222" s="50">
        <f t="shared" si="106"/>
        <v>0</v>
      </c>
      <c r="N222" s="64"/>
      <c r="O222" s="65"/>
      <c r="P222" s="66"/>
      <c r="Q222" s="49">
        <f t="shared" si="107"/>
        <v>0</v>
      </c>
      <c r="R222" s="232"/>
      <c r="S222" s="232"/>
      <c r="Y222" s="366"/>
      <c r="Z222" s="424"/>
      <c r="AA222" s="295" t="s">
        <v>36</v>
      </c>
      <c r="AB222" s="296">
        <v>23</v>
      </c>
      <c r="AC222" s="296">
        <v>100</v>
      </c>
      <c r="AD222" s="296">
        <v>4800</v>
      </c>
      <c r="AE222" s="296">
        <v>0</v>
      </c>
      <c r="AF222" s="296">
        <v>0</v>
      </c>
      <c r="AG222" s="296">
        <v>0</v>
      </c>
      <c r="AH222" s="296">
        <v>0</v>
      </c>
      <c r="AI222" s="297">
        <v>4800</v>
      </c>
      <c r="AJ222" s="177" t="s">
        <v>8</v>
      </c>
      <c r="AL222" s="232"/>
      <c r="AM222" s="232"/>
    </row>
    <row r="223" spans="1:39" ht="20.25" customHeight="1" x14ac:dyDescent="0.15">
      <c r="A223" s="3" t="s">
        <v>37</v>
      </c>
      <c r="B223" s="81">
        <f t="shared" si="100"/>
        <v>23</v>
      </c>
      <c r="C223" s="47">
        <f t="shared" si="101"/>
        <v>100</v>
      </c>
      <c r="D223" s="18">
        <f t="shared" si="102"/>
        <v>0.85</v>
      </c>
      <c r="E223" s="63">
        <f>E217</f>
        <v>0</v>
      </c>
      <c r="F223" s="57">
        <f t="shared" si="103"/>
        <v>0</v>
      </c>
      <c r="G223" s="50"/>
      <c r="H223" s="63"/>
      <c r="I223" s="49">
        <f t="shared" ref="I223:I228" si="108">G223*H223</f>
        <v>0</v>
      </c>
      <c r="J223" s="50">
        <f t="shared" ref="J223:J228" si="109">AD223</f>
        <v>4000</v>
      </c>
      <c r="K223" s="72">
        <f>K217</f>
        <v>0</v>
      </c>
      <c r="L223" s="49">
        <f t="shared" ref="L223:L228" si="110">J223*K223</f>
        <v>0</v>
      </c>
      <c r="M223" s="50">
        <f t="shared" si="106"/>
        <v>0</v>
      </c>
      <c r="N223" s="64"/>
      <c r="O223" s="65"/>
      <c r="P223" s="66"/>
      <c r="Q223" s="49">
        <f t="shared" si="107"/>
        <v>0</v>
      </c>
      <c r="R223" s="232"/>
      <c r="S223" s="232"/>
      <c r="Y223" s="366"/>
      <c r="Z223" s="424"/>
      <c r="AA223" s="295" t="s">
        <v>37</v>
      </c>
      <c r="AB223" s="296">
        <v>23</v>
      </c>
      <c r="AC223" s="296">
        <v>100</v>
      </c>
      <c r="AD223" s="296">
        <v>4000</v>
      </c>
      <c r="AE223" s="296">
        <v>0</v>
      </c>
      <c r="AF223" s="296">
        <v>0</v>
      </c>
      <c r="AG223" s="296">
        <v>0</v>
      </c>
      <c r="AH223" s="296">
        <v>0</v>
      </c>
      <c r="AI223" s="297">
        <v>4000</v>
      </c>
      <c r="AJ223" s="177"/>
      <c r="AL223" s="232"/>
      <c r="AM223" s="232"/>
    </row>
    <row r="224" spans="1:39" ht="20.25" customHeight="1" x14ac:dyDescent="0.15">
      <c r="A224" s="3" t="s">
        <v>38</v>
      </c>
      <c r="B224" s="81">
        <f t="shared" si="100"/>
        <v>23</v>
      </c>
      <c r="C224" s="47">
        <f t="shared" si="101"/>
        <v>100</v>
      </c>
      <c r="D224" s="18">
        <f t="shared" si="102"/>
        <v>0.85</v>
      </c>
      <c r="E224" s="63">
        <f>E217</f>
        <v>0</v>
      </c>
      <c r="F224" s="57">
        <f t="shared" si="103"/>
        <v>0</v>
      </c>
      <c r="G224" s="50"/>
      <c r="H224" s="63"/>
      <c r="I224" s="49">
        <f t="shared" si="108"/>
        <v>0</v>
      </c>
      <c r="J224" s="50">
        <f t="shared" si="109"/>
        <v>3900</v>
      </c>
      <c r="K224" s="72">
        <f>K217</f>
        <v>0</v>
      </c>
      <c r="L224" s="49">
        <f t="shared" si="110"/>
        <v>0</v>
      </c>
      <c r="M224" s="50">
        <f t="shared" si="106"/>
        <v>0</v>
      </c>
      <c r="N224" s="64"/>
      <c r="O224" s="65"/>
      <c r="P224" s="66"/>
      <c r="Q224" s="49">
        <f t="shared" si="107"/>
        <v>0</v>
      </c>
      <c r="R224" s="232"/>
      <c r="S224" s="232"/>
      <c r="Y224" s="366"/>
      <c r="Z224" s="424"/>
      <c r="AA224" s="295" t="s">
        <v>38</v>
      </c>
      <c r="AB224" s="296">
        <v>23</v>
      </c>
      <c r="AC224" s="296">
        <v>100</v>
      </c>
      <c r="AD224" s="296">
        <v>3900</v>
      </c>
      <c r="AE224" s="296">
        <v>0</v>
      </c>
      <c r="AF224" s="296">
        <v>0</v>
      </c>
      <c r="AG224" s="296">
        <v>0</v>
      </c>
      <c r="AH224" s="296">
        <v>0</v>
      </c>
      <c r="AI224" s="297">
        <v>3900</v>
      </c>
      <c r="AJ224" s="177"/>
      <c r="AL224" s="232"/>
      <c r="AM224" s="232"/>
    </row>
    <row r="225" spans="1:39" ht="20.25" customHeight="1" x14ac:dyDescent="0.15">
      <c r="A225" s="3" t="s">
        <v>39</v>
      </c>
      <c r="B225" s="81">
        <f t="shared" si="100"/>
        <v>23</v>
      </c>
      <c r="C225" s="47">
        <f t="shared" si="101"/>
        <v>100</v>
      </c>
      <c r="D225" s="18">
        <f t="shared" si="102"/>
        <v>0.85</v>
      </c>
      <c r="E225" s="63">
        <f>E217</f>
        <v>0</v>
      </c>
      <c r="F225" s="57">
        <f t="shared" si="103"/>
        <v>0</v>
      </c>
      <c r="G225" s="50"/>
      <c r="H225" s="63"/>
      <c r="I225" s="49">
        <f t="shared" si="108"/>
        <v>0</v>
      </c>
      <c r="J225" s="50">
        <f t="shared" si="109"/>
        <v>4800</v>
      </c>
      <c r="K225" s="72">
        <f>K217</f>
        <v>0</v>
      </c>
      <c r="L225" s="49">
        <f t="shared" si="110"/>
        <v>0</v>
      </c>
      <c r="M225" s="50">
        <f t="shared" si="106"/>
        <v>0</v>
      </c>
      <c r="N225" s="64"/>
      <c r="O225" s="65"/>
      <c r="P225" s="66"/>
      <c r="Q225" s="49">
        <f t="shared" si="107"/>
        <v>0</v>
      </c>
      <c r="R225" s="232"/>
      <c r="S225" s="232"/>
      <c r="Y225" s="366"/>
      <c r="Z225" s="424"/>
      <c r="AA225" s="295" t="s">
        <v>39</v>
      </c>
      <c r="AB225" s="296">
        <v>23</v>
      </c>
      <c r="AC225" s="296">
        <v>100</v>
      </c>
      <c r="AD225" s="296">
        <v>4800</v>
      </c>
      <c r="AE225" s="296">
        <v>0</v>
      </c>
      <c r="AF225" s="296">
        <v>0</v>
      </c>
      <c r="AG225" s="296">
        <v>0</v>
      </c>
      <c r="AH225" s="296">
        <v>0</v>
      </c>
      <c r="AI225" s="297">
        <v>4800</v>
      </c>
      <c r="AJ225" s="177"/>
      <c r="AL225" s="232"/>
      <c r="AM225" s="232"/>
    </row>
    <row r="226" spans="1:39" ht="20.25" customHeight="1" x14ac:dyDescent="0.15">
      <c r="A226" s="3" t="s">
        <v>40</v>
      </c>
      <c r="B226" s="81">
        <f t="shared" si="100"/>
        <v>23</v>
      </c>
      <c r="C226" s="47">
        <f t="shared" si="101"/>
        <v>100</v>
      </c>
      <c r="D226" s="18">
        <f t="shared" si="102"/>
        <v>0.85</v>
      </c>
      <c r="E226" s="63">
        <f>E217</f>
        <v>0</v>
      </c>
      <c r="F226" s="57">
        <f t="shared" si="103"/>
        <v>0</v>
      </c>
      <c r="G226" s="50"/>
      <c r="H226" s="63"/>
      <c r="I226" s="49">
        <f t="shared" si="108"/>
        <v>0</v>
      </c>
      <c r="J226" s="50">
        <f t="shared" si="109"/>
        <v>4800</v>
      </c>
      <c r="K226" s="72">
        <f>K217</f>
        <v>0</v>
      </c>
      <c r="L226" s="49">
        <f t="shared" si="110"/>
        <v>0</v>
      </c>
      <c r="M226" s="50">
        <f t="shared" si="106"/>
        <v>0</v>
      </c>
      <c r="N226" s="64"/>
      <c r="O226" s="65"/>
      <c r="P226" s="66"/>
      <c r="Q226" s="49">
        <f t="shared" si="107"/>
        <v>0</v>
      </c>
      <c r="R226" s="232"/>
      <c r="S226" s="232"/>
      <c r="Y226" s="366"/>
      <c r="Z226" s="424"/>
      <c r="AA226" s="295" t="s">
        <v>122</v>
      </c>
      <c r="AB226" s="296">
        <v>23</v>
      </c>
      <c r="AC226" s="296">
        <v>100</v>
      </c>
      <c r="AD226" s="296">
        <v>4800</v>
      </c>
      <c r="AE226" s="296">
        <v>0</v>
      </c>
      <c r="AF226" s="296">
        <v>0</v>
      </c>
      <c r="AG226" s="296">
        <v>0</v>
      </c>
      <c r="AH226" s="296">
        <v>0</v>
      </c>
      <c r="AI226" s="297">
        <v>4800</v>
      </c>
      <c r="AJ226" s="177"/>
      <c r="AL226" s="232"/>
      <c r="AM226" s="232"/>
    </row>
    <row r="227" spans="1:39" ht="20.25" customHeight="1" x14ac:dyDescent="0.15">
      <c r="A227" s="3" t="s">
        <v>41</v>
      </c>
      <c r="B227" s="81">
        <f t="shared" si="100"/>
        <v>23</v>
      </c>
      <c r="C227" s="47">
        <f t="shared" si="101"/>
        <v>100</v>
      </c>
      <c r="D227" s="18">
        <f t="shared" si="102"/>
        <v>0.85</v>
      </c>
      <c r="E227" s="63">
        <f>E217</f>
        <v>0</v>
      </c>
      <c r="F227" s="57">
        <f t="shared" si="103"/>
        <v>0</v>
      </c>
      <c r="G227" s="50"/>
      <c r="H227" s="63"/>
      <c r="I227" s="49">
        <f t="shared" si="108"/>
        <v>0</v>
      </c>
      <c r="J227" s="50">
        <f t="shared" si="109"/>
        <v>4400</v>
      </c>
      <c r="K227" s="72">
        <f>K217</f>
        <v>0</v>
      </c>
      <c r="L227" s="49">
        <f t="shared" si="110"/>
        <v>0</v>
      </c>
      <c r="M227" s="50">
        <f t="shared" si="106"/>
        <v>0</v>
      </c>
      <c r="N227" s="64"/>
      <c r="O227" s="65"/>
      <c r="P227" s="66"/>
      <c r="Q227" s="49">
        <f t="shared" si="107"/>
        <v>0</v>
      </c>
      <c r="R227" s="232"/>
      <c r="S227" s="232"/>
      <c r="Y227" s="366"/>
      <c r="Z227" s="424"/>
      <c r="AA227" s="295" t="s">
        <v>123</v>
      </c>
      <c r="AB227" s="296">
        <v>23</v>
      </c>
      <c r="AC227" s="296">
        <v>100</v>
      </c>
      <c r="AD227" s="296">
        <v>4400</v>
      </c>
      <c r="AE227" s="296">
        <v>0</v>
      </c>
      <c r="AF227" s="296">
        <v>0</v>
      </c>
      <c r="AG227" s="296">
        <v>0</v>
      </c>
      <c r="AH227" s="296">
        <v>0</v>
      </c>
      <c r="AI227" s="297">
        <v>4400</v>
      </c>
      <c r="AJ227" s="177"/>
      <c r="AL227" s="232"/>
      <c r="AM227" s="232"/>
    </row>
    <row r="228" spans="1:39" ht="20.25" customHeight="1" thickBot="1" x14ac:dyDescent="0.2">
      <c r="A228" s="5" t="s">
        <v>42</v>
      </c>
      <c r="B228" s="274">
        <f t="shared" si="100"/>
        <v>23</v>
      </c>
      <c r="C228" s="48">
        <f t="shared" si="101"/>
        <v>100</v>
      </c>
      <c r="D228" s="19">
        <f t="shared" si="102"/>
        <v>0.85</v>
      </c>
      <c r="E228" s="67">
        <f>E217</f>
        <v>0</v>
      </c>
      <c r="F228" s="58">
        <f t="shared" si="103"/>
        <v>0</v>
      </c>
      <c r="G228" s="68"/>
      <c r="H228" s="67"/>
      <c r="I228" s="51">
        <f t="shared" si="108"/>
        <v>0</v>
      </c>
      <c r="J228" s="68">
        <f t="shared" si="109"/>
        <v>4300</v>
      </c>
      <c r="K228" s="73">
        <f>K217</f>
        <v>0</v>
      </c>
      <c r="L228" s="51">
        <f t="shared" si="110"/>
        <v>0</v>
      </c>
      <c r="M228" s="68">
        <f t="shared" si="106"/>
        <v>0</v>
      </c>
      <c r="N228" s="69"/>
      <c r="O228" s="70"/>
      <c r="P228" s="71"/>
      <c r="Q228" s="51">
        <f t="shared" si="107"/>
        <v>0</v>
      </c>
      <c r="R228" s="232"/>
      <c r="S228" s="232"/>
      <c r="Y228" s="370"/>
      <c r="Z228" s="424"/>
      <c r="AA228" s="298" t="s">
        <v>124</v>
      </c>
      <c r="AB228" s="299">
        <v>23</v>
      </c>
      <c r="AC228" s="299">
        <v>100</v>
      </c>
      <c r="AD228" s="299">
        <v>4300</v>
      </c>
      <c r="AE228" s="299">
        <v>0</v>
      </c>
      <c r="AF228" s="299">
        <v>0</v>
      </c>
      <c r="AG228" s="299">
        <v>0</v>
      </c>
      <c r="AH228" s="299">
        <v>0</v>
      </c>
      <c r="AI228" s="300">
        <v>4300</v>
      </c>
      <c r="AJ228" s="177"/>
      <c r="AL228" s="238">
        <f>SUM(AD217:AH228)</f>
        <v>52100</v>
      </c>
      <c r="AM228" s="238">
        <f>SUM(AI217:AI228)</f>
        <v>52100</v>
      </c>
    </row>
    <row r="229" spans="1:39" ht="30.75" customHeight="1" thickTop="1" x14ac:dyDescent="0.15">
      <c r="A229" s="4" t="s">
        <v>18</v>
      </c>
      <c r="B229" s="288" t="s">
        <v>19</v>
      </c>
      <c r="C229" s="288"/>
      <c r="D229" s="288" t="s">
        <v>19</v>
      </c>
      <c r="E229" s="288" t="s">
        <v>19</v>
      </c>
      <c r="F229" s="4"/>
      <c r="G229" s="4"/>
      <c r="H229" s="288" t="s">
        <v>19</v>
      </c>
      <c r="I229" s="4"/>
      <c r="J229" s="4"/>
      <c r="K229" s="288" t="s">
        <v>19</v>
      </c>
      <c r="L229" s="4"/>
      <c r="M229" s="4"/>
      <c r="N229" s="288" t="s">
        <v>19</v>
      </c>
      <c r="O229" s="288" t="s">
        <v>19</v>
      </c>
      <c r="P229" s="4"/>
      <c r="Q229" s="4"/>
      <c r="R229" s="232"/>
      <c r="S229" s="232"/>
      <c r="AL229" s="232"/>
      <c r="AM229" s="232"/>
    </row>
    <row r="230" spans="1:39" ht="30.75" customHeight="1" x14ac:dyDescent="0.15">
      <c r="A230" s="339" t="s">
        <v>29</v>
      </c>
      <c r="B230" s="339"/>
      <c r="C230" s="339"/>
      <c r="D230" s="339"/>
      <c r="E230" s="339"/>
      <c r="F230" s="339"/>
      <c r="G230" s="339"/>
      <c r="H230" s="339"/>
      <c r="I230" s="339"/>
      <c r="J230" s="339"/>
      <c r="K230" s="339"/>
      <c r="L230" s="339"/>
      <c r="M230" s="232"/>
      <c r="N230" s="341" t="s">
        <v>48</v>
      </c>
      <c r="O230" s="341"/>
      <c r="P230" s="341"/>
      <c r="Q230" s="9">
        <f>SUM(Q217:Q228)</f>
        <v>0</v>
      </c>
      <c r="R230" s="232"/>
      <c r="S230" s="232"/>
      <c r="AL230" s="232"/>
      <c r="AM230" s="232"/>
    </row>
    <row r="231" spans="1:39" ht="20.25" customHeight="1" x14ac:dyDescent="0.15">
      <c r="A231" s="340"/>
      <c r="B231" s="340"/>
      <c r="C231" s="340"/>
      <c r="D231" s="340"/>
      <c r="E231" s="340"/>
      <c r="F231" s="340"/>
      <c r="G231" s="340"/>
      <c r="H231" s="340"/>
      <c r="I231" s="340"/>
      <c r="J231" s="340"/>
      <c r="K231" s="340"/>
      <c r="L231" s="340"/>
      <c r="M231" s="232"/>
      <c r="N231" s="16"/>
      <c r="O231" s="16"/>
      <c r="P231" s="16"/>
      <c r="Q231" s="15"/>
      <c r="R231" s="232"/>
      <c r="S231" s="232"/>
      <c r="AL231" s="232"/>
      <c r="AM231" s="232"/>
    </row>
    <row r="232" spans="1:39" ht="7.5" customHeight="1" x14ac:dyDescent="0.15">
      <c r="A232" s="340"/>
      <c r="B232" s="340"/>
      <c r="C232" s="340"/>
      <c r="D232" s="340"/>
      <c r="E232" s="340"/>
      <c r="F232" s="340"/>
      <c r="G232" s="340"/>
      <c r="H232" s="340"/>
      <c r="I232" s="340"/>
      <c r="J232" s="340"/>
      <c r="K232" s="340"/>
      <c r="L232" s="340"/>
      <c r="M232" s="10"/>
      <c r="N232" s="17"/>
      <c r="O232" s="17"/>
      <c r="P232" s="17"/>
      <c r="Q232" s="12"/>
      <c r="R232" s="232"/>
      <c r="S232" s="232"/>
      <c r="AL232" s="232"/>
      <c r="AM232" s="232"/>
    </row>
    <row r="233" spans="1:39" x14ac:dyDescent="0.15">
      <c r="AL233" s="232"/>
      <c r="AM233" s="232"/>
    </row>
  </sheetData>
  <mergeCells count="136">
    <mergeCell ref="G169:M169"/>
    <mergeCell ref="N169:P170"/>
    <mergeCell ref="Q169:Q171"/>
    <mergeCell ref="M170:M171"/>
    <mergeCell ref="N186:P186"/>
    <mergeCell ref="G191:M191"/>
    <mergeCell ref="N191:P192"/>
    <mergeCell ref="Q191:Q193"/>
    <mergeCell ref="M192:M193"/>
    <mergeCell ref="A186:L188"/>
    <mergeCell ref="A191:A194"/>
    <mergeCell ref="B191:F192"/>
    <mergeCell ref="G170:I170"/>
    <mergeCell ref="J170:L170"/>
    <mergeCell ref="A169:A172"/>
    <mergeCell ref="B169:F170"/>
    <mergeCell ref="N125:P126"/>
    <mergeCell ref="Q125:Q127"/>
    <mergeCell ref="M126:M127"/>
    <mergeCell ref="N142:P142"/>
    <mergeCell ref="G147:M147"/>
    <mergeCell ref="N147:P148"/>
    <mergeCell ref="Q147:Q149"/>
    <mergeCell ref="M148:M149"/>
    <mergeCell ref="N164:P164"/>
    <mergeCell ref="A164:L166"/>
    <mergeCell ref="Y151:Y162"/>
    <mergeCell ref="Z151:Z162"/>
    <mergeCell ref="Y173:Y184"/>
    <mergeCell ref="Z173:Z184"/>
    <mergeCell ref="Y195:Y206"/>
    <mergeCell ref="Z195:Z206"/>
    <mergeCell ref="Y217:Y228"/>
    <mergeCell ref="Z217:Z228"/>
    <mergeCell ref="Y41:Y52"/>
    <mergeCell ref="Z41:Z52"/>
    <mergeCell ref="Y63:Y74"/>
    <mergeCell ref="Z63:Z74"/>
    <mergeCell ref="Y85:Y96"/>
    <mergeCell ref="Z85:Z96"/>
    <mergeCell ref="Y107:Y118"/>
    <mergeCell ref="Z107:Z118"/>
    <mergeCell ref="Y129:Y140"/>
    <mergeCell ref="Z129:Z140"/>
    <mergeCell ref="B4:G4"/>
    <mergeCell ref="H4:J4"/>
    <mergeCell ref="H5:J5"/>
    <mergeCell ref="H6:J6"/>
    <mergeCell ref="H10:J10"/>
    <mergeCell ref="H11:J11"/>
    <mergeCell ref="H12:J12"/>
    <mergeCell ref="H7:J7"/>
    <mergeCell ref="H8:J8"/>
    <mergeCell ref="H9:J9"/>
    <mergeCell ref="H15:J15"/>
    <mergeCell ref="H16:J16"/>
    <mergeCell ref="H13:J13"/>
    <mergeCell ref="H14:J14"/>
    <mergeCell ref="H23:J23"/>
    <mergeCell ref="H24:J24"/>
    <mergeCell ref="A37:A40"/>
    <mergeCell ref="B37:F38"/>
    <mergeCell ref="G37:M37"/>
    <mergeCell ref="H18:J18"/>
    <mergeCell ref="H19:J19"/>
    <mergeCell ref="H20:J20"/>
    <mergeCell ref="B21:G21"/>
    <mergeCell ref="H21:J21"/>
    <mergeCell ref="H22:J22"/>
    <mergeCell ref="A59:A62"/>
    <mergeCell ref="B59:F60"/>
    <mergeCell ref="G59:M59"/>
    <mergeCell ref="Q59:Q61"/>
    <mergeCell ref="G60:I60"/>
    <mergeCell ref="J60:L60"/>
    <mergeCell ref="M60:M61"/>
    <mergeCell ref="Q37:Q39"/>
    <mergeCell ref="G38:I38"/>
    <mergeCell ref="J38:L38"/>
    <mergeCell ref="M38:M39"/>
    <mergeCell ref="A54:L56"/>
    <mergeCell ref="N54:P54"/>
    <mergeCell ref="N37:P38"/>
    <mergeCell ref="N59:P60"/>
    <mergeCell ref="A76:L78"/>
    <mergeCell ref="N76:P76"/>
    <mergeCell ref="A103:A106"/>
    <mergeCell ref="B103:F104"/>
    <mergeCell ref="G103:M103"/>
    <mergeCell ref="N103:P104"/>
    <mergeCell ref="A81:A84"/>
    <mergeCell ref="B81:F82"/>
    <mergeCell ref="A98:L100"/>
    <mergeCell ref="Q103:Q105"/>
    <mergeCell ref="G104:I104"/>
    <mergeCell ref="J104:L104"/>
    <mergeCell ref="M104:M105"/>
    <mergeCell ref="G81:M81"/>
    <mergeCell ref="N81:P82"/>
    <mergeCell ref="Q81:Q83"/>
    <mergeCell ref="M82:M83"/>
    <mergeCell ref="N98:P98"/>
    <mergeCell ref="G82:I82"/>
    <mergeCell ref="J82:L82"/>
    <mergeCell ref="G148:I148"/>
    <mergeCell ref="J148:L148"/>
    <mergeCell ref="A142:L144"/>
    <mergeCell ref="A125:A128"/>
    <mergeCell ref="B125:F126"/>
    <mergeCell ref="G126:I126"/>
    <mergeCell ref="J126:L126"/>
    <mergeCell ref="G125:M125"/>
    <mergeCell ref="N230:P230"/>
    <mergeCell ref="A230:L232"/>
    <mergeCell ref="Y3:Z4"/>
    <mergeCell ref="AA3:AA4"/>
    <mergeCell ref="AB3:AB4"/>
    <mergeCell ref="AC3:AC4"/>
    <mergeCell ref="AD3:AI3"/>
    <mergeCell ref="H17:J17"/>
    <mergeCell ref="A208:L210"/>
    <mergeCell ref="A213:A216"/>
    <mergeCell ref="B213:F214"/>
    <mergeCell ref="G192:I192"/>
    <mergeCell ref="J192:L192"/>
    <mergeCell ref="N208:P208"/>
    <mergeCell ref="G213:M213"/>
    <mergeCell ref="N213:P214"/>
    <mergeCell ref="Q213:Q215"/>
    <mergeCell ref="M214:M215"/>
    <mergeCell ref="G214:I214"/>
    <mergeCell ref="J214:L214"/>
    <mergeCell ref="A120:L122"/>
    <mergeCell ref="N120:P120"/>
    <mergeCell ref="A147:A150"/>
    <mergeCell ref="B147:F148"/>
  </mergeCells>
  <phoneticPr fontId="1"/>
  <pageMargins left="0.23622047244094491" right="0.23622047244094491" top="0.55118110236220474" bottom="0.35433070866141736" header="0.31496062992125984" footer="0.31496062992125984"/>
  <pageSetup paperSize="9" scale="88" fitToHeight="0" orientation="landscape" r:id="rId1"/>
  <rowBreaks count="10" manualBreakCount="10">
    <brk id="34" max="17" man="1"/>
    <brk id="56" max="17" man="1"/>
    <brk id="78" max="17" man="1"/>
    <brk id="100" max="17" man="1"/>
    <brk id="122" max="17" man="1"/>
    <brk id="144" max="17" man="1"/>
    <brk id="166" max="17" man="1"/>
    <brk id="188" max="17" man="1"/>
    <brk id="210" max="17" man="1"/>
    <brk id="232"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E922-3EC6-4DC5-8AC0-BE9E1030C52B}">
  <sheetPr>
    <tabColor rgb="FF00B050"/>
    <pageSetUpPr fitToPage="1"/>
  </sheetPr>
  <dimension ref="A1:AO232"/>
  <sheetViews>
    <sheetView view="pageBreakPreview" topLeftCell="A22" zoomScale="55" zoomScaleNormal="100" zoomScaleSheetLayoutView="55" workbookViewId="0">
      <selection activeCell="Q15" sqref="Q15"/>
    </sheetView>
  </sheetViews>
  <sheetFormatPr defaultRowHeight="13.5" x14ac:dyDescent="0.15"/>
  <cols>
    <col min="1" max="1" width="9" style="232"/>
    <col min="2" max="3" width="9" style="232" customWidth="1"/>
    <col min="4" max="4" width="9" style="232"/>
    <col min="5" max="6" width="9" style="232" customWidth="1"/>
    <col min="7" max="7" width="9" style="232"/>
    <col min="8" max="8" width="9" style="232" customWidth="1"/>
    <col min="9" max="10" width="9" style="232"/>
    <col min="11" max="11" width="9" style="232" customWidth="1"/>
    <col min="12" max="16" width="9" style="232"/>
    <col min="17" max="17" width="11.5" style="232" customWidth="1"/>
    <col min="18" max="18" width="6.125" style="232" customWidth="1"/>
    <col min="19" max="19" width="9" style="232"/>
    <col min="20" max="20" width="3.25" style="232" customWidth="1"/>
    <col min="21" max="23" width="9" style="232"/>
    <col min="24" max="24" width="2.625" style="232" customWidth="1"/>
    <col min="25" max="25" width="3.875" style="232" customWidth="1"/>
    <col min="26" max="26" width="14" style="232" customWidth="1"/>
    <col min="27" max="27" width="9" style="232"/>
    <col min="28" max="29" width="9.125" style="232" bestFit="1" customWidth="1"/>
    <col min="30" max="34" width="8.625" style="232" customWidth="1"/>
    <col min="35" max="35" width="9.5" style="232" bestFit="1" customWidth="1"/>
    <col min="36" max="36" width="5.25" style="232" bestFit="1" customWidth="1"/>
    <col min="37" max="37" width="9" style="232"/>
    <col min="38" max="39" width="9.125" style="232" bestFit="1" customWidth="1"/>
    <col min="40" max="16384" width="9" style="232"/>
  </cols>
  <sheetData>
    <row r="1" spans="1:41" ht="18.75" x14ac:dyDescent="0.15">
      <c r="A1" s="8" t="s">
        <v>20</v>
      </c>
      <c r="Y1" s="266" t="s">
        <v>137</v>
      </c>
      <c r="Z1" s="183"/>
      <c r="AA1" s="183"/>
      <c r="AB1" s="183"/>
      <c r="AC1" s="183"/>
      <c r="AD1" s="183"/>
      <c r="AE1" s="183"/>
      <c r="AF1" s="183"/>
      <c r="AG1" s="183"/>
      <c r="AH1" s="183"/>
      <c r="AI1" s="183"/>
    </row>
    <row r="2" spans="1:41" ht="19.5" thickBot="1" x14ac:dyDescent="0.2">
      <c r="A2" s="13" t="s">
        <v>30</v>
      </c>
      <c r="Y2" s="266" t="s">
        <v>152</v>
      </c>
      <c r="Z2" s="183"/>
      <c r="AA2" s="183"/>
      <c r="AB2" s="183"/>
      <c r="AC2" s="183"/>
      <c r="AD2" s="183"/>
      <c r="AE2" s="183"/>
      <c r="AF2" s="183"/>
      <c r="AG2" s="183"/>
      <c r="AH2" s="183"/>
      <c r="AI2" s="183"/>
    </row>
    <row r="3" spans="1:41" ht="6" customHeight="1" x14ac:dyDescent="0.15">
      <c r="Y3" s="412" t="s">
        <v>114</v>
      </c>
      <c r="Z3" s="413"/>
      <c r="AA3" s="416" t="s">
        <v>115</v>
      </c>
      <c r="AB3" s="416" t="s">
        <v>116</v>
      </c>
      <c r="AC3" s="418" t="s">
        <v>153</v>
      </c>
      <c r="AD3" s="420" t="s">
        <v>117</v>
      </c>
      <c r="AE3" s="421"/>
      <c r="AF3" s="421"/>
      <c r="AG3" s="421"/>
      <c r="AH3" s="421"/>
      <c r="AI3" s="422"/>
    </row>
    <row r="4" spans="1:41" ht="17.25" customHeight="1" thickBot="1" x14ac:dyDescent="0.2">
      <c r="A4" s="34" t="s">
        <v>23</v>
      </c>
      <c r="B4" s="343" t="s">
        <v>21</v>
      </c>
      <c r="C4" s="344"/>
      <c r="D4" s="344"/>
      <c r="E4" s="344"/>
      <c r="F4" s="344"/>
      <c r="G4" s="344"/>
      <c r="H4" s="345" t="s">
        <v>50</v>
      </c>
      <c r="I4" s="345"/>
      <c r="J4" s="345"/>
      <c r="K4" s="35"/>
      <c r="L4" s="35"/>
      <c r="M4" s="35"/>
      <c r="Y4" s="414"/>
      <c r="Z4" s="415"/>
      <c r="AA4" s="417"/>
      <c r="AB4" s="417"/>
      <c r="AC4" s="419"/>
      <c r="AD4" s="184" t="s">
        <v>154</v>
      </c>
      <c r="AE4" s="185" t="s">
        <v>118</v>
      </c>
      <c r="AF4" s="185" t="s">
        <v>119</v>
      </c>
      <c r="AG4" s="184" t="s">
        <v>155</v>
      </c>
      <c r="AH4" s="186" t="s">
        <v>120</v>
      </c>
      <c r="AI4" s="187" t="s">
        <v>121</v>
      </c>
    </row>
    <row r="5" spans="1:41" ht="17.25" customHeight="1" x14ac:dyDescent="0.15">
      <c r="A5" s="36">
        <v>1</v>
      </c>
      <c r="B5" s="290" t="s">
        <v>164</v>
      </c>
      <c r="C5" s="291"/>
      <c r="D5" s="291"/>
      <c r="E5" s="291"/>
      <c r="F5" s="291"/>
      <c r="G5" s="241"/>
      <c r="H5" s="346">
        <f>Q54</f>
        <v>0</v>
      </c>
      <c r="I5" s="347"/>
      <c r="J5" s="348"/>
      <c r="K5" s="37" t="s">
        <v>22</v>
      </c>
      <c r="L5" s="35"/>
      <c r="M5" s="35"/>
      <c r="AN5" s="307"/>
      <c r="AO5" s="307"/>
    </row>
    <row r="6" spans="1:41" ht="17.25" customHeight="1" x14ac:dyDescent="0.15">
      <c r="A6" s="36">
        <v>2</v>
      </c>
      <c r="B6" s="290" t="s">
        <v>182</v>
      </c>
      <c r="C6" s="291"/>
      <c r="D6" s="291"/>
      <c r="E6" s="291"/>
      <c r="F6" s="291"/>
      <c r="G6" s="241"/>
      <c r="H6" s="335">
        <f>Q76</f>
        <v>0</v>
      </c>
      <c r="I6" s="335"/>
      <c r="J6" s="335"/>
      <c r="K6" s="37" t="s">
        <v>22</v>
      </c>
      <c r="L6" s="35"/>
      <c r="M6" s="35"/>
      <c r="AN6" s="307"/>
      <c r="AO6" s="307"/>
    </row>
    <row r="7" spans="1:41" ht="17.25" customHeight="1" x14ac:dyDescent="0.15">
      <c r="A7" s="36">
        <v>3</v>
      </c>
      <c r="B7" s="290" t="s">
        <v>184</v>
      </c>
      <c r="C7" s="291"/>
      <c r="D7" s="291"/>
      <c r="E7" s="291"/>
      <c r="F7" s="291"/>
      <c r="G7" s="241"/>
      <c r="H7" s="335">
        <f>Q98</f>
        <v>0</v>
      </c>
      <c r="I7" s="335"/>
      <c r="J7" s="335"/>
      <c r="K7" s="37" t="s">
        <v>22</v>
      </c>
      <c r="L7" s="35"/>
      <c r="M7" s="35"/>
      <c r="AN7" s="307"/>
      <c r="AO7" s="307"/>
    </row>
    <row r="8" spans="1:41" ht="17.25" x14ac:dyDescent="0.15">
      <c r="A8" s="36">
        <v>4</v>
      </c>
      <c r="B8" s="242" t="s">
        <v>186</v>
      </c>
      <c r="C8" s="291"/>
      <c r="D8" s="291"/>
      <c r="E8" s="291"/>
      <c r="F8" s="291"/>
      <c r="G8" s="241"/>
      <c r="H8" s="335">
        <f>Q120</f>
        <v>0</v>
      </c>
      <c r="I8" s="335"/>
      <c r="J8" s="335"/>
      <c r="K8" s="37" t="s">
        <v>22</v>
      </c>
      <c r="L8" s="35"/>
      <c r="M8" s="35"/>
      <c r="AN8" s="307"/>
      <c r="AO8" s="307"/>
    </row>
    <row r="9" spans="1:41" ht="17.25" customHeight="1" x14ac:dyDescent="0.15">
      <c r="A9" s="36">
        <v>5</v>
      </c>
      <c r="B9" s="290" t="s">
        <v>187</v>
      </c>
      <c r="C9" s="291"/>
      <c r="D9" s="291"/>
      <c r="E9" s="291"/>
      <c r="F9" s="291"/>
      <c r="G9" s="241"/>
      <c r="H9" s="335">
        <f>Q142</f>
        <v>0</v>
      </c>
      <c r="I9" s="335"/>
      <c r="J9" s="335"/>
      <c r="K9" s="37" t="s">
        <v>22</v>
      </c>
      <c r="L9" s="35"/>
      <c r="M9" s="35"/>
      <c r="AN9" s="307"/>
      <c r="AO9" s="307"/>
    </row>
    <row r="10" spans="1:41" ht="17.25" customHeight="1" x14ac:dyDescent="0.15">
      <c r="A10" s="36">
        <v>6</v>
      </c>
      <c r="B10" s="290" t="s">
        <v>188</v>
      </c>
      <c r="C10" s="291"/>
      <c r="D10" s="291"/>
      <c r="E10" s="291"/>
      <c r="F10" s="291"/>
      <c r="G10" s="241"/>
      <c r="H10" s="335">
        <f>Q164</f>
        <v>0</v>
      </c>
      <c r="I10" s="335"/>
      <c r="J10" s="335"/>
      <c r="K10" s="37" t="s">
        <v>22</v>
      </c>
      <c r="L10" s="35"/>
      <c r="M10" s="35"/>
      <c r="AN10" s="307"/>
      <c r="AO10" s="307"/>
    </row>
    <row r="11" spans="1:41" ht="17.25" customHeight="1" x14ac:dyDescent="0.15">
      <c r="A11" s="36">
        <v>7</v>
      </c>
      <c r="B11" s="290" t="s">
        <v>189</v>
      </c>
      <c r="C11" s="291"/>
      <c r="D11" s="291"/>
      <c r="E11" s="291"/>
      <c r="F11" s="291"/>
      <c r="G11" s="241"/>
      <c r="H11" s="335">
        <f>Q186</f>
        <v>0</v>
      </c>
      <c r="I11" s="335"/>
      <c r="J11" s="335"/>
      <c r="K11" s="37" t="s">
        <v>22</v>
      </c>
      <c r="L11" s="35"/>
      <c r="M11" s="35"/>
      <c r="AN11" s="307"/>
      <c r="AO11" s="307"/>
    </row>
    <row r="12" spans="1:41" ht="17.25" customHeight="1" x14ac:dyDescent="0.15">
      <c r="A12" s="36">
        <v>8</v>
      </c>
      <c r="B12" s="290" t="s">
        <v>166</v>
      </c>
      <c r="C12" s="291"/>
      <c r="D12" s="291"/>
      <c r="E12" s="291"/>
      <c r="F12" s="291"/>
      <c r="G12" s="241"/>
      <c r="H12" s="335">
        <f>Q208</f>
        <v>0</v>
      </c>
      <c r="I12" s="335"/>
      <c r="J12" s="335"/>
      <c r="K12" s="37" t="s">
        <v>22</v>
      </c>
      <c r="L12" s="35"/>
      <c r="M12" s="35"/>
      <c r="AN12" s="307"/>
      <c r="AO12" s="307"/>
    </row>
    <row r="13" spans="1:41" ht="17.25" customHeight="1" x14ac:dyDescent="0.15">
      <c r="A13" s="36">
        <v>9</v>
      </c>
      <c r="B13" s="290" t="s">
        <v>192</v>
      </c>
      <c r="C13" s="291"/>
      <c r="D13" s="291"/>
      <c r="E13" s="291"/>
      <c r="F13" s="291"/>
      <c r="G13" s="241"/>
      <c r="H13" s="335">
        <f>Q230</f>
        <v>0</v>
      </c>
      <c r="I13" s="335"/>
      <c r="J13" s="335"/>
      <c r="K13" s="37" t="s">
        <v>22</v>
      </c>
      <c r="L13" s="35"/>
      <c r="M13" s="35"/>
      <c r="AN13" s="307"/>
      <c r="AO13" s="307"/>
    </row>
    <row r="14" spans="1:41" ht="17.25" customHeight="1" x14ac:dyDescent="0.15">
      <c r="A14" s="36"/>
      <c r="B14" s="290"/>
      <c r="C14" s="291"/>
      <c r="D14" s="291"/>
      <c r="E14" s="291"/>
      <c r="F14" s="291"/>
      <c r="G14" s="241"/>
      <c r="H14" s="335"/>
      <c r="I14" s="335"/>
      <c r="J14" s="335"/>
      <c r="K14" s="37"/>
      <c r="L14" s="35"/>
      <c r="M14" s="35"/>
      <c r="AN14" s="307"/>
      <c r="AO14" s="307"/>
    </row>
    <row r="15" spans="1:41" ht="17.25" customHeight="1" x14ac:dyDescent="0.15">
      <c r="A15" s="36"/>
      <c r="B15" s="290"/>
      <c r="C15" s="291"/>
      <c r="D15" s="291"/>
      <c r="E15" s="291"/>
      <c r="F15" s="291"/>
      <c r="G15" s="241"/>
      <c r="H15" s="335"/>
      <c r="I15" s="335"/>
      <c r="J15" s="335"/>
      <c r="K15" s="37"/>
      <c r="L15" s="35"/>
      <c r="M15" s="35"/>
      <c r="AN15" s="307"/>
      <c r="AO15" s="307"/>
    </row>
    <row r="16" spans="1:41" ht="17.25" customHeight="1" x14ac:dyDescent="0.15">
      <c r="A16" s="36"/>
      <c r="B16" s="290"/>
      <c r="C16" s="291"/>
      <c r="D16" s="291"/>
      <c r="E16" s="291"/>
      <c r="F16" s="291"/>
      <c r="G16" s="241"/>
      <c r="H16" s="335"/>
      <c r="I16" s="335"/>
      <c r="J16" s="335"/>
      <c r="K16" s="37"/>
      <c r="L16" s="35"/>
      <c r="M16" s="35"/>
      <c r="AN16" s="307"/>
      <c r="AO16" s="307"/>
    </row>
    <row r="17" spans="1:41" ht="17.25" customHeight="1" x14ac:dyDescent="0.15">
      <c r="A17" s="36"/>
      <c r="B17" s="290"/>
      <c r="C17" s="291"/>
      <c r="D17" s="291"/>
      <c r="E17" s="291"/>
      <c r="F17" s="291"/>
      <c r="G17" s="241"/>
      <c r="H17" s="335"/>
      <c r="I17" s="335"/>
      <c r="J17" s="335"/>
      <c r="K17" s="37"/>
      <c r="AN17" s="307"/>
      <c r="AO17" s="307"/>
    </row>
    <row r="18" spans="1:41" ht="17.25" customHeight="1" x14ac:dyDescent="0.15">
      <c r="A18" s="36"/>
      <c r="B18" s="290"/>
      <c r="C18" s="291"/>
      <c r="D18" s="291"/>
      <c r="E18" s="291"/>
      <c r="F18" s="291"/>
      <c r="G18" s="241"/>
      <c r="H18" s="335"/>
      <c r="I18" s="335"/>
      <c r="J18" s="335"/>
      <c r="K18" s="37"/>
      <c r="L18" s="35"/>
      <c r="M18" s="35"/>
      <c r="AN18" s="307"/>
      <c r="AO18" s="307"/>
    </row>
    <row r="19" spans="1:41" ht="17.25" customHeight="1" x14ac:dyDescent="0.15">
      <c r="A19" s="36"/>
      <c r="B19" s="290"/>
      <c r="C19" s="291"/>
      <c r="D19" s="291"/>
      <c r="E19" s="291"/>
      <c r="F19" s="291"/>
      <c r="G19" s="241"/>
      <c r="H19" s="335"/>
      <c r="I19" s="335"/>
      <c r="J19" s="335"/>
      <c r="K19" s="37"/>
      <c r="L19" s="35"/>
      <c r="M19" s="35"/>
      <c r="AN19" s="307"/>
      <c r="AO19" s="307"/>
    </row>
    <row r="20" spans="1:41" ht="17.25" customHeight="1" x14ac:dyDescent="0.15">
      <c r="A20" s="36"/>
      <c r="B20" s="290"/>
      <c r="C20" s="291"/>
      <c r="D20" s="291"/>
      <c r="E20" s="291"/>
      <c r="F20" s="291"/>
      <c r="G20" s="241"/>
      <c r="H20" s="335"/>
      <c r="I20" s="335"/>
      <c r="J20" s="335"/>
      <c r="K20" s="37"/>
      <c r="L20" s="35"/>
      <c r="M20" s="35"/>
      <c r="AN20" s="307"/>
      <c r="AO20" s="307"/>
    </row>
    <row r="21" spans="1:41" ht="17.25" customHeight="1" x14ac:dyDescent="0.15">
      <c r="A21" s="36"/>
      <c r="B21" s="343"/>
      <c r="C21" s="344"/>
      <c r="D21" s="344"/>
      <c r="E21" s="344"/>
      <c r="F21" s="344"/>
      <c r="G21" s="350"/>
      <c r="H21" s="349"/>
      <c r="I21" s="349"/>
      <c r="J21" s="349"/>
      <c r="K21" s="37" t="s">
        <v>24</v>
      </c>
      <c r="L21" s="35"/>
      <c r="M21" s="35"/>
      <c r="AN21" s="307"/>
      <c r="AO21" s="307"/>
    </row>
    <row r="22" spans="1:41" ht="17.25" customHeight="1" x14ac:dyDescent="0.15">
      <c r="A22" s="35"/>
      <c r="B22" s="35"/>
      <c r="C22" s="35"/>
      <c r="D22" s="38"/>
      <c r="E22" s="38"/>
      <c r="F22" s="38"/>
      <c r="G22" s="39" t="s">
        <v>53</v>
      </c>
      <c r="H22" s="336">
        <f>SUM(H5:J20)</f>
        <v>0</v>
      </c>
      <c r="I22" s="336"/>
      <c r="J22" s="337"/>
      <c r="K22" s="40"/>
      <c r="L22" s="35"/>
      <c r="M22" s="35"/>
      <c r="AN22" s="307"/>
      <c r="AO22" s="307"/>
    </row>
    <row r="23" spans="1:41" ht="17.25" customHeight="1" thickBot="1" x14ac:dyDescent="0.2">
      <c r="A23" s="35"/>
      <c r="B23" s="35"/>
      <c r="C23" s="35"/>
      <c r="D23" s="41"/>
      <c r="E23" s="41"/>
      <c r="F23" s="41"/>
      <c r="G23" s="42" t="s">
        <v>51</v>
      </c>
      <c r="H23" s="355">
        <f>INT(H22*10/110)</f>
        <v>0</v>
      </c>
      <c r="I23" s="356"/>
      <c r="J23" s="357"/>
      <c r="K23" s="40"/>
      <c r="L23" s="35"/>
      <c r="M23" s="35"/>
      <c r="AN23" s="307"/>
      <c r="AO23" s="307"/>
    </row>
    <row r="24" spans="1:41" ht="18.75" customHeight="1" thickTop="1" thickBot="1" x14ac:dyDescent="0.2">
      <c r="A24" s="35"/>
      <c r="B24" s="35"/>
      <c r="C24" s="35"/>
      <c r="D24" s="41"/>
      <c r="E24" s="41"/>
      <c r="F24" s="41"/>
      <c r="G24" s="42" t="s">
        <v>49</v>
      </c>
      <c r="H24" s="352">
        <f>ROUNDUP(H22/110*100,0)</f>
        <v>0</v>
      </c>
      <c r="I24" s="353"/>
      <c r="J24" s="354"/>
      <c r="K24" s="40" t="s">
        <v>26</v>
      </c>
      <c r="L24" s="35"/>
      <c r="M24" s="35"/>
      <c r="AN24" s="307"/>
      <c r="AO24" s="307"/>
    </row>
    <row r="25" spans="1:41" ht="18" thickTop="1" x14ac:dyDescent="0.15">
      <c r="A25" s="35"/>
      <c r="B25" s="35"/>
      <c r="C25" s="35"/>
      <c r="D25" s="35"/>
      <c r="E25" s="35"/>
      <c r="F25" s="35" t="s">
        <v>27</v>
      </c>
      <c r="G25" s="35"/>
      <c r="H25" s="35"/>
      <c r="I25" s="35"/>
      <c r="J25" s="35"/>
      <c r="K25" s="35"/>
      <c r="L25" s="35"/>
      <c r="M25" s="35"/>
      <c r="AN25" s="307"/>
      <c r="AO25" s="307"/>
    </row>
    <row r="26" spans="1:41" ht="13.5" customHeight="1" x14ac:dyDescent="0.15">
      <c r="A26" s="43" t="s">
        <v>45</v>
      </c>
      <c r="AN26" s="307"/>
      <c r="AO26" s="307"/>
    </row>
    <row r="27" spans="1:41" x14ac:dyDescent="0.15">
      <c r="A27" s="43" t="s">
        <v>112</v>
      </c>
      <c r="AN27" s="307"/>
      <c r="AO27" s="307"/>
    </row>
    <row r="28" spans="1:41" x14ac:dyDescent="0.15">
      <c r="A28" s="43" t="s">
        <v>46</v>
      </c>
      <c r="AN28" s="307"/>
      <c r="AO28" s="307"/>
    </row>
    <row r="29" spans="1:41" x14ac:dyDescent="0.15">
      <c r="A29" s="43" t="s">
        <v>47</v>
      </c>
      <c r="AN29" s="307"/>
      <c r="AO29" s="307"/>
    </row>
    <row r="30" spans="1:41" x14ac:dyDescent="0.15">
      <c r="A30" s="43" t="s">
        <v>52</v>
      </c>
      <c r="AN30" s="307"/>
      <c r="AO30" s="307"/>
    </row>
    <row r="31" spans="1:41" x14ac:dyDescent="0.15">
      <c r="A31" s="43" t="s">
        <v>54</v>
      </c>
      <c r="AN31" s="307"/>
      <c r="AO31" s="307"/>
    </row>
    <row r="32" spans="1:41" x14ac:dyDescent="0.15">
      <c r="A32" s="43" t="s">
        <v>107</v>
      </c>
      <c r="AN32" s="307"/>
      <c r="AO32" s="307"/>
    </row>
    <row r="33" spans="1:41" x14ac:dyDescent="0.15">
      <c r="A33" s="43" t="s">
        <v>108</v>
      </c>
      <c r="AN33" s="307"/>
      <c r="AO33" s="307"/>
    </row>
    <row r="34" spans="1:41" x14ac:dyDescent="0.15">
      <c r="A34" s="43" t="s">
        <v>55</v>
      </c>
      <c r="AN34" s="307"/>
      <c r="AO34" s="307"/>
    </row>
    <row r="35" spans="1:41" x14ac:dyDescent="0.15">
      <c r="AN35" s="307"/>
      <c r="AO35" s="307"/>
    </row>
    <row r="36" spans="1:41" ht="17.25" customHeight="1" x14ac:dyDescent="0.15">
      <c r="A36" s="233" t="s">
        <v>167</v>
      </c>
      <c r="C36" s="233" t="str">
        <f>B5</f>
        <v>県央振興局保健部庁舎</v>
      </c>
      <c r="U36" s="210"/>
      <c r="V36" s="210"/>
      <c r="W36" s="209"/>
      <c r="AN36" s="307"/>
      <c r="AO36" s="307"/>
    </row>
    <row r="37" spans="1:41" ht="13.5" customHeight="1" x14ac:dyDescent="0.15">
      <c r="A37" s="338" t="s">
        <v>43</v>
      </c>
      <c r="B37" s="342" t="s">
        <v>0</v>
      </c>
      <c r="C37" s="342"/>
      <c r="D37" s="342"/>
      <c r="E37" s="342"/>
      <c r="F37" s="342"/>
      <c r="G37" s="342" t="s">
        <v>7</v>
      </c>
      <c r="H37" s="342"/>
      <c r="I37" s="342"/>
      <c r="J37" s="342"/>
      <c r="K37" s="342"/>
      <c r="L37" s="342"/>
      <c r="M37" s="342"/>
      <c r="N37" s="342" t="s">
        <v>44</v>
      </c>
      <c r="O37" s="342"/>
      <c r="P37" s="342"/>
      <c r="Q37" s="342" t="s">
        <v>25</v>
      </c>
      <c r="U37" s="217"/>
      <c r="V37" s="219"/>
      <c r="W37" s="217"/>
      <c r="AN37" s="307"/>
      <c r="AO37" s="307"/>
    </row>
    <row r="38" spans="1:41" ht="30.75" customHeight="1" x14ac:dyDescent="0.15">
      <c r="A38" s="338"/>
      <c r="B38" s="342"/>
      <c r="C38" s="342"/>
      <c r="D38" s="342"/>
      <c r="E38" s="342"/>
      <c r="F38" s="342"/>
      <c r="G38" s="342" t="s">
        <v>8</v>
      </c>
      <c r="H38" s="342"/>
      <c r="I38" s="342"/>
      <c r="J38" s="342" t="s">
        <v>12</v>
      </c>
      <c r="K38" s="342"/>
      <c r="L38" s="342"/>
      <c r="M38" s="342" t="s">
        <v>13</v>
      </c>
      <c r="N38" s="342"/>
      <c r="O38" s="342"/>
      <c r="P38" s="342"/>
      <c r="Q38" s="342"/>
      <c r="U38" s="217"/>
      <c r="V38" s="217"/>
      <c r="W38" s="212"/>
      <c r="AN38" s="307"/>
      <c r="AO38" s="307"/>
    </row>
    <row r="39" spans="1:41" ht="30.95" customHeight="1" x14ac:dyDescent="0.15">
      <c r="A39" s="338"/>
      <c r="B39" s="2" t="s">
        <v>1</v>
      </c>
      <c r="C39" s="287" t="s">
        <v>113</v>
      </c>
      <c r="D39" s="2" t="s">
        <v>28</v>
      </c>
      <c r="E39" s="2" t="s">
        <v>2</v>
      </c>
      <c r="F39" s="2" t="s">
        <v>3</v>
      </c>
      <c r="G39" s="2" t="s">
        <v>9</v>
      </c>
      <c r="H39" s="2" t="s">
        <v>2</v>
      </c>
      <c r="I39" s="2" t="s">
        <v>3</v>
      </c>
      <c r="J39" s="2" t="s">
        <v>9</v>
      </c>
      <c r="K39" s="2" t="s">
        <v>2</v>
      </c>
      <c r="L39" s="2" t="s">
        <v>3</v>
      </c>
      <c r="M39" s="342"/>
      <c r="N39" s="2" t="s">
        <v>14</v>
      </c>
      <c r="O39" s="2" t="s">
        <v>15</v>
      </c>
      <c r="P39" s="2" t="s">
        <v>17</v>
      </c>
      <c r="Q39" s="342"/>
      <c r="U39" s="217"/>
      <c r="V39" s="215"/>
      <c r="W39" s="215"/>
      <c r="AN39" s="307"/>
      <c r="AO39" s="307"/>
    </row>
    <row r="40" spans="1:41" ht="20.25" customHeight="1" thickBot="1" x14ac:dyDescent="0.2">
      <c r="A40" s="338"/>
      <c r="B40" s="81" t="s">
        <v>4</v>
      </c>
      <c r="C40" s="81"/>
      <c r="D40" s="81"/>
      <c r="E40" s="268" t="s">
        <v>5</v>
      </c>
      <c r="F40" s="269" t="s">
        <v>6</v>
      </c>
      <c r="G40" s="269" t="s">
        <v>10</v>
      </c>
      <c r="H40" s="268" t="s">
        <v>11</v>
      </c>
      <c r="I40" s="269" t="s">
        <v>6</v>
      </c>
      <c r="J40" s="269" t="s">
        <v>10</v>
      </c>
      <c r="K40" s="268" t="s">
        <v>11</v>
      </c>
      <c r="L40" s="81" t="s">
        <v>6</v>
      </c>
      <c r="M40" s="81" t="s">
        <v>6</v>
      </c>
      <c r="N40" s="21" t="s">
        <v>6</v>
      </c>
      <c r="O40" s="21" t="s">
        <v>16</v>
      </c>
      <c r="P40" s="21" t="s">
        <v>6</v>
      </c>
      <c r="Q40" s="81" t="s">
        <v>6</v>
      </c>
      <c r="AN40" s="307"/>
      <c r="AO40" s="307"/>
    </row>
    <row r="41" spans="1:41" ht="20.25" customHeight="1" x14ac:dyDescent="0.15">
      <c r="A41" s="3" t="s">
        <v>31</v>
      </c>
      <c r="B41" s="45">
        <f t="shared" ref="B41:B52" si="0">AB41</f>
        <v>38</v>
      </c>
      <c r="C41" s="306">
        <f t="shared" ref="C41:C52" si="1">AC41</f>
        <v>100</v>
      </c>
      <c r="D41" s="18">
        <f>(185-C41)/100</f>
        <v>0.85</v>
      </c>
      <c r="E41" s="59">
        <f>V37</f>
        <v>0</v>
      </c>
      <c r="F41" s="57">
        <f>B41*D41*E41</f>
        <v>0</v>
      </c>
      <c r="G41" s="50"/>
      <c r="H41" s="59"/>
      <c r="I41" s="49">
        <f>G41*H41</f>
        <v>0</v>
      </c>
      <c r="J41" s="50">
        <f>AD41</f>
        <v>6400</v>
      </c>
      <c r="K41" s="53">
        <f>W39</f>
        <v>0</v>
      </c>
      <c r="L41" s="49">
        <f>J41*K41</f>
        <v>0</v>
      </c>
      <c r="M41" s="50">
        <f>I41+L41</f>
        <v>0</v>
      </c>
      <c r="N41" s="60"/>
      <c r="O41" s="61"/>
      <c r="P41" s="62"/>
      <c r="Q41" s="49">
        <f>INT(F41+M41)</f>
        <v>0</v>
      </c>
      <c r="Y41" s="365">
        <v>1</v>
      </c>
      <c r="Z41" s="374" t="s">
        <v>203</v>
      </c>
      <c r="AA41" s="292" t="s">
        <v>31</v>
      </c>
      <c r="AB41" s="293">
        <v>38</v>
      </c>
      <c r="AC41" s="293">
        <v>100</v>
      </c>
      <c r="AD41" s="293">
        <v>6400</v>
      </c>
      <c r="AE41" s="293">
        <v>0</v>
      </c>
      <c r="AF41" s="293">
        <v>0</v>
      </c>
      <c r="AG41" s="293">
        <v>0</v>
      </c>
      <c r="AH41" s="293">
        <v>0</v>
      </c>
      <c r="AI41" s="294">
        <v>6400</v>
      </c>
      <c r="AJ41" s="307"/>
      <c r="AK41" s="307"/>
      <c r="AL41" s="307"/>
      <c r="AM41" s="307"/>
      <c r="AN41" s="307"/>
      <c r="AO41" s="307"/>
    </row>
    <row r="42" spans="1:41" ht="20.25" customHeight="1" x14ac:dyDescent="0.15">
      <c r="A42" s="3" t="s">
        <v>32</v>
      </c>
      <c r="B42" s="81">
        <f t="shared" si="0"/>
        <v>38</v>
      </c>
      <c r="C42" s="332">
        <f t="shared" si="1"/>
        <v>100</v>
      </c>
      <c r="D42" s="18">
        <f t="shared" ref="D42:D52" si="2">(185-C42)/100</f>
        <v>0.85</v>
      </c>
      <c r="E42" s="63">
        <f>E41</f>
        <v>0</v>
      </c>
      <c r="F42" s="57">
        <f t="shared" ref="F42:F52" si="3">B42*D42*E42</f>
        <v>0</v>
      </c>
      <c r="G42" s="50"/>
      <c r="H42" s="63"/>
      <c r="I42" s="49">
        <f t="shared" ref="I42:I52" si="4">G42*H42</f>
        <v>0</v>
      </c>
      <c r="J42" s="50">
        <f>AD42</f>
        <v>6700</v>
      </c>
      <c r="K42" s="72">
        <f>K41</f>
        <v>0</v>
      </c>
      <c r="L42" s="49">
        <f t="shared" ref="L42:L52" si="5">J42*K42</f>
        <v>0</v>
      </c>
      <c r="M42" s="50">
        <f t="shared" ref="M42:M52" si="6">I42+L42</f>
        <v>0</v>
      </c>
      <c r="N42" s="64"/>
      <c r="O42" s="65"/>
      <c r="P42" s="66"/>
      <c r="Q42" s="49">
        <f t="shared" ref="Q42:Q52" si="7">INT(F42+M42)</f>
        <v>0</v>
      </c>
      <c r="Y42" s="366"/>
      <c r="Z42" s="375"/>
      <c r="AA42" s="295" t="s">
        <v>142</v>
      </c>
      <c r="AB42" s="296">
        <v>38</v>
      </c>
      <c r="AC42" s="296">
        <v>100</v>
      </c>
      <c r="AD42" s="296">
        <v>6700</v>
      </c>
      <c r="AE42" s="296">
        <v>0</v>
      </c>
      <c r="AF42" s="296">
        <v>0</v>
      </c>
      <c r="AG42" s="296">
        <v>0</v>
      </c>
      <c r="AH42" s="296">
        <v>0</v>
      </c>
      <c r="AI42" s="297">
        <v>6700</v>
      </c>
      <c r="AJ42" s="307"/>
      <c r="AK42" s="307"/>
      <c r="AL42" s="307"/>
      <c r="AM42" s="307"/>
      <c r="AN42" s="307"/>
      <c r="AO42" s="307"/>
    </row>
    <row r="43" spans="1:41" ht="20.25" customHeight="1" x14ac:dyDescent="0.15">
      <c r="A43" s="3" t="s">
        <v>33</v>
      </c>
      <c r="B43" s="81">
        <f t="shared" si="0"/>
        <v>38</v>
      </c>
      <c r="C43" s="332">
        <f t="shared" si="1"/>
        <v>100</v>
      </c>
      <c r="D43" s="18">
        <f t="shared" si="2"/>
        <v>0.85</v>
      </c>
      <c r="E43" s="63">
        <f>E41</f>
        <v>0</v>
      </c>
      <c r="F43" s="57">
        <f t="shared" si="3"/>
        <v>0</v>
      </c>
      <c r="G43" s="50"/>
      <c r="H43" s="63"/>
      <c r="I43" s="49">
        <f t="shared" si="4"/>
        <v>0</v>
      </c>
      <c r="J43" s="50">
        <f>AD43</f>
        <v>8300</v>
      </c>
      <c r="K43" s="72">
        <f>K41</f>
        <v>0</v>
      </c>
      <c r="L43" s="49">
        <f t="shared" si="5"/>
        <v>0</v>
      </c>
      <c r="M43" s="50">
        <f t="shared" si="6"/>
        <v>0</v>
      </c>
      <c r="N43" s="64"/>
      <c r="O43" s="65"/>
      <c r="P43" s="66"/>
      <c r="Q43" s="49">
        <f t="shared" si="7"/>
        <v>0</v>
      </c>
      <c r="Y43" s="366"/>
      <c r="Z43" s="375"/>
      <c r="AA43" s="295" t="s">
        <v>33</v>
      </c>
      <c r="AB43" s="296">
        <v>38</v>
      </c>
      <c r="AC43" s="296">
        <v>100</v>
      </c>
      <c r="AD43" s="296">
        <v>8300</v>
      </c>
      <c r="AE43" s="296">
        <v>0</v>
      </c>
      <c r="AF43" s="296">
        <v>0</v>
      </c>
      <c r="AG43" s="296">
        <v>0</v>
      </c>
      <c r="AH43" s="296">
        <v>0</v>
      </c>
      <c r="AI43" s="297">
        <v>8300</v>
      </c>
      <c r="AJ43" s="307"/>
      <c r="AK43" s="307"/>
      <c r="AL43" s="307"/>
      <c r="AM43" s="307"/>
      <c r="AN43" s="307"/>
      <c r="AO43" s="307"/>
    </row>
    <row r="44" spans="1:41" ht="20.25" customHeight="1" x14ac:dyDescent="0.15">
      <c r="A44" s="3" t="s">
        <v>34</v>
      </c>
      <c r="B44" s="81">
        <f t="shared" si="0"/>
        <v>38</v>
      </c>
      <c r="C44" s="332">
        <f t="shared" si="1"/>
        <v>100</v>
      </c>
      <c r="D44" s="18">
        <f t="shared" si="2"/>
        <v>0.85</v>
      </c>
      <c r="E44" s="63">
        <f>E41</f>
        <v>0</v>
      </c>
      <c r="F44" s="57">
        <f t="shared" si="3"/>
        <v>0</v>
      </c>
      <c r="G44" s="50">
        <f>AD44</f>
        <v>9100</v>
      </c>
      <c r="H44" s="72">
        <f>V39</f>
        <v>0</v>
      </c>
      <c r="I44" s="49">
        <f>G44*H44</f>
        <v>0</v>
      </c>
      <c r="J44" s="50"/>
      <c r="K44" s="72"/>
      <c r="L44" s="49"/>
      <c r="M44" s="50">
        <f t="shared" si="6"/>
        <v>0</v>
      </c>
      <c r="N44" s="64"/>
      <c r="O44" s="65"/>
      <c r="P44" s="66"/>
      <c r="Q44" s="49">
        <f t="shared" si="7"/>
        <v>0</v>
      </c>
      <c r="Y44" s="366"/>
      <c r="Z44" s="375"/>
      <c r="AA44" s="295" t="s">
        <v>34</v>
      </c>
      <c r="AB44" s="296">
        <v>38</v>
      </c>
      <c r="AC44" s="296">
        <v>100</v>
      </c>
      <c r="AD44" s="296">
        <v>9100</v>
      </c>
      <c r="AE44" s="296">
        <v>0</v>
      </c>
      <c r="AF44" s="296">
        <v>0</v>
      </c>
      <c r="AG44" s="296">
        <v>0</v>
      </c>
      <c r="AH44" s="296">
        <v>0</v>
      </c>
      <c r="AI44" s="297">
        <v>9100</v>
      </c>
      <c r="AJ44" s="307" t="s">
        <v>8</v>
      </c>
      <c r="AK44" s="307"/>
      <c r="AL44" s="307"/>
      <c r="AM44" s="307"/>
      <c r="AN44" s="307"/>
      <c r="AO44" s="307"/>
    </row>
    <row r="45" spans="1:41" ht="20.25" customHeight="1" x14ac:dyDescent="0.15">
      <c r="A45" s="3" t="s">
        <v>35</v>
      </c>
      <c r="B45" s="81">
        <f t="shared" si="0"/>
        <v>38</v>
      </c>
      <c r="C45" s="332">
        <f t="shared" si="1"/>
        <v>100</v>
      </c>
      <c r="D45" s="18">
        <f t="shared" si="2"/>
        <v>0.85</v>
      </c>
      <c r="E45" s="63">
        <f>E41</f>
        <v>0</v>
      </c>
      <c r="F45" s="57">
        <f t="shared" si="3"/>
        <v>0</v>
      </c>
      <c r="G45" s="50">
        <f>AD45</f>
        <v>9200</v>
      </c>
      <c r="H45" s="72">
        <f>H44</f>
        <v>0</v>
      </c>
      <c r="I45" s="49">
        <f>G45*H45</f>
        <v>0</v>
      </c>
      <c r="J45" s="50"/>
      <c r="K45" s="72"/>
      <c r="L45" s="49"/>
      <c r="M45" s="50">
        <f t="shared" si="6"/>
        <v>0</v>
      </c>
      <c r="N45" s="64"/>
      <c r="O45" s="65"/>
      <c r="P45" s="66"/>
      <c r="Q45" s="49">
        <f t="shared" si="7"/>
        <v>0</v>
      </c>
      <c r="Y45" s="366"/>
      <c r="Z45" s="375"/>
      <c r="AA45" s="295" t="s">
        <v>35</v>
      </c>
      <c r="AB45" s="296">
        <v>38</v>
      </c>
      <c r="AC45" s="296">
        <v>100</v>
      </c>
      <c r="AD45" s="296">
        <v>9200</v>
      </c>
      <c r="AE45" s="296">
        <v>0</v>
      </c>
      <c r="AF45" s="296">
        <v>0</v>
      </c>
      <c r="AG45" s="296">
        <v>0</v>
      </c>
      <c r="AH45" s="296">
        <v>0</v>
      </c>
      <c r="AI45" s="297">
        <v>9200</v>
      </c>
      <c r="AJ45" s="307" t="s">
        <v>8</v>
      </c>
      <c r="AK45" s="307"/>
      <c r="AL45" s="307"/>
      <c r="AM45" s="307"/>
      <c r="AN45" s="307"/>
      <c r="AO45" s="307"/>
    </row>
    <row r="46" spans="1:41" ht="20.25" customHeight="1" x14ac:dyDescent="0.15">
      <c r="A46" s="3" t="s">
        <v>36</v>
      </c>
      <c r="B46" s="81">
        <f t="shared" si="0"/>
        <v>38</v>
      </c>
      <c r="C46" s="332">
        <f t="shared" si="1"/>
        <v>100</v>
      </c>
      <c r="D46" s="18">
        <f t="shared" si="2"/>
        <v>0.85</v>
      </c>
      <c r="E46" s="63">
        <f>E41</f>
        <v>0</v>
      </c>
      <c r="F46" s="57">
        <f t="shared" si="3"/>
        <v>0</v>
      </c>
      <c r="G46" s="50">
        <f>AD46</f>
        <v>8500</v>
      </c>
      <c r="H46" s="72">
        <f>H44</f>
        <v>0</v>
      </c>
      <c r="I46" s="49">
        <f>G46*H46</f>
        <v>0</v>
      </c>
      <c r="J46" s="50"/>
      <c r="K46" s="72"/>
      <c r="L46" s="49"/>
      <c r="M46" s="50">
        <f t="shared" si="6"/>
        <v>0</v>
      </c>
      <c r="N46" s="64"/>
      <c r="O46" s="65"/>
      <c r="P46" s="66"/>
      <c r="Q46" s="49">
        <f t="shared" si="7"/>
        <v>0</v>
      </c>
      <c r="Y46" s="366"/>
      <c r="Z46" s="375"/>
      <c r="AA46" s="295" t="s">
        <v>36</v>
      </c>
      <c r="AB46" s="296">
        <v>38</v>
      </c>
      <c r="AC46" s="296">
        <v>100</v>
      </c>
      <c r="AD46" s="296">
        <v>8500</v>
      </c>
      <c r="AE46" s="296">
        <v>0</v>
      </c>
      <c r="AF46" s="296">
        <v>0</v>
      </c>
      <c r="AG46" s="296">
        <v>0</v>
      </c>
      <c r="AH46" s="296">
        <v>0</v>
      </c>
      <c r="AI46" s="297">
        <v>8500</v>
      </c>
      <c r="AJ46" s="307" t="s">
        <v>8</v>
      </c>
      <c r="AK46" s="307"/>
      <c r="AL46" s="307"/>
      <c r="AM46" s="307"/>
      <c r="AN46" s="307"/>
      <c r="AO46" s="307"/>
    </row>
    <row r="47" spans="1:41" ht="20.25" customHeight="1" x14ac:dyDescent="0.15">
      <c r="A47" s="3" t="s">
        <v>37</v>
      </c>
      <c r="B47" s="81">
        <f t="shared" si="0"/>
        <v>38</v>
      </c>
      <c r="C47" s="332">
        <f t="shared" si="1"/>
        <v>100</v>
      </c>
      <c r="D47" s="18">
        <f t="shared" si="2"/>
        <v>0.85</v>
      </c>
      <c r="E47" s="63">
        <f>E41</f>
        <v>0</v>
      </c>
      <c r="F47" s="57">
        <f t="shared" si="3"/>
        <v>0</v>
      </c>
      <c r="G47" s="50"/>
      <c r="H47" s="63"/>
      <c r="I47" s="49">
        <f t="shared" si="4"/>
        <v>0</v>
      </c>
      <c r="J47" s="50">
        <f t="shared" ref="J47:J52" si="8">AD47</f>
        <v>6900</v>
      </c>
      <c r="K47" s="72">
        <f>K41</f>
        <v>0</v>
      </c>
      <c r="L47" s="49">
        <f t="shared" si="5"/>
        <v>0</v>
      </c>
      <c r="M47" s="50">
        <f t="shared" si="6"/>
        <v>0</v>
      </c>
      <c r="N47" s="64"/>
      <c r="O47" s="65"/>
      <c r="P47" s="66"/>
      <c r="Q47" s="49">
        <f t="shared" si="7"/>
        <v>0</v>
      </c>
      <c r="Y47" s="366"/>
      <c r="Z47" s="375"/>
      <c r="AA47" s="295" t="s">
        <v>37</v>
      </c>
      <c r="AB47" s="296">
        <v>38</v>
      </c>
      <c r="AC47" s="296">
        <v>100</v>
      </c>
      <c r="AD47" s="296">
        <v>6900</v>
      </c>
      <c r="AE47" s="296">
        <v>0</v>
      </c>
      <c r="AF47" s="296">
        <v>0</v>
      </c>
      <c r="AG47" s="296">
        <v>0</v>
      </c>
      <c r="AH47" s="296">
        <v>0</v>
      </c>
      <c r="AI47" s="297">
        <v>6900</v>
      </c>
      <c r="AJ47" s="307"/>
      <c r="AK47" s="307"/>
      <c r="AL47" s="307"/>
      <c r="AM47" s="307"/>
      <c r="AN47" s="307"/>
      <c r="AO47" s="307"/>
    </row>
    <row r="48" spans="1:41" ht="20.25" customHeight="1" x14ac:dyDescent="0.15">
      <c r="A48" s="3" t="s">
        <v>38</v>
      </c>
      <c r="B48" s="81">
        <f t="shared" si="0"/>
        <v>38</v>
      </c>
      <c r="C48" s="332">
        <f t="shared" si="1"/>
        <v>100</v>
      </c>
      <c r="D48" s="18">
        <f t="shared" si="2"/>
        <v>0.85</v>
      </c>
      <c r="E48" s="63">
        <f>E41</f>
        <v>0</v>
      </c>
      <c r="F48" s="57">
        <f t="shared" si="3"/>
        <v>0</v>
      </c>
      <c r="G48" s="50"/>
      <c r="H48" s="63"/>
      <c r="I48" s="49">
        <f t="shared" si="4"/>
        <v>0</v>
      </c>
      <c r="J48" s="50">
        <f t="shared" si="8"/>
        <v>6600</v>
      </c>
      <c r="K48" s="72">
        <f>K41</f>
        <v>0</v>
      </c>
      <c r="L48" s="49">
        <f t="shared" si="5"/>
        <v>0</v>
      </c>
      <c r="M48" s="50">
        <f t="shared" si="6"/>
        <v>0</v>
      </c>
      <c r="N48" s="64"/>
      <c r="O48" s="65"/>
      <c r="P48" s="66"/>
      <c r="Q48" s="49">
        <f t="shared" si="7"/>
        <v>0</v>
      </c>
      <c r="Y48" s="366"/>
      <c r="Z48" s="375"/>
      <c r="AA48" s="295" t="s">
        <v>38</v>
      </c>
      <c r="AB48" s="296">
        <v>38</v>
      </c>
      <c r="AC48" s="296">
        <v>100</v>
      </c>
      <c r="AD48" s="296">
        <v>6600</v>
      </c>
      <c r="AE48" s="296">
        <v>0</v>
      </c>
      <c r="AF48" s="296">
        <v>0</v>
      </c>
      <c r="AG48" s="296">
        <v>0</v>
      </c>
      <c r="AH48" s="296">
        <v>0</v>
      </c>
      <c r="AI48" s="297">
        <v>6600</v>
      </c>
      <c r="AJ48" s="307"/>
      <c r="AK48" s="307"/>
      <c r="AL48" s="307"/>
      <c r="AM48" s="307"/>
      <c r="AN48" s="307"/>
      <c r="AO48" s="307"/>
    </row>
    <row r="49" spans="1:41" ht="20.25" customHeight="1" x14ac:dyDescent="0.15">
      <c r="A49" s="3" t="s">
        <v>39</v>
      </c>
      <c r="B49" s="81">
        <f t="shared" si="0"/>
        <v>38</v>
      </c>
      <c r="C49" s="332">
        <f t="shared" si="1"/>
        <v>100</v>
      </c>
      <c r="D49" s="18">
        <f t="shared" si="2"/>
        <v>0.85</v>
      </c>
      <c r="E49" s="63">
        <f>E41</f>
        <v>0</v>
      </c>
      <c r="F49" s="57">
        <f t="shared" si="3"/>
        <v>0</v>
      </c>
      <c r="G49" s="50"/>
      <c r="H49" s="63"/>
      <c r="I49" s="49">
        <f t="shared" si="4"/>
        <v>0</v>
      </c>
      <c r="J49" s="50">
        <f t="shared" si="8"/>
        <v>7500</v>
      </c>
      <c r="K49" s="72">
        <f>K41</f>
        <v>0</v>
      </c>
      <c r="L49" s="49">
        <f t="shared" si="5"/>
        <v>0</v>
      </c>
      <c r="M49" s="50">
        <f t="shared" si="6"/>
        <v>0</v>
      </c>
      <c r="N49" s="64"/>
      <c r="O49" s="65"/>
      <c r="P49" s="66"/>
      <c r="Q49" s="49">
        <f t="shared" si="7"/>
        <v>0</v>
      </c>
      <c r="Y49" s="366"/>
      <c r="Z49" s="375"/>
      <c r="AA49" s="295" t="s">
        <v>39</v>
      </c>
      <c r="AB49" s="296">
        <v>38</v>
      </c>
      <c r="AC49" s="296">
        <v>100</v>
      </c>
      <c r="AD49" s="296">
        <v>7500</v>
      </c>
      <c r="AE49" s="296">
        <v>0</v>
      </c>
      <c r="AF49" s="296">
        <v>0</v>
      </c>
      <c r="AG49" s="296">
        <v>0</v>
      </c>
      <c r="AH49" s="296">
        <v>0</v>
      </c>
      <c r="AI49" s="297">
        <v>7500</v>
      </c>
      <c r="AJ49" s="307"/>
      <c r="AK49" s="307"/>
      <c r="AL49" s="307"/>
      <c r="AM49" s="307"/>
      <c r="AN49" s="307"/>
      <c r="AO49" s="307"/>
    </row>
    <row r="50" spans="1:41" ht="20.25" customHeight="1" x14ac:dyDescent="0.15">
      <c r="A50" s="3" t="s">
        <v>40</v>
      </c>
      <c r="B50" s="81">
        <f t="shared" si="0"/>
        <v>38</v>
      </c>
      <c r="C50" s="332">
        <f t="shared" si="1"/>
        <v>100</v>
      </c>
      <c r="D50" s="18">
        <f t="shared" si="2"/>
        <v>0.85</v>
      </c>
      <c r="E50" s="63">
        <f>E41</f>
        <v>0</v>
      </c>
      <c r="F50" s="57">
        <f t="shared" si="3"/>
        <v>0</v>
      </c>
      <c r="G50" s="50"/>
      <c r="H50" s="63"/>
      <c r="I50" s="49">
        <f t="shared" si="4"/>
        <v>0</v>
      </c>
      <c r="J50" s="50">
        <f t="shared" si="8"/>
        <v>7600</v>
      </c>
      <c r="K50" s="72">
        <f>K41</f>
        <v>0</v>
      </c>
      <c r="L50" s="49">
        <f t="shared" si="5"/>
        <v>0</v>
      </c>
      <c r="M50" s="50">
        <f t="shared" si="6"/>
        <v>0</v>
      </c>
      <c r="N50" s="64"/>
      <c r="O50" s="65"/>
      <c r="P50" s="66"/>
      <c r="Q50" s="49">
        <f t="shared" si="7"/>
        <v>0</v>
      </c>
      <c r="Y50" s="366"/>
      <c r="Z50" s="375"/>
      <c r="AA50" s="295" t="s">
        <v>122</v>
      </c>
      <c r="AB50" s="296">
        <v>38</v>
      </c>
      <c r="AC50" s="296">
        <v>100</v>
      </c>
      <c r="AD50" s="296">
        <v>7600</v>
      </c>
      <c r="AE50" s="296">
        <v>0</v>
      </c>
      <c r="AF50" s="296">
        <v>0</v>
      </c>
      <c r="AG50" s="296">
        <v>0</v>
      </c>
      <c r="AH50" s="296">
        <v>0</v>
      </c>
      <c r="AI50" s="297">
        <v>7600</v>
      </c>
      <c r="AJ50" s="307"/>
      <c r="AK50" s="307"/>
      <c r="AL50" s="307"/>
      <c r="AM50" s="307"/>
      <c r="AN50" s="307"/>
      <c r="AO50" s="307"/>
    </row>
    <row r="51" spans="1:41" ht="20.25" customHeight="1" x14ac:dyDescent="0.15">
      <c r="A51" s="3" t="s">
        <v>41</v>
      </c>
      <c r="B51" s="81">
        <f t="shared" si="0"/>
        <v>38</v>
      </c>
      <c r="C51" s="332">
        <f t="shared" si="1"/>
        <v>100</v>
      </c>
      <c r="D51" s="18">
        <f t="shared" si="2"/>
        <v>0.85</v>
      </c>
      <c r="E51" s="63">
        <f>E41</f>
        <v>0</v>
      </c>
      <c r="F51" s="57">
        <f t="shared" si="3"/>
        <v>0</v>
      </c>
      <c r="G51" s="50"/>
      <c r="H51" s="63"/>
      <c r="I51" s="49">
        <f t="shared" si="4"/>
        <v>0</v>
      </c>
      <c r="J51" s="50">
        <f t="shared" si="8"/>
        <v>7300</v>
      </c>
      <c r="K51" s="72">
        <f>K41</f>
        <v>0</v>
      </c>
      <c r="L51" s="49">
        <f t="shared" si="5"/>
        <v>0</v>
      </c>
      <c r="M51" s="50">
        <f t="shared" si="6"/>
        <v>0</v>
      </c>
      <c r="N51" s="64"/>
      <c r="O51" s="65"/>
      <c r="P51" s="66"/>
      <c r="Q51" s="49">
        <f t="shared" si="7"/>
        <v>0</v>
      </c>
      <c r="Y51" s="366"/>
      <c r="Z51" s="375"/>
      <c r="AA51" s="295" t="s">
        <v>123</v>
      </c>
      <c r="AB51" s="296">
        <v>38</v>
      </c>
      <c r="AC51" s="296">
        <v>100</v>
      </c>
      <c r="AD51" s="296">
        <v>7300</v>
      </c>
      <c r="AE51" s="296">
        <v>0</v>
      </c>
      <c r="AF51" s="296">
        <v>0</v>
      </c>
      <c r="AG51" s="296">
        <v>0</v>
      </c>
      <c r="AH51" s="296">
        <v>0</v>
      </c>
      <c r="AI51" s="297">
        <v>7300</v>
      </c>
      <c r="AJ51" s="307"/>
      <c r="AK51" s="307"/>
      <c r="AL51" s="307"/>
      <c r="AM51" s="307"/>
      <c r="AN51" s="307"/>
      <c r="AO51" s="307"/>
    </row>
    <row r="52" spans="1:41" ht="20.25" customHeight="1" thickBot="1" x14ac:dyDescent="0.2">
      <c r="A52" s="5" t="s">
        <v>42</v>
      </c>
      <c r="B52" s="6">
        <f t="shared" si="0"/>
        <v>38</v>
      </c>
      <c r="C52" s="333">
        <f t="shared" si="1"/>
        <v>100</v>
      </c>
      <c r="D52" s="19">
        <f t="shared" si="2"/>
        <v>0.85</v>
      </c>
      <c r="E52" s="67">
        <f>E41</f>
        <v>0</v>
      </c>
      <c r="F52" s="58">
        <f t="shared" si="3"/>
        <v>0</v>
      </c>
      <c r="G52" s="68"/>
      <c r="H52" s="67"/>
      <c r="I52" s="51">
        <f t="shared" si="4"/>
        <v>0</v>
      </c>
      <c r="J52" s="68">
        <f t="shared" si="8"/>
        <v>6500</v>
      </c>
      <c r="K52" s="73">
        <f>K41</f>
        <v>0</v>
      </c>
      <c r="L52" s="51">
        <f t="shared" si="5"/>
        <v>0</v>
      </c>
      <c r="M52" s="68">
        <f t="shared" si="6"/>
        <v>0</v>
      </c>
      <c r="N52" s="69"/>
      <c r="O52" s="70"/>
      <c r="P52" s="71"/>
      <c r="Q52" s="51">
        <f t="shared" si="7"/>
        <v>0</v>
      </c>
      <c r="Y52" s="366"/>
      <c r="Z52" s="375"/>
      <c r="AA52" s="295" t="s">
        <v>124</v>
      </c>
      <c r="AB52" s="296">
        <v>38</v>
      </c>
      <c r="AC52" s="296">
        <v>100</v>
      </c>
      <c r="AD52" s="296">
        <v>6500</v>
      </c>
      <c r="AE52" s="296">
        <v>0</v>
      </c>
      <c r="AF52" s="296">
        <v>0</v>
      </c>
      <c r="AG52" s="296">
        <v>0</v>
      </c>
      <c r="AH52" s="296">
        <v>0</v>
      </c>
      <c r="AI52" s="297">
        <v>6500</v>
      </c>
      <c r="AJ52" s="307"/>
      <c r="AK52" s="307"/>
      <c r="AL52" s="308">
        <f>SUM(AD41:AH52)</f>
        <v>90600</v>
      </c>
      <c r="AM52" s="308">
        <f>SUM(AI41:AI52)</f>
        <v>90600</v>
      </c>
      <c r="AN52" s="307"/>
      <c r="AO52" s="307"/>
    </row>
    <row r="53" spans="1:41" ht="30.75" customHeight="1" thickTop="1" x14ac:dyDescent="0.15">
      <c r="A53" s="4" t="s">
        <v>18</v>
      </c>
      <c r="B53" s="288" t="s">
        <v>19</v>
      </c>
      <c r="C53" s="288"/>
      <c r="D53" s="288" t="s">
        <v>19</v>
      </c>
      <c r="E53" s="288" t="s">
        <v>19</v>
      </c>
      <c r="F53" s="4"/>
      <c r="G53" s="4"/>
      <c r="H53" s="288" t="s">
        <v>19</v>
      </c>
      <c r="I53" s="4"/>
      <c r="J53" s="4"/>
      <c r="K53" s="288" t="s">
        <v>19</v>
      </c>
      <c r="L53" s="4"/>
      <c r="M53" s="4"/>
      <c r="N53" s="288" t="s">
        <v>19</v>
      </c>
      <c r="O53" s="288" t="s">
        <v>19</v>
      </c>
      <c r="P53" s="4"/>
      <c r="Q53" s="4"/>
      <c r="AN53" s="307"/>
      <c r="AO53" s="307"/>
    </row>
    <row r="54" spans="1:41" ht="30.75" customHeight="1" x14ac:dyDescent="0.15">
      <c r="A54" s="339" t="s">
        <v>29</v>
      </c>
      <c r="B54" s="339"/>
      <c r="C54" s="339"/>
      <c r="D54" s="339"/>
      <c r="E54" s="339"/>
      <c r="F54" s="339"/>
      <c r="G54" s="339"/>
      <c r="H54" s="339"/>
      <c r="I54" s="339"/>
      <c r="J54" s="339"/>
      <c r="K54" s="339"/>
      <c r="L54" s="339"/>
      <c r="N54" s="341" t="s">
        <v>48</v>
      </c>
      <c r="O54" s="341"/>
      <c r="P54" s="341"/>
      <c r="Q54" s="9">
        <f>SUM(Q41:Q52)</f>
        <v>0</v>
      </c>
      <c r="AN54" s="307"/>
      <c r="AO54" s="307"/>
    </row>
    <row r="55" spans="1:41" ht="20.25" customHeight="1" x14ac:dyDescent="0.15">
      <c r="A55" s="340"/>
      <c r="B55" s="340"/>
      <c r="C55" s="340"/>
      <c r="D55" s="340"/>
      <c r="E55" s="340"/>
      <c r="F55" s="340"/>
      <c r="G55" s="340"/>
      <c r="H55" s="340"/>
      <c r="I55" s="340"/>
      <c r="J55" s="340"/>
      <c r="K55" s="340"/>
      <c r="L55" s="340"/>
      <c r="N55" s="16"/>
      <c r="O55" s="16"/>
      <c r="P55" s="16"/>
      <c r="Q55" s="15"/>
      <c r="AN55" s="307"/>
      <c r="AO55" s="307"/>
    </row>
    <row r="56" spans="1:41" ht="7.5" customHeight="1" x14ac:dyDescent="0.15">
      <c r="A56" s="340"/>
      <c r="B56" s="340"/>
      <c r="C56" s="340"/>
      <c r="D56" s="340"/>
      <c r="E56" s="340"/>
      <c r="F56" s="340"/>
      <c r="G56" s="340"/>
      <c r="H56" s="340"/>
      <c r="I56" s="340"/>
      <c r="J56" s="340"/>
      <c r="K56" s="340"/>
      <c r="L56" s="340"/>
      <c r="M56" s="10"/>
      <c r="N56" s="17"/>
      <c r="O56" s="17"/>
      <c r="P56" s="17"/>
      <c r="Q56" s="12"/>
      <c r="AN56" s="307"/>
      <c r="AO56" s="307"/>
    </row>
    <row r="57" spans="1:41" x14ac:dyDescent="0.15">
      <c r="AN57" s="307"/>
      <c r="AO57" s="307"/>
    </row>
    <row r="58" spans="1:41" ht="17.25" x14ac:dyDescent="0.15">
      <c r="A58" s="233" t="s">
        <v>58</v>
      </c>
      <c r="C58" s="233" t="str">
        <f>B6</f>
        <v>中央家畜保健衛生所</v>
      </c>
      <c r="U58" s="210"/>
      <c r="V58" s="210"/>
      <c r="W58" s="209"/>
      <c r="AN58" s="307"/>
      <c r="AO58" s="307"/>
    </row>
    <row r="59" spans="1:41" ht="13.5" customHeight="1" x14ac:dyDescent="0.15">
      <c r="A59" s="338" t="s">
        <v>43</v>
      </c>
      <c r="B59" s="342" t="s">
        <v>0</v>
      </c>
      <c r="C59" s="342"/>
      <c r="D59" s="342"/>
      <c r="E59" s="342"/>
      <c r="F59" s="342"/>
      <c r="G59" s="342" t="s">
        <v>7</v>
      </c>
      <c r="H59" s="342"/>
      <c r="I59" s="342"/>
      <c r="J59" s="342"/>
      <c r="K59" s="342"/>
      <c r="L59" s="342"/>
      <c r="M59" s="342"/>
      <c r="N59" s="342" t="s">
        <v>44</v>
      </c>
      <c r="O59" s="342"/>
      <c r="P59" s="342"/>
      <c r="Q59" s="342" t="s">
        <v>25</v>
      </c>
      <c r="U59" s="217"/>
      <c r="V59" s="219"/>
      <c r="W59" s="217"/>
      <c r="AN59" s="307"/>
      <c r="AO59" s="307"/>
    </row>
    <row r="60" spans="1:41" ht="30.75" customHeight="1" x14ac:dyDescent="0.15">
      <c r="A60" s="338"/>
      <c r="B60" s="342"/>
      <c r="C60" s="342"/>
      <c r="D60" s="342"/>
      <c r="E60" s="342"/>
      <c r="F60" s="342"/>
      <c r="G60" s="342" t="s">
        <v>8</v>
      </c>
      <c r="H60" s="342"/>
      <c r="I60" s="342"/>
      <c r="J60" s="342" t="s">
        <v>12</v>
      </c>
      <c r="K60" s="342"/>
      <c r="L60" s="342"/>
      <c r="M60" s="342" t="s">
        <v>13</v>
      </c>
      <c r="N60" s="342"/>
      <c r="O60" s="342"/>
      <c r="P60" s="342"/>
      <c r="Q60" s="342"/>
      <c r="U60" s="217"/>
      <c r="V60" s="217"/>
      <c r="W60" s="212"/>
      <c r="AN60" s="307"/>
      <c r="AO60" s="307"/>
    </row>
    <row r="61" spans="1:41" ht="30.95" customHeight="1" x14ac:dyDescent="0.15">
      <c r="A61" s="338"/>
      <c r="B61" s="2" t="s">
        <v>1</v>
      </c>
      <c r="C61" s="287" t="s">
        <v>113</v>
      </c>
      <c r="D61" s="2" t="s">
        <v>28</v>
      </c>
      <c r="E61" s="2" t="s">
        <v>2</v>
      </c>
      <c r="F61" s="2" t="s">
        <v>3</v>
      </c>
      <c r="G61" s="2" t="s">
        <v>9</v>
      </c>
      <c r="H61" s="2" t="s">
        <v>2</v>
      </c>
      <c r="I61" s="2" t="s">
        <v>3</v>
      </c>
      <c r="J61" s="2" t="s">
        <v>9</v>
      </c>
      <c r="K61" s="2" t="s">
        <v>2</v>
      </c>
      <c r="L61" s="2" t="s">
        <v>3</v>
      </c>
      <c r="M61" s="342"/>
      <c r="N61" s="2" t="s">
        <v>14</v>
      </c>
      <c r="O61" s="2" t="s">
        <v>15</v>
      </c>
      <c r="P61" s="2" t="s">
        <v>17</v>
      </c>
      <c r="Q61" s="342"/>
      <c r="U61" s="217"/>
      <c r="V61" s="215"/>
      <c r="W61" s="215"/>
      <c r="AN61" s="307"/>
      <c r="AO61" s="307"/>
    </row>
    <row r="62" spans="1:41" ht="20.25" customHeight="1" thickBot="1" x14ac:dyDescent="0.2">
      <c r="A62" s="338"/>
      <c r="B62" s="81" t="s">
        <v>4</v>
      </c>
      <c r="C62" s="81"/>
      <c r="D62" s="81"/>
      <c r="E62" s="268" t="s">
        <v>5</v>
      </c>
      <c r="F62" s="269" t="s">
        <v>6</v>
      </c>
      <c r="G62" s="269" t="s">
        <v>10</v>
      </c>
      <c r="H62" s="268" t="s">
        <v>11</v>
      </c>
      <c r="I62" s="269" t="s">
        <v>6</v>
      </c>
      <c r="J62" s="269" t="s">
        <v>10</v>
      </c>
      <c r="K62" s="268" t="s">
        <v>11</v>
      </c>
      <c r="L62" s="81" t="s">
        <v>6</v>
      </c>
      <c r="M62" s="81" t="s">
        <v>6</v>
      </c>
      <c r="N62" s="21" t="s">
        <v>6</v>
      </c>
      <c r="O62" s="21" t="s">
        <v>16</v>
      </c>
      <c r="P62" s="21" t="s">
        <v>6</v>
      </c>
      <c r="Q62" s="81" t="s">
        <v>6</v>
      </c>
      <c r="AN62" s="307"/>
      <c r="AO62" s="307"/>
    </row>
    <row r="63" spans="1:41" ht="20.25" customHeight="1" x14ac:dyDescent="0.15">
      <c r="A63" s="3" t="s">
        <v>31</v>
      </c>
      <c r="B63" s="45">
        <f t="shared" ref="B63:B74" si="9">AB63</f>
        <v>46</v>
      </c>
      <c r="C63" s="306">
        <f t="shared" ref="C63:C74" si="10">AC63</f>
        <v>100</v>
      </c>
      <c r="D63" s="18">
        <f>(185-C63)/100</f>
        <v>0.85</v>
      </c>
      <c r="E63" s="59">
        <f>V59</f>
        <v>0</v>
      </c>
      <c r="F63" s="57">
        <f>B63*D63*E63</f>
        <v>0</v>
      </c>
      <c r="G63" s="50"/>
      <c r="H63" s="59"/>
      <c r="I63" s="49">
        <f>G63*H63</f>
        <v>0</v>
      </c>
      <c r="J63" s="50">
        <f>AD63</f>
        <v>8100</v>
      </c>
      <c r="K63" s="53">
        <f>W61</f>
        <v>0</v>
      </c>
      <c r="L63" s="49">
        <f>J63*K63</f>
        <v>0</v>
      </c>
      <c r="M63" s="50">
        <f>I63+L63</f>
        <v>0</v>
      </c>
      <c r="N63" s="60"/>
      <c r="O63" s="61"/>
      <c r="P63" s="62"/>
      <c r="Q63" s="49">
        <f>INT(F63+M63)</f>
        <v>0</v>
      </c>
      <c r="Y63" s="365">
        <v>2</v>
      </c>
      <c r="Z63" s="374" t="s">
        <v>204</v>
      </c>
      <c r="AA63" s="292" t="s">
        <v>31</v>
      </c>
      <c r="AB63" s="293">
        <v>46</v>
      </c>
      <c r="AC63" s="293">
        <v>100</v>
      </c>
      <c r="AD63" s="293">
        <v>8100</v>
      </c>
      <c r="AE63" s="293">
        <v>0</v>
      </c>
      <c r="AF63" s="293">
        <v>0</v>
      </c>
      <c r="AG63" s="293">
        <v>0</v>
      </c>
      <c r="AH63" s="293">
        <v>0</v>
      </c>
      <c r="AI63" s="294">
        <v>8100</v>
      </c>
      <c r="AJ63" s="307"/>
      <c r="AK63" s="307"/>
      <c r="AL63" s="307"/>
      <c r="AM63" s="307"/>
      <c r="AN63" s="307"/>
      <c r="AO63" s="307"/>
    </row>
    <row r="64" spans="1:41" ht="20.25" customHeight="1" x14ac:dyDescent="0.15">
      <c r="A64" s="3" t="s">
        <v>32</v>
      </c>
      <c r="B64" s="81">
        <f t="shared" si="9"/>
        <v>46</v>
      </c>
      <c r="C64" s="332">
        <f t="shared" si="10"/>
        <v>100</v>
      </c>
      <c r="D64" s="18">
        <f t="shared" ref="D64:D74" si="11">(185-C64)/100</f>
        <v>0.85</v>
      </c>
      <c r="E64" s="63">
        <f>E63</f>
        <v>0</v>
      </c>
      <c r="F64" s="57">
        <f t="shared" ref="F64:F74" si="12">B64*D64*E64</f>
        <v>0</v>
      </c>
      <c r="G64" s="50"/>
      <c r="H64" s="63"/>
      <c r="I64" s="49">
        <f t="shared" ref="I64:I65" si="13">G64*H64</f>
        <v>0</v>
      </c>
      <c r="J64" s="50">
        <f>AD64</f>
        <v>8900</v>
      </c>
      <c r="K64" s="72">
        <f>K63</f>
        <v>0</v>
      </c>
      <c r="L64" s="49">
        <f t="shared" ref="L64:L65" si="14">J64*K64</f>
        <v>0</v>
      </c>
      <c r="M64" s="50">
        <f t="shared" ref="M64:M74" si="15">I64+L64</f>
        <v>0</v>
      </c>
      <c r="N64" s="64"/>
      <c r="O64" s="65"/>
      <c r="P64" s="66"/>
      <c r="Q64" s="49">
        <f t="shared" ref="Q64:Q74" si="16">INT(F64+M64)</f>
        <v>0</v>
      </c>
      <c r="Y64" s="366"/>
      <c r="Z64" s="375"/>
      <c r="AA64" s="295" t="s">
        <v>142</v>
      </c>
      <c r="AB64" s="296">
        <v>46</v>
      </c>
      <c r="AC64" s="296">
        <v>100</v>
      </c>
      <c r="AD64" s="296">
        <v>8900</v>
      </c>
      <c r="AE64" s="296">
        <v>0</v>
      </c>
      <c r="AF64" s="296">
        <v>0</v>
      </c>
      <c r="AG64" s="296">
        <v>0</v>
      </c>
      <c r="AH64" s="296">
        <v>0</v>
      </c>
      <c r="AI64" s="297">
        <v>8900</v>
      </c>
      <c r="AJ64" s="307"/>
      <c r="AK64" s="307"/>
      <c r="AL64" s="307"/>
      <c r="AM64" s="307"/>
      <c r="AN64" s="307"/>
      <c r="AO64" s="307"/>
    </row>
    <row r="65" spans="1:41" ht="20.25" customHeight="1" x14ac:dyDescent="0.15">
      <c r="A65" s="3" t="s">
        <v>33</v>
      </c>
      <c r="B65" s="81">
        <f t="shared" si="9"/>
        <v>46</v>
      </c>
      <c r="C65" s="332">
        <f t="shared" si="10"/>
        <v>100</v>
      </c>
      <c r="D65" s="18">
        <f t="shared" si="11"/>
        <v>0.85</v>
      </c>
      <c r="E65" s="63">
        <f>E63</f>
        <v>0</v>
      </c>
      <c r="F65" s="57">
        <f t="shared" si="12"/>
        <v>0</v>
      </c>
      <c r="G65" s="50"/>
      <c r="H65" s="63"/>
      <c r="I65" s="49">
        <f t="shared" si="13"/>
        <v>0</v>
      </c>
      <c r="J65" s="50">
        <f>AD65</f>
        <v>9700</v>
      </c>
      <c r="K65" s="72">
        <f>K63</f>
        <v>0</v>
      </c>
      <c r="L65" s="49">
        <f t="shared" si="14"/>
        <v>0</v>
      </c>
      <c r="M65" s="50">
        <f t="shared" si="15"/>
        <v>0</v>
      </c>
      <c r="N65" s="64"/>
      <c r="O65" s="65"/>
      <c r="P65" s="66"/>
      <c r="Q65" s="49">
        <f t="shared" si="16"/>
        <v>0</v>
      </c>
      <c r="Y65" s="366"/>
      <c r="Z65" s="375"/>
      <c r="AA65" s="295" t="s">
        <v>33</v>
      </c>
      <c r="AB65" s="296">
        <v>46</v>
      </c>
      <c r="AC65" s="296">
        <v>100</v>
      </c>
      <c r="AD65" s="296">
        <v>9700</v>
      </c>
      <c r="AE65" s="296">
        <v>0</v>
      </c>
      <c r="AF65" s="296">
        <v>0</v>
      </c>
      <c r="AG65" s="296">
        <v>0</v>
      </c>
      <c r="AH65" s="296">
        <v>0</v>
      </c>
      <c r="AI65" s="297">
        <v>9700</v>
      </c>
      <c r="AJ65" s="307"/>
      <c r="AK65" s="307"/>
      <c r="AL65" s="307"/>
      <c r="AM65" s="307"/>
      <c r="AN65" s="307"/>
      <c r="AO65" s="307"/>
    </row>
    <row r="66" spans="1:41" ht="20.25" customHeight="1" x14ac:dyDescent="0.15">
      <c r="A66" s="3" t="s">
        <v>34</v>
      </c>
      <c r="B66" s="81">
        <f t="shared" si="9"/>
        <v>46</v>
      </c>
      <c r="C66" s="332">
        <f t="shared" si="10"/>
        <v>100</v>
      </c>
      <c r="D66" s="18">
        <f t="shared" si="11"/>
        <v>0.85</v>
      </c>
      <c r="E66" s="63">
        <f>E63</f>
        <v>0</v>
      </c>
      <c r="F66" s="57">
        <f t="shared" si="12"/>
        <v>0</v>
      </c>
      <c r="G66" s="50">
        <f>AD66</f>
        <v>12200</v>
      </c>
      <c r="H66" s="72">
        <f>V61</f>
        <v>0</v>
      </c>
      <c r="I66" s="49">
        <f>G66*H66</f>
        <v>0</v>
      </c>
      <c r="J66" s="50"/>
      <c r="K66" s="72"/>
      <c r="L66" s="49"/>
      <c r="M66" s="50">
        <f t="shared" si="15"/>
        <v>0</v>
      </c>
      <c r="N66" s="64"/>
      <c r="O66" s="65"/>
      <c r="P66" s="66"/>
      <c r="Q66" s="49">
        <f t="shared" si="16"/>
        <v>0</v>
      </c>
      <c r="Y66" s="366"/>
      <c r="Z66" s="375"/>
      <c r="AA66" s="295" t="s">
        <v>34</v>
      </c>
      <c r="AB66" s="296">
        <v>46</v>
      </c>
      <c r="AC66" s="296">
        <v>100</v>
      </c>
      <c r="AD66" s="296">
        <v>12200</v>
      </c>
      <c r="AE66" s="296">
        <v>0</v>
      </c>
      <c r="AF66" s="296">
        <v>0</v>
      </c>
      <c r="AG66" s="296">
        <v>0</v>
      </c>
      <c r="AH66" s="296">
        <v>0</v>
      </c>
      <c r="AI66" s="297">
        <v>12200</v>
      </c>
      <c r="AJ66" s="307" t="s">
        <v>8</v>
      </c>
      <c r="AK66" s="307"/>
      <c r="AL66" s="307"/>
      <c r="AM66" s="307"/>
      <c r="AN66" s="307"/>
      <c r="AO66" s="307"/>
    </row>
    <row r="67" spans="1:41" ht="20.25" customHeight="1" x14ac:dyDescent="0.15">
      <c r="A67" s="3" t="s">
        <v>35</v>
      </c>
      <c r="B67" s="81">
        <f t="shared" si="9"/>
        <v>46</v>
      </c>
      <c r="C67" s="332">
        <f t="shared" si="10"/>
        <v>100</v>
      </c>
      <c r="D67" s="18">
        <f t="shared" si="11"/>
        <v>0.85</v>
      </c>
      <c r="E67" s="63">
        <f>E63</f>
        <v>0</v>
      </c>
      <c r="F67" s="57">
        <f t="shared" si="12"/>
        <v>0</v>
      </c>
      <c r="G67" s="50">
        <f>AD67</f>
        <v>14000</v>
      </c>
      <c r="H67" s="72">
        <f>H66</f>
        <v>0</v>
      </c>
      <c r="I67" s="49">
        <f>G67*H67</f>
        <v>0</v>
      </c>
      <c r="J67" s="50"/>
      <c r="K67" s="72"/>
      <c r="L67" s="49"/>
      <c r="M67" s="50">
        <f t="shared" si="15"/>
        <v>0</v>
      </c>
      <c r="N67" s="64"/>
      <c r="O67" s="65"/>
      <c r="P67" s="66"/>
      <c r="Q67" s="49">
        <f t="shared" si="16"/>
        <v>0</v>
      </c>
      <c r="Y67" s="366"/>
      <c r="Z67" s="375"/>
      <c r="AA67" s="295" t="s">
        <v>35</v>
      </c>
      <c r="AB67" s="296">
        <v>46</v>
      </c>
      <c r="AC67" s="296">
        <v>100</v>
      </c>
      <c r="AD67" s="296">
        <v>14000</v>
      </c>
      <c r="AE67" s="296">
        <v>0</v>
      </c>
      <c r="AF67" s="296">
        <v>0</v>
      </c>
      <c r="AG67" s="296">
        <v>0</v>
      </c>
      <c r="AH67" s="296">
        <v>0</v>
      </c>
      <c r="AI67" s="297">
        <v>14000</v>
      </c>
      <c r="AJ67" s="307" t="s">
        <v>8</v>
      </c>
      <c r="AK67" s="307"/>
      <c r="AL67" s="307"/>
      <c r="AM67" s="307"/>
      <c r="AN67" s="307"/>
      <c r="AO67" s="307"/>
    </row>
    <row r="68" spans="1:41" ht="20.25" customHeight="1" x14ac:dyDescent="0.15">
      <c r="A68" s="3" t="s">
        <v>36</v>
      </c>
      <c r="B68" s="81">
        <f t="shared" si="9"/>
        <v>46</v>
      </c>
      <c r="C68" s="332">
        <f t="shared" si="10"/>
        <v>100</v>
      </c>
      <c r="D68" s="18">
        <f t="shared" si="11"/>
        <v>0.85</v>
      </c>
      <c r="E68" s="63">
        <f>E63</f>
        <v>0</v>
      </c>
      <c r="F68" s="57">
        <f t="shared" si="12"/>
        <v>0</v>
      </c>
      <c r="G68" s="50">
        <f>AD68</f>
        <v>11500</v>
      </c>
      <c r="H68" s="72">
        <f>H66</f>
        <v>0</v>
      </c>
      <c r="I68" s="49">
        <f>G68*H68</f>
        <v>0</v>
      </c>
      <c r="J68" s="50"/>
      <c r="K68" s="72"/>
      <c r="L68" s="49"/>
      <c r="M68" s="50">
        <f t="shared" si="15"/>
        <v>0</v>
      </c>
      <c r="N68" s="64"/>
      <c r="O68" s="65"/>
      <c r="P68" s="66"/>
      <c r="Q68" s="49">
        <f t="shared" si="16"/>
        <v>0</v>
      </c>
      <c r="Y68" s="366"/>
      <c r="Z68" s="375"/>
      <c r="AA68" s="295" t="s">
        <v>36</v>
      </c>
      <c r="AB68" s="296">
        <v>46</v>
      </c>
      <c r="AC68" s="296">
        <v>100</v>
      </c>
      <c r="AD68" s="296">
        <v>11500</v>
      </c>
      <c r="AE68" s="296">
        <v>0</v>
      </c>
      <c r="AF68" s="296">
        <v>0</v>
      </c>
      <c r="AG68" s="296">
        <v>0</v>
      </c>
      <c r="AH68" s="296">
        <v>0</v>
      </c>
      <c r="AI68" s="297">
        <v>11500</v>
      </c>
      <c r="AJ68" s="307" t="s">
        <v>8</v>
      </c>
      <c r="AK68" s="307"/>
      <c r="AL68" s="307"/>
      <c r="AM68" s="307"/>
      <c r="AN68" s="307"/>
      <c r="AO68" s="307"/>
    </row>
    <row r="69" spans="1:41" ht="20.25" customHeight="1" x14ac:dyDescent="0.15">
      <c r="A69" s="3" t="s">
        <v>37</v>
      </c>
      <c r="B69" s="81">
        <f t="shared" si="9"/>
        <v>46</v>
      </c>
      <c r="C69" s="332">
        <f t="shared" si="10"/>
        <v>100</v>
      </c>
      <c r="D69" s="18">
        <f t="shared" si="11"/>
        <v>0.85</v>
      </c>
      <c r="E69" s="63">
        <f>E63</f>
        <v>0</v>
      </c>
      <c r="F69" s="57">
        <f t="shared" si="12"/>
        <v>0</v>
      </c>
      <c r="G69" s="50"/>
      <c r="H69" s="63"/>
      <c r="I69" s="49">
        <f t="shared" ref="I69:I74" si="17">G69*H69</f>
        <v>0</v>
      </c>
      <c r="J69" s="50">
        <f t="shared" ref="J69:J74" si="18">AD69</f>
        <v>9200</v>
      </c>
      <c r="K69" s="72">
        <f>K63</f>
        <v>0</v>
      </c>
      <c r="L69" s="49">
        <f t="shared" ref="L69:L74" si="19">J69*K69</f>
        <v>0</v>
      </c>
      <c r="M69" s="50">
        <f t="shared" si="15"/>
        <v>0</v>
      </c>
      <c r="N69" s="64"/>
      <c r="O69" s="65"/>
      <c r="P69" s="66"/>
      <c r="Q69" s="49">
        <f t="shared" si="16"/>
        <v>0</v>
      </c>
      <c r="Y69" s="366"/>
      <c r="Z69" s="375"/>
      <c r="AA69" s="295" t="s">
        <v>37</v>
      </c>
      <c r="AB69" s="296">
        <v>46</v>
      </c>
      <c r="AC69" s="296">
        <v>100</v>
      </c>
      <c r="AD69" s="296">
        <v>9200</v>
      </c>
      <c r="AE69" s="296">
        <v>0</v>
      </c>
      <c r="AF69" s="296">
        <v>0</v>
      </c>
      <c r="AG69" s="296">
        <v>0</v>
      </c>
      <c r="AH69" s="296">
        <v>0</v>
      </c>
      <c r="AI69" s="297">
        <v>9200</v>
      </c>
      <c r="AJ69" s="307"/>
      <c r="AK69" s="307"/>
      <c r="AL69" s="307"/>
      <c r="AM69" s="307"/>
      <c r="AN69" s="307"/>
      <c r="AO69" s="307"/>
    </row>
    <row r="70" spans="1:41" ht="20.25" customHeight="1" x14ac:dyDescent="0.15">
      <c r="A70" s="3" t="s">
        <v>38</v>
      </c>
      <c r="B70" s="81">
        <f t="shared" si="9"/>
        <v>46</v>
      </c>
      <c r="C70" s="332">
        <f t="shared" si="10"/>
        <v>100</v>
      </c>
      <c r="D70" s="18">
        <f t="shared" si="11"/>
        <v>0.85</v>
      </c>
      <c r="E70" s="63">
        <f>E63</f>
        <v>0</v>
      </c>
      <c r="F70" s="57">
        <f t="shared" si="12"/>
        <v>0</v>
      </c>
      <c r="G70" s="50"/>
      <c r="H70" s="63"/>
      <c r="I70" s="49">
        <f t="shared" si="17"/>
        <v>0</v>
      </c>
      <c r="J70" s="50">
        <f t="shared" si="18"/>
        <v>8400</v>
      </c>
      <c r="K70" s="72">
        <f>K63</f>
        <v>0</v>
      </c>
      <c r="L70" s="49">
        <f t="shared" si="19"/>
        <v>0</v>
      </c>
      <c r="M70" s="50">
        <f t="shared" si="15"/>
        <v>0</v>
      </c>
      <c r="N70" s="64"/>
      <c r="O70" s="65"/>
      <c r="P70" s="66"/>
      <c r="Q70" s="49">
        <f t="shared" si="16"/>
        <v>0</v>
      </c>
      <c r="Y70" s="366"/>
      <c r="Z70" s="375"/>
      <c r="AA70" s="295" t="s">
        <v>38</v>
      </c>
      <c r="AB70" s="296">
        <v>46</v>
      </c>
      <c r="AC70" s="296">
        <v>100</v>
      </c>
      <c r="AD70" s="296">
        <v>8400</v>
      </c>
      <c r="AE70" s="296">
        <v>0</v>
      </c>
      <c r="AF70" s="296">
        <v>0</v>
      </c>
      <c r="AG70" s="296">
        <v>0</v>
      </c>
      <c r="AH70" s="296">
        <v>0</v>
      </c>
      <c r="AI70" s="297">
        <v>8400</v>
      </c>
      <c r="AJ70" s="307"/>
      <c r="AK70" s="307"/>
      <c r="AL70" s="307"/>
      <c r="AM70" s="307"/>
      <c r="AN70" s="307"/>
      <c r="AO70" s="307"/>
    </row>
    <row r="71" spans="1:41" ht="20.25" customHeight="1" x14ac:dyDescent="0.15">
      <c r="A71" s="3" t="s">
        <v>39</v>
      </c>
      <c r="B71" s="81">
        <f t="shared" si="9"/>
        <v>46</v>
      </c>
      <c r="C71" s="332">
        <f t="shared" si="10"/>
        <v>100</v>
      </c>
      <c r="D71" s="18">
        <f t="shared" si="11"/>
        <v>0.85</v>
      </c>
      <c r="E71" s="63">
        <f>E63</f>
        <v>0</v>
      </c>
      <c r="F71" s="57">
        <f t="shared" si="12"/>
        <v>0</v>
      </c>
      <c r="G71" s="50"/>
      <c r="H71" s="63"/>
      <c r="I71" s="49">
        <f t="shared" si="17"/>
        <v>0</v>
      </c>
      <c r="J71" s="50">
        <f t="shared" si="18"/>
        <v>8900</v>
      </c>
      <c r="K71" s="72">
        <f>K63</f>
        <v>0</v>
      </c>
      <c r="L71" s="49">
        <f t="shared" si="19"/>
        <v>0</v>
      </c>
      <c r="M71" s="50">
        <f t="shared" si="15"/>
        <v>0</v>
      </c>
      <c r="N71" s="64"/>
      <c r="O71" s="65"/>
      <c r="P71" s="66"/>
      <c r="Q71" s="49">
        <f t="shared" si="16"/>
        <v>0</v>
      </c>
      <c r="Y71" s="366"/>
      <c r="Z71" s="375"/>
      <c r="AA71" s="295" t="s">
        <v>39</v>
      </c>
      <c r="AB71" s="296">
        <v>46</v>
      </c>
      <c r="AC71" s="296">
        <v>100</v>
      </c>
      <c r="AD71" s="296">
        <v>8900</v>
      </c>
      <c r="AE71" s="296">
        <v>0</v>
      </c>
      <c r="AF71" s="296">
        <v>0</v>
      </c>
      <c r="AG71" s="296">
        <v>0</v>
      </c>
      <c r="AH71" s="296">
        <v>0</v>
      </c>
      <c r="AI71" s="297">
        <v>8900</v>
      </c>
      <c r="AJ71" s="307"/>
      <c r="AK71" s="307"/>
      <c r="AL71" s="307"/>
      <c r="AM71" s="307"/>
      <c r="AN71" s="307"/>
      <c r="AO71" s="307"/>
    </row>
    <row r="72" spans="1:41" ht="20.25" customHeight="1" x14ac:dyDescent="0.15">
      <c r="A72" s="3" t="s">
        <v>40</v>
      </c>
      <c r="B72" s="81">
        <f t="shared" si="9"/>
        <v>46</v>
      </c>
      <c r="C72" s="332">
        <f t="shared" si="10"/>
        <v>100</v>
      </c>
      <c r="D72" s="18">
        <f t="shared" si="11"/>
        <v>0.85</v>
      </c>
      <c r="E72" s="63">
        <f>E63</f>
        <v>0</v>
      </c>
      <c r="F72" s="57">
        <f t="shared" si="12"/>
        <v>0</v>
      </c>
      <c r="G72" s="50"/>
      <c r="H72" s="63"/>
      <c r="I72" s="49">
        <f t="shared" si="17"/>
        <v>0</v>
      </c>
      <c r="J72" s="50">
        <f t="shared" si="18"/>
        <v>9100</v>
      </c>
      <c r="K72" s="72">
        <f>K63</f>
        <v>0</v>
      </c>
      <c r="L72" s="49">
        <f t="shared" si="19"/>
        <v>0</v>
      </c>
      <c r="M72" s="50">
        <f t="shared" si="15"/>
        <v>0</v>
      </c>
      <c r="N72" s="64"/>
      <c r="O72" s="65"/>
      <c r="P72" s="66"/>
      <c r="Q72" s="49">
        <f t="shared" si="16"/>
        <v>0</v>
      </c>
      <c r="Y72" s="366"/>
      <c r="Z72" s="375"/>
      <c r="AA72" s="295" t="s">
        <v>122</v>
      </c>
      <c r="AB72" s="296">
        <v>46</v>
      </c>
      <c r="AC72" s="296">
        <v>100</v>
      </c>
      <c r="AD72" s="296">
        <v>9100</v>
      </c>
      <c r="AE72" s="296">
        <v>0</v>
      </c>
      <c r="AF72" s="296">
        <v>0</v>
      </c>
      <c r="AG72" s="296">
        <v>0</v>
      </c>
      <c r="AH72" s="296">
        <v>0</v>
      </c>
      <c r="AI72" s="297">
        <v>9100</v>
      </c>
      <c r="AJ72" s="307"/>
      <c r="AK72" s="307"/>
      <c r="AL72" s="307"/>
      <c r="AM72" s="307"/>
      <c r="AN72" s="307"/>
      <c r="AO72" s="307"/>
    </row>
    <row r="73" spans="1:41" ht="20.25" customHeight="1" x14ac:dyDescent="0.15">
      <c r="A73" s="3" t="s">
        <v>41</v>
      </c>
      <c r="B73" s="81">
        <f t="shared" si="9"/>
        <v>46</v>
      </c>
      <c r="C73" s="332">
        <f t="shared" si="10"/>
        <v>100</v>
      </c>
      <c r="D73" s="18">
        <f t="shared" si="11"/>
        <v>0.85</v>
      </c>
      <c r="E73" s="63">
        <f>E63</f>
        <v>0</v>
      </c>
      <c r="F73" s="57">
        <f t="shared" si="12"/>
        <v>0</v>
      </c>
      <c r="G73" s="50"/>
      <c r="H73" s="63"/>
      <c r="I73" s="49">
        <f t="shared" si="17"/>
        <v>0</v>
      </c>
      <c r="J73" s="50">
        <f t="shared" si="18"/>
        <v>8400</v>
      </c>
      <c r="K73" s="72">
        <f>K63</f>
        <v>0</v>
      </c>
      <c r="L73" s="49">
        <f t="shared" si="19"/>
        <v>0</v>
      </c>
      <c r="M73" s="50">
        <f t="shared" si="15"/>
        <v>0</v>
      </c>
      <c r="N73" s="64"/>
      <c r="O73" s="65"/>
      <c r="P73" s="66"/>
      <c r="Q73" s="49">
        <f t="shared" si="16"/>
        <v>0</v>
      </c>
      <c r="Y73" s="366"/>
      <c r="Z73" s="375"/>
      <c r="AA73" s="295" t="s">
        <v>123</v>
      </c>
      <c r="AB73" s="296">
        <v>46</v>
      </c>
      <c r="AC73" s="296">
        <v>100</v>
      </c>
      <c r="AD73" s="296">
        <v>8400</v>
      </c>
      <c r="AE73" s="296">
        <v>0</v>
      </c>
      <c r="AF73" s="296">
        <v>0</v>
      </c>
      <c r="AG73" s="296">
        <v>0</v>
      </c>
      <c r="AH73" s="296">
        <v>0</v>
      </c>
      <c r="AI73" s="297">
        <v>8400</v>
      </c>
      <c r="AJ73" s="307"/>
      <c r="AK73" s="307"/>
      <c r="AL73" s="307"/>
      <c r="AM73" s="307"/>
      <c r="AN73" s="307"/>
      <c r="AO73" s="307"/>
    </row>
    <row r="74" spans="1:41" ht="20.25" customHeight="1" thickBot="1" x14ac:dyDescent="0.2">
      <c r="A74" s="5" t="s">
        <v>42</v>
      </c>
      <c r="B74" s="6">
        <f t="shared" si="9"/>
        <v>46</v>
      </c>
      <c r="C74" s="333">
        <f t="shared" si="10"/>
        <v>100</v>
      </c>
      <c r="D74" s="19">
        <f t="shared" si="11"/>
        <v>0.85</v>
      </c>
      <c r="E74" s="67">
        <f>E63</f>
        <v>0</v>
      </c>
      <c r="F74" s="58">
        <f t="shared" si="12"/>
        <v>0</v>
      </c>
      <c r="G74" s="68"/>
      <c r="H74" s="67"/>
      <c r="I74" s="51">
        <f t="shared" si="17"/>
        <v>0</v>
      </c>
      <c r="J74" s="68">
        <f t="shared" si="18"/>
        <v>8700</v>
      </c>
      <c r="K74" s="73">
        <f>K63</f>
        <v>0</v>
      </c>
      <c r="L74" s="51">
        <f t="shared" si="19"/>
        <v>0</v>
      </c>
      <c r="M74" s="68">
        <f t="shared" si="15"/>
        <v>0</v>
      </c>
      <c r="N74" s="69"/>
      <c r="O74" s="70"/>
      <c r="P74" s="71"/>
      <c r="Q74" s="51">
        <f t="shared" si="16"/>
        <v>0</v>
      </c>
      <c r="Y74" s="366"/>
      <c r="Z74" s="375"/>
      <c r="AA74" s="295" t="s">
        <v>124</v>
      </c>
      <c r="AB74" s="296">
        <v>46</v>
      </c>
      <c r="AC74" s="296">
        <v>100</v>
      </c>
      <c r="AD74" s="296">
        <v>8700</v>
      </c>
      <c r="AE74" s="296">
        <v>0</v>
      </c>
      <c r="AF74" s="296">
        <v>0</v>
      </c>
      <c r="AG74" s="296">
        <v>0</v>
      </c>
      <c r="AH74" s="296">
        <v>0</v>
      </c>
      <c r="AI74" s="297">
        <v>8700</v>
      </c>
      <c r="AJ74" s="307"/>
      <c r="AK74" s="307"/>
      <c r="AL74" s="308">
        <f t="shared" ref="AL74" si="20">SUM(AD63:AH74)</f>
        <v>117100</v>
      </c>
      <c r="AM74" s="308">
        <f t="shared" ref="AM74" si="21">SUM(AI63:AI74)</f>
        <v>117100</v>
      </c>
      <c r="AN74" s="307"/>
      <c r="AO74" s="307"/>
    </row>
    <row r="75" spans="1:41" ht="30.75" customHeight="1" thickTop="1" x14ac:dyDescent="0.15">
      <c r="A75" s="4" t="s">
        <v>18</v>
      </c>
      <c r="B75" s="288" t="s">
        <v>19</v>
      </c>
      <c r="C75" s="288"/>
      <c r="D75" s="288" t="s">
        <v>19</v>
      </c>
      <c r="E75" s="288" t="s">
        <v>19</v>
      </c>
      <c r="F75" s="4"/>
      <c r="G75" s="4"/>
      <c r="H75" s="288" t="s">
        <v>19</v>
      </c>
      <c r="I75" s="4"/>
      <c r="J75" s="4"/>
      <c r="K75" s="288" t="s">
        <v>19</v>
      </c>
      <c r="L75" s="4"/>
      <c r="M75" s="4"/>
      <c r="N75" s="288" t="s">
        <v>19</v>
      </c>
      <c r="O75" s="288" t="s">
        <v>19</v>
      </c>
      <c r="P75" s="4"/>
      <c r="Q75" s="4"/>
      <c r="AN75" s="307"/>
      <c r="AO75" s="307"/>
    </row>
    <row r="76" spans="1:41" ht="30.75" customHeight="1" x14ac:dyDescent="0.15">
      <c r="A76" s="339" t="s">
        <v>29</v>
      </c>
      <c r="B76" s="339"/>
      <c r="C76" s="339"/>
      <c r="D76" s="339"/>
      <c r="E76" s="339"/>
      <c r="F76" s="339"/>
      <c r="G76" s="339"/>
      <c r="H76" s="339"/>
      <c r="I76" s="339"/>
      <c r="J76" s="339"/>
      <c r="K76" s="339"/>
      <c r="L76" s="339"/>
      <c r="N76" s="341" t="s">
        <v>48</v>
      </c>
      <c r="O76" s="341"/>
      <c r="P76" s="341"/>
      <c r="Q76" s="9">
        <f>SUM(Q63:Q74)</f>
        <v>0</v>
      </c>
      <c r="AN76" s="307"/>
      <c r="AO76" s="307"/>
    </row>
    <row r="77" spans="1:41" ht="20.25" customHeight="1" x14ac:dyDescent="0.15">
      <c r="A77" s="340"/>
      <c r="B77" s="340"/>
      <c r="C77" s="340"/>
      <c r="D77" s="340"/>
      <c r="E77" s="340"/>
      <c r="F77" s="340"/>
      <c r="G77" s="340"/>
      <c r="H77" s="340"/>
      <c r="I77" s="340"/>
      <c r="J77" s="340"/>
      <c r="K77" s="340"/>
      <c r="L77" s="340"/>
      <c r="N77" s="16"/>
      <c r="O77" s="16"/>
      <c r="P77" s="16"/>
      <c r="Q77" s="15"/>
      <c r="AN77" s="307"/>
      <c r="AO77" s="307"/>
    </row>
    <row r="78" spans="1:41" ht="7.5" customHeight="1" x14ac:dyDescent="0.15">
      <c r="A78" s="340"/>
      <c r="B78" s="340"/>
      <c r="C78" s="340"/>
      <c r="D78" s="340"/>
      <c r="E78" s="340"/>
      <c r="F78" s="340"/>
      <c r="G78" s="340"/>
      <c r="H78" s="340"/>
      <c r="I78" s="340"/>
      <c r="J78" s="340"/>
      <c r="K78" s="340"/>
      <c r="L78" s="340"/>
      <c r="M78" s="10"/>
      <c r="N78" s="17"/>
      <c r="O78" s="17"/>
      <c r="P78" s="17"/>
      <c r="Q78" s="12"/>
      <c r="AN78" s="307"/>
      <c r="AO78" s="307"/>
    </row>
    <row r="79" spans="1:41" x14ac:dyDescent="0.15">
      <c r="AN79" s="307"/>
      <c r="AO79" s="307"/>
    </row>
    <row r="80" spans="1:41" ht="13.5" customHeight="1" x14ac:dyDescent="0.15">
      <c r="A80" s="233" t="s">
        <v>59</v>
      </c>
      <c r="C80" s="233" t="str">
        <f>B7</f>
        <v>農林技術開発センター（本所）</v>
      </c>
      <c r="U80" s="210"/>
      <c r="V80" s="210"/>
      <c r="W80" s="209"/>
      <c r="AN80" s="307"/>
      <c r="AO80" s="307"/>
    </row>
    <row r="81" spans="1:41" ht="13.5" customHeight="1" x14ac:dyDescent="0.15">
      <c r="A81" s="338" t="s">
        <v>43</v>
      </c>
      <c r="B81" s="342" t="s">
        <v>0</v>
      </c>
      <c r="C81" s="342"/>
      <c r="D81" s="342"/>
      <c r="E81" s="342"/>
      <c r="F81" s="342"/>
      <c r="G81" s="342" t="s">
        <v>7</v>
      </c>
      <c r="H81" s="342"/>
      <c r="I81" s="342"/>
      <c r="J81" s="342"/>
      <c r="K81" s="342"/>
      <c r="L81" s="342"/>
      <c r="M81" s="342"/>
      <c r="N81" s="342" t="s">
        <v>44</v>
      </c>
      <c r="O81" s="342"/>
      <c r="P81" s="342"/>
      <c r="Q81" s="342" t="s">
        <v>25</v>
      </c>
      <c r="U81" s="217"/>
      <c r="V81" s="219"/>
      <c r="W81" s="217"/>
      <c r="AN81" s="307"/>
      <c r="AO81" s="307"/>
    </row>
    <row r="82" spans="1:41" ht="30.75" customHeight="1" x14ac:dyDescent="0.15">
      <c r="A82" s="338"/>
      <c r="B82" s="342"/>
      <c r="C82" s="342"/>
      <c r="D82" s="342"/>
      <c r="E82" s="342"/>
      <c r="F82" s="342"/>
      <c r="G82" s="342" t="s">
        <v>8</v>
      </c>
      <c r="H82" s="342"/>
      <c r="I82" s="342"/>
      <c r="J82" s="342" t="s">
        <v>12</v>
      </c>
      <c r="K82" s="342"/>
      <c r="L82" s="342"/>
      <c r="M82" s="342" t="s">
        <v>13</v>
      </c>
      <c r="N82" s="342"/>
      <c r="O82" s="342"/>
      <c r="P82" s="342"/>
      <c r="Q82" s="342"/>
      <c r="U82" s="217"/>
      <c r="V82" s="217"/>
      <c r="W82" s="216"/>
      <c r="AN82" s="307"/>
      <c r="AO82" s="307"/>
    </row>
    <row r="83" spans="1:41" ht="30.95" customHeight="1" x14ac:dyDescent="0.15">
      <c r="A83" s="338"/>
      <c r="B83" s="2" t="s">
        <v>1</v>
      </c>
      <c r="C83" s="287" t="s">
        <v>113</v>
      </c>
      <c r="D83" s="2" t="s">
        <v>28</v>
      </c>
      <c r="E83" s="2" t="s">
        <v>2</v>
      </c>
      <c r="F83" s="2" t="s">
        <v>3</v>
      </c>
      <c r="G83" s="2" t="s">
        <v>9</v>
      </c>
      <c r="H83" s="2" t="s">
        <v>2</v>
      </c>
      <c r="I83" s="2" t="s">
        <v>3</v>
      </c>
      <c r="J83" s="2" t="s">
        <v>9</v>
      </c>
      <c r="K83" s="2" t="s">
        <v>2</v>
      </c>
      <c r="L83" s="2" t="s">
        <v>3</v>
      </c>
      <c r="M83" s="342"/>
      <c r="N83" s="2" t="s">
        <v>14</v>
      </c>
      <c r="O83" s="2" t="s">
        <v>15</v>
      </c>
      <c r="P83" s="2" t="s">
        <v>17</v>
      </c>
      <c r="Q83" s="342"/>
      <c r="U83" s="212"/>
      <c r="V83" s="215"/>
      <c r="W83" s="211"/>
      <c r="AN83" s="307"/>
      <c r="AO83" s="307"/>
    </row>
    <row r="84" spans="1:41" ht="20.25" customHeight="1" thickBot="1" x14ac:dyDescent="0.2">
      <c r="A84" s="338"/>
      <c r="B84" s="81" t="s">
        <v>4</v>
      </c>
      <c r="C84" s="81"/>
      <c r="D84" s="81"/>
      <c r="E84" s="268" t="s">
        <v>5</v>
      </c>
      <c r="F84" s="269" t="s">
        <v>6</v>
      </c>
      <c r="G84" s="269" t="s">
        <v>10</v>
      </c>
      <c r="H84" s="268" t="s">
        <v>11</v>
      </c>
      <c r="I84" s="269" t="s">
        <v>6</v>
      </c>
      <c r="J84" s="269" t="s">
        <v>10</v>
      </c>
      <c r="K84" s="268" t="s">
        <v>11</v>
      </c>
      <c r="L84" s="81" t="s">
        <v>6</v>
      </c>
      <c r="M84" s="81" t="s">
        <v>6</v>
      </c>
      <c r="N84" s="21" t="s">
        <v>6</v>
      </c>
      <c r="O84" s="21" t="s">
        <v>16</v>
      </c>
      <c r="P84" s="21" t="s">
        <v>6</v>
      </c>
      <c r="Q84" s="81" t="s">
        <v>6</v>
      </c>
      <c r="U84" s="212"/>
      <c r="V84" s="215"/>
      <c r="W84" s="211"/>
      <c r="AO84" s="307"/>
    </row>
    <row r="85" spans="1:41" ht="20.25" customHeight="1" x14ac:dyDescent="0.15">
      <c r="A85" s="3" t="s">
        <v>31</v>
      </c>
      <c r="B85" s="45">
        <f t="shared" ref="B85:B96" si="22">AB85</f>
        <v>175</v>
      </c>
      <c r="C85" s="306">
        <f t="shared" ref="C85:C96" si="23">AC85</f>
        <v>100</v>
      </c>
      <c r="D85" s="18">
        <f>(185-C85)/100</f>
        <v>0.85</v>
      </c>
      <c r="E85" s="59">
        <f>V81</f>
        <v>0</v>
      </c>
      <c r="F85" s="57">
        <f>B85*D85*E85</f>
        <v>0</v>
      </c>
      <c r="G85" s="50"/>
      <c r="H85" s="59"/>
      <c r="I85" s="49">
        <f>G85*H85</f>
        <v>0</v>
      </c>
      <c r="J85" s="50">
        <f>AD85</f>
        <v>35300</v>
      </c>
      <c r="K85" s="53">
        <f>W83</f>
        <v>0</v>
      </c>
      <c r="L85" s="49">
        <f>J85*K85</f>
        <v>0</v>
      </c>
      <c r="M85" s="50">
        <f>I85+L85</f>
        <v>0</v>
      </c>
      <c r="N85" s="60"/>
      <c r="O85" s="61"/>
      <c r="P85" s="62"/>
      <c r="Q85" s="49">
        <f>INT(F85+M85)</f>
        <v>0</v>
      </c>
      <c r="U85" s="212"/>
      <c r="V85" s="215"/>
      <c r="W85" s="211"/>
      <c r="Y85" s="365">
        <v>3</v>
      </c>
      <c r="Z85" s="423" t="s">
        <v>224</v>
      </c>
      <c r="AA85" s="292" t="s">
        <v>31</v>
      </c>
      <c r="AB85" s="293">
        <v>175</v>
      </c>
      <c r="AC85" s="293">
        <v>100</v>
      </c>
      <c r="AD85" s="293">
        <v>35300</v>
      </c>
      <c r="AE85" s="293">
        <v>0</v>
      </c>
      <c r="AF85" s="293">
        <v>0</v>
      </c>
      <c r="AG85" s="293">
        <v>0</v>
      </c>
      <c r="AH85" s="293">
        <v>0</v>
      </c>
      <c r="AI85" s="294">
        <v>35300</v>
      </c>
      <c r="AJ85" s="307"/>
      <c r="AK85" s="307"/>
      <c r="AL85" s="307"/>
      <c r="AM85" s="307"/>
      <c r="AO85" s="307"/>
    </row>
    <row r="86" spans="1:41" ht="20.25" customHeight="1" x14ac:dyDescent="0.15">
      <c r="A86" s="3" t="s">
        <v>32</v>
      </c>
      <c r="B86" s="81">
        <f t="shared" si="22"/>
        <v>175</v>
      </c>
      <c r="C86" s="332">
        <f t="shared" si="23"/>
        <v>100</v>
      </c>
      <c r="D86" s="18">
        <f t="shared" ref="D86:D96" si="24">(185-C86)/100</f>
        <v>0.85</v>
      </c>
      <c r="E86" s="63">
        <f>E85</f>
        <v>0</v>
      </c>
      <c r="F86" s="57">
        <f t="shared" ref="F86:F96" si="25">B86*D86*E86</f>
        <v>0</v>
      </c>
      <c r="G86" s="50"/>
      <c r="H86" s="63"/>
      <c r="I86" s="49">
        <f t="shared" ref="I86:I87" si="26">G86*H86</f>
        <v>0</v>
      </c>
      <c r="J86" s="50">
        <f>AD86</f>
        <v>36100</v>
      </c>
      <c r="K86" s="72">
        <f>K85</f>
        <v>0</v>
      </c>
      <c r="L86" s="49">
        <f t="shared" ref="L86:L87" si="27">J86*K86</f>
        <v>0</v>
      </c>
      <c r="M86" s="50">
        <f t="shared" ref="M86:M96" si="28">I86+L86</f>
        <v>0</v>
      </c>
      <c r="N86" s="64"/>
      <c r="O86" s="65"/>
      <c r="P86" s="66"/>
      <c r="Q86" s="49">
        <f t="shared" ref="Q86:Q96" si="29">INT(F86+M86)</f>
        <v>0</v>
      </c>
      <c r="U86" s="212"/>
      <c r="V86" s="215"/>
      <c r="W86" s="211"/>
      <c r="Y86" s="366"/>
      <c r="Z86" s="424"/>
      <c r="AA86" s="295" t="s">
        <v>142</v>
      </c>
      <c r="AB86" s="296">
        <v>175</v>
      </c>
      <c r="AC86" s="296">
        <v>100</v>
      </c>
      <c r="AD86" s="296">
        <v>36100</v>
      </c>
      <c r="AE86" s="296">
        <v>0</v>
      </c>
      <c r="AF86" s="296">
        <v>0</v>
      </c>
      <c r="AG86" s="296">
        <v>0</v>
      </c>
      <c r="AH86" s="296">
        <v>0</v>
      </c>
      <c r="AI86" s="297">
        <v>36100</v>
      </c>
      <c r="AJ86" s="307"/>
      <c r="AK86" s="307"/>
      <c r="AL86" s="307"/>
      <c r="AM86" s="307"/>
      <c r="AO86" s="307"/>
    </row>
    <row r="87" spans="1:41" ht="20.25" customHeight="1" x14ac:dyDescent="0.15">
      <c r="A87" s="3" t="s">
        <v>33</v>
      </c>
      <c r="B87" s="81">
        <f t="shared" si="22"/>
        <v>175</v>
      </c>
      <c r="C87" s="332">
        <f t="shared" si="23"/>
        <v>100</v>
      </c>
      <c r="D87" s="18">
        <f t="shared" si="24"/>
        <v>0.85</v>
      </c>
      <c r="E87" s="63">
        <f>E85</f>
        <v>0</v>
      </c>
      <c r="F87" s="57">
        <f t="shared" si="25"/>
        <v>0</v>
      </c>
      <c r="G87" s="50"/>
      <c r="H87" s="63"/>
      <c r="I87" s="49">
        <f t="shared" si="26"/>
        <v>0</v>
      </c>
      <c r="J87" s="50">
        <f>AD87</f>
        <v>37500</v>
      </c>
      <c r="K87" s="72">
        <f>K85</f>
        <v>0</v>
      </c>
      <c r="L87" s="49">
        <f t="shared" si="27"/>
        <v>0</v>
      </c>
      <c r="M87" s="50">
        <f t="shared" si="28"/>
        <v>0</v>
      </c>
      <c r="N87" s="64"/>
      <c r="O87" s="65"/>
      <c r="P87" s="66"/>
      <c r="Q87" s="49">
        <f t="shared" si="29"/>
        <v>0</v>
      </c>
      <c r="U87" s="212"/>
      <c r="V87" s="211"/>
      <c r="W87" s="211"/>
      <c r="Y87" s="366"/>
      <c r="Z87" s="424"/>
      <c r="AA87" s="295" t="s">
        <v>33</v>
      </c>
      <c r="AB87" s="296">
        <v>175</v>
      </c>
      <c r="AC87" s="296">
        <v>100</v>
      </c>
      <c r="AD87" s="296">
        <v>37500</v>
      </c>
      <c r="AE87" s="296">
        <v>0</v>
      </c>
      <c r="AF87" s="296">
        <v>0</v>
      </c>
      <c r="AG87" s="296">
        <v>0</v>
      </c>
      <c r="AH87" s="296">
        <v>0</v>
      </c>
      <c r="AI87" s="297">
        <v>37500</v>
      </c>
      <c r="AJ87" s="307"/>
      <c r="AK87" s="307"/>
      <c r="AL87" s="307"/>
      <c r="AM87" s="307"/>
      <c r="AO87" s="307"/>
    </row>
    <row r="88" spans="1:41" ht="20.25" customHeight="1" x14ac:dyDescent="0.15">
      <c r="A88" s="3" t="s">
        <v>34</v>
      </c>
      <c r="B88" s="81">
        <f t="shared" si="22"/>
        <v>175</v>
      </c>
      <c r="C88" s="332">
        <f t="shared" si="23"/>
        <v>100</v>
      </c>
      <c r="D88" s="18">
        <f t="shared" si="24"/>
        <v>0.85</v>
      </c>
      <c r="E88" s="63">
        <f>E85</f>
        <v>0</v>
      </c>
      <c r="F88" s="57">
        <f t="shared" si="25"/>
        <v>0</v>
      </c>
      <c r="G88" s="50">
        <f>AD88</f>
        <v>55200</v>
      </c>
      <c r="H88" s="72">
        <f>V83</f>
        <v>0</v>
      </c>
      <c r="I88" s="49">
        <f>G88*H88</f>
        <v>0</v>
      </c>
      <c r="J88" s="50"/>
      <c r="K88" s="72"/>
      <c r="L88" s="49"/>
      <c r="M88" s="50">
        <f t="shared" si="28"/>
        <v>0</v>
      </c>
      <c r="N88" s="64"/>
      <c r="O88" s="65"/>
      <c r="P88" s="66"/>
      <c r="Q88" s="49">
        <f t="shared" si="29"/>
        <v>0</v>
      </c>
      <c r="Y88" s="366"/>
      <c r="Z88" s="424"/>
      <c r="AA88" s="295" t="s">
        <v>34</v>
      </c>
      <c r="AB88" s="296">
        <v>175</v>
      </c>
      <c r="AC88" s="296">
        <v>100</v>
      </c>
      <c r="AD88" s="296">
        <v>55200</v>
      </c>
      <c r="AE88" s="296">
        <v>0</v>
      </c>
      <c r="AF88" s="296">
        <v>0</v>
      </c>
      <c r="AG88" s="296">
        <v>0</v>
      </c>
      <c r="AH88" s="296">
        <v>0</v>
      </c>
      <c r="AI88" s="297">
        <v>55200</v>
      </c>
      <c r="AJ88" s="307" t="s">
        <v>8</v>
      </c>
      <c r="AK88" s="307"/>
      <c r="AL88" s="307"/>
      <c r="AM88" s="307"/>
      <c r="AO88" s="307"/>
    </row>
    <row r="89" spans="1:41" ht="20.25" customHeight="1" x14ac:dyDescent="0.15">
      <c r="A89" s="3" t="s">
        <v>35</v>
      </c>
      <c r="B89" s="81">
        <f t="shared" si="22"/>
        <v>175</v>
      </c>
      <c r="C89" s="332">
        <f t="shared" si="23"/>
        <v>100</v>
      </c>
      <c r="D89" s="18">
        <f t="shared" si="24"/>
        <v>0.85</v>
      </c>
      <c r="E89" s="63">
        <f>E85</f>
        <v>0</v>
      </c>
      <c r="F89" s="57">
        <f t="shared" si="25"/>
        <v>0</v>
      </c>
      <c r="G89" s="50">
        <f>AD89</f>
        <v>61300</v>
      </c>
      <c r="H89" s="72">
        <f>H88</f>
        <v>0</v>
      </c>
      <c r="I89" s="49">
        <f>G89*H89</f>
        <v>0</v>
      </c>
      <c r="J89" s="50"/>
      <c r="K89" s="72"/>
      <c r="L89" s="49"/>
      <c r="M89" s="50">
        <f t="shared" si="28"/>
        <v>0</v>
      </c>
      <c r="N89" s="64"/>
      <c r="O89" s="65"/>
      <c r="P89" s="66"/>
      <c r="Q89" s="49">
        <f t="shared" si="29"/>
        <v>0</v>
      </c>
      <c r="Y89" s="366"/>
      <c r="Z89" s="424"/>
      <c r="AA89" s="295" t="s">
        <v>35</v>
      </c>
      <c r="AB89" s="296">
        <v>175</v>
      </c>
      <c r="AC89" s="296">
        <v>100</v>
      </c>
      <c r="AD89" s="296">
        <v>61300</v>
      </c>
      <c r="AE89" s="296">
        <v>0</v>
      </c>
      <c r="AF89" s="296">
        <v>0</v>
      </c>
      <c r="AG89" s="296">
        <v>0</v>
      </c>
      <c r="AH89" s="296">
        <v>0</v>
      </c>
      <c r="AI89" s="297">
        <v>61300</v>
      </c>
      <c r="AJ89" s="307" t="s">
        <v>8</v>
      </c>
      <c r="AK89" s="307"/>
      <c r="AL89" s="307"/>
      <c r="AM89" s="307"/>
      <c r="AO89" s="307"/>
    </row>
    <row r="90" spans="1:41" ht="20.25" customHeight="1" x14ac:dyDescent="0.15">
      <c r="A90" s="3" t="s">
        <v>36</v>
      </c>
      <c r="B90" s="81">
        <f t="shared" si="22"/>
        <v>175</v>
      </c>
      <c r="C90" s="332">
        <f t="shared" si="23"/>
        <v>100</v>
      </c>
      <c r="D90" s="18">
        <f t="shared" si="24"/>
        <v>0.85</v>
      </c>
      <c r="E90" s="63">
        <f>E85</f>
        <v>0</v>
      </c>
      <c r="F90" s="57">
        <f t="shared" si="25"/>
        <v>0</v>
      </c>
      <c r="G90" s="50">
        <f>AD90</f>
        <v>52400</v>
      </c>
      <c r="H90" s="72">
        <f>H88</f>
        <v>0</v>
      </c>
      <c r="I90" s="49">
        <f>G90*H90</f>
        <v>0</v>
      </c>
      <c r="J90" s="50"/>
      <c r="K90" s="72"/>
      <c r="L90" s="49"/>
      <c r="M90" s="50">
        <f t="shared" si="28"/>
        <v>0</v>
      </c>
      <c r="N90" s="64"/>
      <c r="O90" s="65"/>
      <c r="P90" s="66"/>
      <c r="Q90" s="49">
        <f t="shared" si="29"/>
        <v>0</v>
      </c>
      <c r="Y90" s="366"/>
      <c r="Z90" s="424"/>
      <c r="AA90" s="295" t="s">
        <v>36</v>
      </c>
      <c r="AB90" s="296">
        <v>175</v>
      </c>
      <c r="AC90" s="296">
        <v>100</v>
      </c>
      <c r="AD90" s="296">
        <v>52400</v>
      </c>
      <c r="AE90" s="296">
        <v>0</v>
      </c>
      <c r="AF90" s="296">
        <v>0</v>
      </c>
      <c r="AG90" s="296">
        <v>0</v>
      </c>
      <c r="AH90" s="296">
        <v>0</v>
      </c>
      <c r="AI90" s="297">
        <v>52400</v>
      </c>
      <c r="AJ90" s="307" t="s">
        <v>8</v>
      </c>
      <c r="AK90" s="307"/>
      <c r="AL90" s="307"/>
      <c r="AM90" s="307"/>
      <c r="AO90" s="307"/>
    </row>
    <row r="91" spans="1:41" ht="20.25" customHeight="1" x14ac:dyDescent="0.15">
      <c r="A91" s="3" t="s">
        <v>37</v>
      </c>
      <c r="B91" s="81">
        <f t="shared" si="22"/>
        <v>175</v>
      </c>
      <c r="C91" s="332">
        <f t="shared" si="23"/>
        <v>100</v>
      </c>
      <c r="D91" s="18">
        <f t="shared" si="24"/>
        <v>0.85</v>
      </c>
      <c r="E91" s="63">
        <f>E85</f>
        <v>0</v>
      </c>
      <c r="F91" s="57">
        <f t="shared" si="25"/>
        <v>0</v>
      </c>
      <c r="G91" s="50"/>
      <c r="H91" s="63"/>
      <c r="I91" s="49">
        <f t="shared" ref="I91:I96" si="30">G91*H91</f>
        <v>0</v>
      </c>
      <c r="J91" s="50">
        <f t="shared" ref="J91:J96" si="31">AD91</f>
        <v>39000</v>
      </c>
      <c r="K91" s="72">
        <f>K85</f>
        <v>0</v>
      </c>
      <c r="L91" s="49">
        <f t="shared" ref="L91:L96" si="32">J91*K91</f>
        <v>0</v>
      </c>
      <c r="M91" s="50">
        <f t="shared" si="28"/>
        <v>0</v>
      </c>
      <c r="N91" s="64"/>
      <c r="O91" s="65"/>
      <c r="P91" s="66"/>
      <c r="Q91" s="49">
        <f t="shared" si="29"/>
        <v>0</v>
      </c>
      <c r="Y91" s="366"/>
      <c r="Z91" s="424"/>
      <c r="AA91" s="295" t="s">
        <v>37</v>
      </c>
      <c r="AB91" s="296">
        <v>175</v>
      </c>
      <c r="AC91" s="296">
        <v>100</v>
      </c>
      <c r="AD91" s="296">
        <v>39000</v>
      </c>
      <c r="AE91" s="296">
        <v>0</v>
      </c>
      <c r="AF91" s="296">
        <v>0</v>
      </c>
      <c r="AG91" s="296">
        <v>0</v>
      </c>
      <c r="AH91" s="296">
        <v>0</v>
      </c>
      <c r="AI91" s="297">
        <v>39000</v>
      </c>
      <c r="AJ91" s="307"/>
      <c r="AK91" s="307"/>
      <c r="AL91" s="307"/>
      <c r="AM91" s="307"/>
      <c r="AO91" s="307"/>
    </row>
    <row r="92" spans="1:41" ht="20.25" customHeight="1" x14ac:dyDescent="0.15">
      <c r="A92" s="3" t="s">
        <v>38</v>
      </c>
      <c r="B92" s="81">
        <f t="shared" si="22"/>
        <v>175</v>
      </c>
      <c r="C92" s="332">
        <f t="shared" si="23"/>
        <v>100</v>
      </c>
      <c r="D92" s="18">
        <f t="shared" si="24"/>
        <v>0.85</v>
      </c>
      <c r="E92" s="63">
        <f>E85</f>
        <v>0</v>
      </c>
      <c r="F92" s="57">
        <f t="shared" si="25"/>
        <v>0</v>
      </c>
      <c r="G92" s="50"/>
      <c r="H92" s="63"/>
      <c r="I92" s="49">
        <f t="shared" si="30"/>
        <v>0</v>
      </c>
      <c r="J92" s="50">
        <f t="shared" si="31"/>
        <v>41300</v>
      </c>
      <c r="K92" s="72">
        <f>K85</f>
        <v>0</v>
      </c>
      <c r="L92" s="49">
        <f t="shared" si="32"/>
        <v>0</v>
      </c>
      <c r="M92" s="50">
        <f t="shared" si="28"/>
        <v>0</v>
      </c>
      <c r="N92" s="64"/>
      <c r="O92" s="65"/>
      <c r="P92" s="66"/>
      <c r="Q92" s="49">
        <f t="shared" si="29"/>
        <v>0</v>
      </c>
      <c r="Y92" s="366"/>
      <c r="Z92" s="424"/>
      <c r="AA92" s="295" t="s">
        <v>38</v>
      </c>
      <c r="AB92" s="296">
        <v>175</v>
      </c>
      <c r="AC92" s="296">
        <v>100</v>
      </c>
      <c r="AD92" s="296">
        <v>41300</v>
      </c>
      <c r="AE92" s="296">
        <v>0</v>
      </c>
      <c r="AF92" s="296">
        <v>0</v>
      </c>
      <c r="AG92" s="296">
        <v>0</v>
      </c>
      <c r="AH92" s="296">
        <v>0</v>
      </c>
      <c r="AI92" s="297">
        <v>41300</v>
      </c>
      <c r="AJ92" s="307"/>
      <c r="AK92" s="307"/>
      <c r="AL92" s="307"/>
      <c r="AM92" s="307"/>
      <c r="AO92" s="307"/>
    </row>
    <row r="93" spans="1:41" ht="20.25" customHeight="1" x14ac:dyDescent="0.15">
      <c r="A93" s="3" t="s">
        <v>39</v>
      </c>
      <c r="B93" s="81">
        <f t="shared" si="22"/>
        <v>175</v>
      </c>
      <c r="C93" s="332">
        <f t="shared" si="23"/>
        <v>100</v>
      </c>
      <c r="D93" s="18">
        <f t="shared" si="24"/>
        <v>0.85</v>
      </c>
      <c r="E93" s="63">
        <f>E85</f>
        <v>0</v>
      </c>
      <c r="F93" s="57">
        <f t="shared" si="25"/>
        <v>0</v>
      </c>
      <c r="G93" s="50"/>
      <c r="H93" s="63"/>
      <c r="I93" s="49">
        <f t="shared" si="30"/>
        <v>0</v>
      </c>
      <c r="J93" s="50">
        <f t="shared" si="31"/>
        <v>50000</v>
      </c>
      <c r="K93" s="72">
        <f>K85</f>
        <v>0</v>
      </c>
      <c r="L93" s="49">
        <f t="shared" si="32"/>
        <v>0</v>
      </c>
      <c r="M93" s="50">
        <f t="shared" si="28"/>
        <v>0</v>
      </c>
      <c r="N93" s="64"/>
      <c r="O93" s="65"/>
      <c r="P93" s="66"/>
      <c r="Q93" s="49">
        <f t="shared" si="29"/>
        <v>0</v>
      </c>
      <c r="Y93" s="366"/>
      <c r="Z93" s="424"/>
      <c r="AA93" s="295" t="s">
        <v>39</v>
      </c>
      <c r="AB93" s="296">
        <v>175</v>
      </c>
      <c r="AC93" s="296">
        <v>100</v>
      </c>
      <c r="AD93" s="296">
        <v>50000</v>
      </c>
      <c r="AE93" s="296">
        <v>0</v>
      </c>
      <c r="AF93" s="296">
        <v>0</v>
      </c>
      <c r="AG93" s="296">
        <v>0</v>
      </c>
      <c r="AH93" s="296">
        <v>0</v>
      </c>
      <c r="AI93" s="297">
        <v>50000</v>
      </c>
      <c r="AJ93" s="307"/>
      <c r="AK93" s="307"/>
      <c r="AL93" s="307"/>
      <c r="AM93" s="307"/>
      <c r="AO93" s="307"/>
    </row>
    <row r="94" spans="1:41" ht="20.25" customHeight="1" x14ac:dyDescent="0.15">
      <c r="A94" s="3" t="s">
        <v>40</v>
      </c>
      <c r="B94" s="81">
        <f t="shared" si="22"/>
        <v>175</v>
      </c>
      <c r="C94" s="332">
        <f t="shared" si="23"/>
        <v>100</v>
      </c>
      <c r="D94" s="18">
        <f t="shared" si="24"/>
        <v>0.85</v>
      </c>
      <c r="E94" s="63">
        <f>E85</f>
        <v>0</v>
      </c>
      <c r="F94" s="57">
        <f t="shared" si="25"/>
        <v>0</v>
      </c>
      <c r="G94" s="50"/>
      <c r="H94" s="63"/>
      <c r="I94" s="49">
        <f t="shared" si="30"/>
        <v>0</v>
      </c>
      <c r="J94" s="50">
        <f t="shared" si="31"/>
        <v>54500</v>
      </c>
      <c r="K94" s="72">
        <f>K85</f>
        <v>0</v>
      </c>
      <c r="L94" s="49">
        <f t="shared" si="32"/>
        <v>0</v>
      </c>
      <c r="M94" s="50">
        <f t="shared" si="28"/>
        <v>0</v>
      </c>
      <c r="N94" s="64"/>
      <c r="O94" s="65"/>
      <c r="P94" s="66"/>
      <c r="Q94" s="49">
        <f t="shared" si="29"/>
        <v>0</v>
      </c>
      <c r="Y94" s="366"/>
      <c r="Z94" s="424"/>
      <c r="AA94" s="295" t="s">
        <v>122</v>
      </c>
      <c r="AB94" s="296">
        <v>175</v>
      </c>
      <c r="AC94" s="296">
        <v>100</v>
      </c>
      <c r="AD94" s="296">
        <v>54500</v>
      </c>
      <c r="AE94" s="296">
        <v>0</v>
      </c>
      <c r="AF94" s="296">
        <v>0</v>
      </c>
      <c r="AG94" s="296">
        <v>0</v>
      </c>
      <c r="AH94" s="296">
        <v>0</v>
      </c>
      <c r="AI94" s="297">
        <v>54500</v>
      </c>
      <c r="AJ94" s="307"/>
      <c r="AK94" s="307"/>
      <c r="AL94" s="307"/>
      <c r="AM94" s="307"/>
      <c r="AO94" s="307"/>
    </row>
    <row r="95" spans="1:41" ht="20.25" customHeight="1" x14ac:dyDescent="0.15">
      <c r="A95" s="3" t="s">
        <v>41</v>
      </c>
      <c r="B95" s="81">
        <f t="shared" si="22"/>
        <v>175</v>
      </c>
      <c r="C95" s="332">
        <f t="shared" si="23"/>
        <v>100</v>
      </c>
      <c r="D95" s="18">
        <f t="shared" si="24"/>
        <v>0.85</v>
      </c>
      <c r="E95" s="63">
        <f>E85</f>
        <v>0</v>
      </c>
      <c r="F95" s="57">
        <f t="shared" si="25"/>
        <v>0</v>
      </c>
      <c r="G95" s="50"/>
      <c r="H95" s="63"/>
      <c r="I95" s="49">
        <f t="shared" si="30"/>
        <v>0</v>
      </c>
      <c r="J95" s="50">
        <f t="shared" si="31"/>
        <v>45100</v>
      </c>
      <c r="K95" s="72">
        <f>K85</f>
        <v>0</v>
      </c>
      <c r="L95" s="49">
        <f t="shared" si="32"/>
        <v>0</v>
      </c>
      <c r="M95" s="50">
        <f t="shared" si="28"/>
        <v>0</v>
      </c>
      <c r="N95" s="64"/>
      <c r="O95" s="65"/>
      <c r="P95" s="66"/>
      <c r="Q95" s="49">
        <f t="shared" si="29"/>
        <v>0</v>
      </c>
      <c r="Y95" s="366"/>
      <c r="Z95" s="424"/>
      <c r="AA95" s="295" t="s">
        <v>123</v>
      </c>
      <c r="AB95" s="296">
        <v>175</v>
      </c>
      <c r="AC95" s="296">
        <v>100</v>
      </c>
      <c r="AD95" s="296">
        <v>45100</v>
      </c>
      <c r="AE95" s="296">
        <v>0</v>
      </c>
      <c r="AF95" s="296">
        <v>0</v>
      </c>
      <c r="AG95" s="296">
        <v>0</v>
      </c>
      <c r="AH95" s="296">
        <v>0</v>
      </c>
      <c r="AI95" s="297">
        <v>45100</v>
      </c>
      <c r="AJ95" s="307"/>
      <c r="AK95" s="307"/>
      <c r="AL95" s="307"/>
      <c r="AM95" s="307"/>
      <c r="AO95" s="307"/>
    </row>
    <row r="96" spans="1:41" ht="20.25" customHeight="1" thickBot="1" x14ac:dyDescent="0.2">
      <c r="A96" s="5" t="s">
        <v>42</v>
      </c>
      <c r="B96" s="6">
        <f t="shared" si="22"/>
        <v>175</v>
      </c>
      <c r="C96" s="333">
        <f t="shared" si="23"/>
        <v>100</v>
      </c>
      <c r="D96" s="19">
        <f t="shared" si="24"/>
        <v>0.85</v>
      </c>
      <c r="E96" s="67">
        <f>E85</f>
        <v>0</v>
      </c>
      <c r="F96" s="58">
        <f t="shared" si="25"/>
        <v>0</v>
      </c>
      <c r="G96" s="68"/>
      <c r="H96" s="67"/>
      <c r="I96" s="51">
        <f t="shared" si="30"/>
        <v>0</v>
      </c>
      <c r="J96" s="68">
        <f t="shared" si="31"/>
        <v>43000</v>
      </c>
      <c r="K96" s="73">
        <f>K85</f>
        <v>0</v>
      </c>
      <c r="L96" s="51">
        <f t="shared" si="32"/>
        <v>0</v>
      </c>
      <c r="M96" s="68">
        <f t="shared" si="28"/>
        <v>0</v>
      </c>
      <c r="N96" s="69"/>
      <c r="O96" s="70"/>
      <c r="P96" s="71"/>
      <c r="Q96" s="51">
        <f t="shared" si="29"/>
        <v>0</v>
      </c>
      <c r="Y96" s="366"/>
      <c r="Z96" s="424"/>
      <c r="AA96" s="295" t="s">
        <v>124</v>
      </c>
      <c r="AB96" s="296">
        <v>175</v>
      </c>
      <c r="AC96" s="296">
        <v>100</v>
      </c>
      <c r="AD96" s="296">
        <v>43000</v>
      </c>
      <c r="AE96" s="296">
        <v>0</v>
      </c>
      <c r="AF96" s="296">
        <v>0</v>
      </c>
      <c r="AG96" s="296">
        <v>0</v>
      </c>
      <c r="AH96" s="296">
        <v>0</v>
      </c>
      <c r="AI96" s="297">
        <v>43000</v>
      </c>
      <c r="AJ96" s="307"/>
      <c r="AK96" s="307"/>
      <c r="AL96" s="308">
        <f t="shared" ref="AL96" si="33">SUM(AD85:AH96)</f>
        <v>550700</v>
      </c>
      <c r="AM96" s="308">
        <f t="shared" ref="AM96" si="34">SUM(AI85:AI96)</f>
        <v>550700</v>
      </c>
      <c r="AN96" s="307"/>
      <c r="AO96" s="307"/>
    </row>
    <row r="97" spans="1:41" ht="30.75" customHeight="1" thickTop="1" x14ac:dyDescent="0.15">
      <c r="A97" s="4" t="s">
        <v>18</v>
      </c>
      <c r="B97" s="288" t="s">
        <v>19</v>
      </c>
      <c r="C97" s="288"/>
      <c r="D97" s="288" t="s">
        <v>19</v>
      </c>
      <c r="E97" s="288" t="s">
        <v>19</v>
      </c>
      <c r="F97" s="4"/>
      <c r="G97" s="4"/>
      <c r="H97" s="288" t="s">
        <v>19</v>
      </c>
      <c r="I97" s="4"/>
      <c r="J97" s="4"/>
      <c r="K97" s="288" t="s">
        <v>19</v>
      </c>
      <c r="L97" s="4"/>
      <c r="M97" s="4"/>
      <c r="N97" s="288" t="s">
        <v>19</v>
      </c>
      <c r="O97" s="288" t="s">
        <v>19</v>
      </c>
      <c r="P97" s="4"/>
      <c r="Q97" s="4"/>
      <c r="AN97" s="307"/>
      <c r="AO97" s="307"/>
    </row>
    <row r="98" spans="1:41" ht="30.75" customHeight="1" x14ac:dyDescent="0.15">
      <c r="A98" s="339" t="s">
        <v>29</v>
      </c>
      <c r="B98" s="339"/>
      <c r="C98" s="339"/>
      <c r="D98" s="339"/>
      <c r="E98" s="339"/>
      <c r="F98" s="339"/>
      <c r="G98" s="339"/>
      <c r="H98" s="339"/>
      <c r="I98" s="339"/>
      <c r="J98" s="339"/>
      <c r="K98" s="339"/>
      <c r="L98" s="339"/>
      <c r="N98" s="341" t="s">
        <v>48</v>
      </c>
      <c r="O98" s="341"/>
      <c r="P98" s="341"/>
      <c r="Q98" s="9">
        <f>SUM(Q85:Q96)</f>
        <v>0</v>
      </c>
      <c r="AN98" s="307"/>
      <c r="AO98" s="307"/>
    </row>
    <row r="99" spans="1:41" ht="20.25" customHeight="1" x14ac:dyDescent="0.15">
      <c r="A99" s="340"/>
      <c r="B99" s="340"/>
      <c r="C99" s="340"/>
      <c r="D99" s="340"/>
      <c r="E99" s="340"/>
      <c r="F99" s="340"/>
      <c r="G99" s="340"/>
      <c r="H99" s="340"/>
      <c r="I99" s="340"/>
      <c r="J99" s="340"/>
      <c r="K99" s="340"/>
      <c r="L99" s="340"/>
      <c r="N99" s="16"/>
      <c r="O99" s="16"/>
      <c r="P99" s="16"/>
      <c r="Q99" s="15"/>
      <c r="AN99" s="307"/>
      <c r="AO99" s="307"/>
    </row>
    <row r="100" spans="1:41" ht="7.5" customHeight="1" x14ac:dyDescent="0.15">
      <c r="A100" s="340"/>
      <c r="B100" s="340"/>
      <c r="C100" s="340"/>
      <c r="D100" s="340"/>
      <c r="E100" s="340"/>
      <c r="F100" s="340"/>
      <c r="G100" s="340"/>
      <c r="H100" s="340"/>
      <c r="I100" s="340"/>
      <c r="J100" s="340"/>
      <c r="K100" s="340"/>
      <c r="L100" s="340"/>
      <c r="M100" s="10"/>
      <c r="N100" s="17"/>
      <c r="O100" s="17"/>
      <c r="P100" s="17"/>
      <c r="Q100" s="12"/>
      <c r="AN100" s="307"/>
      <c r="AO100" s="307"/>
    </row>
    <row r="101" spans="1:41" x14ac:dyDescent="0.15">
      <c r="AN101" s="307"/>
      <c r="AO101" s="307"/>
    </row>
    <row r="102" spans="1:41" ht="17.25" x14ac:dyDescent="0.15">
      <c r="A102" s="233" t="s">
        <v>60</v>
      </c>
      <c r="C102" s="233" t="str">
        <f>B8</f>
        <v>農林技術開発センター果樹・茶研究部門
（茶業研究室を除く）</v>
      </c>
      <c r="U102" s="210"/>
      <c r="V102" s="86"/>
      <c r="W102" s="209"/>
      <c r="AN102" s="307"/>
      <c r="AO102" s="307"/>
    </row>
    <row r="103" spans="1:41" ht="13.5" customHeight="1" x14ac:dyDescent="0.15">
      <c r="A103" s="338" t="s">
        <v>43</v>
      </c>
      <c r="B103" s="342" t="s">
        <v>0</v>
      </c>
      <c r="C103" s="342"/>
      <c r="D103" s="342"/>
      <c r="E103" s="342"/>
      <c r="F103" s="342"/>
      <c r="G103" s="342" t="s">
        <v>7</v>
      </c>
      <c r="H103" s="342"/>
      <c r="I103" s="342"/>
      <c r="J103" s="342"/>
      <c r="K103" s="342"/>
      <c r="L103" s="342"/>
      <c r="M103" s="342"/>
      <c r="N103" s="342" t="s">
        <v>44</v>
      </c>
      <c r="O103" s="342"/>
      <c r="P103" s="342"/>
      <c r="Q103" s="342" t="s">
        <v>25</v>
      </c>
      <c r="U103" s="217"/>
      <c r="V103" s="219"/>
      <c r="W103" s="217"/>
      <c r="AN103" s="307"/>
      <c r="AO103" s="307"/>
    </row>
    <row r="104" spans="1:41" ht="30.75" customHeight="1" x14ac:dyDescent="0.15">
      <c r="A104" s="338"/>
      <c r="B104" s="342"/>
      <c r="C104" s="342"/>
      <c r="D104" s="342"/>
      <c r="E104" s="342"/>
      <c r="F104" s="342"/>
      <c r="G104" s="342" t="s">
        <v>8</v>
      </c>
      <c r="H104" s="342"/>
      <c r="I104" s="342"/>
      <c r="J104" s="342" t="s">
        <v>12</v>
      </c>
      <c r="K104" s="342"/>
      <c r="L104" s="342"/>
      <c r="M104" s="342" t="s">
        <v>13</v>
      </c>
      <c r="N104" s="342"/>
      <c r="O104" s="342"/>
      <c r="P104" s="342"/>
      <c r="Q104" s="342"/>
      <c r="U104" s="217"/>
      <c r="V104" s="217"/>
      <c r="W104" s="212"/>
      <c r="AN104" s="307"/>
      <c r="AO104" s="307"/>
    </row>
    <row r="105" spans="1:41" ht="30.95" customHeight="1" x14ac:dyDescent="0.15">
      <c r="A105" s="338"/>
      <c r="B105" s="2" t="s">
        <v>1</v>
      </c>
      <c r="C105" s="287" t="s">
        <v>113</v>
      </c>
      <c r="D105" s="2" t="s">
        <v>28</v>
      </c>
      <c r="E105" s="2" t="s">
        <v>2</v>
      </c>
      <c r="F105" s="2" t="s">
        <v>3</v>
      </c>
      <c r="G105" s="2" t="s">
        <v>9</v>
      </c>
      <c r="H105" s="2" t="s">
        <v>2</v>
      </c>
      <c r="I105" s="2" t="s">
        <v>3</v>
      </c>
      <c r="J105" s="2" t="s">
        <v>9</v>
      </c>
      <c r="K105" s="2" t="s">
        <v>2</v>
      </c>
      <c r="L105" s="2" t="s">
        <v>3</v>
      </c>
      <c r="M105" s="342"/>
      <c r="N105" s="2" t="s">
        <v>14</v>
      </c>
      <c r="O105" s="2" t="s">
        <v>15</v>
      </c>
      <c r="P105" s="2" t="s">
        <v>17</v>
      </c>
      <c r="Q105" s="342"/>
      <c r="U105" s="217"/>
      <c r="V105" s="215"/>
      <c r="W105" s="215"/>
      <c r="AN105" s="307"/>
      <c r="AO105" s="307"/>
    </row>
    <row r="106" spans="1:41" ht="20.25" customHeight="1" thickBot="1" x14ac:dyDescent="0.2">
      <c r="A106" s="338"/>
      <c r="B106" s="81" t="s">
        <v>4</v>
      </c>
      <c r="C106" s="81"/>
      <c r="D106" s="81"/>
      <c r="E106" s="268" t="s">
        <v>5</v>
      </c>
      <c r="F106" s="269" t="s">
        <v>6</v>
      </c>
      <c r="G106" s="269" t="s">
        <v>10</v>
      </c>
      <c r="H106" s="268" t="s">
        <v>11</v>
      </c>
      <c r="I106" s="269" t="s">
        <v>6</v>
      </c>
      <c r="J106" s="269" t="s">
        <v>10</v>
      </c>
      <c r="K106" s="268" t="s">
        <v>11</v>
      </c>
      <c r="L106" s="81" t="s">
        <v>6</v>
      </c>
      <c r="M106" s="81" t="s">
        <v>6</v>
      </c>
      <c r="N106" s="21" t="s">
        <v>6</v>
      </c>
      <c r="O106" s="21" t="s">
        <v>16</v>
      </c>
      <c r="P106" s="21" t="s">
        <v>6</v>
      </c>
      <c r="Q106" s="81" t="s">
        <v>6</v>
      </c>
      <c r="AN106" s="307"/>
      <c r="AO106" s="307"/>
    </row>
    <row r="107" spans="1:41" ht="20.25" customHeight="1" x14ac:dyDescent="0.15">
      <c r="A107" s="3" t="s">
        <v>31</v>
      </c>
      <c r="B107" s="45">
        <f t="shared" ref="B107:B118" si="35">AB107</f>
        <v>46</v>
      </c>
      <c r="C107" s="306">
        <f t="shared" ref="C107:C118" si="36">AC107</f>
        <v>100</v>
      </c>
      <c r="D107" s="18">
        <f>(185-C107)/100</f>
        <v>0.85</v>
      </c>
      <c r="E107" s="59">
        <f>V103</f>
        <v>0</v>
      </c>
      <c r="F107" s="57">
        <f>B107*D107*E107</f>
        <v>0</v>
      </c>
      <c r="G107" s="50"/>
      <c r="H107" s="59"/>
      <c r="I107" s="49">
        <f>G107*H107</f>
        <v>0</v>
      </c>
      <c r="J107" s="50">
        <f>AD107</f>
        <v>9300</v>
      </c>
      <c r="K107" s="53">
        <f>W105</f>
        <v>0</v>
      </c>
      <c r="L107" s="49">
        <f>J107*K107</f>
        <v>0</v>
      </c>
      <c r="M107" s="50">
        <f>I107+L107</f>
        <v>0</v>
      </c>
      <c r="N107" s="60"/>
      <c r="O107" s="61"/>
      <c r="P107" s="62"/>
      <c r="Q107" s="49">
        <f>INT(F107+M107)</f>
        <v>0</v>
      </c>
      <c r="Y107" s="365">
        <v>4</v>
      </c>
      <c r="Z107" s="423" t="s">
        <v>205</v>
      </c>
      <c r="AA107" s="292" t="s">
        <v>31</v>
      </c>
      <c r="AB107" s="309">
        <v>46</v>
      </c>
      <c r="AC107" s="309">
        <v>100</v>
      </c>
      <c r="AD107" s="309">
        <v>9300</v>
      </c>
      <c r="AE107" s="309">
        <v>0</v>
      </c>
      <c r="AF107" s="309">
        <v>0</v>
      </c>
      <c r="AG107" s="309">
        <v>0</v>
      </c>
      <c r="AH107" s="309">
        <v>0</v>
      </c>
      <c r="AI107" s="310">
        <v>9300</v>
      </c>
      <c r="AJ107" s="307"/>
      <c r="AK107" s="307"/>
      <c r="AL107" s="307"/>
      <c r="AM107" s="307"/>
      <c r="AN107" s="307"/>
      <c r="AO107" s="307"/>
    </row>
    <row r="108" spans="1:41" ht="20.25" customHeight="1" x14ac:dyDescent="0.15">
      <c r="A108" s="3" t="s">
        <v>32</v>
      </c>
      <c r="B108" s="81">
        <f t="shared" si="35"/>
        <v>46</v>
      </c>
      <c r="C108" s="332">
        <f t="shared" si="36"/>
        <v>100</v>
      </c>
      <c r="D108" s="18">
        <f t="shared" ref="D108:D118" si="37">(185-C108)/100</f>
        <v>0.85</v>
      </c>
      <c r="E108" s="63">
        <f>E107</f>
        <v>0</v>
      </c>
      <c r="F108" s="57">
        <f t="shared" ref="F108:F118" si="38">B108*D108*E108</f>
        <v>0</v>
      </c>
      <c r="G108" s="50"/>
      <c r="H108" s="63"/>
      <c r="I108" s="49">
        <f t="shared" ref="I108:I109" si="39">G108*H108</f>
        <v>0</v>
      </c>
      <c r="J108" s="50">
        <f>AD108</f>
        <v>9400</v>
      </c>
      <c r="K108" s="72">
        <f>K107</f>
        <v>0</v>
      </c>
      <c r="L108" s="49">
        <f t="shared" ref="L108:L109" si="40">J108*K108</f>
        <v>0</v>
      </c>
      <c r="M108" s="50">
        <f t="shared" ref="M108:M118" si="41">I108+L108</f>
        <v>0</v>
      </c>
      <c r="N108" s="64"/>
      <c r="O108" s="65"/>
      <c r="P108" s="66"/>
      <c r="Q108" s="49">
        <f t="shared" ref="Q108:Q118" si="42">INT(F108+M108)</f>
        <v>0</v>
      </c>
      <c r="Y108" s="366"/>
      <c r="Z108" s="424"/>
      <c r="AA108" s="295" t="s">
        <v>142</v>
      </c>
      <c r="AB108" s="311">
        <v>46</v>
      </c>
      <c r="AC108" s="311">
        <v>100</v>
      </c>
      <c r="AD108" s="311">
        <v>9400</v>
      </c>
      <c r="AE108" s="311">
        <v>0</v>
      </c>
      <c r="AF108" s="311">
        <v>0</v>
      </c>
      <c r="AG108" s="311">
        <v>0</v>
      </c>
      <c r="AH108" s="311">
        <v>0</v>
      </c>
      <c r="AI108" s="312">
        <v>9400</v>
      </c>
      <c r="AJ108" s="307"/>
      <c r="AK108" s="307"/>
      <c r="AL108" s="307"/>
      <c r="AM108" s="307"/>
      <c r="AN108" s="307"/>
      <c r="AO108" s="307"/>
    </row>
    <row r="109" spans="1:41" ht="20.25" customHeight="1" x14ac:dyDescent="0.15">
      <c r="A109" s="3" t="s">
        <v>33</v>
      </c>
      <c r="B109" s="81">
        <f t="shared" si="35"/>
        <v>46</v>
      </c>
      <c r="C109" s="332">
        <f t="shared" si="36"/>
        <v>100</v>
      </c>
      <c r="D109" s="18">
        <f t="shared" si="37"/>
        <v>0.85</v>
      </c>
      <c r="E109" s="63">
        <f>E107</f>
        <v>0</v>
      </c>
      <c r="F109" s="57">
        <f t="shared" si="38"/>
        <v>0</v>
      </c>
      <c r="G109" s="50"/>
      <c r="H109" s="63"/>
      <c r="I109" s="49">
        <f t="shared" si="39"/>
        <v>0</v>
      </c>
      <c r="J109" s="50">
        <f>AD109</f>
        <v>8700</v>
      </c>
      <c r="K109" s="72">
        <f>K107</f>
        <v>0</v>
      </c>
      <c r="L109" s="49">
        <f t="shared" si="40"/>
        <v>0</v>
      </c>
      <c r="M109" s="50">
        <f t="shared" si="41"/>
        <v>0</v>
      </c>
      <c r="N109" s="64"/>
      <c r="O109" s="65"/>
      <c r="P109" s="66"/>
      <c r="Q109" s="49">
        <f t="shared" si="42"/>
        <v>0</v>
      </c>
      <c r="Y109" s="366"/>
      <c r="Z109" s="424"/>
      <c r="AA109" s="295" t="s">
        <v>33</v>
      </c>
      <c r="AB109" s="311">
        <v>46</v>
      </c>
      <c r="AC109" s="311">
        <v>100</v>
      </c>
      <c r="AD109" s="311">
        <v>8700</v>
      </c>
      <c r="AE109" s="311">
        <v>0</v>
      </c>
      <c r="AF109" s="311">
        <v>0</v>
      </c>
      <c r="AG109" s="311">
        <v>0</v>
      </c>
      <c r="AH109" s="311">
        <v>0</v>
      </c>
      <c r="AI109" s="312">
        <v>8700</v>
      </c>
      <c r="AJ109" s="307"/>
      <c r="AK109" s="307"/>
      <c r="AL109" s="307"/>
      <c r="AM109" s="307"/>
    </row>
    <row r="110" spans="1:41" ht="20.25" customHeight="1" x14ac:dyDescent="0.15">
      <c r="A110" s="3" t="s">
        <v>34</v>
      </c>
      <c r="B110" s="81">
        <f t="shared" si="35"/>
        <v>46</v>
      </c>
      <c r="C110" s="332">
        <f t="shared" si="36"/>
        <v>100</v>
      </c>
      <c r="D110" s="18">
        <f t="shared" si="37"/>
        <v>0.85</v>
      </c>
      <c r="E110" s="63">
        <f>E107</f>
        <v>0</v>
      </c>
      <c r="F110" s="57">
        <f t="shared" si="38"/>
        <v>0</v>
      </c>
      <c r="G110" s="50">
        <f>AD110</f>
        <v>9100</v>
      </c>
      <c r="H110" s="72">
        <f>V105</f>
        <v>0</v>
      </c>
      <c r="I110" s="49">
        <f>G110*H110</f>
        <v>0</v>
      </c>
      <c r="J110" s="50"/>
      <c r="K110" s="72"/>
      <c r="L110" s="49"/>
      <c r="M110" s="50">
        <f t="shared" si="41"/>
        <v>0</v>
      </c>
      <c r="N110" s="64"/>
      <c r="O110" s="65"/>
      <c r="P110" s="66"/>
      <c r="Q110" s="49">
        <f t="shared" si="42"/>
        <v>0</v>
      </c>
      <c r="Y110" s="366"/>
      <c r="Z110" s="424"/>
      <c r="AA110" s="295" t="s">
        <v>34</v>
      </c>
      <c r="AB110" s="311">
        <v>46</v>
      </c>
      <c r="AC110" s="311">
        <v>100</v>
      </c>
      <c r="AD110" s="311">
        <v>9100</v>
      </c>
      <c r="AE110" s="311">
        <v>0</v>
      </c>
      <c r="AF110" s="311">
        <v>0</v>
      </c>
      <c r="AG110" s="311">
        <v>0</v>
      </c>
      <c r="AH110" s="311">
        <v>0</v>
      </c>
      <c r="AI110" s="312">
        <v>9100</v>
      </c>
      <c r="AJ110" s="307" t="s">
        <v>8</v>
      </c>
      <c r="AK110" s="307"/>
      <c r="AL110" s="307"/>
      <c r="AM110" s="307"/>
    </row>
    <row r="111" spans="1:41" ht="20.25" customHeight="1" x14ac:dyDescent="0.15">
      <c r="A111" s="3" t="s">
        <v>35</v>
      </c>
      <c r="B111" s="81">
        <f t="shared" si="35"/>
        <v>46</v>
      </c>
      <c r="C111" s="332">
        <f t="shared" si="36"/>
        <v>100</v>
      </c>
      <c r="D111" s="18">
        <f t="shared" si="37"/>
        <v>0.85</v>
      </c>
      <c r="E111" s="63">
        <f>E107</f>
        <v>0</v>
      </c>
      <c r="F111" s="57">
        <f t="shared" si="38"/>
        <v>0</v>
      </c>
      <c r="G111" s="50">
        <f>AD111</f>
        <v>10100</v>
      </c>
      <c r="H111" s="72">
        <f>H110</f>
        <v>0</v>
      </c>
      <c r="I111" s="49">
        <f>G111*H111</f>
        <v>0</v>
      </c>
      <c r="J111" s="50"/>
      <c r="K111" s="72"/>
      <c r="L111" s="49"/>
      <c r="M111" s="50">
        <f t="shared" si="41"/>
        <v>0</v>
      </c>
      <c r="N111" s="64"/>
      <c r="O111" s="65"/>
      <c r="P111" s="66"/>
      <c r="Q111" s="49">
        <f t="shared" si="42"/>
        <v>0</v>
      </c>
      <c r="Y111" s="366"/>
      <c r="Z111" s="424"/>
      <c r="AA111" s="295" t="s">
        <v>35</v>
      </c>
      <c r="AB111" s="311">
        <v>46</v>
      </c>
      <c r="AC111" s="311">
        <v>100</v>
      </c>
      <c r="AD111" s="311">
        <v>10100</v>
      </c>
      <c r="AE111" s="311">
        <v>0</v>
      </c>
      <c r="AF111" s="311">
        <v>0</v>
      </c>
      <c r="AG111" s="311">
        <v>0</v>
      </c>
      <c r="AH111" s="311">
        <v>0</v>
      </c>
      <c r="AI111" s="312">
        <v>10100</v>
      </c>
      <c r="AJ111" s="307" t="s">
        <v>8</v>
      </c>
      <c r="AK111" s="307"/>
      <c r="AL111" s="307"/>
      <c r="AM111" s="307"/>
    </row>
    <row r="112" spans="1:41" ht="20.25" customHeight="1" x14ac:dyDescent="0.15">
      <c r="A112" s="3" t="s">
        <v>36</v>
      </c>
      <c r="B112" s="81">
        <f t="shared" si="35"/>
        <v>46</v>
      </c>
      <c r="C112" s="332">
        <f t="shared" si="36"/>
        <v>100</v>
      </c>
      <c r="D112" s="18">
        <f t="shared" si="37"/>
        <v>0.85</v>
      </c>
      <c r="E112" s="63">
        <f>E107</f>
        <v>0</v>
      </c>
      <c r="F112" s="57">
        <f t="shared" si="38"/>
        <v>0</v>
      </c>
      <c r="G112" s="50">
        <f>AD112</f>
        <v>8700</v>
      </c>
      <c r="H112" s="72">
        <f>H110</f>
        <v>0</v>
      </c>
      <c r="I112" s="49">
        <f>G112*H112</f>
        <v>0</v>
      </c>
      <c r="J112" s="50"/>
      <c r="K112" s="72"/>
      <c r="L112" s="49"/>
      <c r="M112" s="50">
        <f t="shared" si="41"/>
        <v>0</v>
      </c>
      <c r="N112" s="64"/>
      <c r="O112" s="65"/>
      <c r="P112" s="66"/>
      <c r="Q112" s="49">
        <f t="shared" si="42"/>
        <v>0</v>
      </c>
      <c r="Y112" s="366"/>
      <c r="Z112" s="424"/>
      <c r="AA112" s="295" t="s">
        <v>36</v>
      </c>
      <c r="AB112" s="311">
        <v>46</v>
      </c>
      <c r="AC112" s="311">
        <v>100</v>
      </c>
      <c r="AD112" s="311">
        <v>8700</v>
      </c>
      <c r="AE112" s="311">
        <v>0</v>
      </c>
      <c r="AF112" s="311">
        <v>0</v>
      </c>
      <c r="AG112" s="311">
        <v>0</v>
      </c>
      <c r="AH112" s="311">
        <v>0</v>
      </c>
      <c r="AI112" s="312">
        <v>8700</v>
      </c>
      <c r="AJ112" s="307" t="s">
        <v>8</v>
      </c>
      <c r="AK112" s="307"/>
      <c r="AL112" s="307"/>
      <c r="AM112" s="307"/>
    </row>
    <row r="113" spans="1:39" ht="20.25" customHeight="1" x14ac:dyDescent="0.15">
      <c r="A113" s="3" t="s">
        <v>37</v>
      </c>
      <c r="B113" s="81">
        <f t="shared" si="35"/>
        <v>46</v>
      </c>
      <c r="C113" s="332">
        <f t="shared" si="36"/>
        <v>100</v>
      </c>
      <c r="D113" s="18">
        <f t="shared" si="37"/>
        <v>0.85</v>
      </c>
      <c r="E113" s="63">
        <f>E107</f>
        <v>0</v>
      </c>
      <c r="F113" s="57">
        <f t="shared" si="38"/>
        <v>0</v>
      </c>
      <c r="G113" s="50"/>
      <c r="H113" s="63"/>
      <c r="I113" s="49">
        <f t="shared" ref="I113:I118" si="43">G113*H113</f>
        <v>0</v>
      </c>
      <c r="J113" s="50">
        <f t="shared" ref="J113:J118" si="44">AD113</f>
        <v>8900</v>
      </c>
      <c r="K113" s="72">
        <f>K107</f>
        <v>0</v>
      </c>
      <c r="L113" s="49">
        <f t="shared" ref="L113:L118" si="45">J113*K113</f>
        <v>0</v>
      </c>
      <c r="M113" s="50">
        <f t="shared" si="41"/>
        <v>0</v>
      </c>
      <c r="N113" s="64"/>
      <c r="O113" s="65"/>
      <c r="P113" s="66"/>
      <c r="Q113" s="49">
        <f t="shared" si="42"/>
        <v>0</v>
      </c>
      <c r="Y113" s="366"/>
      <c r="Z113" s="424"/>
      <c r="AA113" s="295" t="s">
        <v>37</v>
      </c>
      <c r="AB113" s="311">
        <v>46</v>
      </c>
      <c r="AC113" s="311">
        <v>100</v>
      </c>
      <c r="AD113" s="311">
        <v>8900</v>
      </c>
      <c r="AE113" s="311">
        <v>0</v>
      </c>
      <c r="AF113" s="311">
        <v>0</v>
      </c>
      <c r="AG113" s="311">
        <v>0</v>
      </c>
      <c r="AH113" s="311">
        <v>0</v>
      </c>
      <c r="AI113" s="312">
        <v>8900</v>
      </c>
      <c r="AJ113" s="307"/>
      <c r="AK113" s="307"/>
      <c r="AL113" s="307"/>
      <c r="AM113" s="307"/>
    </row>
    <row r="114" spans="1:39" ht="20.25" customHeight="1" x14ac:dyDescent="0.15">
      <c r="A114" s="3" t="s">
        <v>38</v>
      </c>
      <c r="B114" s="81">
        <f t="shared" si="35"/>
        <v>46</v>
      </c>
      <c r="C114" s="332">
        <f t="shared" si="36"/>
        <v>100</v>
      </c>
      <c r="D114" s="18">
        <f t="shared" si="37"/>
        <v>0.85</v>
      </c>
      <c r="E114" s="63">
        <f>E107</f>
        <v>0</v>
      </c>
      <c r="F114" s="57">
        <f t="shared" si="38"/>
        <v>0</v>
      </c>
      <c r="G114" s="50"/>
      <c r="H114" s="63"/>
      <c r="I114" s="49">
        <f t="shared" si="43"/>
        <v>0</v>
      </c>
      <c r="J114" s="50">
        <f t="shared" si="44"/>
        <v>8200</v>
      </c>
      <c r="K114" s="72">
        <f>K107</f>
        <v>0</v>
      </c>
      <c r="L114" s="49">
        <f t="shared" si="45"/>
        <v>0</v>
      </c>
      <c r="M114" s="50">
        <f t="shared" si="41"/>
        <v>0</v>
      </c>
      <c r="N114" s="64"/>
      <c r="O114" s="65"/>
      <c r="P114" s="66"/>
      <c r="Q114" s="49">
        <f t="shared" si="42"/>
        <v>0</v>
      </c>
      <c r="Y114" s="366"/>
      <c r="Z114" s="424"/>
      <c r="AA114" s="295" t="s">
        <v>38</v>
      </c>
      <c r="AB114" s="311">
        <v>46</v>
      </c>
      <c r="AC114" s="311">
        <v>100</v>
      </c>
      <c r="AD114" s="311">
        <v>8200</v>
      </c>
      <c r="AE114" s="311">
        <v>0</v>
      </c>
      <c r="AF114" s="311">
        <v>0</v>
      </c>
      <c r="AG114" s="311">
        <v>0</v>
      </c>
      <c r="AH114" s="311">
        <v>0</v>
      </c>
      <c r="AI114" s="312">
        <v>8200</v>
      </c>
      <c r="AJ114" s="307"/>
      <c r="AK114" s="307"/>
      <c r="AL114" s="307"/>
      <c r="AM114" s="307"/>
    </row>
    <row r="115" spans="1:39" ht="20.25" customHeight="1" x14ac:dyDescent="0.15">
      <c r="A115" s="3" t="s">
        <v>39</v>
      </c>
      <c r="B115" s="81">
        <f t="shared" si="35"/>
        <v>46</v>
      </c>
      <c r="C115" s="332">
        <f t="shared" si="36"/>
        <v>100</v>
      </c>
      <c r="D115" s="18">
        <f t="shared" si="37"/>
        <v>0.85</v>
      </c>
      <c r="E115" s="63">
        <f>E107</f>
        <v>0</v>
      </c>
      <c r="F115" s="57">
        <f t="shared" si="38"/>
        <v>0</v>
      </c>
      <c r="G115" s="50"/>
      <c r="H115" s="63"/>
      <c r="I115" s="49">
        <f t="shared" si="43"/>
        <v>0</v>
      </c>
      <c r="J115" s="50">
        <f t="shared" si="44"/>
        <v>9800</v>
      </c>
      <c r="K115" s="72">
        <f>K107</f>
        <v>0</v>
      </c>
      <c r="L115" s="49">
        <f t="shared" si="45"/>
        <v>0</v>
      </c>
      <c r="M115" s="50">
        <f t="shared" si="41"/>
        <v>0</v>
      </c>
      <c r="N115" s="64"/>
      <c r="O115" s="65"/>
      <c r="P115" s="66"/>
      <c r="Q115" s="49">
        <f t="shared" si="42"/>
        <v>0</v>
      </c>
      <c r="Y115" s="366"/>
      <c r="Z115" s="424"/>
      <c r="AA115" s="295" t="s">
        <v>39</v>
      </c>
      <c r="AB115" s="311">
        <v>46</v>
      </c>
      <c r="AC115" s="311">
        <v>100</v>
      </c>
      <c r="AD115" s="311">
        <v>9800</v>
      </c>
      <c r="AE115" s="311">
        <v>0</v>
      </c>
      <c r="AF115" s="311">
        <v>0</v>
      </c>
      <c r="AG115" s="311">
        <v>0</v>
      </c>
      <c r="AH115" s="311">
        <v>0</v>
      </c>
      <c r="AI115" s="312">
        <v>9800</v>
      </c>
      <c r="AJ115" s="307"/>
      <c r="AK115" s="307"/>
      <c r="AL115" s="307"/>
      <c r="AM115" s="307"/>
    </row>
    <row r="116" spans="1:39" ht="20.25" customHeight="1" x14ac:dyDescent="0.15">
      <c r="A116" s="3" t="s">
        <v>40</v>
      </c>
      <c r="B116" s="81">
        <f t="shared" si="35"/>
        <v>46</v>
      </c>
      <c r="C116" s="332">
        <f t="shared" si="36"/>
        <v>100</v>
      </c>
      <c r="D116" s="18">
        <f t="shared" si="37"/>
        <v>0.85</v>
      </c>
      <c r="E116" s="63">
        <f>E107</f>
        <v>0</v>
      </c>
      <c r="F116" s="57">
        <f t="shared" si="38"/>
        <v>0</v>
      </c>
      <c r="G116" s="50"/>
      <c r="H116" s="63"/>
      <c r="I116" s="49">
        <f t="shared" si="43"/>
        <v>0</v>
      </c>
      <c r="J116" s="50">
        <f t="shared" si="44"/>
        <v>10300</v>
      </c>
      <c r="K116" s="72">
        <f>K107</f>
        <v>0</v>
      </c>
      <c r="L116" s="49">
        <f t="shared" si="45"/>
        <v>0</v>
      </c>
      <c r="M116" s="50">
        <f t="shared" si="41"/>
        <v>0</v>
      </c>
      <c r="N116" s="64"/>
      <c r="O116" s="65"/>
      <c r="P116" s="66"/>
      <c r="Q116" s="49">
        <f t="shared" si="42"/>
        <v>0</v>
      </c>
      <c r="Y116" s="366"/>
      <c r="Z116" s="424"/>
      <c r="AA116" s="295" t="s">
        <v>122</v>
      </c>
      <c r="AB116" s="311">
        <v>46</v>
      </c>
      <c r="AC116" s="311">
        <v>100</v>
      </c>
      <c r="AD116" s="311">
        <v>10300</v>
      </c>
      <c r="AE116" s="311">
        <v>0</v>
      </c>
      <c r="AF116" s="311">
        <v>0</v>
      </c>
      <c r="AG116" s="311">
        <v>0</v>
      </c>
      <c r="AH116" s="311">
        <v>0</v>
      </c>
      <c r="AI116" s="312">
        <v>10300</v>
      </c>
      <c r="AJ116" s="307"/>
      <c r="AK116" s="307"/>
      <c r="AL116" s="307"/>
      <c r="AM116" s="307"/>
    </row>
    <row r="117" spans="1:39" ht="20.25" customHeight="1" x14ac:dyDescent="0.15">
      <c r="A117" s="3" t="s">
        <v>41</v>
      </c>
      <c r="B117" s="81">
        <f t="shared" si="35"/>
        <v>46</v>
      </c>
      <c r="C117" s="332">
        <f t="shared" si="36"/>
        <v>100</v>
      </c>
      <c r="D117" s="18">
        <f t="shared" si="37"/>
        <v>0.85</v>
      </c>
      <c r="E117" s="63">
        <f>E107</f>
        <v>0</v>
      </c>
      <c r="F117" s="57">
        <f t="shared" si="38"/>
        <v>0</v>
      </c>
      <c r="G117" s="50"/>
      <c r="H117" s="63"/>
      <c r="I117" s="49">
        <f t="shared" si="43"/>
        <v>0</v>
      </c>
      <c r="J117" s="50">
        <f t="shared" si="44"/>
        <v>9400</v>
      </c>
      <c r="K117" s="72">
        <f>K107</f>
        <v>0</v>
      </c>
      <c r="L117" s="49">
        <f t="shared" si="45"/>
        <v>0</v>
      </c>
      <c r="M117" s="50">
        <f t="shared" si="41"/>
        <v>0</v>
      </c>
      <c r="N117" s="64"/>
      <c r="O117" s="65"/>
      <c r="P117" s="66"/>
      <c r="Q117" s="49">
        <f t="shared" si="42"/>
        <v>0</v>
      </c>
      <c r="Y117" s="366"/>
      <c r="Z117" s="424"/>
      <c r="AA117" s="295" t="s">
        <v>123</v>
      </c>
      <c r="AB117" s="311">
        <v>46</v>
      </c>
      <c r="AC117" s="311">
        <v>100</v>
      </c>
      <c r="AD117" s="311">
        <v>9400</v>
      </c>
      <c r="AE117" s="311">
        <v>0</v>
      </c>
      <c r="AF117" s="311">
        <v>0</v>
      </c>
      <c r="AG117" s="311">
        <v>0</v>
      </c>
      <c r="AH117" s="311">
        <v>0</v>
      </c>
      <c r="AI117" s="312">
        <v>9400</v>
      </c>
      <c r="AJ117" s="307"/>
      <c r="AK117" s="307"/>
      <c r="AL117" s="307"/>
      <c r="AM117" s="307"/>
    </row>
    <row r="118" spans="1:39" ht="20.25" customHeight="1" thickBot="1" x14ac:dyDescent="0.2">
      <c r="A118" s="5" t="s">
        <v>42</v>
      </c>
      <c r="B118" s="6">
        <f t="shared" si="35"/>
        <v>46</v>
      </c>
      <c r="C118" s="333">
        <f t="shared" si="36"/>
        <v>100</v>
      </c>
      <c r="D118" s="19">
        <f t="shared" si="37"/>
        <v>0.85</v>
      </c>
      <c r="E118" s="67">
        <f>E107</f>
        <v>0</v>
      </c>
      <c r="F118" s="58">
        <f t="shared" si="38"/>
        <v>0</v>
      </c>
      <c r="G118" s="68"/>
      <c r="H118" s="67"/>
      <c r="I118" s="51">
        <f t="shared" si="43"/>
        <v>0</v>
      </c>
      <c r="J118" s="68">
        <f t="shared" si="44"/>
        <v>15600</v>
      </c>
      <c r="K118" s="73">
        <f>K107</f>
        <v>0</v>
      </c>
      <c r="L118" s="51">
        <f t="shared" si="45"/>
        <v>0</v>
      </c>
      <c r="M118" s="68">
        <f t="shared" si="41"/>
        <v>0</v>
      </c>
      <c r="N118" s="69"/>
      <c r="O118" s="70"/>
      <c r="P118" s="71"/>
      <c r="Q118" s="51">
        <f t="shared" si="42"/>
        <v>0</v>
      </c>
      <c r="Y118" s="370"/>
      <c r="Z118" s="425"/>
      <c r="AA118" s="298" t="s">
        <v>124</v>
      </c>
      <c r="AB118" s="313">
        <v>46</v>
      </c>
      <c r="AC118" s="313">
        <v>100</v>
      </c>
      <c r="AD118" s="313">
        <v>15600</v>
      </c>
      <c r="AE118" s="313">
        <v>0</v>
      </c>
      <c r="AF118" s="313">
        <v>0</v>
      </c>
      <c r="AG118" s="313">
        <v>0</v>
      </c>
      <c r="AH118" s="313">
        <v>0</v>
      </c>
      <c r="AI118" s="314">
        <v>15600</v>
      </c>
      <c r="AJ118" s="307"/>
      <c r="AK118" s="307"/>
      <c r="AL118" s="308">
        <f t="shared" ref="AL118" si="46">SUM(AD107:AH118)</f>
        <v>117500</v>
      </c>
      <c r="AM118" s="308">
        <f t="shared" ref="AM118" si="47">SUM(AI107:AI118)</f>
        <v>117500</v>
      </c>
    </row>
    <row r="119" spans="1:39" ht="30.75" customHeight="1" thickTop="1" x14ac:dyDescent="0.15">
      <c r="A119" s="4" t="s">
        <v>18</v>
      </c>
      <c r="B119" s="288" t="s">
        <v>19</v>
      </c>
      <c r="C119" s="288"/>
      <c r="D119" s="288" t="s">
        <v>19</v>
      </c>
      <c r="E119" s="288" t="s">
        <v>19</v>
      </c>
      <c r="F119" s="4"/>
      <c r="G119" s="4"/>
      <c r="H119" s="288" t="s">
        <v>19</v>
      </c>
      <c r="I119" s="4"/>
      <c r="J119" s="4"/>
      <c r="K119" s="288" t="s">
        <v>19</v>
      </c>
      <c r="L119" s="4"/>
      <c r="M119" s="4"/>
      <c r="N119" s="288" t="s">
        <v>19</v>
      </c>
      <c r="O119" s="288" t="s">
        <v>19</v>
      </c>
      <c r="P119" s="4"/>
      <c r="Q119" s="4"/>
      <c r="AM119" s="220"/>
    </row>
    <row r="120" spans="1:39" ht="30.75" customHeight="1" x14ac:dyDescent="0.15">
      <c r="A120" s="339" t="s">
        <v>29</v>
      </c>
      <c r="B120" s="339"/>
      <c r="C120" s="339"/>
      <c r="D120" s="339"/>
      <c r="E120" s="339"/>
      <c r="F120" s="339"/>
      <c r="G120" s="339"/>
      <c r="H120" s="339"/>
      <c r="I120" s="339"/>
      <c r="J120" s="339"/>
      <c r="K120" s="339"/>
      <c r="L120" s="339"/>
      <c r="N120" s="341" t="s">
        <v>48</v>
      </c>
      <c r="O120" s="341"/>
      <c r="P120" s="341"/>
      <c r="Q120" s="9">
        <f>SUM(Q107:Q118)</f>
        <v>0</v>
      </c>
      <c r="AM120" s="220"/>
    </row>
    <row r="121" spans="1:39" ht="20.25" customHeight="1" x14ac:dyDescent="0.15">
      <c r="A121" s="340"/>
      <c r="B121" s="340"/>
      <c r="C121" s="340"/>
      <c r="D121" s="340"/>
      <c r="E121" s="340"/>
      <c r="F121" s="340"/>
      <c r="G121" s="340"/>
      <c r="H121" s="340"/>
      <c r="I121" s="340"/>
      <c r="J121" s="340"/>
      <c r="K121" s="340"/>
      <c r="L121" s="340"/>
      <c r="N121" s="16"/>
      <c r="O121" s="16"/>
      <c r="P121" s="16"/>
      <c r="Q121" s="15"/>
      <c r="AM121" s="220"/>
    </row>
    <row r="122" spans="1:39" ht="7.5" customHeight="1" x14ac:dyDescent="0.15">
      <c r="A122" s="340"/>
      <c r="B122" s="340"/>
      <c r="C122" s="340"/>
      <c r="D122" s="340"/>
      <c r="E122" s="340"/>
      <c r="F122" s="340"/>
      <c r="G122" s="340"/>
      <c r="H122" s="340"/>
      <c r="I122" s="340"/>
      <c r="J122" s="340"/>
      <c r="K122" s="340"/>
      <c r="L122" s="340"/>
      <c r="M122" s="10"/>
      <c r="N122" s="17"/>
      <c r="O122" s="17"/>
      <c r="P122" s="17"/>
      <c r="Q122" s="12"/>
      <c r="AM122" s="220"/>
    </row>
    <row r="123" spans="1:39" x14ac:dyDescent="0.15">
      <c r="AM123" s="220"/>
    </row>
    <row r="124" spans="1:39" ht="13.5" customHeight="1" x14ac:dyDescent="0.15">
      <c r="A124" s="233" t="s">
        <v>61</v>
      </c>
      <c r="C124" s="233" t="str">
        <f>B9</f>
        <v>農林技術開発センター中山間営農研究室</v>
      </c>
      <c r="U124" s="210"/>
      <c r="V124" s="86"/>
      <c r="W124" s="209"/>
      <c r="AM124" s="90"/>
    </row>
    <row r="125" spans="1:39" ht="13.5" customHeight="1" x14ac:dyDescent="0.15">
      <c r="A125" s="338" t="s">
        <v>43</v>
      </c>
      <c r="B125" s="342" t="s">
        <v>0</v>
      </c>
      <c r="C125" s="342"/>
      <c r="D125" s="342"/>
      <c r="E125" s="342"/>
      <c r="F125" s="342"/>
      <c r="G125" s="342" t="s">
        <v>7</v>
      </c>
      <c r="H125" s="342"/>
      <c r="I125" s="342"/>
      <c r="J125" s="342"/>
      <c r="K125" s="342"/>
      <c r="L125" s="342"/>
      <c r="M125" s="342"/>
      <c r="N125" s="342" t="s">
        <v>44</v>
      </c>
      <c r="O125" s="342"/>
      <c r="P125" s="342"/>
      <c r="Q125" s="342" t="s">
        <v>25</v>
      </c>
      <c r="U125" s="217"/>
      <c r="V125" s="219"/>
      <c r="W125" s="217"/>
      <c r="AM125" s="90"/>
    </row>
    <row r="126" spans="1:39" ht="30.75" customHeight="1" x14ac:dyDescent="0.15">
      <c r="A126" s="338"/>
      <c r="B126" s="342"/>
      <c r="C126" s="342"/>
      <c r="D126" s="342"/>
      <c r="E126" s="342"/>
      <c r="F126" s="342"/>
      <c r="G126" s="342" t="s">
        <v>8</v>
      </c>
      <c r="H126" s="342"/>
      <c r="I126" s="342"/>
      <c r="J126" s="342" t="s">
        <v>12</v>
      </c>
      <c r="K126" s="342"/>
      <c r="L126" s="342"/>
      <c r="M126" s="342" t="s">
        <v>13</v>
      </c>
      <c r="N126" s="342"/>
      <c r="O126" s="342"/>
      <c r="P126" s="342"/>
      <c r="Q126" s="342"/>
      <c r="U126" s="217"/>
      <c r="V126" s="217"/>
      <c r="W126" s="216"/>
      <c r="AM126" s="90"/>
    </row>
    <row r="127" spans="1:39" ht="30.95" customHeight="1" x14ac:dyDescent="0.15">
      <c r="A127" s="338"/>
      <c r="B127" s="2" t="s">
        <v>1</v>
      </c>
      <c r="C127" s="287" t="s">
        <v>113</v>
      </c>
      <c r="D127" s="2" t="s">
        <v>28</v>
      </c>
      <c r="E127" s="2" t="s">
        <v>2</v>
      </c>
      <c r="F127" s="2" t="s">
        <v>3</v>
      </c>
      <c r="G127" s="2" t="s">
        <v>9</v>
      </c>
      <c r="H127" s="2" t="s">
        <v>2</v>
      </c>
      <c r="I127" s="2" t="s">
        <v>3</v>
      </c>
      <c r="J127" s="2" t="s">
        <v>9</v>
      </c>
      <c r="K127" s="2" t="s">
        <v>2</v>
      </c>
      <c r="L127" s="2" t="s">
        <v>3</v>
      </c>
      <c r="M127" s="342"/>
      <c r="N127" s="2" t="s">
        <v>14</v>
      </c>
      <c r="O127" s="2" t="s">
        <v>15</v>
      </c>
      <c r="P127" s="2" t="s">
        <v>17</v>
      </c>
      <c r="Q127" s="342"/>
      <c r="U127" s="212"/>
      <c r="V127" s="215"/>
      <c r="W127" s="211"/>
    </row>
    <row r="128" spans="1:39" ht="20.25" customHeight="1" thickBot="1" x14ac:dyDescent="0.2">
      <c r="A128" s="338"/>
      <c r="B128" s="81" t="s">
        <v>4</v>
      </c>
      <c r="C128" s="81"/>
      <c r="D128" s="81"/>
      <c r="E128" s="268" t="s">
        <v>5</v>
      </c>
      <c r="F128" s="269" t="s">
        <v>6</v>
      </c>
      <c r="G128" s="269" t="s">
        <v>10</v>
      </c>
      <c r="H128" s="268" t="s">
        <v>11</v>
      </c>
      <c r="I128" s="269" t="s">
        <v>6</v>
      </c>
      <c r="J128" s="269" t="s">
        <v>10</v>
      </c>
      <c r="K128" s="268" t="s">
        <v>11</v>
      </c>
      <c r="L128" s="81" t="s">
        <v>6</v>
      </c>
      <c r="M128" s="81" t="s">
        <v>6</v>
      </c>
      <c r="N128" s="21" t="s">
        <v>6</v>
      </c>
      <c r="O128" s="21" t="s">
        <v>16</v>
      </c>
      <c r="P128" s="21" t="s">
        <v>6</v>
      </c>
      <c r="Q128" s="81" t="s">
        <v>6</v>
      </c>
      <c r="U128" s="212"/>
      <c r="V128" s="215"/>
      <c r="W128" s="211"/>
    </row>
    <row r="129" spans="1:39" ht="20.25" customHeight="1" x14ac:dyDescent="0.15">
      <c r="A129" s="3" t="s">
        <v>31</v>
      </c>
      <c r="B129" s="45">
        <f t="shared" ref="B129:B140" si="48">AB129</f>
        <v>22</v>
      </c>
      <c r="C129" s="306">
        <f t="shared" ref="C129:C140" si="49">AC129</f>
        <v>100</v>
      </c>
      <c r="D129" s="18">
        <f>(185-C129)/100</f>
        <v>0.85</v>
      </c>
      <c r="E129" s="59">
        <f>V125</f>
        <v>0</v>
      </c>
      <c r="F129" s="57">
        <f>B129*D129*E129</f>
        <v>0</v>
      </c>
      <c r="G129" s="50"/>
      <c r="H129" s="59"/>
      <c r="I129" s="49">
        <f>G129*H129</f>
        <v>0</v>
      </c>
      <c r="J129" s="50">
        <f>AD129</f>
        <v>3400</v>
      </c>
      <c r="K129" s="53">
        <f>W127</f>
        <v>0</v>
      </c>
      <c r="L129" s="49">
        <f>J129*K129</f>
        <v>0</v>
      </c>
      <c r="M129" s="50">
        <f>I129+L129</f>
        <v>0</v>
      </c>
      <c r="N129" s="60"/>
      <c r="O129" s="61"/>
      <c r="P129" s="62"/>
      <c r="Q129" s="49">
        <f>INT(F129+M129)</f>
        <v>0</v>
      </c>
      <c r="U129" s="212"/>
      <c r="V129" s="215"/>
      <c r="W129" s="211"/>
      <c r="Y129" s="365">
        <v>5</v>
      </c>
      <c r="Z129" s="423" t="s">
        <v>206</v>
      </c>
      <c r="AA129" s="292" t="s">
        <v>31</v>
      </c>
      <c r="AB129" s="309">
        <v>22</v>
      </c>
      <c r="AC129" s="309">
        <v>100</v>
      </c>
      <c r="AD129" s="309">
        <v>3400</v>
      </c>
      <c r="AE129" s="309">
        <v>0</v>
      </c>
      <c r="AF129" s="309">
        <v>0</v>
      </c>
      <c r="AG129" s="309">
        <v>0</v>
      </c>
      <c r="AH129" s="309">
        <v>0</v>
      </c>
      <c r="AI129" s="310">
        <v>3400</v>
      </c>
      <c r="AJ129" s="307"/>
      <c r="AK129" s="307"/>
      <c r="AL129" s="307"/>
      <c r="AM129" s="307"/>
    </row>
    <row r="130" spans="1:39" ht="20.25" customHeight="1" x14ac:dyDescent="0.15">
      <c r="A130" s="3" t="s">
        <v>32</v>
      </c>
      <c r="B130" s="81">
        <f t="shared" si="48"/>
        <v>22</v>
      </c>
      <c r="C130" s="332">
        <f t="shared" si="49"/>
        <v>100</v>
      </c>
      <c r="D130" s="18">
        <f t="shared" ref="D130:D140" si="50">(185-C130)/100</f>
        <v>0.85</v>
      </c>
      <c r="E130" s="63">
        <f>E129</f>
        <v>0</v>
      </c>
      <c r="F130" s="57">
        <f t="shared" ref="F130:F140" si="51">B130*D130*E130</f>
        <v>0</v>
      </c>
      <c r="G130" s="50"/>
      <c r="H130" s="63"/>
      <c r="I130" s="49">
        <f t="shared" ref="I130:I131" si="52">G130*H130</f>
        <v>0</v>
      </c>
      <c r="J130" s="50">
        <f>AD130</f>
        <v>3800</v>
      </c>
      <c r="K130" s="72">
        <f>K129</f>
        <v>0</v>
      </c>
      <c r="L130" s="49">
        <f t="shared" ref="L130:L131" si="53">J130*K130</f>
        <v>0</v>
      </c>
      <c r="M130" s="50">
        <f t="shared" ref="M130:M140" si="54">I130+L130</f>
        <v>0</v>
      </c>
      <c r="N130" s="64"/>
      <c r="O130" s="65"/>
      <c r="P130" s="66"/>
      <c r="Q130" s="49">
        <f t="shared" ref="Q130:Q140" si="55">INT(F130+M130)</f>
        <v>0</v>
      </c>
      <c r="U130" s="212"/>
      <c r="V130" s="215"/>
      <c r="W130" s="211"/>
      <c r="Y130" s="366"/>
      <c r="Z130" s="424"/>
      <c r="AA130" s="295" t="s">
        <v>142</v>
      </c>
      <c r="AB130" s="311">
        <v>22</v>
      </c>
      <c r="AC130" s="311">
        <v>100</v>
      </c>
      <c r="AD130" s="311">
        <v>3800</v>
      </c>
      <c r="AE130" s="311">
        <v>0</v>
      </c>
      <c r="AF130" s="311">
        <v>0</v>
      </c>
      <c r="AG130" s="311">
        <v>0</v>
      </c>
      <c r="AH130" s="311">
        <v>0</v>
      </c>
      <c r="AI130" s="312">
        <v>3800</v>
      </c>
      <c r="AJ130" s="307"/>
      <c r="AK130" s="307"/>
      <c r="AL130" s="307"/>
      <c r="AM130" s="307"/>
    </row>
    <row r="131" spans="1:39" ht="20.25" customHeight="1" x14ac:dyDescent="0.15">
      <c r="A131" s="3" t="s">
        <v>33</v>
      </c>
      <c r="B131" s="81">
        <f t="shared" si="48"/>
        <v>22</v>
      </c>
      <c r="C131" s="332">
        <f t="shared" si="49"/>
        <v>100</v>
      </c>
      <c r="D131" s="18">
        <f t="shared" si="50"/>
        <v>0.85</v>
      </c>
      <c r="E131" s="63">
        <f>E129</f>
        <v>0</v>
      </c>
      <c r="F131" s="57">
        <f t="shared" si="51"/>
        <v>0</v>
      </c>
      <c r="G131" s="50"/>
      <c r="H131" s="63"/>
      <c r="I131" s="49">
        <f t="shared" si="52"/>
        <v>0</v>
      </c>
      <c r="J131" s="50">
        <f>AD131</f>
        <v>4000</v>
      </c>
      <c r="K131" s="72">
        <f>K129</f>
        <v>0</v>
      </c>
      <c r="L131" s="49">
        <f t="shared" si="53"/>
        <v>0</v>
      </c>
      <c r="M131" s="50">
        <f t="shared" si="54"/>
        <v>0</v>
      </c>
      <c r="N131" s="64"/>
      <c r="O131" s="65"/>
      <c r="P131" s="66"/>
      <c r="Q131" s="49">
        <f t="shared" si="55"/>
        <v>0</v>
      </c>
      <c r="U131" s="212"/>
      <c r="V131" s="211"/>
      <c r="W131" s="211"/>
      <c r="Y131" s="366"/>
      <c r="Z131" s="424"/>
      <c r="AA131" s="295" t="s">
        <v>33</v>
      </c>
      <c r="AB131" s="311">
        <v>22</v>
      </c>
      <c r="AC131" s="311">
        <v>100</v>
      </c>
      <c r="AD131" s="311">
        <v>4000</v>
      </c>
      <c r="AE131" s="311">
        <v>0</v>
      </c>
      <c r="AF131" s="311">
        <v>0</v>
      </c>
      <c r="AG131" s="311">
        <v>0</v>
      </c>
      <c r="AH131" s="311">
        <v>0</v>
      </c>
      <c r="AI131" s="312">
        <v>4000</v>
      </c>
      <c r="AJ131" s="307"/>
      <c r="AK131" s="307"/>
      <c r="AL131" s="307"/>
      <c r="AM131" s="307"/>
    </row>
    <row r="132" spans="1:39" ht="20.25" customHeight="1" x14ac:dyDescent="0.15">
      <c r="A132" s="3" t="s">
        <v>34</v>
      </c>
      <c r="B132" s="81">
        <f t="shared" si="48"/>
        <v>22</v>
      </c>
      <c r="C132" s="332">
        <f t="shared" si="49"/>
        <v>100</v>
      </c>
      <c r="D132" s="18">
        <f t="shared" si="50"/>
        <v>0.85</v>
      </c>
      <c r="E132" s="63">
        <f>E129</f>
        <v>0</v>
      </c>
      <c r="F132" s="57">
        <f t="shared" si="51"/>
        <v>0</v>
      </c>
      <c r="G132" s="50">
        <f>AD132</f>
        <v>6200</v>
      </c>
      <c r="H132" s="72">
        <f>V127</f>
        <v>0</v>
      </c>
      <c r="I132" s="49">
        <f>G132*H132</f>
        <v>0</v>
      </c>
      <c r="J132" s="50"/>
      <c r="K132" s="72"/>
      <c r="L132" s="49"/>
      <c r="M132" s="50">
        <f t="shared" si="54"/>
        <v>0</v>
      </c>
      <c r="N132" s="64"/>
      <c r="O132" s="65"/>
      <c r="P132" s="66"/>
      <c r="Q132" s="49">
        <f t="shared" si="55"/>
        <v>0</v>
      </c>
      <c r="Y132" s="366"/>
      <c r="Z132" s="424"/>
      <c r="AA132" s="295" t="s">
        <v>34</v>
      </c>
      <c r="AB132" s="311">
        <v>22</v>
      </c>
      <c r="AC132" s="311">
        <v>100</v>
      </c>
      <c r="AD132" s="311">
        <v>6200</v>
      </c>
      <c r="AE132" s="311">
        <v>0</v>
      </c>
      <c r="AF132" s="311">
        <v>0</v>
      </c>
      <c r="AG132" s="311">
        <v>0</v>
      </c>
      <c r="AH132" s="311">
        <v>0</v>
      </c>
      <c r="AI132" s="312">
        <v>6200</v>
      </c>
      <c r="AJ132" s="307" t="s">
        <v>8</v>
      </c>
      <c r="AK132" s="307"/>
      <c r="AL132" s="307"/>
      <c r="AM132" s="307"/>
    </row>
    <row r="133" spans="1:39" ht="20.25" customHeight="1" x14ac:dyDescent="0.15">
      <c r="A133" s="3" t="s">
        <v>35</v>
      </c>
      <c r="B133" s="81">
        <f t="shared" si="48"/>
        <v>22</v>
      </c>
      <c r="C133" s="332">
        <f t="shared" si="49"/>
        <v>100</v>
      </c>
      <c r="D133" s="18">
        <f t="shared" si="50"/>
        <v>0.85</v>
      </c>
      <c r="E133" s="63">
        <f>E129</f>
        <v>0</v>
      </c>
      <c r="F133" s="57">
        <f t="shared" si="51"/>
        <v>0</v>
      </c>
      <c r="G133" s="50">
        <f>AD133</f>
        <v>7800</v>
      </c>
      <c r="H133" s="72">
        <f>H132</f>
        <v>0</v>
      </c>
      <c r="I133" s="49">
        <f>G133*H133</f>
        <v>0</v>
      </c>
      <c r="J133" s="50"/>
      <c r="K133" s="72"/>
      <c r="L133" s="49"/>
      <c r="M133" s="50">
        <f t="shared" si="54"/>
        <v>0</v>
      </c>
      <c r="N133" s="64"/>
      <c r="O133" s="65"/>
      <c r="P133" s="66"/>
      <c r="Q133" s="49">
        <f t="shared" si="55"/>
        <v>0</v>
      </c>
      <c r="Y133" s="366"/>
      <c r="Z133" s="424"/>
      <c r="AA133" s="295" t="s">
        <v>35</v>
      </c>
      <c r="AB133" s="311">
        <v>22</v>
      </c>
      <c r="AC133" s="311">
        <v>100</v>
      </c>
      <c r="AD133" s="311">
        <v>7800</v>
      </c>
      <c r="AE133" s="311">
        <v>0</v>
      </c>
      <c r="AF133" s="311">
        <v>0</v>
      </c>
      <c r="AG133" s="311">
        <v>0</v>
      </c>
      <c r="AH133" s="311">
        <v>0</v>
      </c>
      <c r="AI133" s="312">
        <v>7800</v>
      </c>
      <c r="AJ133" s="307" t="s">
        <v>8</v>
      </c>
      <c r="AK133" s="307"/>
      <c r="AL133" s="307"/>
      <c r="AM133" s="307"/>
    </row>
    <row r="134" spans="1:39" ht="20.25" customHeight="1" x14ac:dyDescent="0.15">
      <c r="A134" s="3" t="s">
        <v>36</v>
      </c>
      <c r="B134" s="81">
        <f t="shared" si="48"/>
        <v>22</v>
      </c>
      <c r="C134" s="332">
        <f t="shared" si="49"/>
        <v>100</v>
      </c>
      <c r="D134" s="18">
        <f t="shared" si="50"/>
        <v>0.85</v>
      </c>
      <c r="E134" s="63">
        <f>E129</f>
        <v>0</v>
      </c>
      <c r="F134" s="57">
        <f t="shared" si="51"/>
        <v>0</v>
      </c>
      <c r="G134" s="50">
        <f>AD134</f>
        <v>6900</v>
      </c>
      <c r="H134" s="72">
        <f>H132</f>
        <v>0</v>
      </c>
      <c r="I134" s="49">
        <f>G134*H134</f>
        <v>0</v>
      </c>
      <c r="J134" s="50"/>
      <c r="K134" s="72"/>
      <c r="L134" s="49"/>
      <c r="M134" s="50">
        <f t="shared" si="54"/>
        <v>0</v>
      </c>
      <c r="N134" s="64"/>
      <c r="O134" s="65"/>
      <c r="P134" s="66"/>
      <c r="Q134" s="49">
        <f t="shared" si="55"/>
        <v>0</v>
      </c>
      <c r="Y134" s="366"/>
      <c r="Z134" s="424"/>
      <c r="AA134" s="295" t="s">
        <v>36</v>
      </c>
      <c r="AB134" s="311">
        <v>22</v>
      </c>
      <c r="AC134" s="311">
        <v>100</v>
      </c>
      <c r="AD134" s="311">
        <v>6900</v>
      </c>
      <c r="AE134" s="311">
        <v>0</v>
      </c>
      <c r="AF134" s="311">
        <v>0</v>
      </c>
      <c r="AG134" s="311">
        <v>0</v>
      </c>
      <c r="AH134" s="311">
        <v>0</v>
      </c>
      <c r="AI134" s="312">
        <v>6900</v>
      </c>
      <c r="AJ134" s="307" t="s">
        <v>8</v>
      </c>
      <c r="AK134" s="307"/>
      <c r="AL134" s="307"/>
      <c r="AM134" s="307"/>
    </row>
    <row r="135" spans="1:39" ht="20.25" customHeight="1" x14ac:dyDescent="0.15">
      <c r="A135" s="3" t="s">
        <v>37</v>
      </c>
      <c r="B135" s="81">
        <f t="shared" si="48"/>
        <v>22</v>
      </c>
      <c r="C135" s="332">
        <f t="shared" si="49"/>
        <v>100</v>
      </c>
      <c r="D135" s="18">
        <f t="shared" si="50"/>
        <v>0.85</v>
      </c>
      <c r="E135" s="63">
        <f>E129</f>
        <v>0</v>
      </c>
      <c r="F135" s="57">
        <f t="shared" si="51"/>
        <v>0</v>
      </c>
      <c r="G135" s="50"/>
      <c r="H135" s="63"/>
      <c r="I135" s="49">
        <f t="shared" ref="I135:I140" si="56">G135*H135</f>
        <v>0</v>
      </c>
      <c r="J135" s="50">
        <f t="shared" ref="J135:J140" si="57">AD135</f>
        <v>4100</v>
      </c>
      <c r="K135" s="72">
        <f>K129</f>
        <v>0</v>
      </c>
      <c r="L135" s="49">
        <f t="shared" ref="L135:L140" si="58">J135*K135</f>
        <v>0</v>
      </c>
      <c r="M135" s="50">
        <f t="shared" si="54"/>
        <v>0</v>
      </c>
      <c r="N135" s="64"/>
      <c r="O135" s="65"/>
      <c r="P135" s="66"/>
      <c r="Q135" s="49">
        <f t="shared" si="55"/>
        <v>0</v>
      </c>
      <c r="Y135" s="366"/>
      <c r="Z135" s="424"/>
      <c r="AA135" s="295" t="s">
        <v>37</v>
      </c>
      <c r="AB135" s="311">
        <v>22</v>
      </c>
      <c r="AC135" s="311">
        <v>100</v>
      </c>
      <c r="AD135" s="311">
        <v>4100</v>
      </c>
      <c r="AE135" s="311">
        <v>0</v>
      </c>
      <c r="AF135" s="311">
        <v>0</v>
      </c>
      <c r="AG135" s="311">
        <v>0</v>
      </c>
      <c r="AH135" s="311">
        <v>0</v>
      </c>
      <c r="AI135" s="312">
        <v>4100</v>
      </c>
      <c r="AJ135" s="307"/>
      <c r="AK135" s="307"/>
      <c r="AL135" s="307"/>
      <c r="AM135" s="307"/>
    </row>
    <row r="136" spans="1:39" ht="20.25" customHeight="1" x14ac:dyDescent="0.15">
      <c r="A136" s="3" t="s">
        <v>38</v>
      </c>
      <c r="B136" s="81">
        <f t="shared" si="48"/>
        <v>22</v>
      </c>
      <c r="C136" s="332">
        <f t="shared" si="49"/>
        <v>100</v>
      </c>
      <c r="D136" s="18">
        <f t="shared" si="50"/>
        <v>0.85</v>
      </c>
      <c r="E136" s="63">
        <f>E129</f>
        <v>0</v>
      </c>
      <c r="F136" s="57">
        <f t="shared" si="51"/>
        <v>0</v>
      </c>
      <c r="G136" s="50"/>
      <c r="H136" s="63"/>
      <c r="I136" s="49">
        <f t="shared" si="56"/>
        <v>0</v>
      </c>
      <c r="J136" s="50">
        <f t="shared" si="57"/>
        <v>3900</v>
      </c>
      <c r="K136" s="72">
        <f>K129</f>
        <v>0</v>
      </c>
      <c r="L136" s="49">
        <f t="shared" si="58"/>
        <v>0</v>
      </c>
      <c r="M136" s="50">
        <f t="shared" si="54"/>
        <v>0</v>
      </c>
      <c r="N136" s="64"/>
      <c r="O136" s="65"/>
      <c r="P136" s="66"/>
      <c r="Q136" s="49">
        <f t="shared" si="55"/>
        <v>0</v>
      </c>
      <c r="Y136" s="366"/>
      <c r="Z136" s="424"/>
      <c r="AA136" s="295" t="s">
        <v>38</v>
      </c>
      <c r="AB136" s="311">
        <v>22</v>
      </c>
      <c r="AC136" s="311">
        <v>100</v>
      </c>
      <c r="AD136" s="311">
        <v>3900</v>
      </c>
      <c r="AE136" s="311">
        <v>0</v>
      </c>
      <c r="AF136" s="311">
        <v>0</v>
      </c>
      <c r="AG136" s="311">
        <v>0</v>
      </c>
      <c r="AH136" s="311">
        <v>0</v>
      </c>
      <c r="AI136" s="312">
        <v>3900</v>
      </c>
      <c r="AJ136" s="307"/>
      <c r="AK136" s="307"/>
      <c r="AL136" s="307"/>
      <c r="AM136" s="307"/>
    </row>
    <row r="137" spans="1:39" ht="20.25" customHeight="1" x14ac:dyDescent="0.15">
      <c r="A137" s="3" t="s">
        <v>39</v>
      </c>
      <c r="B137" s="81">
        <f t="shared" si="48"/>
        <v>22</v>
      </c>
      <c r="C137" s="332">
        <f t="shared" si="49"/>
        <v>100</v>
      </c>
      <c r="D137" s="18">
        <f t="shared" si="50"/>
        <v>0.85</v>
      </c>
      <c r="E137" s="63">
        <f>E129</f>
        <v>0</v>
      </c>
      <c r="F137" s="57">
        <f t="shared" si="51"/>
        <v>0</v>
      </c>
      <c r="G137" s="50"/>
      <c r="H137" s="63"/>
      <c r="I137" s="49">
        <f t="shared" si="56"/>
        <v>0</v>
      </c>
      <c r="J137" s="50">
        <f t="shared" si="57"/>
        <v>4700</v>
      </c>
      <c r="K137" s="72">
        <f>K129</f>
        <v>0</v>
      </c>
      <c r="L137" s="49">
        <f t="shared" si="58"/>
        <v>0</v>
      </c>
      <c r="M137" s="50">
        <f t="shared" si="54"/>
        <v>0</v>
      </c>
      <c r="N137" s="64"/>
      <c r="O137" s="65"/>
      <c r="P137" s="66"/>
      <c r="Q137" s="49">
        <f t="shared" si="55"/>
        <v>0</v>
      </c>
      <c r="Y137" s="366"/>
      <c r="Z137" s="424"/>
      <c r="AA137" s="295" t="s">
        <v>39</v>
      </c>
      <c r="AB137" s="311">
        <v>22</v>
      </c>
      <c r="AC137" s="311">
        <v>100</v>
      </c>
      <c r="AD137" s="311">
        <v>4700</v>
      </c>
      <c r="AE137" s="311">
        <v>0</v>
      </c>
      <c r="AF137" s="311">
        <v>0</v>
      </c>
      <c r="AG137" s="311">
        <v>0</v>
      </c>
      <c r="AH137" s="311">
        <v>0</v>
      </c>
      <c r="AI137" s="312">
        <v>4700</v>
      </c>
      <c r="AJ137" s="307"/>
      <c r="AK137" s="307"/>
      <c r="AL137" s="307"/>
      <c r="AM137" s="307"/>
    </row>
    <row r="138" spans="1:39" ht="20.25" customHeight="1" x14ac:dyDescent="0.15">
      <c r="A138" s="3" t="s">
        <v>40</v>
      </c>
      <c r="B138" s="81">
        <f t="shared" si="48"/>
        <v>22</v>
      </c>
      <c r="C138" s="332">
        <f t="shared" si="49"/>
        <v>100</v>
      </c>
      <c r="D138" s="18">
        <f t="shared" si="50"/>
        <v>0.85</v>
      </c>
      <c r="E138" s="63">
        <f>E129</f>
        <v>0</v>
      </c>
      <c r="F138" s="57">
        <f t="shared" si="51"/>
        <v>0</v>
      </c>
      <c r="G138" s="50"/>
      <c r="H138" s="63"/>
      <c r="I138" s="49">
        <f t="shared" si="56"/>
        <v>0</v>
      </c>
      <c r="J138" s="50">
        <f t="shared" si="57"/>
        <v>5000</v>
      </c>
      <c r="K138" s="72">
        <f>K129</f>
        <v>0</v>
      </c>
      <c r="L138" s="49">
        <f t="shared" si="58"/>
        <v>0</v>
      </c>
      <c r="M138" s="50">
        <f t="shared" si="54"/>
        <v>0</v>
      </c>
      <c r="N138" s="64"/>
      <c r="O138" s="65"/>
      <c r="P138" s="66"/>
      <c r="Q138" s="49">
        <f t="shared" si="55"/>
        <v>0</v>
      </c>
      <c r="Y138" s="366"/>
      <c r="Z138" s="424"/>
      <c r="AA138" s="295" t="s">
        <v>122</v>
      </c>
      <c r="AB138" s="311">
        <v>22</v>
      </c>
      <c r="AC138" s="311">
        <v>100</v>
      </c>
      <c r="AD138" s="311">
        <v>5000</v>
      </c>
      <c r="AE138" s="311">
        <v>0</v>
      </c>
      <c r="AF138" s="311">
        <v>0</v>
      </c>
      <c r="AG138" s="311">
        <v>0</v>
      </c>
      <c r="AH138" s="311">
        <v>0</v>
      </c>
      <c r="AI138" s="312">
        <v>5000</v>
      </c>
      <c r="AJ138" s="307"/>
      <c r="AK138" s="307"/>
      <c r="AL138" s="307"/>
      <c r="AM138" s="307"/>
    </row>
    <row r="139" spans="1:39" ht="20.25" customHeight="1" x14ac:dyDescent="0.15">
      <c r="A139" s="3" t="s">
        <v>41</v>
      </c>
      <c r="B139" s="81">
        <f t="shared" si="48"/>
        <v>22</v>
      </c>
      <c r="C139" s="332">
        <f t="shared" si="49"/>
        <v>100</v>
      </c>
      <c r="D139" s="18">
        <f t="shared" si="50"/>
        <v>0.85</v>
      </c>
      <c r="E139" s="63">
        <f>E129</f>
        <v>0</v>
      </c>
      <c r="F139" s="57">
        <f t="shared" si="51"/>
        <v>0</v>
      </c>
      <c r="G139" s="50"/>
      <c r="H139" s="63"/>
      <c r="I139" s="49">
        <f t="shared" si="56"/>
        <v>0</v>
      </c>
      <c r="J139" s="50">
        <f t="shared" si="57"/>
        <v>4700</v>
      </c>
      <c r="K139" s="72">
        <f>K129</f>
        <v>0</v>
      </c>
      <c r="L139" s="49">
        <f t="shared" si="58"/>
        <v>0</v>
      </c>
      <c r="M139" s="50">
        <f t="shared" si="54"/>
        <v>0</v>
      </c>
      <c r="N139" s="64"/>
      <c r="O139" s="65"/>
      <c r="P139" s="66"/>
      <c r="Q139" s="49">
        <f t="shared" si="55"/>
        <v>0</v>
      </c>
      <c r="Y139" s="366"/>
      <c r="Z139" s="424"/>
      <c r="AA139" s="295" t="s">
        <v>123</v>
      </c>
      <c r="AB139" s="311">
        <v>22</v>
      </c>
      <c r="AC139" s="311">
        <v>100</v>
      </c>
      <c r="AD139" s="311">
        <v>4700</v>
      </c>
      <c r="AE139" s="311">
        <v>0</v>
      </c>
      <c r="AF139" s="311">
        <v>0</v>
      </c>
      <c r="AG139" s="311">
        <v>0</v>
      </c>
      <c r="AH139" s="311">
        <v>0</v>
      </c>
      <c r="AI139" s="312">
        <v>4700</v>
      </c>
      <c r="AJ139" s="307"/>
      <c r="AK139" s="307"/>
      <c r="AL139" s="307"/>
      <c r="AM139" s="307"/>
    </row>
    <row r="140" spans="1:39" ht="20.25" customHeight="1" thickBot="1" x14ac:dyDescent="0.2">
      <c r="A140" s="5" t="s">
        <v>42</v>
      </c>
      <c r="B140" s="6">
        <f t="shared" si="48"/>
        <v>22</v>
      </c>
      <c r="C140" s="333">
        <f t="shared" si="49"/>
        <v>100</v>
      </c>
      <c r="D140" s="19">
        <f t="shared" si="50"/>
        <v>0.85</v>
      </c>
      <c r="E140" s="67">
        <f>E129</f>
        <v>0</v>
      </c>
      <c r="F140" s="58">
        <f t="shared" si="51"/>
        <v>0</v>
      </c>
      <c r="G140" s="68"/>
      <c r="H140" s="67"/>
      <c r="I140" s="51">
        <f t="shared" si="56"/>
        <v>0</v>
      </c>
      <c r="J140" s="68">
        <f t="shared" si="57"/>
        <v>3900</v>
      </c>
      <c r="K140" s="73">
        <f>K129</f>
        <v>0</v>
      </c>
      <c r="L140" s="51">
        <f t="shared" si="58"/>
        <v>0</v>
      </c>
      <c r="M140" s="68">
        <f t="shared" si="54"/>
        <v>0</v>
      </c>
      <c r="N140" s="69"/>
      <c r="O140" s="70"/>
      <c r="P140" s="71"/>
      <c r="Q140" s="51">
        <f t="shared" si="55"/>
        <v>0</v>
      </c>
      <c r="Y140" s="370"/>
      <c r="Z140" s="425"/>
      <c r="AA140" s="298" t="s">
        <v>124</v>
      </c>
      <c r="AB140" s="313">
        <v>22</v>
      </c>
      <c r="AC140" s="313">
        <v>100</v>
      </c>
      <c r="AD140" s="313">
        <v>3900</v>
      </c>
      <c r="AE140" s="313">
        <v>0</v>
      </c>
      <c r="AF140" s="313">
        <v>0</v>
      </c>
      <c r="AG140" s="313">
        <v>0</v>
      </c>
      <c r="AH140" s="313">
        <v>0</v>
      </c>
      <c r="AI140" s="314">
        <v>3900</v>
      </c>
      <c r="AJ140" s="307"/>
      <c r="AK140" s="307"/>
      <c r="AL140" s="308">
        <f t="shared" ref="AL140" si="59">SUM(AD129:AH140)</f>
        <v>58400</v>
      </c>
      <c r="AM140" s="308">
        <f t="shared" ref="AM140" si="60">SUM(AI129:AI140)</f>
        <v>58400</v>
      </c>
    </row>
    <row r="141" spans="1:39" ht="30.75" customHeight="1" thickTop="1" x14ac:dyDescent="0.15">
      <c r="A141" s="4" t="s">
        <v>18</v>
      </c>
      <c r="B141" s="288" t="s">
        <v>19</v>
      </c>
      <c r="C141" s="288"/>
      <c r="D141" s="288" t="s">
        <v>19</v>
      </c>
      <c r="E141" s="288" t="s">
        <v>19</v>
      </c>
      <c r="F141" s="4"/>
      <c r="G141" s="4"/>
      <c r="H141" s="288" t="s">
        <v>19</v>
      </c>
      <c r="I141" s="4"/>
      <c r="J141" s="4"/>
      <c r="K141" s="288" t="s">
        <v>19</v>
      </c>
      <c r="L141" s="4"/>
      <c r="M141" s="4"/>
      <c r="N141" s="288" t="s">
        <v>19</v>
      </c>
      <c r="O141" s="288" t="s">
        <v>19</v>
      </c>
      <c r="P141" s="4"/>
      <c r="Q141" s="4"/>
      <c r="AM141" s="220"/>
    </row>
    <row r="142" spans="1:39" ht="30.75" customHeight="1" x14ac:dyDescent="0.15">
      <c r="A142" s="339" t="s">
        <v>29</v>
      </c>
      <c r="B142" s="339"/>
      <c r="C142" s="339"/>
      <c r="D142" s="339"/>
      <c r="E142" s="339"/>
      <c r="F142" s="339"/>
      <c r="G142" s="339"/>
      <c r="H142" s="339"/>
      <c r="I142" s="339"/>
      <c r="J142" s="339"/>
      <c r="K142" s="339"/>
      <c r="L142" s="339"/>
      <c r="N142" s="341" t="s">
        <v>48</v>
      </c>
      <c r="O142" s="341"/>
      <c r="P142" s="341"/>
      <c r="Q142" s="9">
        <f>SUM(Q129:Q140)</f>
        <v>0</v>
      </c>
      <c r="AM142" s="220"/>
    </row>
    <row r="143" spans="1:39" ht="20.25" customHeight="1" x14ac:dyDescent="0.15">
      <c r="A143" s="340"/>
      <c r="B143" s="340"/>
      <c r="C143" s="340"/>
      <c r="D143" s="340"/>
      <c r="E143" s="340"/>
      <c r="F143" s="340"/>
      <c r="G143" s="340"/>
      <c r="H143" s="340"/>
      <c r="I143" s="340"/>
      <c r="J143" s="340"/>
      <c r="K143" s="340"/>
      <c r="L143" s="340"/>
      <c r="N143" s="16"/>
      <c r="O143" s="16"/>
      <c r="P143" s="16"/>
      <c r="Q143" s="15"/>
      <c r="AM143" s="220"/>
    </row>
    <row r="144" spans="1:39" ht="7.5" customHeight="1" x14ac:dyDescent="0.15">
      <c r="A144" s="340"/>
      <c r="B144" s="340"/>
      <c r="C144" s="340"/>
      <c r="D144" s="340"/>
      <c r="E144" s="340"/>
      <c r="F144" s="340"/>
      <c r="G144" s="340"/>
      <c r="H144" s="340"/>
      <c r="I144" s="340"/>
      <c r="J144" s="340"/>
      <c r="K144" s="340"/>
      <c r="L144" s="340"/>
      <c r="M144" s="10"/>
      <c r="N144" s="17"/>
      <c r="O144" s="17"/>
      <c r="P144" s="17"/>
      <c r="Q144" s="12"/>
      <c r="AM144" s="220"/>
    </row>
    <row r="145" spans="1:39" x14ac:dyDescent="0.15">
      <c r="AM145" s="220"/>
    </row>
    <row r="146" spans="1:39" ht="13.5" customHeight="1" x14ac:dyDescent="0.15">
      <c r="A146" s="233" t="s">
        <v>62</v>
      </c>
      <c r="C146" s="233" t="str">
        <f>B10</f>
        <v>農林技術開発センター畜産研究部門（東側エリア）</v>
      </c>
      <c r="U146" s="210"/>
      <c r="V146" s="210"/>
      <c r="W146" s="209"/>
    </row>
    <row r="147" spans="1:39" ht="13.5" customHeight="1" x14ac:dyDescent="0.15">
      <c r="A147" s="338" t="s">
        <v>43</v>
      </c>
      <c r="B147" s="342" t="s">
        <v>0</v>
      </c>
      <c r="C147" s="342"/>
      <c r="D147" s="342"/>
      <c r="E147" s="342"/>
      <c r="F147" s="342"/>
      <c r="G147" s="342" t="s">
        <v>7</v>
      </c>
      <c r="H147" s="342"/>
      <c r="I147" s="342"/>
      <c r="J147" s="342"/>
      <c r="K147" s="342"/>
      <c r="L147" s="342"/>
      <c r="M147" s="342"/>
      <c r="N147" s="342" t="s">
        <v>44</v>
      </c>
      <c r="O147" s="342"/>
      <c r="P147" s="342"/>
      <c r="Q147" s="342" t="s">
        <v>25</v>
      </c>
      <c r="U147" s="217"/>
      <c r="V147" s="219"/>
      <c r="W147" s="217"/>
    </row>
    <row r="148" spans="1:39" ht="30.75" customHeight="1" x14ac:dyDescent="0.15">
      <c r="A148" s="338"/>
      <c r="B148" s="342"/>
      <c r="C148" s="342"/>
      <c r="D148" s="342"/>
      <c r="E148" s="342"/>
      <c r="F148" s="342"/>
      <c r="G148" s="342" t="s">
        <v>8</v>
      </c>
      <c r="H148" s="342"/>
      <c r="I148" s="342"/>
      <c r="J148" s="342" t="s">
        <v>12</v>
      </c>
      <c r="K148" s="342"/>
      <c r="L148" s="342"/>
      <c r="M148" s="342" t="s">
        <v>13</v>
      </c>
      <c r="N148" s="342"/>
      <c r="O148" s="342"/>
      <c r="P148" s="342"/>
      <c r="Q148" s="342"/>
      <c r="U148" s="217"/>
      <c r="V148" s="217"/>
      <c r="W148" s="216"/>
    </row>
    <row r="149" spans="1:39" ht="30.95" customHeight="1" x14ac:dyDescent="0.15">
      <c r="A149" s="338"/>
      <c r="B149" s="2" t="s">
        <v>1</v>
      </c>
      <c r="C149" s="287" t="s">
        <v>113</v>
      </c>
      <c r="D149" s="2" t="s">
        <v>28</v>
      </c>
      <c r="E149" s="2" t="s">
        <v>2</v>
      </c>
      <c r="F149" s="2" t="s">
        <v>3</v>
      </c>
      <c r="G149" s="2" t="s">
        <v>9</v>
      </c>
      <c r="H149" s="2" t="s">
        <v>2</v>
      </c>
      <c r="I149" s="2" t="s">
        <v>3</v>
      </c>
      <c r="J149" s="2" t="s">
        <v>9</v>
      </c>
      <c r="K149" s="2" t="s">
        <v>2</v>
      </c>
      <c r="L149" s="2" t="s">
        <v>3</v>
      </c>
      <c r="M149" s="342"/>
      <c r="N149" s="2" t="s">
        <v>14</v>
      </c>
      <c r="O149" s="2" t="s">
        <v>15</v>
      </c>
      <c r="P149" s="2" t="s">
        <v>17</v>
      </c>
      <c r="Q149" s="342"/>
      <c r="U149" s="212"/>
      <c r="V149" s="215"/>
      <c r="W149" s="211"/>
    </row>
    <row r="150" spans="1:39" ht="20.25" customHeight="1" thickBot="1" x14ac:dyDescent="0.2">
      <c r="A150" s="338"/>
      <c r="B150" s="81" t="s">
        <v>4</v>
      </c>
      <c r="C150" s="81"/>
      <c r="D150" s="81"/>
      <c r="E150" s="268" t="s">
        <v>5</v>
      </c>
      <c r="F150" s="269" t="s">
        <v>6</v>
      </c>
      <c r="G150" s="269" t="s">
        <v>10</v>
      </c>
      <c r="H150" s="268" t="s">
        <v>11</v>
      </c>
      <c r="I150" s="269" t="s">
        <v>6</v>
      </c>
      <c r="J150" s="269" t="s">
        <v>10</v>
      </c>
      <c r="K150" s="268" t="s">
        <v>11</v>
      </c>
      <c r="L150" s="81" t="s">
        <v>6</v>
      </c>
      <c r="M150" s="81" t="s">
        <v>6</v>
      </c>
      <c r="N150" s="21" t="s">
        <v>6</v>
      </c>
      <c r="O150" s="21" t="s">
        <v>16</v>
      </c>
      <c r="P150" s="21" t="s">
        <v>6</v>
      </c>
      <c r="Q150" s="81" t="s">
        <v>6</v>
      </c>
      <c r="U150" s="212"/>
      <c r="V150" s="215"/>
      <c r="W150" s="211"/>
    </row>
    <row r="151" spans="1:39" ht="20.25" customHeight="1" x14ac:dyDescent="0.15">
      <c r="A151" s="3" t="s">
        <v>31</v>
      </c>
      <c r="B151" s="45">
        <f t="shared" ref="B151:B162" si="61">AB151</f>
        <v>83</v>
      </c>
      <c r="C151" s="306">
        <f t="shared" ref="C151:C162" si="62">AC151</f>
        <v>100</v>
      </c>
      <c r="D151" s="18">
        <f>(185-C151)/100</f>
        <v>0.85</v>
      </c>
      <c r="E151" s="59">
        <f>V147</f>
        <v>0</v>
      </c>
      <c r="F151" s="57">
        <f>B151*D151*E151</f>
        <v>0</v>
      </c>
      <c r="G151" s="50"/>
      <c r="H151" s="59"/>
      <c r="I151" s="49">
        <f>G151*H151</f>
        <v>0</v>
      </c>
      <c r="J151" s="50">
        <f>AD151</f>
        <v>16500</v>
      </c>
      <c r="K151" s="53">
        <f>W149</f>
        <v>0</v>
      </c>
      <c r="L151" s="49">
        <f>J151*K151</f>
        <v>0</v>
      </c>
      <c r="M151" s="50">
        <f>I151+L151</f>
        <v>0</v>
      </c>
      <c r="N151" s="60"/>
      <c r="O151" s="61"/>
      <c r="P151" s="62"/>
      <c r="Q151" s="49">
        <f>INT(F151+M151)</f>
        <v>0</v>
      </c>
      <c r="U151" s="212"/>
      <c r="V151" s="215"/>
      <c r="W151" s="211"/>
      <c r="Y151" s="365">
        <v>6</v>
      </c>
      <c r="Z151" s="423" t="s">
        <v>207</v>
      </c>
      <c r="AA151" s="292" t="s">
        <v>31</v>
      </c>
      <c r="AB151" s="309">
        <v>83</v>
      </c>
      <c r="AC151" s="309">
        <v>100</v>
      </c>
      <c r="AD151" s="309">
        <v>16500</v>
      </c>
      <c r="AE151" s="309">
        <v>0</v>
      </c>
      <c r="AF151" s="309">
        <v>0</v>
      </c>
      <c r="AG151" s="309">
        <v>0</v>
      </c>
      <c r="AH151" s="309">
        <v>0</v>
      </c>
      <c r="AI151" s="310">
        <v>16500</v>
      </c>
      <c r="AJ151" s="307"/>
      <c r="AK151" s="307"/>
      <c r="AL151" s="307"/>
      <c r="AM151" s="307"/>
    </row>
    <row r="152" spans="1:39" ht="20.25" customHeight="1" x14ac:dyDescent="0.15">
      <c r="A152" s="3" t="s">
        <v>32</v>
      </c>
      <c r="B152" s="81">
        <f t="shared" si="61"/>
        <v>83</v>
      </c>
      <c r="C152" s="332">
        <f t="shared" si="62"/>
        <v>100</v>
      </c>
      <c r="D152" s="18">
        <f t="shared" ref="D152:D162" si="63">(185-C152)/100</f>
        <v>0.85</v>
      </c>
      <c r="E152" s="63">
        <f>E151</f>
        <v>0</v>
      </c>
      <c r="F152" s="57">
        <f t="shared" ref="F152:F162" si="64">B152*D152*E152</f>
        <v>0</v>
      </c>
      <c r="G152" s="50"/>
      <c r="H152" s="63"/>
      <c r="I152" s="49">
        <f t="shared" ref="I152:I153" si="65">G152*H152</f>
        <v>0</v>
      </c>
      <c r="J152" s="50">
        <f>AD152</f>
        <v>18400</v>
      </c>
      <c r="K152" s="72">
        <f>K151</f>
        <v>0</v>
      </c>
      <c r="L152" s="49">
        <f t="shared" ref="L152:L153" si="66">J152*K152</f>
        <v>0</v>
      </c>
      <c r="M152" s="50">
        <f t="shared" ref="M152:M162" si="67">I152+L152</f>
        <v>0</v>
      </c>
      <c r="N152" s="64"/>
      <c r="O152" s="65"/>
      <c r="P152" s="66"/>
      <c r="Q152" s="49">
        <f t="shared" ref="Q152:Q162" si="68">INT(F152+M152)</f>
        <v>0</v>
      </c>
      <c r="U152" s="212"/>
      <c r="V152" s="215"/>
      <c r="W152" s="211"/>
      <c r="Y152" s="366"/>
      <c r="Z152" s="424"/>
      <c r="AA152" s="295" t="s">
        <v>142</v>
      </c>
      <c r="AB152" s="311">
        <v>83</v>
      </c>
      <c r="AC152" s="311">
        <v>100</v>
      </c>
      <c r="AD152" s="311">
        <v>18400</v>
      </c>
      <c r="AE152" s="311">
        <v>0</v>
      </c>
      <c r="AF152" s="311">
        <v>0</v>
      </c>
      <c r="AG152" s="311">
        <v>0</v>
      </c>
      <c r="AH152" s="311">
        <v>0</v>
      </c>
      <c r="AI152" s="312">
        <v>18400</v>
      </c>
      <c r="AJ152" s="307"/>
      <c r="AK152" s="307"/>
      <c r="AL152" s="307"/>
      <c r="AM152" s="307"/>
    </row>
    <row r="153" spans="1:39" ht="20.25" customHeight="1" x14ac:dyDescent="0.15">
      <c r="A153" s="3" t="s">
        <v>33</v>
      </c>
      <c r="B153" s="81">
        <f t="shared" si="61"/>
        <v>83</v>
      </c>
      <c r="C153" s="332">
        <f t="shared" si="62"/>
        <v>100</v>
      </c>
      <c r="D153" s="18">
        <f t="shared" si="63"/>
        <v>0.85</v>
      </c>
      <c r="E153" s="63">
        <f>E151</f>
        <v>0</v>
      </c>
      <c r="F153" s="57">
        <f t="shared" si="64"/>
        <v>0</v>
      </c>
      <c r="G153" s="50"/>
      <c r="H153" s="63"/>
      <c r="I153" s="49">
        <f t="shared" si="65"/>
        <v>0</v>
      </c>
      <c r="J153" s="50">
        <f>AD153</f>
        <v>19300</v>
      </c>
      <c r="K153" s="72">
        <f>K151</f>
        <v>0</v>
      </c>
      <c r="L153" s="49">
        <f t="shared" si="66"/>
        <v>0</v>
      </c>
      <c r="M153" s="50">
        <f t="shared" si="67"/>
        <v>0</v>
      </c>
      <c r="N153" s="64"/>
      <c r="O153" s="65"/>
      <c r="P153" s="66"/>
      <c r="Q153" s="49">
        <f t="shared" si="68"/>
        <v>0</v>
      </c>
      <c r="U153" s="212"/>
      <c r="V153" s="211"/>
      <c r="W153" s="211"/>
      <c r="Y153" s="366"/>
      <c r="Z153" s="424"/>
      <c r="AA153" s="295" t="s">
        <v>33</v>
      </c>
      <c r="AB153" s="311">
        <v>83</v>
      </c>
      <c r="AC153" s="311">
        <v>100</v>
      </c>
      <c r="AD153" s="311">
        <v>19300</v>
      </c>
      <c r="AE153" s="311">
        <v>0</v>
      </c>
      <c r="AF153" s="311">
        <v>0</v>
      </c>
      <c r="AG153" s="311">
        <v>0</v>
      </c>
      <c r="AH153" s="311">
        <v>0</v>
      </c>
      <c r="AI153" s="312">
        <v>19300</v>
      </c>
      <c r="AJ153" s="307"/>
      <c r="AK153" s="307"/>
      <c r="AL153" s="307"/>
      <c r="AM153" s="307"/>
    </row>
    <row r="154" spans="1:39" ht="20.25" customHeight="1" x14ac:dyDescent="0.15">
      <c r="A154" s="3" t="s">
        <v>34</v>
      </c>
      <c r="B154" s="81">
        <f t="shared" si="61"/>
        <v>83</v>
      </c>
      <c r="C154" s="332">
        <f t="shared" si="62"/>
        <v>100</v>
      </c>
      <c r="D154" s="18">
        <f t="shared" si="63"/>
        <v>0.85</v>
      </c>
      <c r="E154" s="63">
        <f>E151</f>
        <v>0</v>
      </c>
      <c r="F154" s="57">
        <f t="shared" si="64"/>
        <v>0</v>
      </c>
      <c r="G154" s="50">
        <f>AD154</f>
        <v>25700</v>
      </c>
      <c r="H154" s="72">
        <f>V149</f>
        <v>0</v>
      </c>
      <c r="I154" s="49">
        <f>G154*H154</f>
        <v>0</v>
      </c>
      <c r="J154" s="50"/>
      <c r="K154" s="72"/>
      <c r="L154" s="49"/>
      <c r="M154" s="50">
        <f t="shared" si="67"/>
        <v>0</v>
      </c>
      <c r="N154" s="64"/>
      <c r="O154" s="65"/>
      <c r="P154" s="66"/>
      <c r="Q154" s="49">
        <f t="shared" si="68"/>
        <v>0</v>
      </c>
      <c r="Y154" s="366"/>
      <c r="Z154" s="424"/>
      <c r="AA154" s="295" t="s">
        <v>34</v>
      </c>
      <c r="AB154" s="311">
        <v>83</v>
      </c>
      <c r="AC154" s="311">
        <v>100</v>
      </c>
      <c r="AD154" s="311">
        <v>25700</v>
      </c>
      <c r="AE154" s="311">
        <v>0</v>
      </c>
      <c r="AF154" s="311">
        <v>0</v>
      </c>
      <c r="AG154" s="311">
        <v>0</v>
      </c>
      <c r="AH154" s="311">
        <v>0</v>
      </c>
      <c r="AI154" s="312">
        <v>25700</v>
      </c>
      <c r="AJ154" s="307" t="s">
        <v>8</v>
      </c>
      <c r="AK154" s="307"/>
      <c r="AL154" s="307"/>
      <c r="AM154" s="307"/>
    </row>
    <row r="155" spans="1:39" ht="20.25" customHeight="1" x14ac:dyDescent="0.15">
      <c r="A155" s="3" t="s">
        <v>35</v>
      </c>
      <c r="B155" s="81">
        <f t="shared" si="61"/>
        <v>83</v>
      </c>
      <c r="C155" s="332">
        <f t="shared" si="62"/>
        <v>100</v>
      </c>
      <c r="D155" s="18">
        <f t="shared" si="63"/>
        <v>0.85</v>
      </c>
      <c r="E155" s="63">
        <f>E151</f>
        <v>0</v>
      </c>
      <c r="F155" s="57">
        <f t="shared" si="64"/>
        <v>0</v>
      </c>
      <c r="G155" s="50">
        <f>AD155</f>
        <v>27700</v>
      </c>
      <c r="H155" s="72">
        <f>H154</f>
        <v>0</v>
      </c>
      <c r="I155" s="49">
        <f>G155*H155</f>
        <v>0</v>
      </c>
      <c r="J155" s="50"/>
      <c r="K155" s="72"/>
      <c r="L155" s="49"/>
      <c r="M155" s="50">
        <f t="shared" si="67"/>
        <v>0</v>
      </c>
      <c r="N155" s="64"/>
      <c r="O155" s="65"/>
      <c r="P155" s="66"/>
      <c r="Q155" s="49">
        <f t="shared" si="68"/>
        <v>0</v>
      </c>
      <c r="Y155" s="366"/>
      <c r="Z155" s="424"/>
      <c r="AA155" s="295" t="s">
        <v>35</v>
      </c>
      <c r="AB155" s="311">
        <v>83</v>
      </c>
      <c r="AC155" s="311">
        <v>100</v>
      </c>
      <c r="AD155" s="311">
        <v>27700</v>
      </c>
      <c r="AE155" s="311">
        <v>0</v>
      </c>
      <c r="AF155" s="311">
        <v>0</v>
      </c>
      <c r="AG155" s="311">
        <v>0</v>
      </c>
      <c r="AH155" s="311">
        <v>0</v>
      </c>
      <c r="AI155" s="312">
        <v>27700</v>
      </c>
      <c r="AJ155" s="307" t="s">
        <v>8</v>
      </c>
      <c r="AK155" s="307"/>
      <c r="AL155" s="307"/>
      <c r="AM155" s="307"/>
    </row>
    <row r="156" spans="1:39" ht="20.25" customHeight="1" x14ac:dyDescent="0.15">
      <c r="A156" s="3" t="s">
        <v>36</v>
      </c>
      <c r="B156" s="81">
        <f t="shared" si="61"/>
        <v>83</v>
      </c>
      <c r="C156" s="332">
        <f t="shared" si="62"/>
        <v>100</v>
      </c>
      <c r="D156" s="18">
        <f t="shared" si="63"/>
        <v>0.85</v>
      </c>
      <c r="E156" s="63">
        <f>E151</f>
        <v>0</v>
      </c>
      <c r="F156" s="57">
        <f t="shared" si="64"/>
        <v>0</v>
      </c>
      <c r="G156" s="50">
        <f>AD156</f>
        <v>23900</v>
      </c>
      <c r="H156" s="72">
        <f>H154</f>
        <v>0</v>
      </c>
      <c r="I156" s="49">
        <f>G156*H156</f>
        <v>0</v>
      </c>
      <c r="J156" s="50"/>
      <c r="K156" s="72"/>
      <c r="L156" s="49"/>
      <c r="M156" s="50">
        <f t="shared" si="67"/>
        <v>0</v>
      </c>
      <c r="N156" s="64"/>
      <c r="O156" s="65"/>
      <c r="P156" s="66"/>
      <c r="Q156" s="49">
        <f t="shared" si="68"/>
        <v>0</v>
      </c>
      <c r="Y156" s="366"/>
      <c r="Z156" s="424"/>
      <c r="AA156" s="295" t="s">
        <v>36</v>
      </c>
      <c r="AB156" s="311">
        <v>83</v>
      </c>
      <c r="AC156" s="311">
        <v>100</v>
      </c>
      <c r="AD156" s="311">
        <v>23900</v>
      </c>
      <c r="AE156" s="311">
        <v>0</v>
      </c>
      <c r="AF156" s="311">
        <v>0</v>
      </c>
      <c r="AG156" s="311">
        <v>0</v>
      </c>
      <c r="AH156" s="311">
        <v>0</v>
      </c>
      <c r="AI156" s="312">
        <v>23900</v>
      </c>
      <c r="AJ156" s="307" t="s">
        <v>8</v>
      </c>
      <c r="AK156" s="307"/>
      <c r="AL156" s="307"/>
      <c r="AM156" s="307"/>
    </row>
    <row r="157" spans="1:39" ht="20.25" customHeight="1" x14ac:dyDescent="0.15">
      <c r="A157" s="3" t="s">
        <v>37</v>
      </c>
      <c r="B157" s="81">
        <f t="shared" si="61"/>
        <v>83</v>
      </c>
      <c r="C157" s="332">
        <f t="shared" si="62"/>
        <v>100</v>
      </c>
      <c r="D157" s="18">
        <f t="shared" si="63"/>
        <v>0.85</v>
      </c>
      <c r="E157" s="63">
        <f>E151</f>
        <v>0</v>
      </c>
      <c r="F157" s="57">
        <f t="shared" si="64"/>
        <v>0</v>
      </c>
      <c r="G157" s="50"/>
      <c r="H157" s="63"/>
      <c r="I157" s="49">
        <f t="shared" ref="I157:I162" si="69">G157*H157</f>
        <v>0</v>
      </c>
      <c r="J157" s="50">
        <f t="shared" ref="J157:J162" si="70">AD157</f>
        <v>20000</v>
      </c>
      <c r="K157" s="72">
        <f>K151</f>
        <v>0</v>
      </c>
      <c r="L157" s="49">
        <f t="shared" ref="L157:L162" si="71">J157*K157</f>
        <v>0</v>
      </c>
      <c r="M157" s="50">
        <f t="shared" si="67"/>
        <v>0</v>
      </c>
      <c r="N157" s="64"/>
      <c r="O157" s="65"/>
      <c r="P157" s="66"/>
      <c r="Q157" s="49">
        <f t="shared" si="68"/>
        <v>0</v>
      </c>
      <c r="Y157" s="366"/>
      <c r="Z157" s="424"/>
      <c r="AA157" s="295" t="s">
        <v>37</v>
      </c>
      <c r="AB157" s="311">
        <v>83</v>
      </c>
      <c r="AC157" s="311">
        <v>100</v>
      </c>
      <c r="AD157" s="311">
        <v>20000</v>
      </c>
      <c r="AE157" s="311">
        <v>0</v>
      </c>
      <c r="AF157" s="311">
        <v>0</v>
      </c>
      <c r="AG157" s="311">
        <v>0</v>
      </c>
      <c r="AH157" s="311">
        <v>0</v>
      </c>
      <c r="AI157" s="312">
        <v>20000</v>
      </c>
      <c r="AJ157" s="307"/>
      <c r="AK157" s="307"/>
      <c r="AL157" s="307"/>
      <c r="AM157" s="307"/>
    </row>
    <row r="158" spans="1:39" ht="20.25" customHeight="1" x14ac:dyDescent="0.15">
      <c r="A158" s="3" t="s">
        <v>38</v>
      </c>
      <c r="B158" s="81">
        <f t="shared" si="61"/>
        <v>83</v>
      </c>
      <c r="C158" s="332">
        <f t="shared" si="62"/>
        <v>100</v>
      </c>
      <c r="D158" s="18">
        <f t="shared" si="63"/>
        <v>0.85</v>
      </c>
      <c r="E158" s="63">
        <f>E151</f>
        <v>0</v>
      </c>
      <c r="F158" s="57">
        <f t="shared" si="64"/>
        <v>0</v>
      </c>
      <c r="G158" s="50"/>
      <c r="H158" s="63"/>
      <c r="I158" s="49">
        <f t="shared" si="69"/>
        <v>0</v>
      </c>
      <c r="J158" s="50">
        <f t="shared" si="70"/>
        <v>18500</v>
      </c>
      <c r="K158" s="72">
        <f>K151</f>
        <v>0</v>
      </c>
      <c r="L158" s="49">
        <f t="shared" si="71"/>
        <v>0</v>
      </c>
      <c r="M158" s="50">
        <f t="shared" si="67"/>
        <v>0</v>
      </c>
      <c r="N158" s="64"/>
      <c r="O158" s="65"/>
      <c r="P158" s="66"/>
      <c r="Q158" s="49">
        <f t="shared" si="68"/>
        <v>0</v>
      </c>
      <c r="Y158" s="366"/>
      <c r="Z158" s="424"/>
      <c r="AA158" s="295" t="s">
        <v>38</v>
      </c>
      <c r="AB158" s="311">
        <v>83</v>
      </c>
      <c r="AC158" s="311">
        <v>100</v>
      </c>
      <c r="AD158" s="311">
        <v>18500</v>
      </c>
      <c r="AE158" s="311">
        <v>0</v>
      </c>
      <c r="AF158" s="311">
        <v>0</v>
      </c>
      <c r="AG158" s="311">
        <v>0</v>
      </c>
      <c r="AH158" s="311">
        <v>0</v>
      </c>
      <c r="AI158" s="312">
        <v>18500</v>
      </c>
      <c r="AJ158" s="307"/>
      <c r="AK158" s="307"/>
      <c r="AL158" s="307"/>
      <c r="AM158" s="307"/>
    </row>
    <row r="159" spans="1:39" ht="20.25" customHeight="1" x14ac:dyDescent="0.15">
      <c r="A159" s="3" t="s">
        <v>39</v>
      </c>
      <c r="B159" s="81">
        <f t="shared" si="61"/>
        <v>83</v>
      </c>
      <c r="C159" s="332">
        <f t="shared" si="62"/>
        <v>100</v>
      </c>
      <c r="D159" s="18">
        <f t="shared" si="63"/>
        <v>0.85</v>
      </c>
      <c r="E159" s="63">
        <f>E151</f>
        <v>0</v>
      </c>
      <c r="F159" s="57">
        <f t="shared" si="64"/>
        <v>0</v>
      </c>
      <c r="G159" s="50"/>
      <c r="H159" s="63"/>
      <c r="I159" s="49">
        <f t="shared" si="69"/>
        <v>0</v>
      </c>
      <c r="J159" s="50">
        <f t="shared" si="70"/>
        <v>22000</v>
      </c>
      <c r="K159" s="72">
        <f>K151</f>
        <v>0</v>
      </c>
      <c r="L159" s="49">
        <f t="shared" si="71"/>
        <v>0</v>
      </c>
      <c r="M159" s="50">
        <f t="shared" si="67"/>
        <v>0</v>
      </c>
      <c r="N159" s="64"/>
      <c r="O159" s="65"/>
      <c r="P159" s="66"/>
      <c r="Q159" s="49">
        <f t="shared" si="68"/>
        <v>0</v>
      </c>
      <c r="Y159" s="366"/>
      <c r="Z159" s="424"/>
      <c r="AA159" s="295" t="s">
        <v>39</v>
      </c>
      <c r="AB159" s="311">
        <v>83</v>
      </c>
      <c r="AC159" s="311">
        <v>100</v>
      </c>
      <c r="AD159" s="311">
        <v>22000</v>
      </c>
      <c r="AE159" s="311">
        <v>0</v>
      </c>
      <c r="AF159" s="311">
        <v>0</v>
      </c>
      <c r="AG159" s="311">
        <v>0</v>
      </c>
      <c r="AH159" s="311">
        <v>0</v>
      </c>
      <c r="AI159" s="312">
        <v>22000</v>
      </c>
      <c r="AJ159" s="307"/>
      <c r="AK159" s="307"/>
      <c r="AL159" s="307"/>
      <c r="AM159" s="307"/>
    </row>
    <row r="160" spans="1:39" ht="20.25" customHeight="1" x14ac:dyDescent="0.15">
      <c r="A160" s="3" t="s">
        <v>40</v>
      </c>
      <c r="B160" s="81">
        <f t="shared" si="61"/>
        <v>83</v>
      </c>
      <c r="C160" s="332">
        <f t="shared" si="62"/>
        <v>100</v>
      </c>
      <c r="D160" s="18">
        <f t="shared" si="63"/>
        <v>0.85</v>
      </c>
      <c r="E160" s="63">
        <f>E151</f>
        <v>0</v>
      </c>
      <c r="F160" s="57">
        <f t="shared" si="64"/>
        <v>0</v>
      </c>
      <c r="G160" s="50"/>
      <c r="H160" s="63"/>
      <c r="I160" s="49">
        <f t="shared" si="69"/>
        <v>0</v>
      </c>
      <c r="J160" s="50">
        <f t="shared" si="70"/>
        <v>19900</v>
      </c>
      <c r="K160" s="72">
        <f>K151</f>
        <v>0</v>
      </c>
      <c r="L160" s="49">
        <f t="shared" si="71"/>
        <v>0</v>
      </c>
      <c r="M160" s="50">
        <f t="shared" si="67"/>
        <v>0</v>
      </c>
      <c r="N160" s="64"/>
      <c r="O160" s="65"/>
      <c r="P160" s="66"/>
      <c r="Q160" s="49">
        <f t="shared" si="68"/>
        <v>0</v>
      </c>
      <c r="Y160" s="366"/>
      <c r="Z160" s="424"/>
      <c r="AA160" s="295" t="s">
        <v>122</v>
      </c>
      <c r="AB160" s="311">
        <v>83</v>
      </c>
      <c r="AC160" s="311">
        <v>100</v>
      </c>
      <c r="AD160" s="311">
        <v>19900</v>
      </c>
      <c r="AE160" s="311">
        <v>0</v>
      </c>
      <c r="AF160" s="311">
        <v>0</v>
      </c>
      <c r="AG160" s="311">
        <v>0</v>
      </c>
      <c r="AH160" s="311">
        <v>0</v>
      </c>
      <c r="AI160" s="312">
        <v>19900</v>
      </c>
      <c r="AJ160" s="307"/>
      <c r="AK160" s="307"/>
      <c r="AL160" s="307"/>
      <c r="AM160" s="307"/>
    </row>
    <row r="161" spans="1:39" ht="20.25" customHeight="1" x14ac:dyDescent="0.15">
      <c r="A161" s="3" t="s">
        <v>41</v>
      </c>
      <c r="B161" s="81">
        <f t="shared" si="61"/>
        <v>83</v>
      </c>
      <c r="C161" s="332">
        <f t="shared" si="62"/>
        <v>100</v>
      </c>
      <c r="D161" s="18">
        <f t="shared" si="63"/>
        <v>0.85</v>
      </c>
      <c r="E161" s="63">
        <f>E151</f>
        <v>0</v>
      </c>
      <c r="F161" s="57">
        <f t="shared" si="64"/>
        <v>0</v>
      </c>
      <c r="G161" s="50"/>
      <c r="H161" s="63"/>
      <c r="I161" s="49">
        <f t="shared" si="69"/>
        <v>0</v>
      </c>
      <c r="J161" s="50">
        <f t="shared" si="70"/>
        <v>17600</v>
      </c>
      <c r="K161" s="72">
        <f>K151</f>
        <v>0</v>
      </c>
      <c r="L161" s="49">
        <f t="shared" si="71"/>
        <v>0</v>
      </c>
      <c r="M161" s="50">
        <f t="shared" si="67"/>
        <v>0</v>
      </c>
      <c r="N161" s="64"/>
      <c r="O161" s="65"/>
      <c r="P161" s="66"/>
      <c r="Q161" s="49">
        <f t="shared" si="68"/>
        <v>0</v>
      </c>
      <c r="Y161" s="366"/>
      <c r="Z161" s="424"/>
      <c r="AA161" s="295" t="s">
        <v>123</v>
      </c>
      <c r="AB161" s="311">
        <v>83</v>
      </c>
      <c r="AC161" s="311">
        <v>100</v>
      </c>
      <c r="AD161" s="311">
        <v>17600</v>
      </c>
      <c r="AE161" s="311">
        <v>0</v>
      </c>
      <c r="AF161" s="311">
        <v>0</v>
      </c>
      <c r="AG161" s="311">
        <v>0</v>
      </c>
      <c r="AH161" s="311">
        <v>0</v>
      </c>
      <c r="AI161" s="312">
        <v>17600</v>
      </c>
      <c r="AJ161" s="307"/>
      <c r="AK161" s="307"/>
      <c r="AL161" s="307"/>
      <c r="AM161" s="307"/>
    </row>
    <row r="162" spans="1:39" ht="20.25" customHeight="1" thickBot="1" x14ac:dyDescent="0.2">
      <c r="A162" s="5" t="s">
        <v>42</v>
      </c>
      <c r="B162" s="6">
        <f t="shared" si="61"/>
        <v>83</v>
      </c>
      <c r="C162" s="333">
        <f t="shared" si="62"/>
        <v>100</v>
      </c>
      <c r="D162" s="19">
        <f t="shared" si="63"/>
        <v>0.85</v>
      </c>
      <c r="E162" s="67">
        <f>E151</f>
        <v>0</v>
      </c>
      <c r="F162" s="58">
        <f t="shared" si="64"/>
        <v>0</v>
      </c>
      <c r="G162" s="68"/>
      <c r="H162" s="67"/>
      <c r="I162" s="51">
        <f t="shared" si="69"/>
        <v>0</v>
      </c>
      <c r="J162" s="68">
        <f t="shared" si="70"/>
        <v>18600</v>
      </c>
      <c r="K162" s="73">
        <f>K151</f>
        <v>0</v>
      </c>
      <c r="L162" s="51">
        <f t="shared" si="71"/>
        <v>0</v>
      </c>
      <c r="M162" s="68">
        <f t="shared" si="67"/>
        <v>0</v>
      </c>
      <c r="N162" s="69"/>
      <c r="O162" s="70"/>
      <c r="P162" s="71"/>
      <c r="Q162" s="51">
        <f t="shared" si="68"/>
        <v>0</v>
      </c>
      <c r="Y162" s="366"/>
      <c r="Z162" s="424"/>
      <c r="AA162" s="295" t="s">
        <v>124</v>
      </c>
      <c r="AB162" s="311">
        <v>83</v>
      </c>
      <c r="AC162" s="311">
        <v>100</v>
      </c>
      <c r="AD162" s="311">
        <v>18600</v>
      </c>
      <c r="AE162" s="311">
        <v>0</v>
      </c>
      <c r="AF162" s="311">
        <v>0</v>
      </c>
      <c r="AG162" s="311">
        <v>0</v>
      </c>
      <c r="AH162" s="311">
        <v>0</v>
      </c>
      <c r="AI162" s="312">
        <v>18600</v>
      </c>
      <c r="AJ162" s="307"/>
      <c r="AK162" s="307"/>
      <c r="AL162" s="308">
        <f t="shared" ref="AL162" si="72">SUM(AD151:AH162)</f>
        <v>248100</v>
      </c>
      <c r="AM162" s="308">
        <f t="shared" ref="AM162" si="73">SUM(AI151:AI162)</f>
        <v>248100</v>
      </c>
    </row>
    <row r="163" spans="1:39" ht="30.75" customHeight="1" thickTop="1" x14ac:dyDescent="0.15">
      <c r="A163" s="4" t="s">
        <v>18</v>
      </c>
      <c r="B163" s="288" t="s">
        <v>19</v>
      </c>
      <c r="C163" s="288"/>
      <c r="D163" s="288" t="s">
        <v>19</v>
      </c>
      <c r="E163" s="288" t="s">
        <v>19</v>
      </c>
      <c r="F163" s="4"/>
      <c r="G163" s="4"/>
      <c r="H163" s="288" t="s">
        <v>19</v>
      </c>
      <c r="I163" s="4"/>
      <c r="J163" s="4"/>
      <c r="K163" s="288" t="s">
        <v>19</v>
      </c>
      <c r="L163" s="4"/>
      <c r="M163" s="4"/>
      <c r="N163" s="288" t="s">
        <v>19</v>
      </c>
      <c r="O163" s="288" t="s">
        <v>19</v>
      </c>
      <c r="P163" s="4"/>
      <c r="Q163" s="4"/>
      <c r="AM163" s="220"/>
    </row>
    <row r="164" spans="1:39" ht="30.75" customHeight="1" x14ac:dyDescent="0.15">
      <c r="A164" s="339" t="s">
        <v>29</v>
      </c>
      <c r="B164" s="339"/>
      <c r="C164" s="339"/>
      <c r="D164" s="339"/>
      <c r="E164" s="339"/>
      <c r="F164" s="339"/>
      <c r="G164" s="339"/>
      <c r="H164" s="339"/>
      <c r="I164" s="339"/>
      <c r="J164" s="339"/>
      <c r="K164" s="339"/>
      <c r="L164" s="339"/>
      <c r="N164" s="341" t="s">
        <v>48</v>
      </c>
      <c r="O164" s="341"/>
      <c r="P164" s="341"/>
      <c r="Q164" s="9">
        <f>SUM(Q151:Q162)</f>
        <v>0</v>
      </c>
      <c r="AM164" s="220"/>
    </row>
    <row r="165" spans="1:39" ht="20.25" customHeight="1" x14ac:dyDescent="0.15">
      <c r="A165" s="340"/>
      <c r="B165" s="340"/>
      <c r="C165" s="340"/>
      <c r="D165" s="340"/>
      <c r="E165" s="340"/>
      <c r="F165" s="340"/>
      <c r="G165" s="340"/>
      <c r="H165" s="340"/>
      <c r="I165" s="340"/>
      <c r="J165" s="340"/>
      <c r="K165" s="340"/>
      <c r="L165" s="340"/>
      <c r="N165" s="16"/>
      <c r="O165" s="16"/>
      <c r="P165" s="16"/>
      <c r="Q165" s="15"/>
      <c r="AM165" s="220"/>
    </row>
    <row r="166" spans="1:39" ht="7.5" customHeight="1" x14ac:dyDescent="0.15">
      <c r="A166" s="340"/>
      <c r="B166" s="340"/>
      <c r="C166" s="340"/>
      <c r="D166" s="340"/>
      <c r="E166" s="340"/>
      <c r="F166" s="340"/>
      <c r="G166" s="340"/>
      <c r="H166" s="340"/>
      <c r="I166" s="340"/>
      <c r="J166" s="340"/>
      <c r="K166" s="340"/>
      <c r="L166" s="340"/>
      <c r="M166" s="10"/>
      <c r="N166" s="17"/>
      <c r="O166" s="17"/>
      <c r="P166" s="17"/>
      <c r="Q166" s="12"/>
      <c r="AM166" s="220"/>
    </row>
    <row r="167" spans="1:39" x14ac:dyDescent="0.15">
      <c r="AM167" s="220"/>
    </row>
    <row r="168" spans="1:39" ht="13.5" customHeight="1" x14ac:dyDescent="0.15">
      <c r="A168" s="233" t="s">
        <v>63</v>
      </c>
      <c r="C168" s="233" t="str">
        <f>B11</f>
        <v>農林技術開発センター畜産研究部門（西側エリア）</v>
      </c>
      <c r="U168" s="210"/>
      <c r="V168" s="86"/>
      <c r="W168" s="209"/>
      <c r="AM168" s="90"/>
    </row>
    <row r="169" spans="1:39" ht="13.5" customHeight="1" x14ac:dyDescent="0.15">
      <c r="A169" s="338" t="s">
        <v>43</v>
      </c>
      <c r="B169" s="342" t="s">
        <v>0</v>
      </c>
      <c r="C169" s="342"/>
      <c r="D169" s="342"/>
      <c r="E169" s="342"/>
      <c r="F169" s="342"/>
      <c r="G169" s="342" t="s">
        <v>7</v>
      </c>
      <c r="H169" s="342"/>
      <c r="I169" s="342"/>
      <c r="J169" s="342"/>
      <c r="K169" s="342"/>
      <c r="L169" s="342"/>
      <c r="M169" s="342"/>
      <c r="N169" s="342" t="s">
        <v>44</v>
      </c>
      <c r="O169" s="342"/>
      <c r="P169" s="342"/>
      <c r="Q169" s="342" t="s">
        <v>25</v>
      </c>
      <c r="U169" s="217"/>
      <c r="V169" s="219"/>
      <c r="W169" s="217"/>
    </row>
    <row r="170" spans="1:39" ht="30.75" customHeight="1" x14ac:dyDescent="0.15">
      <c r="A170" s="338"/>
      <c r="B170" s="342"/>
      <c r="C170" s="342"/>
      <c r="D170" s="342"/>
      <c r="E170" s="342"/>
      <c r="F170" s="342"/>
      <c r="G170" s="342" t="s">
        <v>8</v>
      </c>
      <c r="H170" s="342"/>
      <c r="I170" s="342"/>
      <c r="J170" s="342" t="s">
        <v>12</v>
      </c>
      <c r="K170" s="342"/>
      <c r="L170" s="342"/>
      <c r="M170" s="342" t="s">
        <v>13</v>
      </c>
      <c r="N170" s="342"/>
      <c r="O170" s="342"/>
      <c r="P170" s="342"/>
      <c r="Q170" s="342"/>
      <c r="U170" s="217"/>
      <c r="V170" s="217"/>
      <c r="W170" s="216"/>
    </row>
    <row r="171" spans="1:39" ht="30.95" customHeight="1" x14ac:dyDescent="0.15">
      <c r="A171" s="338"/>
      <c r="B171" s="2" t="s">
        <v>1</v>
      </c>
      <c r="C171" s="287" t="s">
        <v>113</v>
      </c>
      <c r="D171" s="2" t="s">
        <v>28</v>
      </c>
      <c r="E171" s="2" t="s">
        <v>2</v>
      </c>
      <c r="F171" s="2" t="s">
        <v>3</v>
      </c>
      <c r="G171" s="2" t="s">
        <v>9</v>
      </c>
      <c r="H171" s="2" t="s">
        <v>2</v>
      </c>
      <c r="I171" s="2" t="s">
        <v>3</v>
      </c>
      <c r="J171" s="2" t="s">
        <v>9</v>
      </c>
      <c r="K171" s="2" t="s">
        <v>2</v>
      </c>
      <c r="L171" s="2" t="s">
        <v>3</v>
      </c>
      <c r="M171" s="342"/>
      <c r="N171" s="2" t="s">
        <v>14</v>
      </c>
      <c r="O171" s="2" t="s">
        <v>15</v>
      </c>
      <c r="P171" s="2" t="s">
        <v>17</v>
      </c>
      <c r="Q171" s="342"/>
      <c r="U171" s="212"/>
      <c r="V171" s="215"/>
      <c r="W171" s="211"/>
    </row>
    <row r="172" spans="1:39" ht="20.25" customHeight="1" thickBot="1" x14ac:dyDescent="0.2">
      <c r="A172" s="338"/>
      <c r="B172" s="81" t="s">
        <v>4</v>
      </c>
      <c r="C172" s="81"/>
      <c r="D172" s="81"/>
      <c r="E172" s="268" t="s">
        <v>5</v>
      </c>
      <c r="F172" s="269" t="s">
        <v>6</v>
      </c>
      <c r="G172" s="269" t="s">
        <v>10</v>
      </c>
      <c r="H172" s="268" t="s">
        <v>11</v>
      </c>
      <c r="I172" s="269" t="s">
        <v>6</v>
      </c>
      <c r="J172" s="269" t="s">
        <v>10</v>
      </c>
      <c r="K172" s="268" t="s">
        <v>11</v>
      </c>
      <c r="L172" s="81" t="s">
        <v>6</v>
      </c>
      <c r="M172" s="81" t="s">
        <v>6</v>
      </c>
      <c r="N172" s="21" t="s">
        <v>6</v>
      </c>
      <c r="O172" s="21" t="s">
        <v>16</v>
      </c>
      <c r="P172" s="21" t="s">
        <v>6</v>
      </c>
      <c r="Q172" s="81" t="s">
        <v>6</v>
      </c>
      <c r="U172" s="212"/>
      <c r="V172" s="215"/>
      <c r="W172" s="211"/>
    </row>
    <row r="173" spans="1:39" ht="20.25" customHeight="1" x14ac:dyDescent="0.15">
      <c r="A173" s="3" t="s">
        <v>31</v>
      </c>
      <c r="B173" s="45">
        <f t="shared" ref="B173:B184" si="74">AB173</f>
        <v>23</v>
      </c>
      <c r="C173" s="306">
        <f t="shared" ref="C173:C184" si="75">AC173</f>
        <v>100</v>
      </c>
      <c r="D173" s="18">
        <f>(185-C173)/100</f>
        <v>0.85</v>
      </c>
      <c r="E173" s="59">
        <f>V169</f>
        <v>0</v>
      </c>
      <c r="F173" s="57">
        <f>B173*D173*E173</f>
        <v>0</v>
      </c>
      <c r="G173" s="50"/>
      <c r="H173" s="59"/>
      <c r="I173" s="49">
        <f>G173*H173</f>
        <v>0</v>
      </c>
      <c r="J173" s="50">
        <f>AD173</f>
        <v>4800</v>
      </c>
      <c r="K173" s="53">
        <f>W171</f>
        <v>0</v>
      </c>
      <c r="L173" s="49">
        <f>J173*K173</f>
        <v>0</v>
      </c>
      <c r="M173" s="50">
        <f>I173+L173</f>
        <v>0</v>
      </c>
      <c r="N173" s="60"/>
      <c r="O173" s="61"/>
      <c r="P173" s="62"/>
      <c r="Q173" s="49">
        <f>INT(F173+M173)</f>
        <v>0</v>
      </c>
      <c r="U173" s="212"/>
      <c r="V173" s="215"/>
      <c r="W173" s="211"/>
      <c r="Y173" s="365">
        <v>7</v>
      </c>
      <c r="Z173" s="423" t="s">
        <v>208</v>
      </c>
      <c r="AA173" s="292" t="s">
        <v>31</v>
      </c>
      <c r="AB173" s="309">
        <v>23</v>
      </c>
      <c r="AC173" s="309">
        <v>100</v>
      </c>
      <c r="AD173" s="309">
        <v>4800</v>
      </c>
      <c r="AE173" s="309">
        <v>0</v>
      </c>
      <c r="AF173" s="309">
        <v>0</v>
      </c>
      <c r="AG173" s="309">
        <v>0</v>
      </c>
      <c r="AH173" s="309">
        <v>0</v>
      </c>
      <c r="AI173" s="310">
        <v>4800</v>
      </c>
      <c r="AJ173" s="307"/>
      <c r="AK173" s="307"/>
      <c r="AL173" s="307"/>
      <c r="AM173" s="307"/>
    </row>
    <row r="174" spans="1:39" ht="20.25" customHeight="1" x14ac:dyDescent="0.15">
      <c r="A174" s="3" t="s">
        <v>32</v>
      </c>
      <c r="B174" s="81">
        <f t="shared" si="74"/>
        <v>23</v>
      </c>
      <c r="C174" s="332">
        <f t="shared" si="75"/>
        <v>100</v>
      </c>
      <c r="D174" s="18">
        <f t="shared" ref="D174:D184" si="76">(185-C174)/100</f>
        <v>0.85</v>
      </c>
      <c r="E174" s="63">
        <f>E173</f>
        <v>0</v>
      </c>
      <c r="F174" s="57">
        <f t="shared" ref="F174:F184" si="77">B174*D174*E174</f>
        <v>0</v>
      </c>
      <c r="G174" s="50"/>
      <c r="H174" s="63"/>
      <c r="I174" s="49">
        <f t="shared" ref="I174:I175" si="78">G174*H174</f>
        <v>0</v>
      </c>
      <c r="J174" s="50">
        <f>AD174</f>
        <v>4400</v>
      </c>
      <c r="K174" s="72">
        <f>K173</f>
        <v>0</v>
      </c>
      <c r="L174" s="49">
        <f t="shared" ref="L174:L175" si="79">J174*K174</f>
        <v>0</v>
      </c>
      <c r="M174" s="50">
        <f t="shared" ref="M174:M184" si="80">I174+L174</f>
        <v>0</v>
      </c>
      <c r="N174" s="64"/>
      <c r="O174" s="65"/>
      <c r="P174" s="66"/>
      <c r="Q174" s="49">
        <f t="shared" ref="Q174:Q184" si="81">INT(F174+M174)</f>
        <v>0</v>
      </c>
      <c r="U174" s="212"/>
      <c r="V174" s="215"/>
      <c r="W174" s="211"/>
      <c r="Y174" s="366"/>
      <c r="Z174" s="424"/>
      <c r="AA174" s="295" t="s">
        <v>142</v>
      </c>
      <c r="AB174" s="311">
        <v>23</v>
      </c>
      <c r="AC174" s="311">
        <v>100</v>
      </c>
      <c r="AD174" s="311">
        <v>4400</v>
      </c>
      <c r="AE174" s="311">
        <v>0</v>
      </c>
      <c r="AF174" s="311">
        <v>0</v>
      </c>
      <c r="AG174" s="311">
        <v>0</v>
      </c>
      <c r="AH174" s="311">
        <v>0</v>
      </c>
      <c r="AI174" s="312">
        <v>4400</v>
      </c>
      <c r="AJ174" s="307"/>
      <c r="AK174" s="307"/>
      <c r="AL174" s="307"/>
      <c r="AM174" s="307"/>
    </row>
    <row r="175" spans="1:39" ht="20.25" customHeight="1" x14ac:dyDescent="0.15">
      <c r="A175" s="3" t="s">
        <v>33</v>
      </c>
      <c r="B175" s="81">
        <f t="shared" si="74"/>
        <v>23</v>
      </c>
      <c r="C175" s="332">
        <f t="shared" si="75"/>
        <v>100</v>
      </c>
      <c r="D175" s="18">
        <f t="shared" si="76"/>
        <v>0.85</v>
      </c>
      <c r="E175" s="63">
        <f>E173</f>
        <v>0</v>
      </c>
      <c r="F175" s="57">
        <f t="shared" si="77"/>
        <v>0</v>
      </c>
      <c r="G175" s="50"/>
      <c r="H175" s="63"/>
      <c r="I175" s="49">
        <f t="shared" si="78"/>
        <v>0</v>
      </c>
      <c r="J175" s="50">
        <f>AD175</f>
        <v>4700</v>
      </c>
      <c r="K175" s="72">
        <f>K173</f>
        <v>0</v>
      </c>
      <c r="L175" s="49">
        <f t="shared" si="79"/>
        <v>0</v>
      </c>
      <c r="M175" s="50">
        <f t="shared" si="80"/>
        <v>0</v>
      </c>
      <c r="N175" s="64"/>
      <c r="O175" s="65"/>
      <c r="P175" s="66"/>
      <c r="Q175" s="49">
        <f t="shared" si="81"/>
        <v>0</v>
      </c>
      <c r="U175" s="212"/>
      <c r="V175" s="211"/>
      <c r="W175" s="211"/>
      <c r="Y175" s="366"/>
      <c r="Z175" s="424"/>
      <c r="AA175" s="295" t="s">
        <v>33</v>
      </c>
      <c r="AB175" s="311">
        <v>23</v>
      </c>
      <c r="AC175" s="311">
        <v>100</v>
      </c>
      <c r="AD175" s="311">
        <v>4700</v>
      </c>
      <c r="AE175" s="311">
        <v>0</v>
      </c>
      <c r="AF175" s="311">
        <v>0</v>
      </c>
      <c r="AG175" s="311">
        <v>0</v>
      </c>
      <c r="AH175" s="311">
        <v>0</v>
      </c>
      <c r="AI175" s="312">
        <v>4700</v>
      </c>
      <c r="AJ175" s="307"/>
      <c r="AK175" s="307"/>
      <c r="AL175" s="307"/>
      <c r="AM175" s="307"/>
    </row>
    <row r="176" spans="1:39" ht="20.25" customHeight="1" x14ac:dyDescent="0.15">
      <c r="A176" s="3" t="s">
        <v>34</v>
      </c>
      <c r="B176" s="81">
        <f t="shared" si="74"/>
        <v>23</v>
      </c>
      <c r="C176" s="332">
        <f t="shared" si="75"/>
        <v>100</v>
      </c>
      <c r="D176" s="18">
        <f t="shared" si="76"/>
        <v>0.85</v>
      </c>
      <c r="E176" s="63">
        <f>E173</f>
        <v>0</v>
      </c>
      <c r="F176" s="57">
        <f t="shared" si="77"/>
        <v>0</v>
      </c>
      <c r="G176" s="50">
        <f>AD176</f>
        <v>7900</v>
      </c>
      <c r="H176" s="72">
        <f>V171</f>
        <v>0</v>
      </c>
      <c r="I176" s="49">
        <f>G176*H176</f>
        <v>0</v>
      </c>
      <c r="J176" s="50"/>
      <c r="K176" s="72"/>
      <c r="L176" s="49"/>
      <c r="M176" s="50">
        <f t="shared" si="80"/>
        <v>0</v>
      </c>
      <c r="N176" s="64"/>
      <c r="O176" s="65"/>
      <c r="P176" s="66"/>
      <c r="Q176" s="49">
        <f t="shared" si="81"/>
        <v>0</v>
      </c>
      <c r="Y176" s="366"/>
      <c r="Z176" s="424"/>
      <c r="AA176" s="295" t="s">
        <v>34</v>
      </c>
      <c r="AB176" s="311">
        <v>23</v>
      </c>
      <c r="AC176" s="311">
        <v>100</v>
      </c>
      <c r="AD176" s="311">
        <v>7900</v>
      </c>
      <c r="AE176" s="311">
        <v>0</v>
      </c>
      <c r="AF176" s="311">
        <v>0</v>
      </c>
      <c r="AG176" s="311">
        <v>0</v>
      </c>
      <c r="AH176" s="311">
        <v>0</v>
      </c>
      <c r="AI176" s="312">
        <v>7900</v>
      </c>
      <c r="AJ176" s="307" t="s">
        <v>8</v>
      </c>
      <c r="AK176" s="307"/>
      <c r="AL176" s="307"/>
      <c r="AM176" s="307"/>
    </row>
    <row r="177" spans="1:39" ht="20.25" customHeight="1" x14ac:dyDescent="0.15">
      <c r="A177" s="3" t="s">
        <v>35</v>
      </c>
      <c r="B177" s="81">
        <f t="shared" si="74"/>
        <v>23</v>
      </c>
      <c r="C177" s="332">
        <f t="shared" si="75"/>
        <v>100</v>
      </c>
      <c r="D177" s="18">
        <f t="shared" si="76"/>
        <v>0.85</v>
      </c>
      <c r="E177" s="63">
        <f>E173</f>
        <v>0</v>
      </c>
      <c r="F177" s="57">
        <f t="shared" si="77"/>
        <v>0</v>
      </c>
      <c r="G177" s="50">
        <f>AD177</f>
        <v>8700</v>
      </c>
      <c r="H177" s="72">
        <f>H176</f>
        <v>0</v>
      </c>
      <c r="I177" s="49">
        <f>G177*H177</f>
        <v>0</v>
      </c>
      <c r="J177" s="50"/>
      <c r="K177" s="72"/>
      <c r="L177" s="49"/>
      <c r="M177" s="50">
        <f t="shared" si="80"/>
        <v>0</v>
      </c>
      <c r="N177" s="64"/>
      <c r="O177" s="65"/>
      <c r="P177" s="66"/>
      <c r="Q177" s="49">
        <f t="shared" si="81"/>
        <v>0</v>
      </c>
      <c r="Y177" s="366"/>
      <c r="Z177" s="424"/>
      <c r="AA177" s="295" t="s">
        <v>35</v>
      </c>
      <c r="AB177" s="311">
        <v>23</v>
      </c>
      <c r="AC177" s="311">
        <v>100</v>
      </c>
      <c r="AD177" s="311">
        <v>8700</v>
      </c>
      <c r="AE177" s="311">
        <v>0</v>
      </c>
      <c r="AF177" s="311">
        <v>0</v>
      </c>
      <c r="AG177" s="311">
        <v>0</v>
      </c>
      <c r="AH177" s="311">
        <v>0</v>
      </c>
      <c r="AI177" s="312">
        <v>8700</v>
      </c>
      <c r="AJ177" s="307" t="s">
        <v>8</v>
      </c>
      <c r="AK177" s="307"/>
      <c r="AL177" s="307"/>
      <c r="AM177" s="307"/>
    </row>
    <row r="178" spans="1:39" ht="20.25" customHeight="1" x14ac:dyDescent="0.15">
      <c r="A178" s="3" t="s">
        <v>36</v>
      </c>
      <c r="B178" s="81">
        <f t="shared" si="74"/>
        <v>23</v>
      </c>
      <c r="C178" s="332">
        <f t="shared" si="75"/>
        <v>100</v>
      </c>
      <c r="D178" s="18">
        <f t="shared" si="76"/>
        <v>0.85</v>
      </c>
      <c r="E178" s="63">
        <f>E173</f>
        <v>0</v>
      </c>
      <c r="F178" s="57">
        <f t="shared" si="77"/>
        <v>0</v>
      </c>
      <c r="G178" s="50">
        <f>AD178</f>
        <v>7900</v>
      </c>
      <c r="H178" s="72">
        <f>H176</f>
        <v>0</v>
      </c>
      <c r="I178" s="49">
        <f>G178*H178</f>
        <v>0</v>
      </c>
      <c r="J178" s="50"/>
      <c r="K178" s="72"/>
      <c r="L178" s="49"/>
      <c r="M178" s="50">
        <f t="shared" si="80"/>
        <v>0</v>
      </c>
      <c r="N178" s="64"/>
      <c r="O178" s="65"/>
      <c r="P178" s="66"/>
      <c r="Q178" s="49">
        <f t="shared" si="81"/>
        <v>0</v>
      </c>
      <c r="Y178" s="366"/>
      <c r="Z178" s="424"/>
      <c r="AA178" s="295" t="s">
        <v>36</v>
      </c>
      <c r="AB178" s="311">
        <v>23</v>
      </c>
      <c r="AC178" s="311">
        <v>100</v>
      </c>
      <c r="AD178" s="311">
        <v>7900</v>
      </c>
      <c r="AE178" s="311">
        <v>0</v>
      </c>
      <c r="AF178" s="311">
        <v>0</v>
      </c>
      <c r="AG178" s="311">
        <v>0</v>
      </c>
      <c r="AH178" s="311">
        <v>0</v>
      </c>
      <c r="AI178" s="312">
        <v>7900</v>
      </c>
      <c r="AJ178" s="307" t="s">
        <v>8</v>
      </c>
      <c r="AK178" s="315"/>
      <c r="AL178" s="307"/>
      <c r="AM178" s="307"/>
    </row>
    <row r="179" spans="1:39" ht="20.25" customHeight="1" x14ac:dyDescent="0.15">
      <c r="A179" s="3" t="s">
        <v>37</v>
      </c>
      <c r="B179" s="81">
        <f t="shared" si="74"/>
        <v>23</v>
      </c>
      <c r="C179" s="332">
        <f t="shared" si="75"/>
        <v>100</v>
      </c>
      <c r="D179" s="18">
        <f t="shared" si="76"/>
        <v>0.85</v>
      </c>
      <c r="E179" s="63">
        <f>E173</f>
        <v>0</v>
      </c>
      <c r="F179" s="57">
        <f t="shared" si="77"/>
        <v>0</v>
      </c>
      <c r="G179" s="50"/>
      <c r="H179" s="63"/>
      <c r="I179" s="49">
        <f t="shared" ref="I179:I184" si="82">G179*H179</f>
        <v>0</v>
      </c>
      <c r="J179" s="50">
        <f t="shared" ref="J179:J184" si="83">AD179</f>
        <v>5900</v>
      </c>
      <c r="K179" s="72">
        <f>K173</f>
        <v>0</v>
      </c>
      <c r="L179" s="49">
        <f t="shared" ref="L179:L184" si="84">J179*K179</f>
        <v>0</v>
      </c>
      <c r="M179" s="50">
        <f t="shared" si="80"/>
        <v>0</v>
      </c>
      <c r="N179" s="64"/>
      <c r="O179" s="65"/>
      <c r="P179" s="66"/>
      <c r="Q179" s="49">
        <f t="shared" si="81"/>
        <v>0</v>
      </c>
      <c r="Y179" s="366"/>
      <c r="Z179" s="424"/>
      <c r="AA179" s="295" t="s">
        <v>37</v>
      </c>
      <c r="AB179" s="311">
        <v>23</v>
      </c>
      <c r="AC179" s="311">
        <v>100</v>
      </c>
      <c r="AD179" s="311">
        <v>5900</v>
      </c>
      <c r="AE179" s="311">
        <v>0</v>
      </c>
      <c r="AF179" s="311">
        <v>0</v>
      </c>
      <c r="AG179" s="311">
        <v>0</v>
      </c>
      <c r="AH179" s="311">
        <v>0</v>
      </c>
      <c r="AI179" s="312">
        <v>5900</v>
      </c>
      <c r="AJ179" s="307"/>
      <c r="AK179" s="316"/>
      <c r="AL179" s="307"/>
      <c r="AM179" s="307"/>
    </row>
    <row r="180" spans="1:39" ht="20.25" customHeight="1" x14ac:dyDescent="0.15">
      <c r="A180" s="3" t="s">
        <v>38</v>
      </c>
      <c r="B180" s="81">
        <f t="shared" si="74"/>
        <v>23</v>
      </c>
      <c r="C180" s="332">
        <f t="shared" si="75"/>
        <v>100</v>
      </c>
      <c r="D180" s="18">
        <f t="shared" si="76"/>
        <v>0.85</v>
      </c>
      <c r="E180" s="63">
        <f>E173</f>
        <v>0</v>
      </c>
      <c r="F180" s="57">
        <f t="shared" si="77"/>
        <v>0</v>
      </c>
      <c r="G180" s="50"/>
      <c r="H180" s="63"/>
      <c r="I180" s="49">
        <f t="shared" si="82"/>
        <v>0</v>
      </c>
      <c r="J180" s="50">
        <f t="shared" si="83"/>
        <v>4600</v>
      </c>
      <c r="K180" s="72">
        <f>K173</f>
        <v>0</v>
      </c>
      <c r="L180" s="49">
        <f t="shared" si="84"/>
        <v>0</v>
      </c>
      <c r="M180" s="50">
        <f t="shared" si="80"/>
        <v>0</v>
      </c>
      <c r="N180" s="64"/>
      <c r="O180" s="65"/>
      <c r="P180" s="66"/>
      <c r="Q180" s="49">
        <f t="shared" si="81"/>
        <v>0</v>
      </c>
      <c r="Y180" s="366"/>
      <c r="Z180" s="424"/>
      <c r="AA180" s="295" t="s">
        <v>38</v>
      </c>
      <c r="AB180" s="311">
        <v>23</v>
      </c>
      <c r="AC180" s="311">
        <v>100</v>
      </c>
      <c r="AD180" s="311">
        <v>4600</v>
      </c>
      <c r="AE180" s="311">
        <v>0</v>
      </c>
      <c r="AF180" s="311">
        <v>0</v>
      </c>
      <c r="AG180" s="311">
        <v>0</v>
      </c>
      <c r="AH180" s="311">
        <v>0</v>
      </c>
      <c r="AI180" s="312">
        <v>4600</v>
      </c>
      <c r="AJ180" s="307"/>
      <c r="AK180" s="316"/>
      <c r="AL180" s="307"/>
      <c r="AM180" s="307"/>
    </row>
    <row r="181" spans="1:39" ht="20.25" customHeight="1" x14ac:dyDescent="0.15">
      <c r="A181" s="3" t="s">
        <v>39</v>
      </c>
      <c r="B181" s="81">
        <f t="shared" si="74"/>
        <v>23</v>
      </c>
      <c r="C181" s="332">
        <f t="shared" si="75"/>
        <v>100</v>
      </c>
      <c r="D181" s="18">
        <f t="shared" si="76"/>
        <v>0.85</v>
      </c>
      <c r="E181" s="63">
        <f>E173</f>
        <v>0</v>
      </c>
      <c r="F181" s="57">
        <f t="shared" si="77"/>
        <v>0</v>
      </c>
      <c r="G181" s="50"/>
      <c r="H181" s="63"/>
      <c r="I181" s="49">
        <f t="shared" si="82"/>
        <v>0</v>
      </c>
      <c r="J181" s="50">
        <f t="shared" si="83"/>
        <v>4300</v>
      </c>
      <c r="K181" s="72">
        <f>K173</f>
        <v>0</v>
      </c>
      <c r="L181" s="49">
        <f t="shared" si="84"/>
        <v>0</v>
      </c>
      <c r="M181" s="50">
        <f t="shared" si="80"/>
        <v>0</v>
      </c>
      <c r="N181" s="64"/>
      <c r="O181" s="65"/>
      <c r="P181" s="66"/>
      <c r="Q181" s="49">
        <f t="shared" si="81"/>
        <v>0</v>
      </c>
      <c r="Y181" s="366"/>
      <c r="Z181" s="424"/>
      <c r="AA181" s="295" t="s">
        <v>39</v>
      </c>
      <c r="AB181" s="311">
        <v>23</v>
      </c>
      <c r="AC181" s="311">
        <v>100</v>
      </c>
      <c r="AD181" s="311">
        <v>4300</v>
      </c>
      <c r="AE181" s="311">
        <v>0</v>
      </c>
      <c r="AF181" s="311">
        <v>0</v>
      </c>
      <c r="AG181" s="311">
        <v>0</v>
      </c>
      <c r="AH181" s="311">
        <v>0</v>
      </c>
      <c r="AI181" s="312">
        <v>4300</v>
      </c>
      <c r="AJ181" s="307"/>
      <c r="AK181" s="317"/>
      <c r="AL181" s="307"/>
      <c r="AM181" s="307"/>
    </row>
    <row r="182" spans="1:39" ht="20.25" customHeight="1" x14ac:dyDescent="0.15">
      <c r="A182" s="3" t="s">
        <v>40</v>
      </c>
      <c r="B182" s="81">
        <f t="shared" si="74"/>
        <v>23</v>
      </c>
      <c r="C182" s="332">
        <f t="shared" si="75"/>
        <v>100</v>
      </c>
      <c r="D182" s="18">
        <f t="shared" si="76"/>
        <v>0.85</v>
      </c>
      <c r="E182" s="63">
        <f>E173</f>
        <v>0</v>
      </c>
      <c r="F182" s="57">
        <f t="shared" si="77"/>
        <v>0</v>
      </c>
      <c r="G182" s="50"/>
      <c r="H182" s="63"/>
      <c r="I182" s="49">
        <f t="shared" si="82"/>
        <v>0</v>
      </c>
      <c r="J182" s="50">
        <f t="shared" si="83"/>
        <v>4800</v>
      </c>
      <c r="K182" s="72">
        <f>K173</f>
        <v>0</v>
      </c>
      <c r="L182" s="49">
        <f t="shared" si="84"/>
        <v>0</v>
      </c>
      <c r="M182" s="50">
        <f t="shared" si="80"/>
        <v>0</v>
      </c>
      <c r="N182" s="64"/>
      <c r="O182" s="65"/>
      <c r="P182" s="66"/>
      <c r="Q182" s="49">
        <f t="shared" si="81"/>
        <v>0</v>
      </c>
      <c r="Y182" s="366"/>
      <c r="Z182" s="424"/>
      <c r="AA182" s="295" t="s">
        <v>122</v>
      </c>
      <c r="AB182" s="311">
        <v>23</v>
      </c>
      <c r="AC182" s="311">
        <v>100</v>
      </c>
      <c r="AD182" s="311">
        <v>4800</v>
      </c>
      <c r="AE182" s="311">
        <v>0</v>
      </c>
      <c r="AF182" s="311">
        <v>0</v>
      </c>
      <c r="AG182" s="311">
        <v>0</v>
      </c>
      <c r="AH182" s="311">
        <v>0</v>
      </c>
      <c r="AI182" s="312">
        <v>4800</v>
      </c>
      <c r="AJ182" s="307"/>
      <c r="AK182" s="317"/>
      <c r="AL182" s="307"/>
      <c r="AM182" s="307"/>
    </row>
    <row r="183" spans="1:39" ht="20.25" customHeight="1" x14ac:dyDescent="0.15">
      <c r="A183" s="3" t="s">
        <v>41</v>
      </c>
      <c r="B183" s="81">
        <f t="shared" si="74"/>
        <v>23</v>
      </c>
      <c r="C183" s="332">
        <f t="shared" si="75"/>
        <v>100</v>
      </c>
      <c r="D183" s="18">
        <f t="shared" si="76"/>
        <v>0.85</v>
      </c>
      <c r="E183" s="63">
        <f>E173</f>
        <v>0</v>
      </c>
      <c r="F183" s="57">
        <f t="shared" si="77"/>
        <v>0</v>
      </c>
      <c r="G183" s="50"/>
      <c r="H183" s="63"/>
      <c r="I183" s="49">
        <f t="shared" si="82"/>
        <v>0</v>
      </c>
      <c r="J183" s="50">
        <f t="shared" si="83"/>
        <v>5100</v>
      </c>
      <c r="K183" s="72">
        <f>K173</f>
        <v>0</v>
      </c>
      <c r="L183" s="49">
        <f t="shared" si="84"/>
        <v>0</v>
      </c>
      <c r="M183" s="50">
        <f t="shared" si="80"/>
        <v>0</v>
      </c>
      <c r="N183" s="64"/>
      <c r="O183" s="65"/>
      <c r="P183" s="66"/>
      <c r="Q183" s="49">
        <f t="shared" si="81"/>
        <v>0</v>
      </c>
      <c r="Y183" s="366"/>
      <c r="Z183" s="424"/>
      <c r="AA183" s="295" t="s">
        <v>123</v>
      </c>
      <c r="AB183" s="311">
        <v>23</v>
      </c>
      <c r="AC183" s="311">
        <v>100</v>
      </c>
      <c r="AD183" s="311">
        <v>5100</v>
      </c>
      <c r="AE183" s="311">
        <v>0</v>
      </c>
      <c r="AF183" s="311">
        <v>0</v>
      </c>
      <c r="AG183" s="311">
        <v>0</v>
      </c>
      <c r="AH183" s="311">
        <v>0</v>
      </c>
      <c r="AI183" s="312">
        <v>5100</v>
      </c>
      <c r="AJ183" s="307"/>
      <c r="AK183" s="317"/>
      <c r="AL183" s="307"/>
      <c r="AM183" s="307"/>
    </row>
    <row r="184" spans="1:39" ht="20.25" customHeight="1" thickBot="1" x14ac:dyDescent="0.2">
      <c r="A184" s="5" t="s">
        <v>42</v>
      </c>
      <c r="B184" s="6">
        <f t="shared" si="74"/>
        <v>23</v>
      </c>
      <c r="C184" s="333">
        <f t="shared" si="75"/>
        <v>100</v>
      </c>
      <c r="D184" s="19">
        <f t="shared" si="76"/>
        <v>0.85</v>
      </c>
      <c r="E184" s="67">
        <f>E173</f>
        <v>0</v>
      </c>
      <c r="F184" s="58">
        <f t="shared" si="77"/>
        <v>0</v>
      </c>
      <c r="G184" s="68"/>
      <c r="H184" s="67"/>
      <c r="I184" s="51">
        <f t="shared" si="82"/>
        <v>0</v>
      </c>
      <c r="J184" s="68">
        <f t="shared" si="83"/>
        <v>3800</v>
      </c>
      <c r="K184" s="73">
        <f>K173</f>
        <v>0</v>
      </c>
      <c r="L184" s="51">
        <f t="shared" si="84"/>
        <v>0</v>
      </c>
      <c r="M184" s="68">
        <f t="shared" si="80"/>
        <v>0</v>
      </c>
      <c r="N184" s="69"/>
      <c r="O184" s="70"/>
      <c r="P184" s="71"/>
      <c r="Q184" s="51">
        <f t="shared" si="81"/>
        <v>0</v>
      </c>
      <c r="Y184" s="366"/>
      <c r="Z184" s="424"/>
      <c r="AA184" s="295" t="s">
        <v>124</v>
      </c>
      <c r="AB184" s="311">
        <v>23</v>
      </c>
      <c r="AC184" s="311">
        <v>100</v>
      </c>
      <c r="AD184" s="311">
        <v>3800</v>
      </c>
      <c r="AE184" s="311">
        <v>0</v>
      </c>
      <c r="AF184" s="311">
        <v>0</v>
      </c>
      <c r="AG184" s="311">
        <v>0</v>
      </c>
      <c r="AH184" s="311">
        <v>0</v>
      </c>
      <c r="AI184" s="312">
        <v>3800</v>
      </c>
      <c r="AJ184" s="307"/>
      <c r="AK184" s="317"/>
      <c r="AL184" s="308">
        <f t="shared" ref="AL184" si="85">SUM(AD173:AH184)</f>
        <v>66900</v>
      </c>
      <c r="AM184" s="308">
        <f t="shared" ref="AM184" si="86">SUM(AI173:AI184)</f>
        <v>66900</v>
      </c>
    </row>
    <row r="185" spans="1:39" ht="30.75" customHeight="1" thickTop="1" x14ac:dyDescent="0.15">
      <c r="A185" s="4" t="s">
        <v>18</v>
      </c>
      <c r="B185" s="288" t="s">
        <v>19</v>
      </c>
      <c r="C185" s="288"/>
      <c r="D185" s="288" t="s">
        <v>19</v>
      </c>
      <c r="E185" s="288" t="s">
        <v>19</v>
      </c>
      <c r="F185" s="4"/>
      <c r="G185" s="4"/>
      <c r="H185" s="288" t="s">
        <v>19</v>
      </c>
      <c r="I185" s="4"/>
      <c r="J185" s="4"/>
      <c r="K185" s="288" t="s">
        <v>19</v>
      </c>
      <c r="L185" s="4"/>
      <c r="M185" s="4"/>
      <c r="N185" s="288" t="s">
        <v>19</v>
      </c>
      <c r="O185" s="288" t="s">
        <v>19</v>
      </c>
      <c r="P185" s="4"/>
      <c r="Q185" s="4"/>
    </row>
    <row r="186" spans="1:39" ht="30.75" customHeight="1" x14ac:dyDescent="0.15">
      <c r="A186" s="339" t="s">
        <v>29</v>
      </c>
      <c r="B186" s="339"/>
      <c r="C186" s="339"/>
      <c r="D186" s="339"/>
      <c r="E186" s="339"/>
      <c r="F186" s="339"/>
      <c r="G186" s="339"/>
      <c r="H186" s="339"/>
      <c r="I186" s="339"/>
      <c r="J186" s="339"/>
      <c r="K186" s="339"/>
      <c r="L186" s="339"/>
      <c r="N186" s="341" t="s">
        <v>48</v>
      </c>
      <c r="O186" s="341"/>
      <c r="P186" s="341"/>
      <c r="Q186" s="9">
        <f>SUM(Q173:Q184)</f>
        <v>0</v>
      </c>
    </row>
    <row r="187" spans="1:39" ht="20.25" customHeight="1" x14ac:dyDescent="0.15">
      <c r="A187" s="340"/>
      <c r="B187" s="340"/>
      <c r="C187" s="340"/>
      <c r="D187" s="340"/>
      <c r="E187" s="340"/>
      <c r="F187" s="340"/>
      <c r="G187" s="340"/>
      <c r="H187" s="340"/>
      <c r="I187" s="340"/>
      <c r="J187" s="340"/>
      <c r="K187" s="340"/>
      <c r="L187" s="340"/>
      <c r="N187" s="16"/>
      <c r="O187" s="16"/>
      <c r="P187" s="16"/>
      <c r="Q187" s="15"/>
    </row>
    <row r="188" spans="1:39" ht="7.5" customHeight="1" x14ac:dyDescent="0.15">
      <c r="A188" s="340"/>
      <c r="B188" s="340"/>
      <c r="C188" s="340"/>
      <c r="D188" s="340"/>
      <c r="E188" s="340"/>
      <c r="F188" s="340"/>
      <c r="G188" s="340"/>
      <c r="H188" s="340"/>
      <c r="I188" s="340"/>
      <c r="J188" s="340"/>
      <c r="K188" s="340"/>
      <c r="L188" s="340"/>
      <c r="M188" s="10"/>
      <c r="N188" s="17"/>
      <c r="O188" s="17"/>
      <c r="P188" s="17"/>
      <c r="Q188" s="12"/>
    </row>
    <row r="190" spans="1:39" ht="13.5" customHeight="1" x14ac:dyDescent="0.15">
      <c r="A190" s="233" t="s">
        <v>64</v>
      </c>
      <c r="C190" s="233" t="str">
        <f>B12</f>
        <v>長崎空港内外連絡通路</v>
      </c>
      <c r="U190" s="210"/>
      <c r="V190" s="210"/>
      <c r="W190" s="209"/>
    </row>
    <row r="191" spans="1:39" ht="13.5" customHeight="1" x14ac:dyDescent="0.15">
      <c r="A191" s="338" t="s">
        <v>43</v>
      </c>
      <c r="B191" s="342" t="s">
        <v>0</v>
      </c>
      <c r="C191" s="342"/>
      <c r="D191" s="342"/>
      <c r="E191" s="342"/>
      <c r="F191" s="342"/>
      <c r="G191" s="342" t="s">
        <v>7</v>
      </c>
      <c r="H191" s="342"/>
      <c r="I191" s="342"/>
      <c r="J191" s="342"/>
      <c r="K191" s="342"/>
      <c r="L191" s="342"/>
      <c r="M191" s="342"/>
      <c r="N191" s="342" t="s">
        <v>44</v>
      </c>
      <c r="O191" s="342"/>
      <c r="P191" s="342"/>
      <c r="Q191" s="342" t="s">
        <v>25</v>
      </c>
      <c r="U191" s="217"/>
      <c r="V191" s="219"/>
      <c r="W191" s="217"/>
    </row>
    <row r="192" spans="1:39" ht="30.75" customHeight="1" x14ac:dyDescent="0.15">
      <c r="A192" s="338"/>
      <c r="B192" s="342"/>
      <c r="C192" s="342"/>
      <c r="D192" s="342"/>
      <c r="E192" s="342"/>
      <c r="F192" s="342"/>
      <c r="G192" s="342" t="s">
        <v>8</v>
      </c>
      <c r="H192" s="342"/>
      <c r="I192" s="342"/>
      <c r="J192" s="342" t="s">
        <v>12</v>
      </c>
      <c r="K192" s="342"/>
      <c r="L192" s="342"/>
      <c r="M192" s="342" t="s">
        <v>13</v>
      </c>
      <c r="N192" s="342"/>
      <c r="O192" s="342"/>
      <c r="P192" s="342"/>
      <c r="Q192" s="342"/>
      <c r="U192" s="217"/>
      <c r="V192" s="217"/>
      <c r="W192" s="216"/>
    </row>
    <row r="193" spans="1:40" ht="30.95" customHeight="1" x14ac:dyDescent="0.15">
      <c r="A193" s="338"/>
      <c r="B193" s="2" t="s">
        <v>1</v>
      </c>
      <c r="C193" s="287" t="s">
        <v>113</v>
      </c>
      <c r="D193" s="2" t="s">
        <v>28</v>
      </c>
      <c r="E193" s="2" t="s">
        <v>2</v>
      </c>
      <c r="F193" s="2" t="s">
        <v>3</v>
      </c>
      <c r="G193" s="2" t="s">
        <v>9</v>
      </c>
      <c r="H193" s="2" t="s">
        <v>2</v>
      </c>
      <c r="I193" s="2" t="s">
        <v>3</v>
      </c>
      <c r="J193" s="2" t="s">
        <v>9</v>
      </c>
      <c r="K193" s="2" t="s">
        <v>2</v>
      </c>
      <c r="L193" s="2" t="s">
        <v>3</v>
      </c>
      <c r="M193" s="342"/>
      <c r="N193" s="2" t="s">
        <v>14</v>
      </c>
      <c r="O193" s="2" t="s">
        <v>15</v>
      </c>
      <c r="P193" s="2" t="s">
        <v>17</v>
      </c>
      <c r="Q193" s="342"/>
      <c r="U193" s="212"/>
      <c r="V193" s="215"/>
      <c r="W193" s="211"/>
    </row>
    <row r="194" spans="1:40" ht="20.25" customHeight="1" thickBot="1" x14ac:dyDescent="0.2">
      <c r="A194" s="338"/>
      <c r="B194" s="81" t="s">
        <v>4</v>
      </c>
      <c r="C194" s="81"/>
      <c r="D194" s="81"/>
      <c r="E194" s="268" t="s">
        <v>5</v>
      </c>
      <c r="F194" s="269" t="s">
        <v>6</v>
      </c>
      <c r="G194" s="269" t="s">
        <v>10</v>
      </c>
      <c r="H194" s="268" t="s">
        <v>11</v>
      </c>
      <c r="I194" s="269" t="s">
        <v>6</v>
      </c>
      <c r="J194" s="269" t="s">
        <v>10</v>
      </c>
      <c r="K194" s="268" t="s">
        <v>11</v>
      </c>
      <c r="L194" s="81" t="s">
        <v>6</v>
      </c>
      <c r="M194" s="81" t="s">
        <v>6</v>
      </c>
      <c r="N194" s="21" t="s">
        <v>6</v>
      </c>
      <c r="O194" s="21" t="s">
        <v>16</v>
      </c>
      <c r="P194" s="21" t="s">
        <v>6</v>
      </c>
      <c r="Q194" s="81" t="s">
        <v>6</v>
      </c>
      <c r="U194" s="212"/>
      <c r="V194" s="215"/>
      <c r="W194" s="211"/>
    </row>
    <row r="195" spans="1:40" ht="20.25" customHeight="1" x14ac:dyDescent="0.15">
      <c r="A195" s="3" t="s">
        <v>31</v>
      </c>
      <c r="B195" s="45">
        <f t="shared" ref="B195:B206" si="87">AB195</f>
        <v>83</v>
      </c>
      <c r="C195" s="306">
        <f t="shared" ref="C195:C206" si="88">AC195</f>
        <v>100</v>
      </c>
      <c r="D195" s="18">
        <f>(185-C195)/100</f>
        <v>0.85</v>
      </c>
      <c r="E195" s="59">
        <f>V191</f>
        <v>0</v>
      </c>
      <c r="F195" s="57">
        <f>B195*D195*E195</f>
        <v>0</v>
      </c>
      <c r="G195" s="50"/>
      <c r="H195" s="59"/>
      <c r="I195" s="49">
        <f>G195*H195</f>
        <v>0</v>
      </c>
      <c r="J195" s="50">
        <f>AD195</f>
        <v>9700</v>
      </c>
      <c r="K195" s="53">
        <f>W193</f>
        <v>0</v>
      </c>
      <c r="L195" s="49">
        <f>J195*K195</f>
        <v>0</v>
      </c>
      <c r="M195" s="50">
        <f>I195+L195</f>
        <v>0</v>
      </c>
      <c r="N195" s="60"/>
      <c r="O195" s="61"/>
      <c r="P195" s="62"/>
      <c r="Q195" s="49">
        <f>INT(F195+M195)</f>
        <v>0</v>
      </c>
      <c r="U195" s="212"/>
      <c r="V195" s="215"/>
      <c r="W195" s="211"/>
      <c r="Y195" s="365">
        <v>8</v>
      </c>
      <c r="Z195" s="367" t="s">
        <v>209</v>
      </c>
      <c r="AA195" s="292" t="s">
        <v>31</v>
      </c>
      <c r="AB195" s="309">
        <v>83</v>
      </c>
      <c r="AC195" s="309">
        <v>100</v>
      </c>
      <c r="AD195" s="309">
        <v>9700</v>
      </c>
      <c r="AE195" s="309">
        <v>0</v>
      </c>
      <c r="AF195" s="309">
        <v>0</v>
      </c>
      <c r="AG195" s="309">
        <v>0</v>
      </c>
      <c r="AH195" s="309">
        <v>0</v>
      </c>
      <c r="AI195" s="310">
        <v>9700</v>
      </c>
      <c r="AJ195" s="307"/>
      <c r="AK195" s="315"/>
      <c r="AL195" s="307"/>
      <c r="AM195" s="307"/>
      <c r="AN195" s="307"/>
    </row>
    <row r="196" spans="1:40" ht="20.25" customHeight="1" x14ac:dyDescent="0.15">
      <c r="A196" s="3" t="s">
        <v>32</v>
      </c>
      <c r="B196" s="81">
        <f t="shared" si="87"/>
        <v>83</v>
      </c>
      <c r="C196" s="332">
        <f t="shared" si="88"/>
        <v>100</v>
      </c>
      <c r="D196" s="18">
        <f t="shared" ref="D196:D206" si="89">(185-C196)/100</f>
        <v>0.85</v>
      </c>
      <c r="E196" s="63">
        <f>E195</f>
        <v>0</v>
      </c>
      <c r="F196" s="57">
        <f t="shared" ref="F196:F206" si="90">B196*D196*E196</f>
        <v>0</v>
      </c>
      <c r="G196" s="50"/>
      <c r="H196" s="63"/>
      <c r="I196" s="49">
        <f t="shared" ref="I196:I197" si="91">G196*H196</f>
        <v>0</v>
      </c>
      <c r="J196" s="50">
        <f>AD196</f>
        <v>14400</v>
      </c>
      <c r="K196" s="72">
        <f>K195</f>
        <v>0</v>
      </c>
      <c r="L196" s="49">
        <f t="shared" ref="L196:L197" si="92">J196*K196</f>
        <v>0</v>
      </c>
      <c r="M196" s="50">
        <f t="shared" ref="M196:M206" si="93">I196+L196</f>
        <v>0</v>
      </c>
      <c r="N196" s="64"/>
      <c r="O196" s="65"/>
      <c r="P196" s="66"/>
      <c r="Q196" s="49">
        <f t="shared" ref="Q196:Q206" si="94">INT(F196+M196)</f>
        <v>0</v>
      </c>
      <c r="U196" s="212"/>
      <c r="V196" s="215"/>
      <c r="W196" s="211"/>
      <c r="Y196" s="366"/>
      <c r="Z196" s="368"/>
      <c r="AA196" s="295" t="s">
        <v>142</v>
      </c>
      <c r="AB196" s="311">
        <v>83</v>
      </c>
      <c r="AC196" s="311">
        <v>100</v>
      </c>
      <c r="AD196" s="311">
        <v>14400</v>
      </c>
      <c r="AE196" s="311">
        <v>0</v>
      </c>
      <c r="AF196" s="311">
        <v>0</v>
      </c>
      <c r="AG196" s="311">
        <v>0</v>
      </c>
      <c r="AH196" s="311">
        <v>0</v>
      </c>
      <c r="AI196" s="312">
        <v>14400</v>
      </c>
      <c r="AJ196" s="307"/>
      <c r="AK196" s="315"/>
      <c r="AL196" s="307"/>
      <c r="AM196" s="307"/>
      <c r="AN196" s="307"/>
    </row>
    <row r="197" spans="1:40" ht="20.25" customHeight="1" x14ac:dyDescent="0.15">
      <c r="A197" s="3" t="s">
        <v>33</v>
      </c>
      <c r="B197" s="81">
        <f t="shared" si="87"/>
        <v>83</v>
      </c>
      <c r="C197" s="332">
        <f t="shared" si="88"/>
        <v>100</v>
      </c>
      <c r="D197" s="18">
        <f t="shared" si="89"/>
        <v>0.85</v>
      </c>
      <c r="E197" s="63">
        <f>E195</f>
        <v>0</v>
      </c>
      <c r="F197" s="57">
        <f t="shared" si="90"/>
        <v>0</v>
      </c>
      <c r="G197" s="50"/>
      <c r="H197" s="63"/>
      <c r="I197" s="49">
        <f t="shared" si="91"/>
        <v>0</v>
      </c>
      <c r="J197" s="50">
        <f>AD197</f>
        <v>19600</v>
      </c>
      <c r="K197" s="72">
        <f>K195</f>
        <v>0</v>
      </c>
      <c r="L197" s="49">
        <f t="shared" si="92"/>
        <v>0</v>
      </c>
      <c r="M197" s="50">
        <f t="shared" si="93"/>
        <v>0</v>
      </c>
      <c r="N197" s="64"/>
      <c r="O197" s="65"/>
      <c r="P197" s="66"/>
      <c r="Q197" s="49">
        <f t="shared" si="94"/>
        <v>0</v>
      </c>
      <c r="U197" s="212"/>
      <c r="V197" s="211"/>
      <c r="W197" s="211"/>
      <c r="Y197" s="366"/>
      <c r="Z197" s="368"/>
      <c r="AA197" s="295" t="s">
        <v>33</v>
      </c>
      <c r="AB197" s="311">
        <v>83</v>
      </c>
      <c r="AC197" s="311">
        <v>100</v>
      </c>
      <c r="AD197" s="311">
        <v>19600</v>
      </c>
      <c r="AE197" s="311">
        <v>0</v>
      </c>
      <c r="AF197" s="311">
        <v>0</v>
      </c>
      <c r="AG197" s="311">
        <v>0</v>
      </c>
      <c r="AH197" s="311">
        <v>0</v>
      </c>
      <c r="AI197" s="312">
        <v>19600</v>
      </c>
      <c r="AJ197" s="307"/>
      <c r="AK197" s="307"/>
      <c r="AL197" s="307"/>
      <c r="AM197" s="307"/>
      <c r="AN197" s="307"/>
    </row>
    <row r="198" spans="1:40" ht="20.25" customHeight="1" x14ac:dyDescent="0.15">
      <c r="A198" s="3" t="s">
        <v>34</v>
      </c>
      <c r="B198" s="81">
        <f t="shared" si="87"/>
        <v>83</v>
      </c>
      <c r="C198" s="332">
        <f t="shared" si="88"/>
        <v>100</v>
      </c>
      <c r="D198" s="18">
        <f t="shared" si="89"/>
        <v>0.85</v>
      </c>
      <c r="E198" s="63">
        <f>E195</f>
        <v>0</v>
      </c>
      <c r="F198" s="57">
        <f t="shared" si="90"/>
        <v>0</v>
      </c>
      <c r="G198" s="50">
        <f>AD198</f>
        <v>26600</v>
      </c>
      <c r="H198" s="72">
        <f>V193</f>
        <v>0</v>
      </c>
      <c r="I198" s="49">
        <f>G198*H198</f>
        <v>0</v>
      </c>
      <c r="J198" s="50"/>
      <c r="K198" s="72"/>
      <c r="L198" s="49"/>
      <c r="M198" s="50">
        <f t="shared" si="93"/>
        <v>0</v>
      </c>
      <c r="N198" s="64"/>
      <c r="O198" s="65"/>
      <c r="P198" s="66"/>
      <c r="Q198" s="49">
        <f t="shared" si="94"/>
        <v>0</v>
      </c>
      <c r="Y198" s="366"/>
      <c r="Z198" s="368"/>
      <c r="AA198" s="295" t="s">
        <v>34</v>
      </c>
      <c r="AB198" s="311">
        <v>83</v>
      </c>
      <c r="AC198" s="311">
        <v>100</v>
      </c>
      <c r="AD198" s="311">
        <v>26600</v>
      </c>
      <c r="AE198" s="311">
        <v>0</v>
      </c>
      <c r="AF198" s="311">
        <v>0</v>
      </c>
      <c r="AG198" s="311">
        <v>0</v>
      </c>
      <c r="AH198" s="311">
        <v>0</v>
      </c>
      <c r="AI198" s="312">
        <v>26600</v>
      </c>
      <c r="AJ198" s="307" t="s">
        <v>8</v>
      </c>
      <c r="AK198" s="307"/>
      <c r="AL198" s="307"/>
      <c r="AM198" s="307"/>
      <c r="AN198" s="307"/>
    </row>
    <row r="199" spans="1:40" ht="20.25" customHeight="1" x14ac:dyDescent="0.15">
      <c r="A199" s="3" t="s">
        <v>35</v>
      </c>
      <c r="B199" s="81">
        <f t="shared" si="87"/>
        <v>83</v>
      </c>
      <c r="C199" s="332">
        <f t="shared" si="88"/>
        <v>100</v>
      </c>
      <c r="D199" s="18">
        <f t="shared" si="89"/>
        <v>0.85</v>
      </c>
      <c r="E199" s="63">
        <f>E195</f>
        <v>0</v>
      </c>
      <c r="F199" s="57">
        <f t="shared" si="90"/>
        <v>0</v>
      </c>
      <c r="G199" s="50">
        <f>AD199</f>
        <v>30000</v>
      </c>
      <c r="H199" s="72">
        <f>H198</f>
        <v>0</v>
      </c>
      <c r="I199" s="49">
        <f>G199*H199</f>
        <v>0</v>
      </c>
      <c r="J199" s="50"/>
      <c r="K199" s="72"/>
      <c r="L199" s="49"/>
      <c r="M199" s="50">
        <f t="shared" si="93"/>
        <v>0</v>
      </c>
      <c r="N199" s="64"/>
      <c r="O199" s="65"/>
      <c r="P199" s="66"/>
      <c r="Q199" s="49">
        <f t="shared" si="94"/>
        <v>0</v>
      </c>
      <c r="Y199" s="366"/>
      <c r="Z199" s="368"/>
      <c r="AA199" s="295" t="s">
        <v>35</v>
      </c>
      <c r="AB199" s="311">
        <v>83</v>
      </c>
      <c r="AC199" s="311">
        <v>100</v>
      </c>
      <c r="AD199" s="311">
        <v>30000</v>
      </c>
      <c r="AE199" s="311">
        <v>0</v>
      </c>
      <c r="AF199" s="311">
        <v>0</v>
      </c>
      <c r="AG199" s="311">
        <v>0</v>
      </c>
      <c r="AH199" s="311">
        <v>0</v>
      </c>
      <c r="AI199" s="312">
        <v>30000</v>
      </c>
      <c r="AJ199" s="307" t="s">
        <v>8</v>
      </c>
      <c r="AK199" s="307"/>
      <c r="AL199" s="307"/>
      <c r="AM199" s="307"/>
      <c r="AN199" s="307"/>
    </row>
    <row r="200" spans="1:40" ht="20.25" customHeight="1" x14ac:dyDescent="0.15">
      <c r="A200" s="3" t="s">
        <v>36</v>
      </c>
      <c r="B200" s="81">
        <f t="shared" si="87"/>
        <v>83</v>
      </c>
      <c r="C200" s="332">
        <f t="shared" si="88"/>
        <v>100</v>
      </c>
      <c r="D200" s="18">
        <f t="shared" si="89"/>
        <v>0.85</v>
      </c>
      <c r="E200" s="63">
        <f>E195</f>
        <v>0</v>
      </c>
      <c r="F200" s="57">
        <f t="shared" si="90"/>
        <v>0</v>
      </c>
      <c r="G200" s="50">
        <f>AD200</f>
        <v>26300</v>
      </c>
      <c r="H200" s="72">
        <f>H198</f>
        <v>0</v>
      </c>
      <c r="I200" s="49">
        <f>G200*H200</f>
        <v>0</v>
      </c>
      <c r="J200" s="50"/>
      <c r="K200" s="72"/>
      <c r="L200" s="49"/>
      <c r="M200" s="50">
        <f t="shared" si="93"/>
        <v>0</v>
      </c>
      <c r="N200" s="64"/>
      <c r="O200" s="65"/>
      <c r="P200" s="66"/>
      <c r="Q200" s="49">
        <f t="shared" si="94"/>
        <v>0</v>
      </c>
      <c r="Y200" s="366"/>
      <c r="Z200" s="368"/>
      <c r="AA200" s="295" t="s">
        <v>36</v>
      </c>
      <c r="AB200" s="311">
        <v>83</v>
      </c>
      <c r="AC200" s="311">
        <v>100</v>
      </c>
      <c r="AD200" s="311">
        <v>26300</v>
      </c>
      <c r="AE200" s="311">
        <v>0</v>
      </c>
      <c r="AF200" s="311">
        <v>0</v>
      </c>
      <c r="AG200" s="311">
        <v>0</v>
      </c>
      <c r="AH200" s="311">
        <v>0</v>
      </c>
      <c r="AI200" s="312">
        <v>26300</v>
      </c>
      <c r="AJ200" s="307" t="s">
        <v>8</v>
      </c>
      <c r="AK200" s="307"/>
      <c r="AL200" s="307"/>
      <c r="AM200" s="307"/>
      <c r="AN200" s="307"/>
    </row>
    <row r="201" spans="1:40" ht="20.25" customHeight="1" x14ac:dyDescent="0.15">
      <c r="A201" s="3" t="s">
        <v>37</v>
      </c>
      <c r="B201" s="81">
        <f t="shared" si="87"/>
        <v>83</v>
      </c>
      <c r="C201" s="332">
        <f t="shared" si="88"/>
        <v>100</v>
      </c>
      <c r="D201" s="18">
        <f t="shared" si="89"/>
        <v>0.85</v>
      </c>
      <c r="E201" s="63">
        <f>E195</f>
        <v>0</v>
      </c>
      <c r="F201" s="57">
        <f t="shared" si="90"/>
        <v>0</v>
      </c>
      <c r="G201" s="50"/>
      <c r="H201" s="63"/>
      <c r="I201" s="49">
        <f t="shared" ref="I201:I206" si="95">G201*H201</f>
        <v>0</v>
      </c>
      <c r="J201" s="50">
        <f t="shared" ref="J201:J206" si="96">AD201</f>
        <v>12700</v>
      </c>
      <c r="K201" s="72">
        <f>K195</f>
        <v>0</v>
      </c>
      <c r="L201" s="49">
        <f t="shared" ref="L201:L206" si="97">J201*K201</f>
        <v>0</v>
      </c>
      <c r="M201" s="50">
        <f t="shared" si="93"/>
        <v>0</v>
      </c>
      <c r="N201" s="64"/>
      <c r="O201" s="65"/>
      <c r="P201" s="66"/>
      <c r="Q201" s="49">
        <f t="shared" si="94"/>
        <v>0</v>
      </c>
      <c r="Y201" s="366"/>
      <c r="Z201" s="368"/>
      <c r="AA201" s="295" t="s">
        <v>37</v>
      </c>
      <c r="AB201" s="311">
        <v>83</v>
      </c>
      <c r="AC201" s="311">
        <v>100</v>
      </c>
      <c r="AD201" s="311">
        <v>12700</v>
      </c>
      <c r="AE201" s="311">
        <v>0</v>
      </c>
      <c r="AF201" s="311">
        <v>0</v>
      </c>
      <c r="AG201" s="311">
        <v>0</v>
      </c>
      <c r="AH201" s="311">
        <v>0</v>
      </c>
      <c r="AI201" s="312">
        <v>12700</v>
      </c>
      <c r="AJ201" s="307"/>
      <c r="AK201" s="307"/>
      <c r="AL201" s="307"/>
      <c r="AM201" s="307"/>
      <c r="AN201" s="307"/>
    </row>
    <row r="202" spans="1:40" ht="20.25" customHeight="1" x14ac:dyDescent="0.15">
      <c r="A202" s="3" t="s">
        <v>38</v>
      </c>
      <c r="B202" s="81">
        <f t="shared" si="87"/>
        <v>83</v>
      </c>
      <c r="C202" s="332">
        <f t="shared" si="88"/>
        <v>100</v>
      </c>
      <c r="D202" s="18">
        <f t="shared" si="89"/>
        <v>0.85</v>
      </c>
      <c r="E202" s="63">
        <f>E195</f>
        <v>0</v>
      </c>
      <c r="F202" s="57">
        <f t="shared" si="90"/>
        <v>0</v>
      </c>
      <c r="G202" s="50"/>
      <c r="H202" s="63"/>
      <c r="I202" s="49">
        <f t="shared" si="95"/>
        <v>0</v>
      </c>
      <c r="J202" s="50">
        <f t="shared" si="96"/>
        <v>11600</v>
      </c>
      <c r="K202" s="72">
        <f>K195</f>
        <v>0</v>
      </c>
      <c r="L202" s="49">
        <f t="shared" si="97"/>
        <v>0</v>
      </c>
      <c r="M202" s="50">
        <f t="shared" si="93"/>
        <v>0</v>
      </c>
      <c r="N202" s="64"/>
      <c r="O202" s="65"/>
      <c r="P202" s="66"/>
      <c r="Q202" s="49">
        <f t="shared" si="94"/>
        <v>0</v>
      </c>
      <c r="Y202" s="366"/>
      <c r="Z202" s="368"/>
      <c r="AA202" s="295" t="s">
        <v>38</v>
      </c>
      <c r="AB202" s="311">
        <v>83</v>
      </c>
      <c r="AC202" s="311">
        <v>100</v>
      </c>
      <c r="AD202" s="311">
        <v>11600</v>
      </c>
      <c r="AE202" s="311">
        <v>0</v>
      </c>
      <c r="AF202" s="311">
        <v>0</v>
      </c>
      <c r="AG202" s="311">
        <v>0</v>
      </c>
      <c r="AH202" s="311">
        <v>0</v>
      </c>
      <c r="AI202" s="312">
        <v>11600</v>
      </c>
      <c r="AJ202" s="307"/>
      <c r="AK202" s="307"/>
      <c r="AL202" s="307"/>
      <c r="AM202" s="307"/>
      <c r="AN202" s="307"/>
    </row>
    <row r="203" spans="1:40" ht="20.25" customHeight="1" x14ac:dyDescent="0.15">
      <c r="A203" s="3" t="s">
        <v>39</v>
      </c>
      <c r="B203" s="81">
        <f t="shared" si="87"/>
        <v>83</v>
      </c>
      <c r="C203" s="332">
        <f t="shared" si="88"/>
        <v>100</v>
      </c>
      <c r="D203" s="18">
        <f t="shared" si="89"/>
        <v>0.85</v>
      </c>
      <c r="E203" s="63">
        <f>E195</f>
        <v>0</v>
      </c>
      <c r="F203" s="57">
        <f t="shared" si="90"/>
        <v>0</v>
      </c>
      <c r="G203" s="50"/>
      <c r="H203" s="63"/>
      <c r="I203" s="49">
        <f t="shared" si="95"/>
        <v>0</v>
      </c>
      <c r="J203" s="50">
        <f t="shared" si="96"/>
        <v>26900</v>
      </c>
      <c r="K203" s="72">
        <f>K195</f>
        <v>0</v>
      </c>
      <c r="L203" s="49">
        <f t="shared" si="97"/>
        <v>0</v>
      </c>
      <c r="M203" s="50">
        <f t="shared" si="93"/>
        <v>0</v>
      </c>
      <c r="N203" s="64"/>
      <c r="O203" s="65"/>
      <c r="P203" s="66"/>
      <c r="Q203" s="49">
        <f t="shared" si="94"/>
        <v>0</v>
      </c>
      <c r="Y203" s="366"/>
      <c r="Z203" s="368"/>
      <c r="AA203" s="295" t="s">
        <v>39</v>
      </c>
      <c r="AB203" s="311">
        <v>83</v>
      </c>
      <c r="AC203" s="311">
        <v>100</v>
      </c>
      <c r="AD203" s="311">
        <v>26900</v>
      </c>
      <c r="AE203" s="311">
        <v>0</v>
      </c>
      <c r="AF203" s="311">
        <v>0</v>
      </c>
      <c r="AG203" s="311">
        <v>0</v>
      </c>
      <c r="AH203" s="311">
        <v>0</v>
      </c>
      <c r="AI203" s="312">
        <v>26900</v>
      </c>
      <c r="AJ203" s="307"/>
      <c r="AK203" s="307"/>
      <c r="AL203" s="307"/>
      <c r="AM203" s="307"/>
      <c r="AN203" s="307"/>
    </row>
    <row r="204" spans="1:40" ht="20.25" customHeight="1" x14ac:dyDescent="0.15">
      <c r="A204" s="3" t="s">
        <v>40</v>
      </c>
      <c r="B204" s="81">
        <f t="shared" si="87"/>
        <v>83</v>
      </c>
      <c r="C204" s="332">
        <f t="shared" si="88"/>
        <v>100</v>
      </c>
      <c r="D204" s="18">
        <f t="shared" si="89"/>
        <v>0.85</v>
      </c>
      <c r="E204" s="63">
        <f>E195</f>
        <v>0</v>
      </c>
      <c r="F204" s="57">
        <f t="shared" si="90"/>
        <v>0</v>
      </c>
      <c r="G204" s="50"/>
      <c r="H204" s="63"/>
      <c r="I204" s="49">
        <f t="shared" si="95"/>
        <v>0</v>
      </c>
      <c r="J204" s="50">
        <f t="shared" si="96"/>
        <v>30600</v>
      </c>
      <c r="K204" s="72">
        <f>K195</f>
        <v>0</v>
      </c>
      <c r="L204" s="49">
        <f t="shared" si="97"/>
        <v>0</v>
      </c>
      <c r="M204" s="50">
        <f t="shared" si="93"/>
        <v>0</v>
      </c>
      <c r="N204" s="64"/>
      <c r="O204" s="65"/>
      <c r="P204" s="66"/>
      <c r="Q204" s="49">
        <f t="shared" si="94"/>
        <v>0</v>
      </c>
      <c r="Y204" s="366"/>
      <c r="Z204" s="368"/>
      <c r="AA204" s="295" t="s">
        <v>122</v>
      </c>
      <c r="AB204" s="311">
        <v>83</v>
      </c>
      <c r="AC204" s="311">
        <v>100</v>
      </c>
      <c r="AD204" s="311">
        <v>30600</v>
      </c>
      <c r="AE204" s="311">
        <v>0</v>
      </c>
      <c r="AF204" s="311">
        <v>0</v>
      </c>
      <c r="AG204" s="311">
        <v>0</v>
      </c>
      <c r="AH204" s="311">
        <v>0</v>
      </c>
      <c r="AI204" s="312">
        <v>30600</v>
      </c>
      <c r="AJ204" s="307"/>
      <c r="AK204" s="307"/>
      <c r="AL204" s="307"/>
      <c r="AM204" s="307"/>
      <c r="AN204" s="307"/>
    </row>
    <row r="205" spans="1:40" ht="20.25" customHeight="1" x14ac:dyDescent="0.15">
      <c r="A205" s="3" t="s">
        <v>41</v>
      </c>
      <c r="B205" s="81">
        <f t="shared" si="87"/>
        <v>83</v>
      </c>
      <c r="C205" s="332">
        <f t="shared" si="88"/>
        <v>100</v>
      </c>
      <c r="D205" s="18">
        <f t="shared" si="89"/>
        <v>0.85</v>
      </c>
      <c r="E205" s="63">
        <f>E195</f>
        <v>0</v>
      </c>
      <c r="F205" s="57">
        <f t="shared" si="90"/>
        <v>0</v>
      </c>
      <c r="G205" s="50"/>
      <c r="H205" s="63"/>
      <c r="I205" s="49">
        <f t="shared" si="95"/>
        <v>0</v>
      </c>
      <c r="J205" s="50">
        <f t="shared" si="96"/>
        <v>28000</v>
      </c>
      <c r="K205" s="72">
        <f>K195</f>
        <v>0</v>
      </c>
      <c r="L205" s="49">
        <f t="shared" si="97"/>
        <v>0</v>
      </c>
      <c r="M205" s="50">
        <f t="shared" si="93"/>
        <v>0</v>
      </c>
      <c r="N205" s="64"/>
      <c r="O205" s="65"/>
      <c r="P205" s="66"/>
      <c r="Q205" s="49">
        <f t="shared" si="94"/>
        <v>0</v>
      </c>
      <c r="Y205" s="366"/>
      <c r="Z205" s="368"/>
      <c r="AA205" s="295" t="s">
        <v>123</v>
      </c>
      <c r="AB205" s="311">
        <v>83</v>
      </c>
      <c r="AC205" s="311">
        <v>100</v>
      </c>
      <c r="AD205" s="311">
        <v>28000</v>
      </c>
      <c r="AE205" s="311">
        <v>0</v>
      </c>
      <c r="AF205" s="311">
        <v>0</v>
      </c>
      <c r="AG205" s="311">
        <v>0</v>
      </c>
      <c r="AH205" s="311">
        <v>0</v>
      </c>
      <c r="AI205" s="312">
        <v>28000</v>
      </c>
      <c r="AJ205" s="307"/>
      <c r="AK205" s="307"/>
      <c r="AL205" s="307"/>
      <c r="AM205" s="307"/>
      <c r="AN205" s="307"/>
    </row>
    <row r="206" spans="1:40" ht="20.25" customHeight="1" thickBot="1" x14ac:dyDescent="0.2">
      <c r="A206" s="5" t="s">
        <v>42</v>
      </c>
      <c r="B206" s="6">
        <f t="shared" si="87"/>
        <v>83</v>
      </c>
      <c r="C206" s="333">
        <f t="shared" si="88"/>
        <v>100</v>
      </c>
      <c r="D206" s="19">
        <f t="shared" si="89"/>
        <v>0.85</v>
      </c>
      <c r="E206" s="67">
        <f>E195</f>
        <v>0</v>
      </c>
      <c r="F206" s="58">
        <f t="shared" si="90"/>
        <v>0</v>
      </c>
      <c r="G206" s="68"/>
      <c r="H206" s="67"/>
      <c r="I206" s="51">
        <f t="shared" si="95"/>
        <v>0</v>
      </c>
      <c r="J206" s="68">
        <f t="shared" si="96"/>
        <v>26100</v>
      </c>
      <c r="K206" s="73">
        <f>K195</f>
        <v>0</v>
      </c>
      <c r="L206" s="51">
        <f t="shared" si="97"/>
        <v>0</v>
      </c>
      <c r="M206" s="68">
        <f t="shared" si="93"/>
        <v>0</v>
      </c>
      <c r="N206" s="69"/>
      <c r="O206" s="70"/>
      <c r="P206" s="71"/>
      <c r="Q206" s="51">
        <f t="shared" si="94"/>
        <v>0</v>
      </c>
      <c r="Y206" s="370"/>
      <c r="Z206" s="369"/>
      <c r="AA206" s="298" t="s">
        <v>124</v>
      </c>
      <c r="AB206" s="313">
        <v>83</v>
      </c>
      <c r="AC206" s="313">
        <v>100</v>
      </c>
      <c r="AD206" s="313">
        <v>26100</v>
      </c>
      <c r="AE206" s="313">
        <v>0</v>
      </c>
      <c r="AF206" s="313">
        <v>0</v>
      </c>
      <c r="AG206" s="313">
        <v>0</v>
      </c>
      <c r="AH206" s="313">
        <v>0</v>
      </c>
      <c r="AI206" s="314">
        <v>26100</v>
      </c>
      <c r="AJ206" s="307"/>
      <c r="AK206" s="307"/>
      <c r="AL206" s="308">
        <f t="shared" ref="AL206" si="98">SUM(AD195:AH206)</f>
        <v>262500</v>
      </c>
      <c r="AM206" s="308">
        <f t="shared" ref="AM206" si="99">SUM(AI195:AI206)</f>
        <v>262500</v>
      </c>
      <c r="AN206" s="307"/>
    </row>
    <row r="207" spans="1:40" ht="30.75" customHeight="1" thickTop="1" x14ac:dyDescent="0.15">
      <c r="A207" s="4" t="s">
        <v>18</v>
      </c>
      <c r="B207" s="288" t="s">
        <v>19</v>
      </c>
      <c r="C207" s="288"/>
      <c r="D207" s="288" t="s">
        <v>19</v>
      </c>
      <c r="E207" s="288" t="s">
        <v>19</v>
      </c>
      <c r="F207" s="4"/>
      <c r="G207" s="4"/>
      <c r="H207" s="288" t="s">
        <v>19</v>
      </c>
      <c r="I207" s="4"/>
      <c r="J207" s="4"/>
      <c r="K207" s="288" t="s">
        <v>19</v>
      </c>
      <c r="L207" s="4"/>
      <c r="M207" s="4"/>
      <c r="N207" s="288" t="s">
        <v>19</v>
      </c>
      <c r="O207" s="288" t="s">
        <v>19</v>
      </c>
      <c r="P207" s="4"/>
      <c r="Q207" s="4"/>
    </row>
    <row r="208" spans="1:40" ht="30.75" customHeight="1" x14ac:dyDescent="0.15">
      <c r="A208" s="339" t="s">
        <v>29</v>
      </c>
      <c r="B208" s="339"/>
      <c r="C208" s="339"/>
      <c r="D208" s="339"/>
      <c r="E208" s="339"/>
      <c r="F208" s="339"/>
      <c r="G208" s="339"/>
      <c r="H208" s="339"/>
      <c r="I208" s="339"/>
      <c r="J208" s="339"/>
      <c r="K208" s="339"/>
      <c r="L208" s="339"/>
      <c r="N208" s="341" t="s">
        <v>48</v>
      </c>
      <c r="O208" s="341"/>
      <c r="P208" s="341"/>
      <c r="Q208" s="9">
        <f>SUM(Q195:Q206)</f>
        <v>0</v>
      </c>
    </row>
    <row r="209" spans="1:39" ht="20.25" customHeight="1" x14ac:dyDescent="0.15">
      <c r="A209" s="340"/>
      <c r="B209" s="340"/>
      <c r="C209" s="340"/>
      <c r="D209" s="340"/>
      <c r="E209" s="340"/>
      <c r="F209" s="340"/>
      <c r="G209" s="340"/>
      <c r="H209" s="340"/>
      <c r="I209" s="340"/>
      <c r="J209" s="340"/>
      <c r="K209" s="340"/>
      <c r="L209" s="340"/>
      <c r="N209" s="16"/>
      <c r="O209" s="16"/>
      <c r="P209" s="16"/>
      <c r="Q209" s="15"/>
    </row>
    <row r="210" spans="1:39" ht="7.5" customHeight="1" x14ac:dyDescent="0.15">
      <c r="A210" s="340"/>
      <c r="B210" s="340"/>
      <c r="C210" s="340"/>
      <c r="D210" s="340"/>
      <c r="E210" s="340"/>
      <c r="F210" s="340"/>
      <c r="G210" s="340"/>
      <c r="H210" s="340"/>
      <c r="I210" s="340"/>
      <c r="J210" s="340"/>
      <c r="K210" s="340"/>
      <c r="L210" s="340"/>
      <c r="M210" s="10"/>
      <c r="N210" s="17"/>
      <c r="O210" s="17"/>
      <c r="P210" s="17"/>
      <c r="Q210" s="12"/>
    </row>
    <row r="212" spans="1:39" ht="13.5" customHeight="1" x14ac:dyDescent="0.15">
      <c r="A212" s="233" t="s">
        <v>65</v>
      </c>
      <c r="C212" s="233" t="str">
        <f>B13</f>
        <v>工業技術センター</v>
      </c>
      <c r="U212" s="210"/>
      <c r="V212" s="210"/>
      <c r="W212" s="209"/>
    </row>
    <row r="213" spans="1:39" ht="13.5" customHeight="1" x14ac:dyDescent="0.15">
      <c r="A213" s="338" t="s">
        <v>43</v>
      </c>
      <c r="B213" s="342" t="s">
        <v>0</v>
      </c>
      <c r="C213" s="342"/>
      <c r="D213" s="342"/>
      <c r="E213" s="342"/>
      <c r="F213" s="342"/>
      <c r="G213" s="342" t="s">
        <v>7</v>
      </c>
      <c r="H213" s="342"/>
      <c r="I213" s="342"/>
      <c r="J213" s="342"/>
      <c r="K213" s="342"/>
      <c r="L213" s="342"/>
      <c r="M213" s="342"/>
      <c r="N213" s="342" t="s">
        <v>44</v>
      </c>
      <c r="O213" s="342"/>
      <c r="P213" s="342"/>
      <c r="Q213" s="342" t="s">
        <v>25</v>
      </c>
      <c r="U213" s="217"/>
      <c r="V213" s="219"/>
      <c r="W213" s="217"/>
    </row>
    <row r="214" spans="1:39" ht="30.75" customHeight="1" x14ac:dyDescent="0.15">
      <c r="A214" s="338"/>
      <c r="B214" s="342"/>
      <c r="C214" s="342"/>
      <c r="D214" s="342"/>
      <c r="E214" s="342"/>
      <c r="F214" s="342"/>
      <c r="G214" s="342" t="s">
        <v>8</v>
      </c>
      <c r="H214" s="342"/>
      <c r="I214" s="342"/>
      <c r="J214" s="342" t="s">
        <v>12</v>
      </c>
      <c r="K214" s="342"/>
      <c r="L214" s="342"/>
      <c r="M214" s="342" t="s">
        <v>13</v>
      </c>
      <c r="N214" s="342"/>
      <c r="O214" s="342"/>
      <c r="P214" s="342"/>
      <c r="Q214" s="342"/>
      <c r="U214" s="217"/>
      <c r="V214" s="217"/>
      <c r="W214" s="216"/>
    </row>
    <row r="215" spans="1:39" ht="30.95" customHeight="1" x14ac:dyDescent="0.15">
      <c r="A215" s="338"/>
      <c r="B215" s="2" t="s">
        <v>1</v>
      </c>
      <c r="C215" s="287" t="s">
        <v>113</v>
      </c>
      <c r="D215" s="2" t="s">
        <v>28</v>
      </c>
      <c r="E215" s="2" t="s">
        <v>2</v>
      </c>
      <c r="F215" s="2" t="s">
        <v>3</v>
      </c>
      <c r="G215" s="2" t="s">
        <v>9</v>
      </c>
      <c r="H215" s="2" t="s">
        <v>2</v>
      </c>
      <c r="I215" s="2" t="s">
        <v>3</v>
      </c>
      <c r="J215" s="2" t="s">
        <v>9</v>
      </c>
      <c r="K215" s="2" t="s">
        <v>2</v>
      </c>
      <c r="L215" s="2" t="s">
        <v>3</v>
      </c>
      <c r="M215" s="342"/>
      <c r="N215" s="2" t="s">
        <v>14</v>
      </c>
      <c r="O215" s="2" t="s">
        <v>15</v>
      </c>
      <c r="P215" s="2" t="s">
        <v>17</v>
      </c>
      <c r="Q215" s="342"/>
      <c r="U215" s="212"/>
      <c r="V215" s="215"/>
      <c r="W215" s="211"/>
    </row>
    <row r="216" spans="1:39" ht="20.25" customHeight="1" thickBot="1" x14ac:dyDescent="0.2">
      <c r="A216" s="338"/>
      <c r="B216" s="81" t="s">
        <v>4</v>
      </c>
      <c r="C216" s="81"/>
      <c r="D216" s="81"/>
      <c r="E216" s="268" t="s">
        <v>5</v>
      </c>
      <c r="F216" s="269" t="s">
        <v>6</v>
      </c>
      <c r="G216" s="269" t="s">
        <v>10</v>
      </c>
      <c r="H216" s="268" t="s">
        <v>11</v>
      </c>
      <c r="I216" s="269" t="s">
        <v>6</v>
      </c>
      <c r="J216" s="269" t="s">
        <v>10</v>
      </c>
      <c r="K216" s="268" t="s">
        <v>11</v>
      </c>
      <c r="L216" s="81" t="s">
        <v>6</v>
      </c>
      <c r="M216" s="81" t="s">
        <v>6</v>
      </c>
      <c r="N216" s="21" t="s">
        <v>6</v>
      </c>
      <c r="O216" s="21" t="s">
        <v>16</v>
      </c>
      <c r="P216" s="21" t="s">
        <v>6</v>
      </c>
      <c r="Q216" s="81" t="s">
        <v>6</v>
      </c>
      <c r="U216" s="212"/>
      <c r="V216" s="215"/>
      <c r="W216" s="211"/>
    </row>
    <row r="217" spans="1:39" ht="20.25" customHeight="1" x14ac:dyDescent="0.15">
      <c r="A217" s="3" t="s">
        <v>31</v>
      </c>
      <c r="B217" s="45">
        <f t="shared" ref="B217:B228" si="100">AB217</f>
        <v>314</v>
      </c>
      <c r="C217" s="306">
        <f t="shared" ref="C217:C228" si="101">AC217</f>
        <v>100</v>
      </c>
      <c r="D217" s="18">
        <f>(185-C217)/100</f>
        <v>0.85</v>
      </c>
      <c r="E217" s="59">
        <f>V213</f>
        <v>0</v>
      </c>
      <c r="F217" s="57">
        <f>B217*D217*E217</f>
        <v>0</v>
      </c>
      <c r="G217" s="50"/>
      <c r="H217" s="59"/>
      <c r="I217" s="49">
        <f>G217*H217</f>
        <v>0</v>
      </c>
      <c r="J217" s="50">
        <f>AD217</f>
        <v>54800</v>
      </c>
      <c r="K217" s="53">
        <f>W215</f>
        <v>0</v>
      </c>
      <c r="L217" s="49">
        <f>J217*K217</f>
        <v>0</v>
      </c>
      <c r="M217" s="50">
        <f>I217+L217</f>
        <v>0</v>
      </c>
      <c r="N217" s="60"/>
      <c r="O217" s="61"/>
      <c r="P217" s="62"/>
      <c r="Q217" s="49">
        <f>INT(F217+M217)</f>
        <v>0</v>
      </c>
      <c r="U217" s="212"/>
      <c r="V217" s="215"/>
      <c r="W217" s="211"/>
      <c r="Y217" s="365">
        <v>9</v>
      </c>
      <c r="Z217" s="374" t="s">
        <v>211</v>
      </c>
      <c r="AA217" s="292" t="s">
        <v>31</v>
      </c>
      <c r="AB217" s="309">
        <v>314</v>
      </c>
      <c r="AC217" s="309">
        <v>100</v>
      </c>
      <c r="AD217" s="309">
        <v>54800</v>
      </c>
      <c r="AE217" s="309">
        <v>0</v>
      </c>
      <c r="AF217" s="309">
        <v>0</v>
      </c>
      <c r="AG217" s="309">
        <v>0</v>
      </c>
      <c r="AH217" s="309">
        <v>0</v>
      </c>
      <c r="AI217" s="310">
        <v>54800</v>
      </c>
      <c r="AJ217" s="307"/>
      <c r="AK217" s="307"/>
      <c r="AL217" s="307"/>
      <c r="AM217" s="307"/>
    </row>
    <row r="218" spans="1:39" ht="20.25" customHeight="1" x14ac:dyDescent="0.15">
      <c r="A218" s="3" t="s">
        <v>32</v>
      </c>
      <c r="B218" s="81">
        <f t="shared" si="100"/>
        <v>314</v>
      </c>
      <c r="C218" s="332">
        <f t="shared" si="101"/>
        <v>100</v>
      </c>
      <c r="D218" s="18">
        <f t="shared" ref="D218:D228" si="102">(185-C218)/100</f>
        <v>0.85</v>
      </c>
      <c r="E218" s="63">
        <f>E217</f>
        <v>0</v>
      </c>
      <c r="F218" s="57">
        <f t="shared" ref="F218:F228" si="103">B218*D218*E218</f>
        <v>0</v>
      </c>
      <c r="G218" s="50"/>
      <c r="H218" s="63"/>
      <c r="I218" s="49">
        <f t="shared" ref="I218:I219" si="104">G218*H218</f>
        <v>0</v>
      </c>
      <c r="J218" s="50">
        <f>AD218</f>
        <v>63300</v>
      </c>
      <c r="K218" s="72">
        <f>K217</f>
        <v>0</v>
      </c>
      <c r="L218" s="49">
        <f t="shared" ref="L218:L219" si="105">J218*K218</f>
        <v>0</v>
      </c>
      <c r="M218" s="50">
        <f t="shared" ref="M218:M228" si="106">I218+L218</f>
        <v>0</v>
      </c>
      <c r="N218" s="64"/>
      <c r="O218" s="65"/>
      <c r="P218" s="66"/>
      <c r="Q218" s="49">
        <f t="shared" ref="Q218:Q228" si="107">INT(F218+M218)</f>
        <v>0</v>
      </c>
      <c r="U218" s="212"/>
      <c r="V218" s="215"/>
      <c r="W218" s="211"/>
      <c r="Y218" s="366"/>
      <c r="Z218" s="375"/>
      <c r="AA218" s="295" t="s">
        <v>142</v>
      </c>
      <c r="AB218" s="311">
        <v>314</v>
      </c>
      <c r="AC218" s="311">
        <v>100</v>
      </c>
      <c r="AD218" s="311">
        <v>63300</v>
      </c>
      <c r="AE218" s="311">
        <v>0</v>
      </c>
      <c r="AF218" s="311">
        <v>0</v>
      </c>
      <c r="AG218" s="311">
        <v>0</v>
      </c>
      <c r="AH218" s="311">
        <v>0</v>
      </c>
      <c r="AI218" s="312">
        <v>63300</v>
      </c>
      <c r="AJ218" s="307"/>
      <c r="AK218" s="307"/>
      <c r="AL218" s="307"/>
      <c r="AM218" s="307"/>
    </row>
    <row r="219" spans="1:39" ht="20.25" customHeight="1" x14ac:dyDescent="0.15">
      <c r="A219" s="3" t="s">
        <v>33</v>
      </c>
      <c r="B219" s="81">
        <f t="shared" si="100"/>
        <v>314</v>
      </c>
      <c r="C219" s="332">
        <f t="shared" si="101"/>
        <v>100</v>
      </c>
      <c r="D219" s="18">
        <f t="shared" si="102"/>
        <v>0.85</v>
      </c>
      <c r="E219" s="63">
        <f>E217</f>
        <v>0</v>
      </c>
      <c r="F219" s="57">
        <f t="shared" si="103"/>
        <v>0</v>
      </c>
      <c r="G219" s="50"/>
      <c r="H219" s="63"/>
      <c r="I219" s="49">
        <f t="shared" si="104"/>
        <v>0</v>
      </c>
      <c r="J219" s="50">
        <f>AD219</f>
        <v>88400</v>
      </c>
      <c r="K219" s="72">
        <f>K217</f>
        <v>0</v>
      </c>
      <c r="L219" s="49">
        <f t="shared" si="105"/>
        <v>0</v>
      </c>
      <c r="M219" s="50">
        <f t="shared" si="106"/>
        <v>0</v>
      </c>
      <c r="N219" s="64"/>
      <c r="O219" s="65"/>
      <c r="P219" s="66"/>
      <c r="Q219" s="49">
        <f t="shared" si="107"/>
        <v>0</v>
      </c>
      <c r="U219" s="212"/>
      <c r="V219" s="211"/>
      <c r="W219" s="211"/>
      <c r="Y219" s="366"/>
      <c r="Z219" s="375"/>
      <c r="AA219" s="295" t="s">
        <v>33</v>
      </c>
      <c r="AB219" s="311">
        <v>314</v>
      </c>
      <c r="AC219" s="311">
        <v>100</v>
      </c>
      <c r="AD219" s="311">
        <v>88400</v>
      </c>
      <c r="AE219" s="311">
        <v>0</v>
      </c>
      <c r="AF219" s="311">
        <v>0</v>
      </c>
      <c r="AG219" s="311">
        <v>0</v>
      </c>
      <c r="AH219" s="311">
        <v>0</v>
      </c>
      <c r="AI219" s="312">
        <v>88400</v>
      </c>
      <c r="AJ219" s="307"/>
      <c r="AK219" s="307"/>
      <c r="AL219" s="307"/>
      <c r="AM219" s="307"/>
    </row>
    <row r="220" spans="1:39" ht="20.25" customHeight="1" x14ac:dyDescent="0.15">
      <c r="A220" s="3" t="s">
        <v>34</v>
      </c>
      <c r="B220" s="81">
        <f t="shared" si="100"/>
        <v>314</v>
      </c>
      <c r="C220" s="332">
        <f t="shared" si="101"/>
        <v>99</v>
      </c>
      <c r="D220" s="18">
        <f t="shared" si="102"/>
        <v>0.86</v>
      </c>
      <c r="E220" s="63">
        <f>E217</f>
        <v>0</v>
      </c>
      <c r="F220" s="57">
        <f t="shared" si="103"/>
        <v>0</v>
      </c>
      <c r="G220" s="50">
        <f>AD220</f>
        <v>106300</v>
      </c>
      <c r="H220" s="72">
        <f>V215</f>
        <v>0</v>
      </c>
      <c r="I220" s="49">
        <f>G220*H220</f>
        <v>0</v>
      </c>
      <c r="J220" s="50"/>
      <c r="K220" s="72"/>
      <c r="L220" s="49"/>
      <c r="M220" s="50">
        <f t="shared" si="106"/>
        <v>0</v>
      </c>
      <c r="N220" s="64"/>
      <c r="O220" s="65"/>
      <c r="P220" s="66"/>
      <c r="Q220" s="49">
        <f t="shared" si="107"/>
        <v>0</v>
      </c>
      <c r="Y220" s="366"/>
      <c r="Z220" s="375"/>
      <c r="AA220" s="295" t="s">
        <v>34</v>
      </c>
      <c r="AB220" s="311">
        <v>314</v>
      </c>
      <c r="AC220" s="311">
        <v>99</v>
      </c>
      <c r="AD220" s="311">
        <v>106300</v>
      </c>
      <c r="AE220" s="311">
        <v>0</v>
      </c>
      <c r="AF220" s="311">
        <v>0</v>
      </c>
      <c r="AG220" s="311">
        <v>0</v>
      </c>
      <c r="AH220" s="311">
        <v>0</v>
      </c>
      <c r="AI220" s="312">
        <v>106300</v>
      </c>
      <c r="AJ220" s="307" t="s">
        <v>8</v>
      </c>
      <c r="AK220" s="307"/>
      <c r="AL220" s="307"/>
      <c r="AM220" s="307"/>
    </row>
    <row r="221" spans="1:39" ht="20.25" customHeight="1" x14ac:dyDescent="0.15">
      <c r="A221" s="3" t="s">
        <v>35</v>
      </c>
      <c r="B221" s="81">
        <f t="shared" si="100"/>
        <v>314</v>
      </c>
      <c r="C221" s="332">
        <f t="shared" si="101"/>
        <v>100</v>
      </c>
      <c r="D221" s="18">
        <f t="shared" si="102"/>
        <v>0.85</v>
      </c>
      <c r="E221" s="63">
        <f>E217</f>
        <v>0</v>
      </c>
      <c r="F221" s="57">
        <f t="shared" si="103"/>
        <v>0</v>
      </c>
      <c r="G221" s="50">
        <f>AD221</f>
        <v>113200</v>
      </c>
      <c r="H221" s="72">
        <f>H220</f>
        <v>0</v>
      </c>
      <c r="I221" s="49">
        <f>G221*H221</f>
        <v>0</v>
      </c>
      <c r="J221" s="50"/>
      <c r="K221" s="72"/>
      <c r="L221" s="49"/>
      <c r="M221" s="50">
        <f t="shared" si="106"/>
        <v>0</v>
      </c>
      <c r="N221" s="64"/>
      <c r="O221" s="65"/>
      <c r="P221" s="66"/>
      <c r="Q221" s="49">
        <f t="shared" si="107"/>
        <v>0</v>
      </c>
      <c r="Y221" s="366"/>
      <c r="Z221" s="375"/>
      <c r="AA221" s="295" t="s">
        <v>35</v>
      </c>
      <c r="AB221" s="311">
        <v>314</v>
      </c>
      <c r="AC221" s="311">
        <v>100</v>
      </c>
      <c r="AD221" s="311">
        <v>113200</v>
      </c>
      <c r="AE221" s="311">
        <v>0</v>
      </c>
      <c r="AF221" s="311">
        <v>0</v>
      </c>
      <c r="AG221" s="311">
        <v>0</v>
      </c>
      <c r="AH221" s="311">
        <v>0</v>
      </c>
      <c r="AI221" s="312">
        <v>113200</v>
      </c>
      <c r="AJ221" s="307" t="s">
        <v>8</v>
      </c>
      <c r="AK221" s="307"/>
      <c r="AL221" s="307"/>
      <c r="AM221" s="307"/>
    </row>
    <row r="222" spans="1:39" ht="20.25" customHeight="1" x14ac:dyDescent="0.15">
      <c r="A222" s="3" t="s">
        <v>36</v>
      </c>
      <c r="B222" s="81">
        <f t="shared" si="100"/>
        <v>314</v>
      </c>
      <c r="C222" s="332">
        <f t="shared" si="101"/>
        <v>100</v>
      </c>
      <c r="D222" s="18">
        <f t="shared" si="102"/>
        <v>0.85</v>
      </c>
      <c r="E222" s="63">
        <f>E217</f>
        <v>0</v>
      </c>
      <c r="F222" s="57">
        <f t="shared" si="103"/>
        <v>0</v>
      </c>
      <c r="G222" s="50">
        <f>AD222</f>
        <v>93100</v>
      </c>
      <c r="H222" s="72">
        <f>H220</f>
        <v>0</v>
      </c>
      <c r="I222" s="49">
        <f>G222*H222</f>
        <v>0</v>
      </c>
      <c r="J222" s="50"/>
      <c r="K222" s="72"/>
      <c r="L222" s="49"/>
      <c r="M222" s="50">
        <f t="shared" si="106"/>
        <v>0</v>
      </c>
      <c r="N222" s="64"/>
      <c r="O222" s="65"/>
      <c r="P222" s="66"/>
      <c r="Q222" s="49">
        <f t="shared" si="107"/>
        <v>0</v>
      </c>
      <c r="Y222" s="366"/>
      <c r="Z222" s="375"/>
      <c r="AA222" s="295" t="s">
        <v>36</v>
      </c>
      <c r="AB222" s="311">
        <v>314</v>
      </c>
      <c r="AC222" s="311">
        <v>100</v>
      </c>
      <c r="AD222" s="311">
        <v>93100</v>
      </c>
      <c r="AE222" s="311">
        <v>0</v>
      </c>
      <c r="AF222" s="311">
        <v>0</v>
      </c>
      <c r="AG222" s="311">
        <v>0</v>
      </c>
      <c r="AH222" s="311">
        <v>0</v>
      </c>
      <c r="AI222" s="312">
        <v>93100</v>
      </c>
      <c r="AJ222" s="307" t="s">
        <v>8</v>
      </c>
      <c r="AK222" s="307"/>
      <c r="AL222" s="307"/>
      <c r="AM222" s="307"/>
    </row>
    <row r="223" spans="1:39" ht="20.25" customHeight="1" x14ac:dyDescent="0.15">
      <c r="A223" s="3" t="s">
        <v>37</v>
      </c>
      <c r="B223" s="81">
        <f t="shared" si="100"/>
        <v>314</v>
      </c>
      <c r="C223" s="332">
        <f t="shared" si="101"/>
        <v>100</v>
      </c>
      <c r="D223" s="18">
        <f t="shared" si="102"/>
        <v>0.85</v>
      </c>
      <c r="E223" s="63">
        <f>E217</f>
        <v>0</v>
      </c>
      <c r="F223" s="57">
        <f t="shared" si="103"/>
        <v>0</v>
      </c>
      <c r="G223" s="50"/>
      <c r="H223" s="63"/>
      <c r="I223" s="49">
        <f t="shared" ref="I223:I228" si="108">G223*H223</f>
        <v>0</v>
      </c>
      <c r="J223" s="50">
        <f t="shared" ref="J223:J228" si="109">AD223</f>
        <v>62600</v>
      </c>
      <c r="K223" s="72">
        <f>K217</f>
        <v>0</v>
      </c>
      <c r="L223" s="49">
        <f t="shared" ref="L223:L228" si="110">J223*K223</f>
        <v>0</v>
      </c>
      <c r="M223" s="50">
        <f t="shared" si="106"/>
        <v>0</v>
      </c>
      <c r="N223" s="64"/>
      <c r="O223" s="65"/>
      <c r="P223" s="66"/>
      <c r="Q223" s="49">
        <f t="shared" si="107"/>
        <v>0</v>
      </c>
      <c r="Y223" s="366"/>
      <c r="Z223" s="375"/>
      <c r="AA223" s="295" t="s">
        <v>37</v>
      </c>
      <c r="AB223" s="311">
        <v>314</v>
      </c>
      <c r="AC223" s="311">
        <v>100</v>
      </c>
      <c r="AD223" s="311">
        <v>62600</v>
      </c>
      <c r="AE223" s="311">
        <v>0</v>
      </c>
      <c r="AF223" s="311">
        <v>0</v>
      </c>
      <c r="AG223" s="311">
        <v>0</v>
      </c>
      <c r="AH223" s="311">
        <v>0</v>
      </c>
      <c r="AI223" s="312">
        <v>62600</v>
      </c>
      <c r="AJ223" s="307"/>
      <c r="AK223" s="307"/>
      <c r="AL223" s="307"/>
      <c r="AM223" s="307"/>
    </row>
    <row r="224" spans="1:39" ht="20.25" customHeight="1" x14ac:dyDescent="0.15">
      <c r="A224" s="3" t="s">
        <v>38</v>
      </c>
      <c r="B224" s="81">
        <f t="shared" si="100"/>
        <v>314</v>
      </c>
      <c r="C224" s="332">
        <f t="shared" si="101"/>
        <v>100</v>
      </c>
      <c r="D224" s="18">
        <f t="shared" si="102"/>
        <v>0.85</v>
      </c>
      <c r="E224" s="63">
        <f>E217</f>
        <v>0</v>
      </c>
      <c r="F224" s="57">
        <f t="shared" si="103"/>
        <v>0</v>
      </c>
      <c r="G224" s="50"/>
      <c r="H224" s="63"/>
      <c r="I224" s="49">
        <f t="shared" si="108"/>
        <v>0</v>
      </c>
      <c r="J224" s="50">
        <f t="shared" si="109"/>
        <v>63300</v>
      </c>
      <c r="K224" s="72">
        <f>K217</f>
        <v>0</v>
      </c>
      <c r="L224" s="49">
        <f t="shared" si="110"/>
        <v>0</v>
      </c>
      <c r="M224" s="50">
        <f t="shared" si="106"/>
        <v>0</v>
      </c>
      <c r="N224" s="64"/>
      <c r="O224" s="65"/>
      <c r="P224" s="66"/>
      <c r="Q224" s="49">
        <f t="shared" si="107"/>
        <v>0</v>
      </c>
      <c r="Y224" s="366"/>
      <c r="Z224" s="375"/>
      <c r="AA224" s="295" t="s">
        <v>38</v>
      </c>
      <c r="AB224" s="311">
        <v>314</v>
      </c>
      <c r="AC224" s="311">
        <v>100</v>
      </c>
      <c r="AD224" s="311">
        <v>63300</v>
      </c>
      <c r="AE224" s="311">
        <v>0</v>
      </c>
      <c r="AF224" s="311">
        <v>0</v>
      </c>
      <c r="AG224" s="311">
        <v>0</v>
      </c>
      <c r="AH224" s="311">
        <v>0</v>
      </c>
      <c r="AI224" s="312">
        <v>63300</v>
      </c>
      <c r="AJ224" s="307"/>
      <c r="AK224" s="307"/>
      <c r="AL224" s="307"/>
      <c r="AM224" s="307"/>
    </row>
    <row r="225" spans="1:39" ht="20.25" customHeight="1" x14ac:dyDescent="0.15">
      <c r="A225" s="3" t="s">
        <v>39</v>
      </c>
      <c r="B225" s="81">
        <f t="shared" si="100"/>
        <v>314</v>
      </c>
      <c r="C225" s="332">
        <f t="shared" si="101"/>
        <v>100</v>
      </c>
      <c r="D225" s="18">
        <f t="shared" si="102"/>
        <v>0.85</v>
      </c>
      <c r="E225" s="63">
        <f>E217</f>
        <v>0</v>
      </c>
      <c r="F225" s="57">
        <f t="shared" si="103"/>
        <v>0</v>
      </c>
      <c r="G225" s="50"/>
      <c r="H225" s="63"/>
      <c r="I225" s="49">
        <f t="shared" si="108"/>
        <v>0</v>
      </c>
      <c r="J225" s="50">
        <f t="shared" si="109"/>
        <v>76800</v>
      </c>
      <c r="K225" s="72">
        <f>K217</f>
        <v>0</v>
      </c>
      <c r="L225" s="49">
        <f t="shared" si="110"/>
        <v>0</v>
      </c>
      <c r="M225" s="50">
        <f t="shared" si="106"/>
        <v>0</v>
      </c>
      <c r="N225" s="64"/>
      <c r="O225" s="65"/>
      <c r="P225" s="66"/>
      <c r="Q225" s="49">
        <f t="shared" si="107"/>
        <v>0</v>
      </c>
      <c r="Y225" s="366"/>
      <c r="Z225" s="375"/>
      <c r="AA225" s="295" t="s">
        <v>39</v>
      </c>
      <c r="AB225" s="311">
        <v>314</v>
      </c>
      <c r="AC225" s="311">
        <v>100</v>
      </c>
      <c r="AD225" s="311">
        <v>76800</v>
      </c>
      <c r="AE225" s="311">
        <v>0</v>
      </c>
      <c r="AF225" s="311">
        <v>0</v>
      </c>
      <c r="AG225" s="311">
        <v>0</v>
      </c>
      <c r="AH225" s="311">
        <v>0</v>
      </c>
      <c r="AI225" s="312">
        <v>76800</v>
      </c>
      <c r="AJ225" s="307"/>
      <c r="AK225" s="307"/>
      <c r="AL225" s="307"/>
      <c r="AM225" s="307"/>
    </row>
    <row r="226" spans="1:39" ht="20.25" customHeight="1" x14ac:dyDescent="0.15">
      <c r="A226" s="3" t="s">
        <v>40</v>
      </c>
      <c r="B226" s="81">
        <f t="shared" si="100"/>
        <v>314</v>
      </c>
      <c r="C226" s="332">
        <f t="shared" si="101"/>
        <v>100</v>
      </c>
      <c r="D226" s="18">
        <f t="shared" si="102"/>
        <v>0.85</v>
      </c>
      <c r="E226" s="63">
        <f>E217</f>
        <v>0</v>
      </c>
      <c r="F226" s="57">
        <f t="shared" si="103"/>
        <v>0</v>
      </c>
      <c r="G226" s="50"/>
      <c r="H226" s="63"/>
      <c r="I226" s="49">
        <f t="shared" si="108"/>
        <v>0</v>
      </c>
      <c r="J226" s="50">
        <f t="shared" si="109"/>
        <v>70700</v>
      </c>
      <c r="K226" s="72">
        <f>K217</f>
        <v>0</v>
      </c>
      <c r="L226" s="49">
        <f t="shared" si="110"/>
        <v>0</v>
      </c>
      <c r="M226" s="50">
        <f t="shared" si="106"/>
        <v>0</v>
      </c>
      <c r="N226" s="64"/>
      <c r="O226" s="65"/>
      <c r="P226" s="66"/>
      <c r="Q226" s="49">
        <f t="shared" si="107"/>
        <v>0</v>
      </c>
      <c r="Y226" s="366"/>
      <c r="Z226" s="375"/>
      <c r="AA226" s="295" t="s">
        <v>122</v>
      </c>
      <c r="AB226" s="311">
        <v>314</v>
      </c>
      <c r="AC226" s="311">
        <v>100</v>
      </c>
      <c r="AD226" s="311">
        <v>70700</v>
      </c>
      <c r="AE226" s="311">
        <v>0</v>
      </c>
      <c r="AF226" s="311">
        <v>0</v>
      </c>
      <c r="AG226" s="311">
        <v>0</v>
      </c>
      <c r="AH226" s="311">
        <v>0</v>
      </c>
      <c r="AI226" s="312">
        <v>70700</v>
      </c>
      <c r="AJ226" s="307"/>
      <c r="AK226" s="307"/>
      <c r="AL226" s="307"/>
      <c r="AM226" s="307"/>
    </row>
    <row r="227" spans="1:39" ht="20.25" customHeight="1" x14ac:dyDescent="0.15">
      <c r="A227" s="3" t="s">
        <v>41</v>
      </c>
      <c r="B227" s="81">
        <f t="shared" si="100"/>
        <v>314</v>
      </c>
      <c r="C227" s="332">
        <f t="shared" si="101"/>
        <v>100</v>
      </c>
      <c r="D227" s="18">
        <f t="shared" si="102"/>
        <v>0.85</v>
      </c>
      <c r="E227" s="63">
        <f>E217</f>
        <v>0</v>
      </c>
      <c r="F227" s="57">
        <f t="shared" si="103"/>
        <v>0</v>
      </c>
      <c r="G227" s="50"/>
      <c r="H227" s="63"/>
      <c r="I227" s="49">
        <f t="shared" si="108"/>
        <v>0</v>
      </c>
      <c r="J227" s="50">
        <f t="shared" si="109"/>
        <v>57000</v>
      </c>
      <c r="K227" s="72">
        <f>K217</f>
        <v>0</v>
      </c>
      <c r="L227" s="49">
        <f t="shared" si="110"/>
        <v>0</v>
      </c>
      <c r="M227" s="50">
        <f t="shared" si="106"/>
        <v>0</v>
      </c>
      <c r="N227" s="64"/>
      <c r="O227" s="65"/>
      <c r="P227" s="66"/>
      <c r="Q227" s="49">
        <f t="shared" si="107"/>
        <v>0</v>
      </c>
      <c r="Y227" s="366"/>
      <c r="Z227" s="375"/>
      <c r="AA227" s="295" t="s">
        <v>123</v>
      </c>
      <c r="AB227" s="311">
        <v>314</v>
      </c>
      <c r="AC227" s="311">
        <v>100</v>
      </c>
      <c r="AD227" s="311">
        <v>57000</v>
      </c>
      <c r="AE227" s="311">
        <v>0</v>
      </c>
      <c r="AF227" s="311">
        <v>0</v>
      </c>
      <c r="AG227" s="311">
        <v>0</v>
      </c>
      <c r="AH227" s="311">
        <v>0</v>
      </c>
      <c r="AI227" s="312">
        <v>57000</v>
      </c>
      <c r="AJ227" s="307"/>
      <c r="AK227" s="307"/>
      <c r="AL227" s="307"/>
      <c r="AM227" s="307"/>
    </row>
    <row r="228" spans="1:39" ht="20.25" customHeight="1" thickBot="1" x14ac:dyDescent="0.2">
      <c r="A228" s="5" t="s">
        <v>42</v>
      </c>
      <c r="B228" s="6">
        <f t="shared" si="100"/>
        <v>314</v>
      </c>
      <c r="C228" s="333">
        <f t="shared" si="101"/>
        <v>100</v>
      </c>
      <c r="D228" s="19">
        <f t="shared" si="102"/>
        <v>0.85</v>
      </c>
      <c r="E228" s="67">
        <f>E217</f>
        <v>0</v>
      </c>
      <c r="F228" s="58">
        <f t="shared" si="103"/>
        <v>0</v>
      </c>
      <c r="G228" s="68"/>
      <c r="H228" s="67"/>
      <c r="I228" s="51">
        <f t="shared" si="108"/>
        <v>0</v>
      </c>
      <c r="J228" s="68">
        <f t="shared" si="109"/>
        <v>56900</v>
      </c>
      <c r="K228" s="73">
        <f>K217</f>
        <v>0</v>
      </c>
      <c r="L228" s="51">
        <f t="shared" si="110"/>
        <v>0</v>
      </c>
      <c r="M228" s="68">
        <f t="shared" si="106"/>
        <v>0</v>
      </c>
      <c r="N228" s="69"/>
      <c r="O228" s="70"/>
      <c r="P228" s="71"/>
      <c r="Q228" s="51">
        <f t="shared" si="107"/>
        <v>0</v>
      </c>
      <c r="Y228" s="370"/>
      <c r="Z228" s="376"/>
      <c r="AA228" s="298" t="s">
        <v>124</v>
      </c>
      <c r="AB228" s="313">
        <v>314</v>
      </c>
      <c r="AC228" s="313">
        <v>100</v>
      </c>
      <c r="AD228" s="313">
        <v>56900</v>
      </c>
      <c r="AE228" s="313">
        <v>0</v>
      </c>
      <c r="AF228" s="313">
        <v>0</v>
      </c>
      <c r="AG228" s="313">
        <v>0</v>
      </c>
      <c r="AH228" s="313">
        <v>0</v>
      </c>
      <c r="AI228" s="314">
        <v>56900</v>
      </c>
      <c r="AJ228" s="307"/>
      <c r="AK228" s="307"/>
      <c r="AL228" s="308">
        <f t="shared" ref="AL228" si="111">SUM(AD217:AH228)</f>
        <v>906400</v>
      </c>
      <c r="AM228" s="308">
        <f t="shared" ref="AM228" si="112">SUM(AI217:AI228)</f>
        <v>906400</v>
      </c>
    </row>
    <row r="229" spans="1:39" ht="30.75" customHeight="1" thickTop="1" x14ac:dyDescent="0.15">
      <c r="A229" s="4" t="s">
        <v>18</v>
      </c>
      <c r="B229" s="288" t="s">
        <v>19</v>
      </c>
      <c r="C229" s="288"/>
      <c r="D229" s="288" t="s">
        <v>19</v>
      </c>
      <c r="E229" s="288" t="s">
        <v>19</v>
      </c>
      <c r="F229" s="4"/>
      <c r="G229" s="4"/>
      <c r="H229" s="288" t="s">
        <v>19</v>
      </c>
      <c r="I229" s="4"/>
      <c r="J229" s="4"/>
      <c r="K229" s="288" t="s">
        <v>19</v>
      </c>
      <c r="L229" s="4"/>
      <c r="M229" s="4"/>
      <c r="N229" s="288" t="s">
        <v>19</v>
      </c>
      <c r="O229" s="288" t="s">
        <v>19</v>
      </c>
      <c r="P229" s="4"/>
      <c r="Q229" s="4"/>
    </row>
    <row r="230" spans="1:39" ht="30.75" customHeight="1" x14ac:dyDescent="0.15">
      <c r="A230" s="339" t="s">
        <v>29</v>
      </c>
      <c r="B230" s="339"/>
      <c r="C230" s="339"/>
      <c r="D230" s="339"/>
      <c r="E230" s="339"/>
      <c r="F230" s="339"/>
      <c r="G230" s="339"/>
      <c r="H230" s="339"/>
      <c r="I230" s="339"/>
      <c r="J230" s="339"/>
      <c r="K230" s="339"/>
      <c r="L230" s="339"/>
      <c r="N230" s="341" t="s">
        <v>48</v>
      </c>
      <c r="O230" s="341"/>
      <c r="P230" s="341"/>
      <c r="Q230" s="9">
        <f>SUM(Q217:Q228)</f>
        <v>0</v>
      </c>
    </row>
    <row r="231" spans="1:39" ht="20.25" customHeight="1" x14ac:dyDescent="0.15">
      <c r="A231" s="340"/>
      <c r="B231" s="340"/>
      <c r="C231" s="340"/>
      <c r="D231" s="340"/>
      <c r="E231" s="340"/>
      <c r="F231" s="340"/>
      <c r="G231" s="340"/>
      <c r="H231" s="340"/>
      <c r="I231" s="340"/>
      <c r="J231" s="340"/>
      <c r="K231" s="340"/>
      <c r="L231" s="340"/>
      <c r="N231" s="16"/>
      <c r="O231" s="16"/>
      <c r="P231" s="16"/>
      <c r="Q231" s="15"/>
    </row>
    <row r="232" spans="1:39" ht="7.5" customHeight="1" x14ac:dyDescent="0.15">
      <c r="A232" s="340"/>
      <c r="B232" s="340"/>
      <c r="C232" s="340"/>
      <c r="D232" s="340"/>
      <c r="E232" s="340"/>
      <c r="F232" s="340"/>
      <c r="G232" s="340"/>
      <c r="H232" s="340"/>
      <c r="I232" s="340"/>
      <c r="J232" s="340"/>
      <c r="K232" s="340"/>
      <c r="L232" s="340"/>
      <c r="M232" s="10"/>
      <c r="N232" s="17"/>
      <c r="O232" s="17"/>
      <c r="P232" s="17"/>
      <c r="Q232" s="12"/>
    </row>
  </sheetData>
  <mergeCells count="136">
    <mergeCell ref="M170:M171"/>
    <mergeCell ref="N186:P186"/>
    <mergeCell ref="M126:M127"/>
    <mergeCell ref="N142:P142"/>
    <mergeCell ref="G147:M147"/>
    <mergeCell ref="N147:P148"/>
    <mergeCell ref="Q147:Q149"/>
    <mergeCell ref="M148:M149"/>
    <mergeCell ref="N230:P230"/>
    <mergeCell ref="G191:M191"/>
    <mergeCell ref="N191:P192"/>
    <mergeCell ref="Q191:Q193"/>
    <mergeCell ref="M192:M193"/>
    <mergeCell ref="N208:P208"/>
    <mergeCell ref="G213:M213"/>
    <mergeCell ref="N213:P214"/>
    <mergeCell ref="Q213:Q215"/>
    <mergeCell ref="M214:M215"/>
    <mergeCell ref="A230:L232"/>
    <mergeCell ref="J214:L214"/>
    <mergeCell ref="A208:L210"/>
    <mergeCell ref="A213:A216"/>
    <mergeCell ref="B213:F214"/>
    <mergeCell ref="G214:I214"/>
    <mergeCell ref="J192:L192"/>
    <mergeCell ref="A186:L188"/>
    <mergeCell ref="A191:A194"/>
    <mergeCell ref="B191:F192"/>
    <mergeCell ref="G192:I192"/>
    <mergeCell ref="Y195:Y206"/>
    <mergeCell ref="Z195:Z206"/>
    <mergeCell ref="Y217:Y228"/>
    <mergeCell ref="Z217:Z228"/>
    <mergeCell ref="A98:L100"/>
    <mergeCell ref="A103:A106"/>
    <mergeCell ref="B103:F104"/>
    <mergeCell ref="G103:M103"/>
    <mergeCell ref="N103:P104"/>
    <mergeCell ref="A147:A150"/>
    <mergeCell ref="B147:F148"/>
    <mergeCell ref="G148:I148"/>
    <mergeCell ref="J148:L148"/>
    <mergeCell ref="J126:L126"/>
    <mergeCell ref="A142:L144"/>
    <mergeCell ref="A120:L122"/>
    <mergeCell ref="N120:P120"/>
    <mergeCell ref="A125:A128"/>
    <mergeCell ref="B125:F126"/>
    <mergeCell ref="G126:I126"/>
    <mergeCell ref="N98:P98"/>
    <mergeCell ref="G125:M125"/>
    <mergeCell ref="N125:P126"/>
    <mergeCell ref="Q125:Q127"/>
    <mergeCell ref="Y151:Y162"/>
    <mergeCell ref="Z151:Z162"/>
    <mergeCell ref="Y173:Y184"/>
    <mergeCell ref="Z173:Z184"/>
    <mergeCell ref="A76:L78"/>
    <mergeCell ref="N76:P76"/>
    <mergeCell ref="A81:A84"/>
    <mergeCell ref="Q103:Q105"/>
    <mergeCell ref="G104:I104"/>
    <mergeCell ref="J104:L104"/>
    <mergeCell ref="M104:M105"/>
    <mergeCell ref="G81:M81"/>
    <mergeCell ref="N81:P82"/>
    <mergeCell ref="Q81:Q83"/>
    <mergeCell ref="M82:M83"/>
    <mergeCell ref="G170:I170"/>
    <mergeCell ref="J170:L170"/>
    <mergeCell ref="A164:L166"/>
    <mergeCell ref="A169:A172"/>
    <mergeCell ref="B169:F170"/>
    <mergeCell ref="N164:P164"/>
    <mergeCell ref="G169:M169"/>
    <mergeCell ref="N169:P170"/>
    <mergeCell ref="Q169:Q171"/>
    <mergeCell ref="A37:A40"/>
    <mergeCell ref="B37:F38"/>
    <mergeCell ref="G37:M37"/>
    <mergeCell ref="N37:P38"/>
    <mergeCell ref="Q37:Q39"/>
    <mergeCell ref="G38:I38"/>
    <mergeCell ref="J38:L38"/>
    <mergeCell ref="B81:F82"/>
    <mergeCell ref="G82:I82"/>
    <mergeCell ref="J82:L82"/>
    <mergeCell ref="G60:I60"/>
    <mergeCell ref="J60:L60"/>
    <mergeCell ref="M60:M61"/>
    <mergeCell ref="Y129:Y140"/>
    <mergeCell ref="Z129:Z140"/>
    <mergeCell ref="A54:L56"/>
    <mergeCell ref="N54:P54"/>
    <mergeCell ref="A59:A62"/>
    <mergeCell ref="B59:F60"/>
    <mergeCell ref="G59:M59"/>
    <mergeCell ref="N59:P60"/>
    <mergeCell ref="Q59:Q61"/>
    <mergeCell ref="Z85:Z96"/>
    <mergeCell ref="Y107:Y118"/>
    <mergeCell ref="Z107:Z118"/>
    <mergeCell ref="B21:G21"/>
    <mergeCell ref="H21:J21"/>
    <mergeCell ref="H22:J22"/>
    <mergeCell ref="H23:J23"/>
    <mergeCell ref="H24:J24"/>
    <mergeCell ref="Y85:Y96"/>
    <mergeCell ref="Z63:Z74"/>
    <mergeCell ref="H17:J17"/>
    <mergeCell ref="H18:J18"/>
    <mergeCell ref="H19:J19"/>
    <mergeCell ref="H20:J20"/>
    <mergeCell ref="M38:M39"/>
    <mergeCell ref="H15:J15"/>
    <mergeCell ref="H16:J16"/>
    <mergeCell ref="Y63:Y74"/>
    <mergeCell ref="H5:J5"/>
    <mergeCell ref="Y41:Y52"/>
    <mergeCell ref="Z41:Z52"/>
    <mergeCell ref="H6:J6"/>
    <mergeCell ref="H7:J7"/>
    <mergeCell ref="H8:J8"/>
    <mergeCell ref="H9:J9"/>
    <mergeCell ref="H10:J10"/>
    <mergeCell ref="H11:J11"/>
    <mergeCell ref="H12:J12"/>
    <mergeCell ref="Y3:Z4"/>
    <mergeCell ref="AA3:AA4"/>
    <mergeCell ref="AB3:AB4"/>
    <mergeCell ref="AC3:AC4"/>
    <mergeCell ref="AD3:AI3"/>
    <mergeCell ref="B4:G4"/>
    <mergeCell ref="H4:J4"/>
    <mergeCell ref="H13:J13"/>
    <mergeCell ref="H14:J14"/>
  </mergeCells>
  <phoneticPr fontId="1"/>
  <pageMargins left="0.23622047244094491" right="0.23622047244094491" top="0.55118110236220474" bottom="0.35433070866141736" header="0.31496062992125984" footer="0.31496062992125984"/>
  <pageSetup paperSize="9" scale="90" fitToHeight="0" orientation="landscape" r:id="rId1"/>
  <rowBreaks count="10" manualBreakCount="10">
    <brk id="34" max="17" man="1"/>
    <brk id="56" max="17" man="1"/>
    <brk id="78" max="17" man="1"/>
    <brk id="100" max="17" man="1"/>
    <brk id="122" max="17" man="1"/>
    <brk id="144" max="17" man="1"/>
    <brk id="166" max="17" man="1"/>
    <brk id="188" max="17" man="1"/>
    <brk id="210" max="17" man="1"/>
    <brk id="232"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A56"/>
  <sheetViews>
    <sheetView view="pageBreakPreview" topLeftCell="A15" zoomScale="55" zoomScaleNormal="100" zoomScaleSheetLayoutView="55" workbookViewId="0">
      <selection activeCell="W20" sqref="W20"/>
    </sheetView>
  </sheetViews>
  <sheetFormatPr defaultRowHeight="13.5" x14ac:dyDescent="0.15"/>
  <cols>
    <col min="2" max="2" width="9" customWidth="1"/>
    <col min="4" max="5" width="9" customWidth="1"/>
    <col min="7" max="7" width="10.5" customWidth="1"/>
    <col min="10" max="10" width="9.875" customWidth="1"/>
    <col min="11" max="11" width="10.75" customWidth="1"/>
    <col min="13" max="13" width="10.25" customWidth="1"/>
    <col min="14" max="14" width="11.125" customWidth="1"/>
    <col min="15" max="15" width="14.875" customWidth="1"/>
    <col min="16" max="16" width="3.625" customWidth="1"/>
    <col min="17" max="17" width="3.25" customWidth="1"/>
  </cols>
  <sheetData>
    <row r="1" spans="1:12" ht="18.75" x14ac:dyDescent="0.15">
      <c r="A1" s="8" t="s">
        <v>20</v>
      </c>
    </row>
    <row r="2" spans="1:12" ht="18.75" x14ac:dyDescent="0.15">
      <c r="A2" s="13" t="s">
        <v>30</v>
      </c>
    </row>
    <row r="3" spans="1:12" ht="6" customHeight="1" x14ac:dyDescent="0.15"/>
    <row r="4" spans="1:12" ht="17.25" customHeight="1" x14ac:dyDescent="0.15">
      <c r="A4" s="34" t="s">
        <v>23</v>
      </c>
      <c r="B4" s="343" t="s">
        <v>21</v>
      </c>
      <c r="C4" s="344"/>
      <c r="D4" s="344"/>
      <c r="E4" s="344"/>
      <c r="F4" s="344"/>
      <c r="G4" s="345" t="s">
        <v>50</v>
      </c>
      <c r="H4" s="345"/>
      <c r="I4" s="345"/>
      <c r="J4" s="35"/>
      <c r="K4" s="35"/>
      <c r="L4" s="35"/>
    </row>
    <row r="5" spans="1:12" ht="17.25" customHeight="1" x14ac:dyDescent="0.15">
      <c r="A5" s="36">
        <v>1</v>
      </c>
      <c r="B5" s="441" t="s">
        <v>67</v>
      </c>
      <c r="C5" s="442"/>
      <c r="D5" s="442"/>
      <c r="E5" s="442"/>
      <c r="F5" s="442"/>
      <c r="G5" s="346">
        <f>N49</f>
        <v>0</v>
      </c>
      <c r="H5" s="347"/>
      <c r="I5" s="348"/>
      <c r="J5" s="37" t="s">
        <v>22</v>
      </c>
      <c r="K5" s="35"/>
      <c r="L5" s="35"/>
    </row>
    <row r="6" spans="1:12" ht="17.25" customHeight="1" x14ac:dyDescent="0.15">
      <c r="A6" s="36"/>
      <c r="B6" s="441"/>
      <c r="C6" s="442"/>
      <c r="D6" s="442"/>
      <c r="E6" s="442"/>
      <c r="F6" s="442"/>
      <c r="G6" s="335"/>
      <c r="H6" s="335"/>
      <c r="I6" s="335"/>
      <c r="J6" s="37"/>
      <c r="K6" s="35"/>
      <c r="L6" s="35"/>
    </row>
    <row r="7" spans="1:12" ht="17.25" customHeight="1" x14ac:dyDescent="0.15">
      <c r="A7" s="36"/>
      <c r="B7" s="441"/>
      <c r="C7" s="442"/>
      <c r="D7" s="442"/>
      <c r="E7" s="442"/>
      <c r="F7" s="442"/>
      <c r="G7" s="335"/>
      <c r="H7" s="335"/>
      <c r="I7" s="335"/>
      <c r="J7" s="37"/>
      <c r="K7" s="35"/>
      <c r="L7" s="35"/>
    </row>
    <row r="8" spans="1:12" ht="17.25" x14ac:dyDescent="0.15">
      <c r="A8" s="36"/>
      <c r="B8" s="441"/>
      <c r="C8" s="442"/>
      <c r="D8" s="442"/>
      <c r="E8" s="442"/>
      <c r="F8" s="442"/>
      <c r="G8" s="335"/>
      <c r="H8" s="335"/>
      <c r="I8" s="335"/>
      <c r="J8" s="37"/>
      <c r="K8" s="35"/>
      <c r="L8" s="35"/>
    </row>
    <row r="9" spans="1:12" ht="17.25" customHeight="1" x14ac:dyDescent="0.15">
      <c r="A9" s="36"/>
      <c r="B9" s="441"/>
      <c r="C9" s="442"/>
      <c r="D9" s="442"/>
      <c r="E9" s="442"/>
      <c r="F9" s="442"/>
      <c r="G9" s="335"/>
      <c r="H9" s="335"/>
      <c r="I9" s="335"/>
      <c r="J9" s="37"/>
      <c r="K9" s="35"/>
      <c r="L9" s="35"/>
    </row>
    <row r="10" spans="1:12" ht="17.25" customHeight="1" x14ac:dyDescent="0.15">
      <c r="A10" s="36"/>
      <c r="B10" s="441"/>
      <c r="C10" s="442"/>
      <c r="D10" s="442"/>
      <c r="E10" s="442"/>
      <c r="F10" s="442"/>
      <c r="G10" s="335"/>
      <c r="H10" s="335"/>
      <c r="I10" s="335"/>
      <c r="J10" s="37"/>
      <c r="K10" s="35"/>
      <c r="L10" s="35"/>
    </row>
    <row r="11" spans="1:12" ht="17.25" customHeight="1" x14ac:dyDescent="0.15">
      <c r="A11" s="36"/>
      <c r="B11" s="441"/>
      <c r="C11" s="442"/>
      <c r="D11" s="442"/>
      <c r="E11" s="442"/>
      <c r="F11" s="442"/>
      <c r="G11" s="335"/>
      <c r="H11" s="335"/>
      <c r="I11" s="335"/>
      <c r="J11" s="37"/>
      <c r="K11" s="35"/>
      <c r="L11" s="35"/>
    </row>
    <row r="12" spans="1:12" ht="17.25" customHeight="1" x14ac:dyDescent="0.15">
      <c r="A12" s="36"/>
      <c r="B12" s="441"/>
      <c r="C12" s="442"/>
      <c r="D12" s="442"/>
      <c r="E12" s="442"/>
      <c r="F12" s="442"/>
      <c r="G12" s="335"/>
      <c r="H12" s="335"/>
      <c r="I12" s="335"/>
      <c r="J12" s="37"/>
      <c r="K12" s="35"/>
      <c r="L12" s="35"/>
    </row>
    <row r="13" spans="1:12" ht="17.25" customHeight="1" x14ac:dyDescent="0.15">
      <c r="A13" s="36"/>
      <c r="B13" s="441"/>
      <c r="C13" s="442"/>
      <c r="D13" s="442"/>
      <c r="E13" s="442"/>
      <c r="F13" s="442"/>
      <c r="G13" s="335"/>
      <c r="H13" s="335"/>
      <c r="I13" s="335"/>
      <c r="J13" s="37"/>
      <c r="K13" s="35"/>
      <c r="L13" s="35"/>
    </row>
    <row r="14" spans="1:12" ht="17.25" customHeight="1" x14ac:dyDescent="0.15">
      <c r="A14" s="36"/>
      <c r="B14" s="441"/>
      <c r="C14" s="442"/>
      <c r="D14" s="442"/>
      <c r="E14" s="442"/>
      <c r="F14" s="442"/>
      <c r="G14" s="335"/>
      <c r="H14" s="335"/>
      <c r="I14" s="335"/>
      <c r="J14" s="37"/>
      <c r="K14" s="35"/>
      <c r="L14" s="35"/>
    </row>
    <row r="15" spans="1:12" ht="17.25" customHeight="1" x14ac:dyDescent="0.15">
      <c r="A15" s="36"/>
      <c r="B15" s="441"/>
      <c r="C15" s="442"/>
      <c r="D15" s="442"/>
      <c r="E15" s="442"/>
      <c r="F15" s="442"/>
      <c r="G15" s="335"/>
      <c r="H15" s="335"/>
      <c r="I15" s="335"/>
      <c r="J15" s="37"/>
      <c r="K15" s="35"/>
      <c r="L15" s="35"/>
    </row>
    <row r="16" spans="1:12" ht="17.25" customHeight="1" x14ac:dyDescent="0.15">
      <c r="A16" s="36"/>
      <c r="B16" s="441"/>
      <c r="C16" s="442"/>
      <c r="D16" s="442"/>
      <c r="E16" s="442"/>
      <c r="F16" s="442"/>
      <c r="G16" s="335"/>
      <c r="H16" s="335"/>
      <c r="I16" s="335"/>
      <c r="J16" s="37"/>
      <c r="K16" s="35"/>
      <c r="L16" s="35"/>
    </row>
    <row r="17" spans="1:27" ht="17.25" customHeight="1" x14ac:dyDescent="0.15">
      <c r="A17" s="36"/>
      <c r="B17" s="441"/>
      <c r="C17" s="442"/>
      <c r="D17" s="442"/>
      <c r="E17" s="442"/>
      <c r="F17" s="442"/>
      <c r="G17" s="335"/>
      <c r="H17" s="335"/>
      <c r="I17" s="335"/>
      <c r="J17" s="37"/>
      <c r="K17" s="35"/>
      <c r="L17" s="35"/>
    </row>
    <row r="18" spans="1:27" ht="17.25" customHeight="1" x14ac:dyDescent="0.15">
      <c r="A18" s="36"/>
      <c r="B18" s="343"/>
      <c r="C18" s="344"/>
      <c r="D18" s="344"/>
      <c r="E18" s="344"/>
      <c r="F18" s="350"/>
      <c r="G18" s="349"/>
      <c r="H18" s="349"/>
      <c r="I18" s="349"/>
      <c r="J18" s="37" t="s">
        <v>24</v>
      </c>
      <c r="K18" s="35"/>
      <c r="L18" s="35"/>
    </row>
    <row r="19" spans="1:27" ht="17.25" customHeight="1" x14ac:dyDescent="0.15">
      <c r="A19" s="35"/>
      <c r="B19" s="35"/>
      <c r="C19" s="38"/>
      <c r="D19" s="38"/>
      <c r="E19" s="38"/>
      <c r="F19" s="39" t="s">
        <v>53</v>
      </c>
      <c r="G19" s="336">
        <f>SUM(G5:I17)</f>
        <v>0</v>
      </c>
      <c r="H19" s="336"/>
      <c r="I19" s="337"/>
      <c r="J19" s="40"/>
      <c r="K19" s="35"/>
      <c r="L19" s="35"/>
    </row>
    <row r="20" spans="1:27" ht="17.25" customHeight="1" thickBot="1" x14ac:dyDescent="0.2">
      <c r="A20" s="35"/>
      <c r="B20" s="35"/>
      <c r="C20" s="41"/>
      <c r="D20" s="41"/>
      <c r="E20" s="41"/>
      <c r="F20" s="42" t="s">
        <v>51</v>
      </c>
      <c r="G20" s="355">
        <f>INT(G19*10/110)</f>
        <v>0</v>
      </c>
      <c r="H20" s="356"/>
      <c r="I20" s="357"/>
      <c r="J20" s="40"/>
      <c r="K20" s="35"/>
      <c r="L20" s="35"/>
    </row>
    <row r="21" spans="1:27" ht="17.25" customHeight="1" thickTop="1" thickBot="1" x14ac:dyDescent="0.2">
      <c r="A21" s="35"/>
      <c r="B21" s="35"/>
      <c r="C21" s="41"/>
      <c r="D21" s="41"/>
      <c r="E21" s="41"/>
      <c r="F21" s="42" t="s">
        <v>49</v>
      </c>
      <c r="G21" s="352">
        <f>ROUNDUP(G19/110*100,0)</f>
        <v>0</v>
      </c>
      <c r="H21" s="353"/>
      <c r="I21" s="354"/>
      <c r="J21" s="40" t="s">
        <v>26</v>
      </c>
      <c r="K21" s="35"/>
      <c r="L21" s="35"/>
    </row>
    <row r="22" spans="1:27" ht="18" thickTop="1" x14ac:dyDescent="0.15">
      <c r="A22" s="35"/>
      <c r="B22" s="35"/>
      <c r="C22" s="35"/>
      <c r="D22" s="35"/>
      <c r="E22" s="35" t="s">
        <v>27</v>
      </c>
      <c r="F22" s="35"/>
      <c r="G22" s="35"/>
      <c r="H22" s="35"/>
      <c r="I22" s="35"/>
      <c r="J22" s="35"/>
      <c r="K22" s="35"/>
      <c r="L22" s="35"/>
    </row>
    <row r="23" spans="1:27" x14ac:dyDescent="0.15">
      <c r="A23" s="43" t="s">
        <v>45</v>
      </c>
    </row>
    <row r="24" spans="1:27" x14ac:dyDescent="0.15">
      <c r="A24" s="43" t="s">
        <v>112</v>
      </c>
    </row>
    <row r="25" spans="1:27" x14ac:dyDescent="0.15">
      <c r="A25" s="43" t="s">
        <v>46</v>
      </c>
    </row>
    <row r="26" spans="1:27" x14ac:dyDescent="0.15">
      <c r="A26" s="43" t="s">
        <v>47</v>
      </c>
    </row>
    <row r="27" spans="1:27" x14ac:dyDescent="0.15">
      <c r="A27" s="43" t="s">
        <v>52</v>
      </c>
    </row>
    <row r="28" spans="1:27" x14ac:dyDescent="0.15">
      <c r="A28" s="43" t="s">
        <v>54</v>
      </c>
    </row>
    <row r="29" spans="1:27" x14ac:dyDescent="0.15">
      <c r="A29" s="43" t="s">
        <v>107</v>
      </c>
    </row>
    <row r="30" spans="1:27" x14ac:dyDescent="0.15">
      <c r="A30" s="43" t="s">
        <v>108</v>
      </c>
      <c r="S30" s="90"/>
      <c r="T30" s="90"/>
      <c r="U30" s="90"/>
      <c r="V30" s="90"/>
      <c r="W30" s="90"/>
      <c r="X30" s="90"/>
      <c r="Y30" s="90"/>
      <c r="Z30" s="90"/>
      <c r="AA30" s="90"/>
    </row>
    <row r="31" spans="1:27" x14ac:dyDescent="0.15">
      <c r="A31" s="43" t="s">
        <v>55</v>
      </c>
      <c r="S31" s="90"/>
      <c r="T31" s="90"/>
      <c r="U31" s="90"/>
      <c r="V31" s="90"/>
      <c r="W31" s="90"/>
      <c r="X31" s="90"/>
      <c r="Y31" s="90"/>
      <c r="Z31" s="90"/>
      <c r="AA31" s="90"/>
    </row>
    <row r="32" spans="1:27" s="92" customFormat="1" ht="24" customHeight="1" thickBot="1" x14ac:dyDescent="0.2">
      <c r="A32" s="129" t="s">
        <v>111</v>
      </c>
      <c r="B32" s="128"/>
      <c r="C32" s="128"/>
      <c r="D32" s="128"/>
      <c r="E32" s="83"/>
      <c r="F32" s="83"/>
      <c r="G32" s="83"/>
      <c r="H32" s="128"/>
      <c r="I32" s="128"/>
      <c r="J32" s="128"/>
      <c r="K32" s="128"/>
      <c r="L32" s="128"/>
      <c r="M32" s="128"/>
      <c r="N32" s="128"/>
      <c r="S32" s="162"/>
      <c r="T32" s="162"/>
      <c r="U32" s="162"/>
      <c r="V32" s="162"/>
      <c r="W32" s="162"/>
      <c r="X32" s="162"/>
      <c r="Y32" s="162"/>
      <c r="Z32" s="162"/>
      <c r="AA32" s="162"/>
    </row>
    <row r="33" spans="1:27" s="92" customFormat="1" ht="48" customHeight="1" x14ac:dyDescent="0.15">
      <c r="A33" s="127"/>
      <c r="B33" s="125" t="s">
        <v>68</v>
      </c>
      <c r="C33" s="126" t="s">
        <v>69</v>
      </c>
      <c r="D33" s="82" t="s">
        <v>70</v>
      </c>
      <c r="E33" s="146" t="s">
        <v>71</v>
      </c>
      <c r="F33" s="124" t="s">
        <v>72</v>
      </c>
      <c r="G33" s="123" t="s">
        <v>73</v>
      </c>
      <c r="H33" s="437" t="s">
        <v>74</v>
      </c>
      <c r="I33" s="438"/>
      <c r="J33" s="438"/>
      <c r="K33" s="426" t="s">
        <v>44</v>
      </c>
      <c r="L33" s="427"/>
      <c r="M33" s="428"/>
      <c r="N33" s="158" t="s">
        <v>109</v>
      </c>
      <c r="P33" s="162"/>
      <c r="Q33" s="162"/>
      <c r="R33" s="162"/>
      <c r="S33" s="162"/>
      <c r="T33" s="162"/>
      <c r="U33" s="162"/>
      <c r="V33" s="162"/>
      <c r="W33" s="162"/>
      <c r="X33" s="162"/>
    </row>
    <row r="34" spans="1:27" s="92" customFormat="1" ht="24" customHeight="1" x14ac:dyDescent="0.15">
      <c r="A34" s="116"/>
      <c r="B34" s="120"/>
      <c r="C34" s="121"/>
      <c r="D34" s="117"/>
      <c r="E34" s="286" t="s">
        <v>75</v>
      </c>
      <c r="F34" s="122"/>
      <c r="G34" s="117" t="s">
        <v>76</v>
      </c>
      <c r="H34" s="439"/>
      <c r="I34" s="440"/>
      <c r="J34" s="440"/>
      <c r="K34" s="429"/>
      <c r="L34" s="342"/>
      <c r="M34" s="430"/>
      <c r="N34" s="134" t="s">
        <v>77</v>
      </c>
      <c r="P34" s="162"/>
      <c r="Q34" s="162"/>
      <c r="R34" s="162"/>
      <c r="S34" s="162"/>
      <c r="T34" s="162"/>
      <c r="U34" s="162"/>
      <c r="V34" s="162"/>
      <c r="W34" s="162"/>
      <c r="X34" s="162"/>
    </row>
    <row r="35" spans="1:27" s="92" customFormat="1" ht="24" customHeight="1" x14ac:dyDescent="0.15">
      <c r="A35" s="116"/>
      <c r="B35" s="120" t="s">
        <v>78</v>
      </c>
      <c r="C35" s="121" t="s">
        <v>79</v>
      </c>
      <c r="D35" s="117"/>
      <c r="E35" s="120" t="s">
        <v>80</v>
      </c>
      <c r="F35" s="119" t="s">
        <v>81</v>
      </c>
      <c r="G35" s="117" t="s">
        <v>82</v>
      </c>
      <c r="H35" s="118" t="s">
        <v>83</v>
      </c>
      <c r="I35" s="118" t="s">
        <v>84</v>
      </c>
      <c r="J35" s="135" t="s">
        <v>85</v>
      </c>
      <c r="K35" s="142" t="s">
        <v>14</v>
      </c>
      <c r="L35" s="2" t="s">
        <v>15</v>
      </c>
      <c r="M35" s="143" t="s">
        <v>17</v>
      </c>
      <c r="N35" s="134" t="s">
        <v>86</v>
      </c>
      <c r="P35" s="162"/>
      <c r="Q35" s="162"/>
      <c r="R35" s="162"/>
      <c r="S35" s="162"/>
      <c r="T35" s="162"/>
      <c r="U35" s="162"/>
      <c r="V35" s="162"/>
      <c r="W35" s="162"/>
      <c r="X35" s="162"/>
    </row>
    <row r="36" spans="1:27" s="92" customFormat="1" ht="24" customHeight="1" thickBot="1" x14ac:dyDescent="0.2">
      <c r="A36" s="116"/>
      <c r="B36" s="114" t="s">
        <v>87</v>
      </c>
      <c r="C36" s="115"/>
      <c r="D36" s="111" t="s">
        <v>88</v>
      </c>
      <c r="E36" s="120" t="s">
        <v>89</v>
      </c>
      <c r="F36" s="112" t="s">
        <v>90</v>
      </c>
      <c r="G36" s="111" t="s">
        <v>91</v>
      </c>
      <c r="H36" s="113" t="s">
        <v>88</v>
      </c>
      <c r="I36" s="151" t="s">
        <v>92</v>
      </c>
      <c r="J36" s="133" t="s">
        <v>91</v>
      </c>
      <c r="K36" s="144" t="s">
        <v>6</v>
      </c>
      <c r="L36" s="81" t="s">
        <v>16</v>
      </c>
      <c r="M36" s="145" t="s">
        <v>6</v>
      </c>
      <c r="N36" s="132" t="s">
        <v>91</v>
      </c>
      <c r="P36" s="210"/>
      <c r="Q36" s="86"/>
      <c r="R36" s="209"/>
      <c r="S36" s="209"/>
      <c r="T36" s="209"/>
      <c r="U36" s="209"/>
      <c r="V36" s="209"/>
      <c r="W36" s="209"/>
      <c r="X36" s="162"/>
    </row>
    <row r="37" spans="1:27" s="92" customFormat="1" ht="24" customHeight="1" x14ac:dyDescent="0.15">
      <c r="A37" s="108" t="s">
        <v>93</v>
      </c>
      <c r="B37" s="222">
        <v>2100</v>
      </c>
      <c r="C37" s="105">
        <v>100</v>
      </c>
      <c r="D37" s="223">
        <v>555600</v>
      </c>
      <c r="E37" s="148">
        <f>T37</f>
        <v>0</v>
      </c>
      <c r="F37" s="147">
        <f>(185-C37)/100</f>
        <v>0.85</v>
      </c>
      <c r="G37" s="107">
        <f t="shared" ref="G37:G48" si="0">B37*E37*F37</f>
        <v>0</v>
      </c>
      <c r="H37" s="136">
        <v>555600</v>
      </c>
      <c r="I37" s="152">
        <f>U39</f>
        <v>0</v>
      </c>
      <c r="J37" s="136">
        <f t="shared" ref="J37:J48" si="1">H37*I37</f>
        <v>0</v>
      </c>
      <c r="K37" s="139"/>
      <c r="L37" s="140"/>
      <c r="M37" s="141"/>
      <c r="N37" s="131">
        <f>ROUNDDOWN(G37+J37,0)</f>
        <v>0</v>
      </c>
      <c r="O37" s="279"/>
      <c r="P37" s="279"/>
      <c r="Q37" s="279"/>
      <c r="S37" s="217"/>
      <c r="T37" s="219"/>
      <c r="U37" s="217"/>
      <c r="V37" s="209"/>
      <c r="W37" s="431"/>
      <c r="X37" s="432"/>
      <c r="Y37" s="225"/>
      <c r="Z37" s="212"/>
      <c r="AA37" s="162"/>
    </row>
    <row r="38" spans="1:27" s="92" customFormat="1" ht="24" customHeight="1" x14ac:dyDescent="0.15">
      <c r="A38" s="108" t="s">
        <v>94</v>
      </c>
      <c r="B38" s="222">
        <v>2100</v>
      </c>
      <c r="C38" s="105">
        <v>100</v>
      </c>
      <c r="D38" s="223">
        <v>587200</v>
      </c>
      <c r="E38" s="149">
        <f>E37</f>
        <v>0</v>
      </c>
      <c r="F38" s="147">
        <f t="shared" ref="F38:F48" si="2">(185-C38)/100</f>
        <v>0.85</v>
      </c>
      <c r="G38" s="107">
        <f t="shared" si="0"/>
        <v>0</v>
      </c>
      <c r="H38" s="136">
        <v>587200</v>
      </c>
      <c r="I38" s="153">
        <f>I37</f>
        <v>0</v>
      </c>
      <c r="J38" s="105">
        <f t="shared" si="1"/>
        <v>0</v>
      </c>
      <c r="K38" s="64"/>
      <c r="L38" s="65"/>
      <c r="M38" s="66"/>
      <c r="N38" s="131">
        <f t="shared" ref="N38:N47" si="3">ROUNDDOWN(G38+J38,0)</f>
        <v>0</v>
      </c>
      <c r="O38" s="279"/>
      <c r="P38" s="279"/>
      <c r="Q38" s="279"/>
      <c r="S38" s="217"/>
      <c r="T38" s="217"/>
      <c r="U38" s="212"/>
      <c r="V38" s="209"/>
      <c r="W38" s="167"/>
      <c r="X38" s="221"/>
      <c r="Y38" s="226"/>
      <c r="Z38" s="226"/>
      <c r="AA38" s="162"/>
    </row>
    <row r="39" spans="1:27" s="92" customFormat="1" ht="24" customHeight="1" x14ac:dyDescent="0.15">
      <c r="A39" s="108" t="s">
        <v>95</v>
      </c>
      <c r="B39" s="222">
        <v>2100</v>
      </c>
      <c r="C39" s="105">
        <v>100</v>
      </c>
      <c r="D39" s="223">
        <v>692800</v>
      </c>
      <c r="E39" s="149">
        <f>E37</f>
        <v>0</v>
      </c>
      <c r="F39" s="147">
        <f t="shared" si="2"/>
        <v>0.85</v>
      </c>
      <c r="G39" s="107">
        <f t="shared" si="0"/>
        <v>0</v>
      </c>
      <c r="H39" s="136">
        <v>692800</v>
      </c>
      <c r="I39" s="153">
        <f>I37</f>
        <v>0</v>
      </c>
      <c r="J39" s="105">
        <f t="shared" si="1"/>
        <v>0</v>
      </c>
      <c r="K39" s="64"/>
      <c r="L39" s="65"/>
      <c r="M39" s="66"/>
      <c r="N39" s="131">
        <f t="shared" si="3"/>
        <v>0</v>
      </c>
      <c r="O39" s="279"/>
      <c r="P39" s="279"/>
      <c r="Q39" s="279"/>
      <c r="S39" s="217"/>
      <c r="T39" s="215"/>
      <c r="U39" s="215"/>
      <c r="V39" s="209"/>
      <c r="W39" s="431"/>
      <c r="X39" s="432"/>
      <c r="Y39" s="226"/>
      <c r="Z39" s="220"/>
      <c r="AA39" s="162"/>
    </row>
    <row r="40" spans="1:27" s="92" customFormat="1" ht="24" customHeight="1" x14ac:dyDescent="0.15">
      <c r="A40" s="110" t="s">
        <v>96</v>
      </c>
      <c r="B40" s="222">
        <v>2100</v>
      </c>
      <c r="C40" s="105">
        <v>100</v>
      </c>
      <c r="D40" s="223">
        <v>821400</v>
      </c>
      <c r="E40" s="149">
        <f>E37</f>
        <v>0</v>
      </c>
      <c r="F40" s="147">
        <f t="shared" si="2"/>
        <v>0.85</v>
      </c>
      <c r="G40" s="109">
        <f t="shared" si="0"/>
        <v>0</v>
      </c>
      <c r="H40" s="136">
        <v>821400</v>
      </c>
      <c r="I40" s="154">
        <f>T39</f>
        <v>0</v>
      </c>
      <c r="J40" s="137">
        <f t="shared" si="1"/>
        <v>0</v>
      </c>
      <c r="K40" s="64"/>
      <c r="L40" s="65"/>
      <c r="M40" s="66"/>
      <c r="N40" s="131">
        <f t="shared" si="3"/>
        <v>0</v>
      </c>
      <c r="O40" s="279"/>
      <c r="P40" s="279"/>
      <c r="Q40" s="279"/>
      <c r="S40" s="227"/>
      <c r="T40" s="226"/>
      <c r="U40" s="211"/>
      <c r="V40" s="209"/>
      <c r="W40" s="220"/>
      <c r="X40" s="220"/>
      <c r="Y40" s="220"/>
      <c r="Z40" s="220"/>
      <c r="AA40" s="162"/>
    </row>
    <row r="41" spans="1:27" s="92" customFormat="1" ht="24" customHeight="1" x14ac:dyDescent="0.15">
      <c r="A41" s="110" t="s">
        <v>97</v>
      </c>
      <c r="B41" s="222">
        <v>2100</v>
      </c>
      <c r="C41" s="105">
        <v>100</v>
      </c>
      <c r="D41" s="223">
        <v>875600</v>
      </c>
      <c r="E41" s="149">
        <f>E37</f>
        <v>0</v>
      </c>
      <c r="F41" s="147">
        <f t="shared" si="2"/>
        <v>0.85</v>
      </c>
      <c r="G41" s="109">
        <f t="shared" si="0"/>
        <v>0</v>
      </c>
      <c r="H41" s="136">
        <v>875600</v>
      </c>
      <c r="I41" s="154">
        <f>I40</f>
        <v>0</v>
      </c>
      <c r="J41" s="137">
        <f t="shared" si="1"/>
        <v>0</v>
      </c>
      <c r="K41" s="64"/>
      <c r="L41" s="65"/>
      <c r="M41" s="66"/>
      <c r="N41" s="131">
        <f t="shared" si="3"/>
        <v>0</v>
      </c>
      <c r="O41" s="279"/>
      <c r="P41" s="279"/>
      <c r="Q41" s="279"/>
      <c r="S41" s="213"/>
      <c r="T41" s="213"/>
      <c r="U41" s="213"/>
      <c r="V41" s="213"/>
      <c r="W41" s="213"/>
      <c r="X41" s="213"/>
      <c r="Y41" s="213"/>
      <c r="Z41" s="213"/>
      <c r="AA41" s="162"/>
    </row>
    <row r="42" spans="1:27" s="92" customFormat="1" ht="24" customHeight="1" x14ac:dyDescent="0.15">
      <c r="A42" s="110" t="s">
        <v>98</v>
      </c>
      <c r="B42" s="222">
        <v>2100</v>
      </c>
      <c r="C42" s="105">
        <v>100</v>
      </c>
      <c r="D42" s="223">
        <v>780400</v>
      </c>
      <c r="E42" s="149">
        <f>E37</f>
        <v>0</v>
      </c>
      <c r="F42" s="147">
        <f t="shared" si="2"/>
        <v>0.85</v>
      </c>
      <c r="G42" s="109">
        <f t="shared" si="0"/>
        <v>0</v>
      </c>
      <c r="H42" s="136">
        <v>780400</v>
      </c>
      <c r="I42" s="154">
        <f>I40</f>
        <v>0</v>
      </c>
      <c r="J42" s="137">
        <f t="shared" si="1"/>
        <v>0</v>
      </c>
      <c r="K42" s="64"/>
      <c r="L42" s="65"/>
      <c r="M42" s="66"/>
      <c r="N42" s="131">
        <f t="shared" si="3"/>
        <v>0</v>
      </c>
      <c r="P42" s="162"/>
      <c r="Q42" s="162"/>
      <c r="R42" s="162"/>
      <c r="S42" s="162"/>
      <c r="T42" s="162"/>
      <c r="U42" s="162"/>
      <c r="V42" s="162"/>
      <c r="W42" s="162"/>
      <c r="X42" s="162"/>
    </row>
    <row r="43" spans="1:27" s="92" customFormat="1" ht="24" customHeight="1" x14ac:dyDescent="0.15">
      <c r="A43" s="108" t="s">
        <v>99</v>
      </c>
      <c r="B43" s="222">
        <v>2100</v>
      </c>
      <c r="C43" s="105">
        <v>100</v>
      </c>
      <c r="D43" s="223">
        <v>615300</v>
      </c>
      <c r="E43" s="149">
        <f>E37</f>
        <v>0</v>
      </c>
      <c r="F43" s="147">
        <f t="shared" si="2"/>
        <v>0.85</v>
      </c>
      <c r="G43" s="107">
        <f t="shared" si="0"/>
        <v>0</v>
      </c>
      <c r="H43" s="136">
        <v>615300</v>
      </c>
      <c r="I43" s="153">
        <f>I37</f>
        <v>0</v>
      </c>
      <c r="J43" s="105">
        <f t="shared" si="1"/>
        <v>0</v>
      </c>
      <c r="K43" s="64"/>
      <c r="L43" s="65"/>
      <c r="M43" s="66"/>
      <c r="N43" s="131">
        <f t="shared" si="3"/>
        <v>0</v>
      </c>
      <c r="P43" s="162"/>
      <c r="Q43" s="162"/>
      <c r="R43" s="162"/>
      <c r="S43" s="162"/>
      <c r="T43" s="162"/>
      <c r="U43" s="162"/>
      <c r="V43" s="162"/>
      <c r="W43" s="162"/>
      <c r="X43" s="162"/>
    </row>
    <row r="44" spans="1:27" s="92" customFormat="1" ht="24" customHeight="1" x14ac:dyDescent="0.15">
      <c r="A44" s="108" t="s">
        <v>100</v>
      </c>
      <c r="B44" s="222">
        <v>2100</v>
      </c>
      <c r="C44" s="105">
        <v>100</v>
      </c>
      <c r="D44" s="223">
        <v>574200</v>
      </c>
      <c r="E44" s="149">
        <f>E37</f>
        <v>0</v>
      </c>
      <c r="F44" s="147">
        <f t="shared" si="2"/>
        <v>0.85</v>
      </c>
      <c r="G44" s="107">
        <f t="shared" si="0"/>
        <v>0</v>
      </c>
      <c r="H44" s="136">
        <v>574200</v>
      </c>
      <c r="I44" s="153">
        <f>I37</f>
        <v>0</v>
      </c>
      <c r="J44" s="105">
        <f t="shared" si="1"/>
        <v>0</v>
      </c>
      <c r="K44" s="64"/>
      <c r="L44" s="65"/>
      <c r="M44" s="66"/>
      <c r="N44" s="131">
        <f t="shared" si="3"/>
        <v>0</v>
      </c>
    </row>
    <row r="45" spans="1:27" s="92" customFormat="1" ht="24" customHeight="1" x14ac:dyDescent="0.15">
      <c r="A45" s="108" t="s">
        <v>101</v>
      </c>
      <c r="B45" s="222">
        <v>2100</v>
      </c>
      <c r="C45" s="105">
        <v>100</v>
      </c>
      <c r="D45" s="223">
        <v>678700</v>
      </c>
      <c r="E45" s="149">
        <f>E37</f>
        <v>0</v>
      </c>
      <c r="F45" s="147">
        <f t="shared" si="2"/>
        <v>0.85</v>
      </c>
      <c r="G45" s="107">
        <f t="shared" si="0"/>
        <v>0</v>
      </c>
      <c r="H45" s="136">
        <v>678700</v>
      </c>
      <c r="I45" s="153">
        <f>I37</f>
        <v>0</v>
      </c>
      <c r="J45" s="105">
        <f t="shared" si="1"/>
        <v>0</v>
      </c>
      <c r="K45" s="64"/>
      <c r="L45" s="65"/>
      <c r="M45" s="66"/>
      <c r="N45" s="131">
        <f t="shared" si="3"/>
        <v>0</v>
      </c>
    </row>
    <row r="46" spans="1:27" s="92" customFormat="1" ht="24" customHeight="1" x14ac:dyDescent="0.15">
      <c r="A46" s="108" t="s">
        <v>102</v>
      </c>
      <c r="B46" s="222">
        <v>2100</v>
      </c>
      <c r="C46" s="105">
        <v>100</v>
      </c>
      <c r="D46" s="223">
        <v>706400</v>
      </c>
      <c r="E46" s="149">
        <f>E37</f>
        <v>0</v>
      </c>
      <c r="F46" s="147">
        <f t="shared" si="2"/>
        <v>0.85</v>
      </c>
      <c r="G46" s="107">
        <f t="shared" si="0"/>
        <v>0</v>
      </c>
      <c r="H46" s="136">
        <v>706400</v>
      </c>
      <c r="I46" s="153">
        <f>I37</f>
        <v>0</v>
      </c>
      <c r="J46" s="105">
        <f t="shared" si="1"/>
        <v>0</v>
      </c>
      <c r="K46" s="64"/>
      <c r="L46" s="65"/>
      <c r="M46" s="66"/>
      <c r="N46" s="131">
        <f t="shared" si="3"/>
        <v>0</v>
      </c>
    </row>
    <row r="47" spans="1:27" s="92" customFormat="1" ht="24" customHeight="1" x14ac:dyDescent="0.15">
      <c r="A47" s="108" t="s">
        <v>103</v>
      </c>
      <c r="B47" s="222">
        <v>2100</v>
      </c>
      <c r="C47" s="105">
        <v>100</v>
      </c>
      <c r="D47" s="223">
        <v>639000</v>
      </c>
      <c r="E47" s="149">
        <f>E37</f>
        <v>0</v>
      </c>
      <c r="F47" s="147">
        <f t="shared" si="2"/>
        <v>0.85</v>
      </c>
      <c r="G47" s="107">
        <f t="shared" si="0"/>
        <v>0</v>
      </c>
      <c r="H47" s="136">
        <v>639000</v>
      </c>
      <c r="I47" s="153">
        <f>I37</f>
        <v>0</v>
      </c>
      <c r="J47" s="105">
        <f t="shared" si="1"/>
        <v>0</v>
      </c>
      <c r="K47" s="64"/>
      <c r="L47" s="65"/>
      <c r="M47" s="66"/>
      <c r="N47" s="131">
        <f t="shared" si="3"/>
        <v>0</v>
      </c>
    </row>
    <row r="48" spans="1:27" s="92" customFormat="1" ht="24" customHeight="1" thickBot="1" x14ac:dyDescent="0.2">
      <c r="A48" s="106" t="s">
        <v>104</v>
      </c>
      <c r="B48" s="222">
        <v>2100</v>
      </c>
      <c r="C48" s="105">
        <v>100</v>
      </c>
      <c r="D48" s="224">
        <v>652600</v>
      </c>
      <c r="E48" s="150">
        <f>E37</f>
        <v>0</v>
      </c>
      <c r="F48" s="147">
        <f t="shared" si="2"/>
        <v>0.85</v>
      </c>
      <c r="G48" s="104">
        <f t="shared" si="0"/>
        <v>0</v>
      </c>
      <c r="H48" s="136">
        <v>652600</v>
      </c>
      <c r="I48" s="155">
        <f>I37</f>
        <v>0</v>
      </c>
      <c r="J48" s="138">
        <f t="shared" si="1"/>
        <v>0</v>
      </c>
      <c r="K48" s="69"/>
      <c r="L48" s="70"/>
      <c r="M48" s="71"/>
      <c r="N48" s="131">
        <f>ROUNDDOWN(G48+J48,0)</f>
        <v>0</v>
      </c>
    </row>
    <row r="49" spans="1:16" s="92" customFormat="1" ht="30" customHeight="1" thickBot="1" x14ac:dyDescent="0.25">
      <c r="A49" s="103" t="s">
        <v>105</v>
      </c>
      <c r="B49" s="101"/>
      <c r="C49" s="102"/>
      <c r="D49" s="161">
        <f>SUM(D37:D48)</f>
        <v>8179200</v>
      </c>
      <c r="E49" s="101"/>
      <c r="F49" s="100"/>
      <c r="G49" s="99"/>
      <c r="H49" s="98"/>
      <c r="I49" s="97"/>
      <c r="J49" s="97"/>
      <c r="K49" s="87"/>
      <c r="L49" s="97"/>
      <c r="M49" s="99"/>
      <c r="N49" s="160">
        <f>SUM(N37:N48)</f>
        <v>0</v>
      </c>
    </row>
    <row r="50" spans="1:16" s="92" customFormat="1" ht="30" customHeight="1" thickBot="1" x14ac:dyDescent="0.25">
      <c r="A50" s="339" t="s">
        <v>29</v>
      </c>
      <c r="B50" s="339"/>
      <c r="C50" s="339"/>
      <c r="D50" s="339"/>
      <c r="E50" s="339"/>
      <c r="F50" s="339"/>
      <c r="G50" s="339"/>
      <c r="H50" s="339"/>
      <c r="I50" s="339"/>
      <c r="J50" s="339"/>
      <c r="K50" s="339"/>
      <c r="M50" s="435" t="s">
        <v>106</v>
      </c>
      <c r="N50" s="436"/>
      <c r="O50" s="157">
        <f>INT(N49/110*10)</f>
        <v>0</v>
      </c>
      <c r="P50" s="86"/>
    </row>
    <row r="51" spans="1:16" s="92" customFormat="1" ht="30" customHeight="1" thickBot="1" x14ac:dyDescent="0.25">
      <c r="A51" s="340"/>
      <c r="B51" s="340"/>
      <c r="C51" s="340"/>
      <c r="D51" s="340"/>
      <c r="E51" s="340"/>
      <c r="F51" s="340"/>
      <c r="G51" s="340"/>
      <c r="H51" s="340"/>
      <c r="I51" s="340"/>
      <c r="J51" s="340"/>
      <c r="K51" s="340"/>
      <c r="M51" s="433" t="s">
        <v>110</v>
      </c>
      <c r="N51" s="434"/>
      <c r="O51" s="156">
        <f>N49-O50</f>
        <v>0</v>
      </c>
      <c r="P51" s="86"/>
    </row>
    <row r="52" spans="1:16" s="92" customFormat="1" ht="24" customHeight="1" x14ac:dyDescent="0.15">
      <c r="A52" s="340"/>
      <c r="B52" s="340"/>
      <c r="C52" s="340"/>
      <c r="D52" s="340"/>
      <c r="E52" s="340"/>
      <c r="F52" s="340"/>
      <c r="G52" s="340"/>
      <c r="H52" s="340"/>
      <c r="I52" s="340"/>
      <c r="J52" s="340"/>
      <c r="K52" s="340"/>
      <c r="L52" s="95"/>
      <c r="M52" s="93"/>
    </row>
    <row r="53" spans="1:16" s="92" customFormat="1" ht="24" customHeight="1" x14ac:dyDescent="0.15">
      <c r="B53" s="95"/>
      <c r="C53" s="95"/>
      <c r="D53" s="93"/>
      <c r="E53" s="85"/>
      <c r="F53" s="85"/>
      <c r="G53" s="85"/>
      <c r="H53" s="95"/>
      <c r="J53" s="95"/>
      <c r="K53" s="95"/>
      <c r="L53" s="94"/>
      <c r="M53" s="93"/>
      <c r="N53" s="96"/>
    </row>
    <row r="54" spans="1:16" s="92" customFormat="1" ht="24" customHeight="1" x14ac:dyDescent="0.15">
      <c r="B54" s="95"/>
      <c r="C54" s="95"/>
      <c r="D54" s="95"/>
      <c r="E54" s="85"/>
      <c r="F54" s="85"/>
      <c r="G54" s="85"/>
      <c r="H54" s="95"/>
      <c r="J54" s="95"/>
      <c r="K54" s="89"/>
      <c r="L54" s="89"/>
      <c r="M54" s="93"/>
      <c r="N54" s="84"/>
    </row>
    <row r="55" spans="1:16" s="92" customFormat="1" ht="24" customHeight="1" x14ac:dyDescent="0.15">
      <c r="B55" s="94"/>
      <c r="C55" s="94"/>
      <c r="D55" s="93"/>
      <c r="E55" s="85"/>
      <c r="F55" s="85"/>
      <c r="G55" s="85"/>
      <c r="H55" s="93"/>
      <c r="J55" s="91"/>
      <c r="K55" s="88"/>
      <c r="L55" s="130"/>
      <c r="M55" s="93"/>
    </row>
    <row r="56" spans="1:16" x14ac:dyDescent="0.15">
      <c r="L56" s="90"/>
      <c r="M56" s="90"/>
    </row>
  </sheetData>
  <mergeCells count="40">
    <mergeCell ref="B4:F4"/>
    <mergeCell ref="G4:I4"/>
    <mergeCell ref="B5:F5"/>
    <mergeCell ref="G5:I5"/>
    <mergeCell ref="B6:F6"/>
    <mergeCell ref="G6:I6"/>
    <mergeCell ref="B7:F7"/>
    <mergeCell ref="G7:I7"/>
    <mergeCell ref="B8:F8"/>
    <mergeCell ref="G8:I8"/>
    <mergeCell ref="B9:F9"/>
    <mergeCell ref="G9:I9"/>
    <mergeCell ref="B10:F10"/>
    <mergeCell ref="G10:I10"/>
    <mergeCell ref="B11:F11"/>
    <mergeCell ref="G11:I11"/>
    <mergeCell ref="B12:F12"/>
    <mergeCell ref="G12:I12"/>
    <mergeCell ref="B16:F16"/>
    <mergeCell ref="G16:I16"/>
    <mergeCell ref="B17:F17"/>
    <mergeCell ref="G17:I17"/>
    <mergeCell ref="B13:F13"/>
    <mergeCell ref="G13:I13"/>
    <mergeCell ref="B14:F14"/>
    <mergeCell ref="G14:I14"/>
    <mergeCell ref="B15:F15"/>
    <mergeCell ref="G15:I15"/>
    <mergeCell ref="B18:F18"/>
    <mergeCell ref="G18:I18"/>
    <mergeCell ref="G19:I19"/>
    <mergeCell ref="G20:I20"/>
    <mergeCell ref="G21:I21"/>
    <mergeCell ref="K33:M34"/>
    <mergeCell ref="W39:X39"/>
    <mergeCell ref="W37:X37"/>
    <mergeCell ref="M51:N51"/>
    <mergeCell ref="M50:N50"/>
    <mergeCell ref="A50:K52"/>
    <mergeCell ref="H33:J34"/>
  </mergeCells>
  <phoneticPr fontId="1"/>
  <pageMargins left="0.23622047244094491" right="0.23622047244094491" top="0.55118110236220474" bottom="0.35433070866141736" header="0.31496062992125984" footer="0.31496062992125984"/>
  <pageSetup paperSize="9" scale="96" fitToHeight="0" orientation="landscape" r:id="rId1"/>
  <rowBreaks count="1" manualBreakCount="1">
    <brk id="3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P276"/>
  <sheetViews>
    <sheetView view="pageBreakPreview" topLeftCell="A62" zoomScale="55" zoomScaleNormal="100" zoomScaleSheetLayoutView="55" workbookViewId="0">
      <selection activeCell="N15" sqref="N15"/>
    </sheetView>
  </sheetViews>
  <sheetFormatPr defaultRowHeight="13.5" x14ac:dyDescent="0.15"/>
  <cols>
    <col min="1" max="1" width="9" style="80"/>
    <col min="2" max="3" width="9" style="80" customWidth="1"/>
    <col min="4" max="4" width="9" style="80"/>
    <col min="5" max="6" width="9" style="80" customWidth="1"/>
    <col min="7" max="7" width="9" style="80"/>
    <col min="8" max="8" width="9" style="80" customWidth="1"/>
    <col min="9" max="10" width="9" style="80"/>
    <col min="11" max="11" width="9" style="80" customWidth="1"/>
    <col min="12" max="16" width="9" style="80"/>
    <col min="17" max="17" width="11.5" style="80" customWidth="1"/>
    <col min="18" max="18" width="9" style="80"/>
    <col min="19" max="19" width="4" style="80" customWidth="1"/>
    <col min="20" max="20" width="3" style="80" customWidth="1"/>
    <col min="21" max="23" width="9" style="80"/>
    <col min="24" max="24" width="4" style="80" customWidth="1"/>
    <col min="25" max="25" width="3.875" style="232" customWidth="1"/>
    <col min="26" max="26" width="13.875" style="232" customWidth="1"/>
    <col min="27" max="27" width="9" style="232"/>
    <col min="28" max="34" width="8.625" style="232" customWidth="1"/>
    <col min="35" max="35" width="9" style="232"/>
    <col min="36" max="36" width="5.25" style="232" bestFit="1" customWidth="1"/>
    <col min="37" max="16384" width="9" style="80"/>
  </cols>
  <sheetData>
    <row r="1" spans="1:36" ht="18.75" x14ac:dyDescent="0.15">
      <c r="A1" s="8" t="s">
        <v>20</v>
      </c>
      <c r="Y1" s="243" t="s">
        <v>137</v>
      </c>
      <c r="Z1" s="234"/>
      <c r="AA1" s="234"/>
      <c r="AB1" s="234"/>
      <c r="AC1" s="234"/>
      <c r="AD1" s="234"/>
      <c r="AE1" s="234"/>
      <c r="AF1" s="234"/>
      <c r="AG1" s="234"/>
      <c r="AH1" s="234"/>
      <c r="AI1" s="234"/>
      <c r="AJ1" s="234"/>
    </row>
    <row r="2" spans="1:36" ht="19.5" thickBot="1" x14ac:dyDescent="0.2">
      <c r="A2" s="13" t="s">
        <v>30</v>
      </c>
      <c r="Y2" s="243" t="s">
        <v>158</v>
      </c>
      <c r="Z2" s="234"/>
      <c r="AA2" s="234"/>
      <c r="AB2" s="234"/>
      <c r="AC2" s="234"/>
      <c r="AD2" s="234"/>
      <c r="AE2" s="234"/>
      <c r="AF2" s="234"/>
      <c r="AG2" s="234"/>
      <c r="AH2" s="234"/>
      <c r="AI2" s="234"/>
      <c r="AJ2" s="234"/>
    </row>
    <row r="3" spans="1:36" ht="6" customHeight="1" x14ac:dyDescent="0.15">
      <c r="Y3" s="443" t="s">
        <v>114</v>
      </c>
      <c r="Z3" s="444"/>
      <c r="AA3" s="447" t="s">
        <v>115</v>
      </c>
      <c r="AB3" s="381" t="s">
        <v>116</v>
      </c>
      <c r="AC3" s="381" t="s">
        <v>148</v>
      </c>
      <c r="AD3" s="362" t="s">
        <v>117</v>
      </c>
      <c r="AE3" s="363"/>
      <c r="AF3" s="363"/>
      <c r="AG3" s="363"/>
      <c r="AH3" s="363"/>
      <c r="AI3" s="364"/>
      <c r="AJ3" s="234"/>
    </row>
    <row r="4" spans="1:36" ht="17.25" customHeight="1" thickBot="1" x14ac:dyDescent="0.2">
      <c r="A4" s="34" t="s">
        <v>23</v>
      </c>
      <c r="B4" s="343" t="s">
        <v>21</v>
      </c>
      <c r="C4" s="344"/>
      <c r="D4" s="344"/>
      <c r="E4" s="344"/>
      <c r="F4" s="344"/>
      <c r="G4" s="344"/>
      <c r="H4" s="345" t="s">
        <v>50</v>
      </c>
      <c r="I4" s="345"/>
      <c r="J4" s="345"/>
      <c r="K4" s="35"/>
      <c r="L4" s="35"/>
      <c r="M4" s="35"/>
      <c r="Y4" s="445"/>
      <c r="Z4" s="446"/>
      <c r="AA4" s="448"/>
      <c r="AB4" s="382"/>
      <c r="AC4" s="382"/>
      <c r="AD4" s="235" t="s">
        <v>135</v>
      </c>
      <c r="AE4" s="236" t="s">
        <v>213</v>
      </c>
      <c r="AF4" s="236" t="s">
        <v>214</v>
      </c>
      <c r="AG4" s="235" t="s">
        <v>215</v>
      </c>
      <c r="AH4" s="235" t="s">
        <v>216</v>
      </c>
      <c r="AI4" s="237" t="s">
        <v>121</v>
      </c>
      <c r="AJ4" s="234"/>
    </row>
    <row r="5" spans="1:36" ht="17.25" customHeight="1" x14ac:dyDescent="0.15">
      <c r="A5" s="36">
        <v>1</v>
      </c>
      <c r="B5" s="449" t="str">
        <f>Z42</f>
        <v>五島振興局総合庁舎</v>
      </c>
      <c r="C5" s="450"/>
      <c r="D5" s="450"/>
      <c r="E5" s="450"/>
      <c r="F5" s="450"/>
      <c r="G5" s="451"/>
      <c r="H5" s="346">
        <f>Q55</f>
        <v>0</v>
      </c>
      <c r="I5" s="347"/>
      <c r="J5" s="348"/>
      <c r="K5" s="37" t="s">
        <v>22</v>
      </c>
      <c r="L5" s="35"/>
      <c r="M5" s="35"/>
    </row>
    <row r="6" spans="1:36" ht="17.25" customHeight="1" x14ac:dyDescent="0.15">
      <c r="A6" s="36">
        <v>2</v>
      </c>
      <c r="B6" s="449" t="str">
        <f>Z64</f>
        <v>福江空港管理事務所</v>
      </c>
      <c r="C6" s="450"/>
      <c r="D6" s="450"/>
      <c r="E6" s="450"/>
      <c r="F6" s="450"/>
      <c r="G6" s="451"/>
      <c r="H6" s="335">
        <f>Q77</f>
        <v>0</v>
      </c>
      <c r="I6" s="335"/>
      <c r="J6" s="335"/>
      <c r="K6" s="37" t="s">
        <v>22</v>
      </c>
      <c r="L6" s="35"/>
      <c r="M6" s="35"/>
    </row>
    <row r="7" spans="1:36" ht="17.25" customHeight="1" x14ac:dyDescent="0.15">
      <c r="A7" s="36">
        <v>3</v>
      </c>
      <c r="B7" s="449" t="str">
        <f>Z86</f>
        <v>五島振興局上五島支所庁舎</v>
      </c>
      <c r="C7" s="450"/>
      <c r="D7" s="450"/>
      <c r="E7" s="450"/>
      <c r="F7" s="450"/>
      <c r="G7" s="451"/>
      <c r="H7" s="335">
        <f>Q99</f>
        <v>0</v>
      </c>
      <c r="I7" s="335"/>
      <c r="J7" s="335"/>
      <c r="K7" s="37" t="s">
        <v>22</v>
      </c>
      <c r="L7" s="35"/>
      <c r="M7" s="35"/>
    </row>
    <row r="8" spans="1:36" ht="17.25" x14ac:dyDescent="0.15">
      <c r="A8" s="36"/>
      <c r="B8" s="449"/>
      <c r="C8" s="450"/>
      <c r="D8" s="450"/>
      <c r="E8" s="450"/>
      <c r="F8" s="450"/>
      <c r="G8" s="451"/>
      <c r="H8" s="335"/>
      <c r="I8" s="335"/>
      <c r="J8" s="335"/>
      <c r="K8" s="37"/>
      <c r="L8" s="35"/>
      <c r="M8" s="35"/>
    </row>
    <row r="9" spans="1:36" ht="17.25" customHeight="1" x14ac:dyDescent="0.15">
      <c r="A9" s="36"/>
      <c r="B9" s="449"/>
      <c r="C9" s="450"/>
      <c r="D9" s="450"/>
      <c r="E9" s="450"/>
      <c r="F9" s="450"/>
      <c r="G9" s="451"/>
      <c r="H9" s="335"/>
      <c r="I9" s="335"/>
      <c r="J9" s="335"/>
      <c r="K9" s="37"/>
      <c r="L9" s="35"/>
      <c r="M9" s="35"/>
    </row>
    <row r="10" spans="1:36" ht="17.25" customHeight="1" x14ac:dyDescent="0.15">
      <c r="A10" s="36"/>
      <c r="B10" s="449"/>
      <c r="C10" s="450"/>
      <c r="D10" s="450"/>
      <c r="E10" s="450"/>
      <c r="F10" s="450"/>
      <c r="G10" s="451"/>
      <c r="H10" s="335"/>
      <c r="I10" s="335"/>
      <c r="J10" s="335"/>
      <c r="K10" s="37"/>
      <c r="L10" s="35"/>
      <c r="M10" s="35"/>
    </row>
    <row r="11" spans="1:36" ht="17.25" customHeight="1" x14ac:dyDescent="0.15">
      <c r="A11" s="36"/>
      <c r="B11" s="449"/>
      <c r="C11" s="450"/>
      <c r="D11" s="450"/>
      <c r="E11" s="450"/>
      <c r="F11" s="450"/>
      <c r="G11" s="451"/>
      <c r="H11" s="335"/>
      <c r="I11" s="335"/>
      <c r="J11" s="335"/>
      <c r="K11" s="37"/>
      <c r="L11" s="35"/>
      <c r="M11" s="35"/>
    </row>
    <row r="12" spans="1:36" ht="17.25" customHeight="1" x14ac:dyDescent="0.15">
      <c r="A12" s="36"/>
      <c r="B12" s="449"/>
      <c r="C12" s="450"/>
      <c r="D12" s="450"/>
      <c r="E12" s="450"/>
      <c r="F12" s="450"/>
      <c r="G12" s="451"/>
      <c r="H12" s="335"/>
      <c r="I12" s="335"/>
      <c r="J12" s="335"/>
      <c r="K12" s="37"/>
      <c r="L12" s="35"/>
      <c r="M12" s="35"/>
    </row>
    <row r="13" spans="1:36" ht="17.25" customHeight="1" x14ac:dyDescent="0.15">
      <c r="A13" s="36"/>
      <c r="B13" s="449"/>
      <c r="C13" s="450"/>
      <c r="D13" s="450"/>
      <c r="E13" s="450"/>
      <c r="F13" s="450"/>
      <c r="G13" s="451"/>
      <c r="H13" s="335"/>
      <c r="I13" s="335"/>
      <c r="J13" s="335"/>
      <c r="K13" s="37"/>
      <c r="L13" s="35"/>
      <c r="M13" s="35"/>
    </row>
    <row r="14" spans="1:36" ht="17.25" customHeight="1" x14ac:dyDescent="0.15">
      <c r="A14" s="36"/>
      <c r="B14" s="449"/>
      <c r="C14" s="450"/>
      <c r="D14" s="450"/>
      <c r="E14" s="450"/>
      <c r="F14" s="450"/>
      <c r="G14" s="451"/>
      <c r="H14" s="335"/>
      <c r="I14" s="335"/>
      <c r="J14" s="335"/>
      <c r="K14" s="37"/>
      <c r="L14" s="35"/>
      <c r="M14" s="35"/>
    </row>
    <row r="15" spans="1:36" ht="17.25" customHeight="1" x14ac:dyDescent="0.15">
      <c r="A15" s="36"/>
      <c r="B15" s="449"/>
      <c r="C15" s="450"/>
      <c r="D15" s="450"/>
      <c r="E15" s="450"/>
      <c r="F15" s="450"/>
      <c r="G15" s="451"/>
      <c r="H15" s="335"/>
      <c r="I15" s="335"/>
      <c r="J15" s="335"/>
      <c r="K15" s="37"/>
      <c r="L15" s="35"/>
      <c r="M15" s="35"/>
    </row>
    <row r="16" spans="1:36" ht="17.25" customHeight="1" x14ac:dyDescent="0.15">
      <c r="A16" s="36"/>
      <c r="B16" s="77"/>
      <c r="C16" s="76"/>
      <c r="D16" s="76"/>
      <c r="E16" s="76"/>
      <c r="F16" s="76"/>
      <c r="G16" s="78"/>
      <c r="H16" s="335"/>
      <c r="I16" s="335"/>
      <c r="J16" s="335"/>
      <c r="K16" s="37"/>
      <c r="L16" s="35"/>
      <c r="M16" s="35"/>
    </row>
    <row r="17" spans="1:13" ht="17.25" customHeight="1" x14ac:dyDescent="0.15">
      <c r="A17" s="36"/>
      <c r="B17" s="77"/>
      <c r="C17" s="76"/>
      <c r="D17" s="76"/>
      <c r="E17" s="76"/>
      <c r="F17" s="76"/>
      <c r="G17" s="78"/>
      <c r="H17" s="335"/>
      <c r="I17" s="335"/>
      <c r="J17" s="335"/>
      <c r="K17" s="37"/>
      <c r="L17" s="35"/>
      <c r="M17" s="35"/>
    </row>
    <row r="18" spans="1:13" ht="17.25" customHeight="1" x14ac:dyDescent="0.15">
      <c r="A18" s="36"/>
      <c r="B18" s="77"/>
      <c r="C18" s="76"/>
      <c r="D18" s="76"/>
      <c r="E18" s="76"/>
      <c r="F18" s="76"/>
      <c r="G18" s="78"/>
      <c r="H18" s="335"/>
      <c r="I18" s="335"/>
      <c r="J18" s="335"/>
      <c r="K18" s="37"/>
      <c r="L18" s="35"/>
      <c r="M18" s="35"/>
    </row>
    <row r="19" spans="1:13" ht="17.25" customHeight="1" x14ac:dyDescent="0.15">
      <c r="A19" s="36"/>
      <c r="B19" s="77"/>
      <c r="C19" s="76"/>
      <c r="D19" s="76"/>
      <c r="E19" s="76"/>
      <c r="F19" s="76"/>
      <c r="G19" s="78"/>
      <c r="H19" s="335"/>
      <c r="I19" s="335"/>
      <c r="J19" s="335"/>
      <c r="K19" s="37"/>
      <c r="L19" s="35"/>
      <c r="M19" s="35"/>
    </row>
    <row r="20" spans="1:13" ht="17.25" customHeight="1" x14ac:dyDescent="0.15">
      <c r="A20" s="36"/>
      <c r="B20" s="77"/>
      <c r="C20" s="76"/>
      <c r="D20" s="76"/>
      <c r="E20" s="76"/>
      <c r="F20" s="76"/>
      <c r="G20" s="78"/>
      <c r="H20" s="335"/>
      <c r="I20" s="335"/>
      <c r="J20" s="335"/>
      <c r="K20" s="37"/>
      <c r="L20" s="35"/>
      <c r="M20" s="35"/>
    </row>
    <row r="21" spans="1:13" ht="17.25" customHeight="1" x14ac:dyDescent="0.15">
      <c r="A21" s="36"/>
      <c r="B21" s="343"/>
      <c r="C21" s="344"/>
      <c r="D21" s="344"/>
      <c r="E21" s="344"/>
      <c r="F21" s="344"/>
      <c r="G21" s="350"/>
      <c r="H21" s="349"/>
      <c r="I21" s="349"/>
      <c r="J21" s="349"/>
      <c r="K21" s="37" t="s">
        <v>24</v>
      </c>
      <c r="L21" s="35"/>
      <c r="M21" s="35"/>
    </row>
    <row r="22" spans="1:13" ht="17.25" customHeight="1" x14ac:dyDescent="0.15">
      <c r="A22" s="35"/>
      <c r="B22" s="35"/>
      <c r="C22" s="35"/>
      <c r="D22" s="38"/>
      <c r="E22" s="38"/>
      <c r="F22" s="38"/>
      <c r="G22" s="39" t="s">
        <v>53</v>
      </c>
      <c r="H22" s="336">
        <f>SUM(H5:J20)</f>
        <v>0</v>
      </c>
      <c r="I22" s="336"/>
      <c r="J22" s="337"/>
      <c r="K22" s="40"/>
      <c r="L22" s="35"/>
      <c r="M22" s="35"/>
    </row>
    <row r="23" spans="1:13" ht="17.25" customHeight="1" thickBot="1" x14ac:dyDescent="0.2">
      <c r="A23" s="35"/>
      <c r="B23" s="35"/>
      <c r="C23" s="35"/>
      <c r="D23" s="41"/>
      <c r="E23" s="41"/>
      <c r="F23" s="41"/>
      <c r="G23" s="42" t="s">
        <v>51</v>
      </c>
      <c r="H23" s="355">
        <f>INT(H22*10/110)</f>
        <v>0</v>
      </c>
      <c r="I23" s="356"/>
      <c r="J23" s="357"/>
      <c r="K23" s="40"/>
      <c r="L23" s="35"/>
      <c r="M23" s="35"/>
    </row>
    <row r="24" spans="1:13" ht="17.25" customHeight="1" thickTop="1" thickBot="1" x14ac:dyDescent="0.2">
      <c r="A24" s="35"/>
      <c r="B24" s="35"/>
      <c r="C24" s="35"/>
      <c r="D24" s="41"/>
      <c r="E24" s="41"/>
      <c r="F24" s="41"/>
      <c r="G24" s="42" t="s">
        <v>49</v>
      </c>
      <c r="H24" s="352">
        <f>ROUNDUP(H22/110*100,0)</f>
        <v>0</v>
      </c>
      <c r="I24" s="353"/>
      <c r="J24" s="354"/>
      <c r="K24" s="40" t="s">
        <v>26</v>
      </c>
      <c r="L24" s="35"/>
      <c r="M24" s="35"/>
    </row>
    <row r="25" spans="1:13" ht="18" customHeight="1" thickTop="1" x14ac:dyDescent="0.15">
      <c r="A25" s="35"/>
      <c r="B25" s="35"/>
      <c r="C25" s="35"/>
      <c r="D25" s="35"/>
      <c r="E25" s="35"/>
      <c r="F25" s="35" t="s">
        <v>27</v>
      </c>
      <c r="G25" s="35"/>
      <c r="H25" s="35"/>
      <c r="I25" s="35"/>
      <c r="J25" s="35"/>
      <c r="K25" s="35"/>
      <c r="L25" s="35"/>
      <c r="M25" s="35"/>
    </row>
    <row r="26" spans="1:13" x14ac:dyDescent="0.15">
      <c r="A26" s="43" t="s">
        <v>45</v>
      </c>
    </row>
    <row r="27" spans="1:13" ht="13.5" customHeight="1" x14ac:dyDescent="0.15">
      <c r="A27" s="43" t="s">
        <v>112</v>
      </c>
    </row>
    <row r="28" spans="1:13" x14ac:dyDescent="0.15">
      <c r="A28" s="43" t="s">
        <v>46</v>
      </c>
    </row>
    <row r="29" spans="1:13" x14ac:dyDescent="0.15">
      <c r="A29" s="43" t="s">
        <v>47</v>
      </c>
    </row>
    <row r="30" spans="1:13" x14ac:dyDescent="0.15">
      <c r="A30" s="43" t="s">
        <v>52</v>
      </c>
    </row>
    <row r="31" spans="1:13" x14ac:dyDescent="0.15">
      <c r="A31" s="43" t="s">
        <v>54</v>
      </c>
    </row>
    <row r="32" spans="1:13" x14ac:dyDescent="0.15">
      <c r="A32" s="43" t="s">
        <v>107</v>
      </c>
    </row>
    <row r="33" spans="1:39" x14ac:dyDescent="0.15">
      <c r="A33" s="43" t="s">
        <v>108</v>
      </c>
    </row>
    <row r="34" spans="1:39" x14ac:dyDescent="0.15">
      <c r="A34" s="43" t="s">
        <v>55</v>
      </c>
    </row>
    <row r="35" spans="1:39" ht="7.5" customHeight="1" x14ac:dyDescent="0.15"/>
    <row r="37" spans="1:39" ht="14.25" customHeight="1" x14ac:dyDescent="0.15">
      <c r="A37" s="14" t="s">
        <v>167</v>
      </c>
      <c r="C37" s="14" t="str">
        <f>B5</f>
        <v>五島振興局総合庁舎</v>
      </c>
      <c r="D37" s="14"/>
      <c r="U37" s="210"/>
      <c r="V37" s="210"/>
      <c r="W37" s="209"/>
    </row>
    <row r="38" spans="1:39" ht="13.5" customHeight="1" x14ac:dyDescent="0.15">
      <c r="A38" s="338" t="s">
        <v>43</v>
      </c>
      <c r="B38" s="342" t="s">
        <v>0</v>
      </c>
      <c r="C38" s="342"/>
      <c r="D38" s="342"/>
      <c r="E38" s="342"/>
      <c r="F38" s="342"/>
      <c r="G38" s="342" t="s">
        <v>7</v>
      </c>
      <c r="H38" s="342"/>
      <c r="I38" s="342"/>
      <c r="J38" s="342"/>
      <c r="K38" s="342"/>
      <c r="L38" s="342"/>
      <c r="M38" s="342"/>
      <c r="N38" s="342" t="s">
        <v>44</v>
      </c>
      <c r="O38" s="342"/>
      <c r="P38" s="342"/>
      <c r="Q38" s="342" t="s">
        <v>25</v>
      </c>
      <c r="U38" s="217"/>
      <c r="V38" s="219"/>
      <c r="W38" s="217"/>
    </row>
    <row r="39" spans="1:39" ht="30.75" customHeight="1" x14ac:dyDescent="0.15">
      <c r="A39" s="338"/>
      <c r="B39" s="342"/>
      <c r="C39" s="342"/>
      <c r="D39" s="342"/>
      <c r="E39" s="342"/>
      <c r="F39" s="342"/>
      <c r="G39" s="342" t="s">
        <v>8</v>
      </c>
      <c r="H39" s="342"/>
      <c r="I39" s="342"/>
      <c r="J39" s="342" t="s">
        <v>12</v>
      </c>
      <c r="K39" s="342"/>
      <c r="L39" s="342"/>
      <c r="M39" s="342" t="s">
        <v>13</v>
      </c>
      <c r="N39" s="342"/>
      <c r="O39" s="342"/>
      <c r="P39" s="342"/>
      <c r="Q39" s="342"/>
      <c r="U39" s="217"/>
      <c r="V39" s="217"/>
      <c r="W39" s="212"/>
      <c r="AL39" s="90"/>
      <c r="AM39" s="90"/>
    </row>
    <row r="40" spans="1:39" ht="30.95" customHeight="1" x14ac:dyDescent="0.15">
      <c r="A40" s="338"/>
      <c r="B40" s="2" t="s">
        <v>1</v>
      </c>
      <c r="C40" s="179" t="s">
        <v>113</v>
      </c>
      <c r="D40" s="2" t="s">
        <v>28</v>
      </c>
      <c r="E40" s="2" t="s">
        <v>2</v>
      </c>
      <c r="F40" s="2" t="s">
        <v>3</v>
      </c>
      <c r="G40" s="2" t="s">
        <v>9</v>
      </c>
      <c r="H40" s="2" t="s">
        <v>2</v>
      </c>
      <c r="I40" s="2" t="s">
        <v>3</v>
      </c>
      <c r="J40" s="2" t="s">
        <v>9</v>
      </c>
      <c r="K40" s="2" t="s">
        <v>2</v>
      </c>
      <c r="L40" s="2" t="s">
        <v>3</v>
      </c>
      <c r="M40" s="342"/>
      <c r="N40" s="2" t="s">
        <v>14</v>
      </c>
      <c r="O40" s="2" t="s">
        <v>15</v>
      </c>
      <c r="P40" s="2" t="s">
        <v>17</v>
      </c>
      <c r="Q40" s="342"/>
      <c r="U40" s="217"/>
      <c r="V40" s="215"/>
      <c r="W40" s="215"/>
      <c r="AL40" s="90"/>
      <c r="AM40" s="90"/>
    </row>
    <row r="41" spans="1:39" ht="20.25" customHeight="1" thickBot="1" x14ac:dyDescent="0.2">
      <c r="A41" s="338"/>
      <c r="B41" s="81" t="s">
        <v>4</v>
      </c>
      <c r="C41" s="81"/>
      <c r="D41" s="81"/>
      <c r="E41" s="268" t="s">
        <v>5</v>
      </c>
      <c r="F41" s="269" t="s">
        <v>6</v>
      </c>
      <c r="G41" s="269" t="s">
        <v>10</v>
      </c>
      <c r="H41" s="268" t="s">
        <v>11</v>
      </c>
      <c r="I41" s="269" t="s">
        <v>6</v>
      </c>
      <c r="J41" s="269" t="s">
        <v>10</v>
      </c>
      <c r="K41" s="268" t="s">
        <v>11</v>
      </c>
      <c r="L41" s="81" t="s">
        <v>6</v>
      </c>
      <c r="M41" s="81" t="s">
        <v>6</v>
      </c>
      <c r="N41" s="21" t="s">
        <v>6</v>
      </c>
      <c r="O41" s="21" t="s">
        <v>16</v>
      </c>
      <c r="P41" s="21" t="s">
        <v>6</v>
      </c>
      <c r="Q41" s="81" t="s">
        <v>6</v>
      </c>
      <c r="AL41" s="90"/>
      <c r="AM41" s="90"/>
    </row>
    <row r="42" spans="1:39" ht="20.25" customHeight="1" x14ac:dyDescent="0.15">
      <c r="A42" s="3" t="s">
        <v>31</v>
      </c>
      <c r="B42" s="45">
        <f t="shared" ref="B42:B53" si="0">AB42</f>
        <v>211</v>
      </c>
      <c r="C42" s="45">
        <f t="shared" ref="C42:C53" si="1">AC42</f>
        <v>100</v>
      </c>
      <c r="D42" s="276">
        <f>(185-C42)/100</f>
        <v>0.85</v>
      </c>
      <c r="E42" s="59">
        <f>V38</f>
        <v>0</v>
      </c>
      <c r="F42" s="57">
        <f>B42*D42*E42</f>
        <v>0</v>
      </c>
      <c r="G42" s="50"/>
      <c r="H42" s="59"/>
      <c r="I42" s="49">
        <f>G42*H42</f>
        <v>0</v>
      </c>
      <c r="J42" s="50">
        <f>AD42</f>
        <v>14100</v>
      </c>
      <c r="K42" s="53">
        <f>W40</f>
        <v>0</v>
      </c>
      <c r="L42" s="49">
        <f>J42*K42</f>
        <v>0</v>
      </c>
      <c r="M42" s="50">
        <f>I42+L42</f>
        <v>0</v>
      </c>
      <c r="N42" s="60"/>
      <c r="O42" s="61"/>
      <c r="P42" s="62"/>
      <c r="Q42" s="49">
        <f>INT(F42+M42)</f>
        <v>0</v>
      </c>
      <c r="Y42" s="385">
        <v>1</v>
      </c>
      <c r="Z42" s="388" t="s">
        <v>159</v>
      </c>
      <c r="AA42" s="244" t="s">
        <v>31</v>
      </c>
      <c r="AB42" s="245">
        <v>211</v>
      </c>
      <c r="AC42" s="245">
        <v>100</v>
      </c>
      <c r="AD42" s="245">
        <v>14100</v>
      </c>
      <c r="AE42" s="245">
        <v>0</v>
      </c>
      <c r="AF42" s="245">
        <v>0</v>
      </c>
      <c r="AG42" s="245">
        <v>0</v>
      </c>
      <c r="AH42" s="245">
        <v>0</v>
      </c>
      <c r="AI42" s="246">
        <v>14100</v>
      </c>
      <c r="AJ42" s="234"/>
    </row>
    <row r="43" spans="1:39" ht="20.25" customHeight="1" x14ac:dyDescent="0.15">
      <c r="A43" s="3" t="s">
        <v>32</v>
      </c>
      <c r="B43" s="334">
        <f t="shared" si="0"/>
        <v>211</v>
      </c>
      <c r="C43" s="47">
        <f t="shared" si="1"/>
        <v>100</v>
      </c>
      <c r="D43" s="277">
        <f t="shared" ref="D43:D53" si="2">(185-C43)/100</f>
        <v>0.85</v>
      </c>
      <c r="E43" s="63">
        <f>E42</f>
        <v>0</v>
      </c>
      <c r="F43" s="57">
        <f t="shared" ref="F43:F53" si="3">B43*D43*E43</f>
        <v>0</v>
      </c>
      <c r="G43" s="50"/>
      <c r="H43" s="63"/>
      <c r="I43" s="49">
        <f t="shared" ref="I43:I44" si="4">G43*H43</f>
        <v>0</v>
      </c>
      <c r="J43" s="50">
        <f>AD43</f>
        <v>14100</v>
      </c>
      <c r="K43" s="72">
        <f>K42</f>
        <v>0</v>
      </c>
      <c r="L43" s="49">
        <f t="shared" ref="L43:L44" si="5">J43*K43</f>
        <v>0</v>
      </c>
      <c r="M43" s="50">
        <f t="shared" ref="M43:M53" si="6">I43+L43</f>
        <v>0</v>
      </c>
      <c r="N43" s="64"/>
      <c r="O43" s="65"/>
      <c r="P43" s="66"/>
      <c r="Q43" s="49">
        <f t="shared" ref="Q43:Q53" si="7">INT(F43+M43)</f>
        <v>0</v>
      </c>
      <c r="Y43" s="386"/>
      <c r="Z43" s="389"/>
      <c r="AA43" s="247" t="s">
        <v>142</v>
      </c>
      <c r="AB43" s="248">
        <v>211</v>
      </c>
      <c r="AC43" s="248">
        <v>100</v>
      </c>
      <c r="AD43" s="248">
        <v>14100</v>
      </c>
      <c r="AE43" s="248">
        <v>0</v>
      </c>
      <c r="AF43" s="248">
        <v>0</v>
      </c>
      <c r="AG43" s="248">
        <v>0</v>
      </c>
      <c r="AH43" s="248">
        <v>0</v>
      </c>
      <c r="AI43" s="249">
        <v>14100</v>
      </c>
      <c r="AJ43" s="234"/>
    </row>
    <row r="44" spans="1:39" ht="20.25" customHeight="1" x14ac:dyDescent="0.15">
      <c r="A44" s="3" t="s">
        <v>33</v>
      </c>
      <c r="B44" s="334">
        <f t="shared" si="0"/>
        <v>211</v>
      </c>
      <c r="C44" s="47">
        <f t="shared" si="1"/>
        <v>100</v>
      </c>
      <c r="D44" s="277">
        <f t="shared" si="2"/>
        <v>0.85</v>
      </c>
      <c r="E44" s="63">
        <f>E42</f>
        <v>0</v>
      </c>
      <c r="F44" s="57">
        <f t="shared" si="3"/>
        <v>0</v>
      </c>
      <c r="G44" s="50"/>
      <c r="H44" s="63"/>
      <c r="I44" s="49">
        <f t="shared" si="4"/>
        <v>0</v>
      </c>
      <c r="J44" s="50">
        <f>AD44</f>
        <v>24300</v>
      </c>
      <c r="K44" s="72">
        <f>K42</f>
        <v>0</v>
      </c>
      <c r="L44" s="49">
        <f t="shared" si="5"/>
        <v>0</v>
      </c>
      <c r="M44" s="50">
        <f t="shared" si="6"/>
        <v>0</v>
      </c>
      <c r="N44" s="64"/>
      <c r="O44" s="65"/>
      <c r="P44" s="66"/>
      <c r="Q44" s="49">
        <f t="shared" si="7"/>
        <v>0</v>
      </c>
      <c r="Y44" s="386"/>
      <c r="Z44" s="389"/>
      <c r="AA44" s="247" t="s">
        <v>33</v>
      </c>
      <c r="AB44" s="248">
        <v>211</v>
      </c>
      <c r="AC44" s="248">
        <v>100</v>
      </c>
      <c r="AD44" s="248">
        <v>24300</v>
      </c>
      <c r="AE44" s="248">
        <v>0</v>
      </c>
      <c r="AF44" s="248">
        <v>0</v>
      </c>
      <c r="AG44" s="248">
        <v>0</v>
      </c>
      <c r="AH44" s="248">
        <v>0</v>
      </c>
      <c r="AI44" s="249">
        <v>24300</v>
      </c>
      <c r="AJ44" s="234"/>
    </row>
    <row r="45" spans="1:39" ht="20.25" customHeight="1" x14ac:dyDescent="0.15">
      <c r="A45" s="3" t="s">
        <v>34</v>
      </c>
      <c r="B45" s="334">
        <f t="shared" si="0"/>
        <v>211</v>
      </c>
      <c r="C45" s="47">
        <f t="shared" si="1"/>
        <v>100</v>
      </c>
      <c r="D45" s="277">
        <f t="shared" si="2"/>
        <v>0.85</v>
      </c>
      <c r="E45" s="63">
        <f>E42</f>
        <v>0</v>
      </c>
      <c r="F45" s="57">
        <f t="shared" si="3"/>
        <v>0</v>
      </c>
      <c r="G45" s="50">
        <f>AD45</f>
        <v>31800</v>
      </c>
      <c r="H45" s="72">
        <f>V40</f>
        <v>0</v>
      </c>
      <c r="I45" s="49">
        <f>G45*H45</f>
        <v>0</v>
      </c>
      <c r="J45" s="50"/>
      <c r="K45" s="72"/>
      <c r="L45" s="49"/>
      <c r="M45" s="50">
        <f t="shared" si="6"/>
        <v>0</v>
      </c>
      <c r="N45" s="64"/>
      <c r="O45" s="65"/>
      <c r="P45" s="66"/>
      <c r="Q45" s="49">
        <f t="shared" si="7"/>
        <v>0</v>
      </c>
      <c r="Y45" s="386"/>
      <c r="Z45" s="389"/>
      <c r="AA45" s="247" t="s">
        <v>34</v>
      </c>
      <c r="AB45" s="248">
        <v>211</v>
      </c>
      <c r="AC45" s="248">
        <v>100</v>
      </c>
      <c r="AD45" s="248">
        <v>31800</v>
      </c>
      <c r="AE45" s="248">
        <v>0</v>
      </c>
      <c r="AF45" s="248">
        <v>0</v>
      </c>
      <c r="AG45" s="248">
        <v>0</v>
      </c>
      <c r="AH45" s="248">
        <v>0</v>
      </c>
      <c r="AI45" s="249">
        <v>31800</v>
      </c>
      <c r="AJ45" s="234" t="s">
        <v>8</v>
      </c>
    </row>
    <row r="46" spans="1:39" ht="20.25" customHeight="1" x14ac:dyDescent="0.15">
      <c r="A46" s="3" t="s">
        <v>35</v>
      </c>
      <c r="B46" s="334">
        <f t="shared" si="0"/>
        <v>211</v>
      </c>
      <c r="C46" s="18">
        <f t="shared" si="1"/>
        <v>100</v>
      </c>
      <c r="D46" s="277">
        <f t="shared" si="2"/>
        <v>0.85</v>
      </c>
      <c r="E46" s="63">
        <f>E42</f>
        <v>0</v>
      </c>
      <c r="F46" s="57">
        <f t="shared" si="3"/>
        <v>0</v>
      </c>
      <c r="G46" s="50">
        <f>AD46</f>
        <v>37200</v>
      </c>
      <c r="H46" s="72">
        <f>H45</f>
        <v>0</v>
      </c>
      <c r="I46" s="49">
        <f>G46*H46</f>
        <v>0</v>
      </c>
      <c r="J46" s="50"/>
      <c r="K46" s="72"/>
      <c r="L46" s="49"/>
      <c r="M46" s="50">
        <f t="shared" si="6"/>
        <v>0</v>
      </c>
      <c r="N46" s="64"/>
      <c r="O46" s="65"/>
      <c r="P46" s="66"/>
      <c r="Q46" s="49">
        <f t="shared" si="7"/>
        <v>0</v>
      </c>
      <c r="Y46" s="386"/>
      <c r="Z46" s="389"/>
      <c r="AA46" s="247" t="s">
        <v>35</v>
      </c>
      <c r="AB46" s="248">
        <v>211</v>
      </c>
      <c r="AC46" s="248">
        <v>100</v>
      </c>
      <c r="AD46" s="248">
        <v>37200</v>
      </c>
      <c r="AE46" s="248">
        <v>0</v>
      </c>
      <c r="AF46" s="248">
        <v>0</v>
      </c>
      <c r="AG46" s="248">
        <v>0</v>
      </c>
      <c r="AH46" s="248">
        <v>0</v>
      </c>
      <c r="AI46" s="249">
        <v>37200</v>
      </c>
      <c r="AJ46" s="234" t="s">
        <v>8</v>
      </c>
    </row>
    <row r="47" spans="1:39" ht="20.25" customHeight="1" x14ac:dyDescent="0.15">
      <c r="A47" s="3" t="s">
        <v>36</v>
      </c>
      <c r="B47" s="334">
        <f t="shared" si="0"/>
        <v>211</v>
      </c>
      <c r="C47" s="18">
        <f t="shared" si="1"/>
        <v>100</v>
      </c>
      <c r="D47" s="277">
        <f t="shared" si="2"/>
        <v>0.85</v>
      </c>
      <c r="E47" s="63">
        <f>E42</f>
        <v>0</v>
      </c>
      <c r="F47" s="57">
        <f t="shared" si="3"/>
        <v>0</v>
      </c>
      <c r="G47" s="50">
        <f>AD47</f>
        <v>31800</v>
      </c>
      <c r="H47" s="72">
        <f>H45</f>
        <v>0</v>
      </c>
      <c r="I47" s="49">
        <f>G47*H47</f>
        <v>0</v>
      </c>
      <c r="J47" s="50"/>
      <c r="K47" s="72"/>
      <c r="L47" s="49"/>
      <c r="M47" s="50">
        <f t="shared" si="6"/>
        <v>0</v>
      </c>
      <c r="N47" s="64"/>
      <c r="O47" s="65"/>
      <c r="P47" s="66"/>
      <c r="Q47" s="49">
        <f t="shared" si="7"/>
        <v>0</v>
      </c>
      <c r="Y47" s="386"/>
      <c r="Z47" s="389"/>
      <c r="AA47" s="247" t="s">
        <v>36</v>
      </c>
      <c r="AB47" s="248">
        <v>211</v>
      </c>
      <c r="AC47" s="248">
        <v>100</v>
      </c>
      <c r="AD47" s="248">
        <v>31800</v>
      </c>
      <c r="AE47" s="248">
        <v>0</v>
      </c>
      <c r="AF47" s="248">
        <v>0</v>
      </c>
      <c r="AG47" s="248">
        <v>0</v>
      </c>
      <c r="AH47" s="248">
        <v>0</v>
      </c>
      <c r="AI47" s="249">
        <v>31800</v>
      </c>
      <c r="AJ47" s="234" t="s">
        <v>8</v>
      </c>
    </row>
    <row r="48" spans="1:39" ht="20.25" customHeight="1" x14ac:dyDescent="0.15">
      <c r="A48" s="3" t="s">
        <v>37</v>
      </c>
      <c r="B48" s="334">
        <f t="shared" si="0"/>
        <v>211</v>
      </c>
      <c r="C48" s="18">
        <f t="shared" si="1"/>
        <v>100</v>
      </c>
      <c r="D48" s="277">
        <f t="shared" si="2"/>
        <v>0.85</v>
      </c>
      <c r="E48" s="63">
        <f>E42</f>
        <v>0</v>
      </c>
      <c r="F48" s="57">
        <f t="shared" si="3"/>
        <v>0</v>
      </c>
      <c r="G48" s="50"/>
      <c r="H48" s="63"/>
      <c r="I48" s="49">
        <f t="shared" ref="I48:I53" si="8">G48*H48</f>
        <v>0</v>
      </c>
      <c r="J48" s="50">
        <f t="shared" ref="J48:J53" si="9">AD48</f>
        <v>16600</v>
      </c>
      <c r="K48" s="72">
        <f>K42</f>
        <v>0</v>
      </c>
      <c r="L48" s="49">
        <f t="shared" ref="L48:L53" si="10">J48*K48</f>
        <v>0</v>
      </c>
      <c r="M48" s="50">
        <f t="shared" si="6"/>
        <v>0</v>
      </c>
      <c r="N48" s="64"/>
      <c r="O48" s="65"/>
      <c r="P48" s="66"/>
      <c r="Q48" s="49">
        <f t="shared" si="7"/>
        <v>0</v>
      </c>
      <c r="Y48" s="386"/>
      <c r="Z48" s="389"/>
      <c r="AA48" s="247" t="s">
        <v>37</v>
      </c>
      <c r="AB48" s="248">
        <v>211</v>
      </c>
      <c r="AC48" s="248">
        <v>100</v>
      </c>
      <c r="AD48" s="248">
        <v>16600</v>
      </c>
      <c r="AE48" s="248">
        <v>0</v>
      </c>
      <c r="AF48" s="248">
        <v>0</v>
      </c>
      <c r="AG48" s="248">
        <v>0</v>
      </c>
      <c r="AH48" s="248">
        <v>0</v>
      </c>
      <c r="AI48" s="249">
        <v>16600</v>
      </c>
      <c r="AJ48" s="234"/>
    </row>
    <row r="49" spans="1:39" ht="20.25" customHeight="1" x14ac:dyDescent="0.15">
      <c r="A49" s="3" t="s">
        <v>38</v>
      </c>
      <c r="B49" s="334">
        <f t="shared" si="0"/>
        <v>211</v>
      </c>
      <c r="C49" s="47">
        <f t="shared" si="1"/>
        <v>100</v>
      </c>
      <c r="D49" s="277">
        <f t="shared" si="2"/>
        <v>0.85</v>
      </c>
      <c r="E49" s="63">
        <f>E42</f>
        <v>0</v>
      </c>
      <c r="F49" s="57">
        <f t="shared" si="3"/>
        <v>0</v>
      </c>
      <c r="G49" s="50"/>
      <c r="H49" s="63"/>
      <c r="I49" s="49">
        <f t="shared" si="8"/>
        <v>0</v>
      </c>
      <c r="J49" s="50">
        <f t="shared" si="9"/>
        <v>15700</v>
      </c>
      <c r="K49" s="72">
        <f>K42</f>
        <v>0</v>
      </c>
      <c r="L49" s="49">
        <f t="shared" si="10"/>
        <v>0</v>
      </c>
      <c r="M49" s="50">
        <f t="shared" si="6"/>
        <v>0</v>
      </c>
      <c r="N49" s="64"/>
      <c r="O49" s="65"/>
      <c r="P49" s="66"/>
      <c r="Q49" s="49">
        <f t="shared" si="7"/>
        <v>0</v>
      </c>
      <c r="Y49" s="386"/>
      <c r="Z49" s="389"/>
      <c r="AA49" s="247" t="s">
        <v>38</v>
      </c>
      <c r="AB49" s="248">
        <v>211</v>
      </c>
      <c r="AC49" s="248">
        <v>100</v>
      </c>
      <c r="AD49" s="248">
        <v>15700</v>
      </c>
      <c r="AE49" s="248">
        <v>0</v>
      </c>
      <c r="AF49" s="248">
        <v>0</v>
      </c>
      <c r="AG49" s="248">
        <v>0</v>
      </c>
      <c r="AH49" s="248">
        <v>0</v>
      </c>
      <c r="AI49" s="249">
        <v>15700</v>
      </c>
      <c r="AJ49" s="234"/>
    </row>
    <row r="50" spans="1:39" ht="20.25" customHeight="1" x14ac:dyDescent="0.15">
      <c r="A50" s="3" t="s">
        <v>39</v>
      </c>
      <c r="B50" s="334">
        <f t="shared" si="0"/>
        <v>211</v>
      </c>
      <c r="C50" s="18">
        <f t="shared" si="1"/>
        <v>100</v>
      </c>
      <c r="D50" s="277">
        <f t="shared" si="2"/>
        <v>0.85</v>
      </c>
      <c r="E50" s="63">
        <f>E42</f>
        <v>0</v>
      </c>
      <c r="F50" s="57">
        <f t="shared" si="3"/>
        <v>0</v>
      </c>
      <c r="G50" s="50"/>
      <c r="H50" s="63"/>
      <c r="I50" s="49">
        <f t="shared" si="8"/>
        <v>0</v>
      </c>
      <c r="J50" s="50">
        <f t="shared" si="9"/>
        <v>24700</v>
      </c>
      <c r="K50" s="72">
        <f>K42</f>
        <v>0</v>
      </c>
      <c r="L50" s="49">
        <f t="shared" si="10"/>
        <v>0</v>
      </c>
      <c r="M50" s="50">
        <f t="shared" si="6"/>
        <v>0</v>
      </c>
      <c r="N50" s="64"/>
      <c r="O50" s="65"/>
      <c r="P50" s="66"/>
      <c r="Q50" s="49">
        <f t="shared" si="7"/>
        <v>0</v>
      </c>
      <c r="Y50" s="386"/>
      <c r="Z50" s="389"/>
      <c r="AA50" s="247" t="s">
        <v>39</v>
      </c>
      <c r="AB50" s="248">
        <v>211</v>
      </c>
      <c r="AC50" s="248">
        <v>100</v>
      </c>
      <c r="AD50" s="248">
        <v>24700</v>
      </c>
      <c r="AE50" s="248">
        <v>0</v>
      </c>
      <c r="AF50" s="248">
        <v>0</v>
      </c>
      <c r="AG50" s="248">
        <v>0</v>
      </c>
      <c r="AH50" s="248">
        <v>0</v>
      </c>
      <c r="AI50" s="249">
        <v>24700</v>
      </c>
      <c r="AJ50" s="234"/>
    </row>
    <row r="51" spans="1:39" ht="20.25" customHeight="1" x14ac:dyDescent="0.15">
      <c r="A51" s="3" t="s">
        <v>40</v>
      </c>
      <c r="B51" s="334">
        <f t="shared" si="0"/>
        <v>211</v>
      </c>
      <c r="C51" s="18">
        <f t="shared" si="1"/>
        <v>100</v>
      </c>
      <c r="D51" s="277">
        <f t="shared" si="2"/>
        <v>0.85</v>
      </c>
      <c r="E51" s="63">
        <f>E42</f>
        <v>0</v>
      </c>
      <c r="F51" s="57">
        <f t="shared" si="3"/>
        <v>0</v>
      </c>
      <c r="G51" s="50"/>
      <c r="H51" s="63"/>
      <c r="I51" s="49">
        <f t="shared" si="8"/>
        <v>0</v>
      </c>
      <c r="J51" s="50">
        <f t="shared" si="9"/>
        <v>28600</v>
      </c>
      <c r="K51" s="72">
        <f>K42</f>
        <v>0</v>
      </c>
      <c r="L51" s="49">
        <f t="shared" si="10"/>
        <v>0</v>
      </c>
      <c r="M51" s="50">
        <f t="shared" si="6"/>
        <v>0</v>
      </c>
      <c r="N51" s="64"/>
      <c r="O51" s="65"/>
      <c r="P51" s="66"/>
      <c r="Q51" s="49">
        <f t="shared" si="7"/>
        <v>0</v>
      </c>
      <c r="Y51" s="386"/>
      <c r="Z51" s="389"/>
      <c r="AA51" s="247" t="s">
        <v>122</v>
      </c>
      <c r="AB51" s="248">
        <v>211</v>
      </c>
      <c r="AC51" s="248">
        <v>100</v>
      </c>
      <c r="AD51" s="248">
        <v>28600</v>
      </c>
      <c r="AE51" s="248">
        <v>0</v>
      </c>
      <c r="AF51" s="248">
        <v>0</v>
      </c>
      <c r="AG51" s="248">
        <v>0</v>
      </c>
      <c r="AH51" s="248">
        <v>0</v>
      </c>
      <c r="AI51" s="249">
        <v>28600</v>
      </c>
      <c r="AJ51" s="234"/>
    </row>
    <row r="52" spans="1:39" ht="20.25" customHeight="1" x14ac:dyDescent="0.15">
      <c r="A52" s="3" t="s">
        <v>41</v>
      </c>
      <c r="B52" s="334">
        <f t="shared" si="0"/>
        <v>211</v>
      </c>
      <c r="C52" s="18">
        <f t="shared" si="1"/>
        <v>100</v>
      </c>
      <c r="D52" s="277">
        <f t="shared" si="2"/>
        <v>0.85</v>
      </c>
      <c r="E52" s="63">
        <f>E42</f>
        <v>0</v>
      </c>
      <c r="F52" s="57">
        <f t="shared" si="3"/>
        <v>0</v>
      </c>
      <c r="G52" s="50"/>
      <c r="H52" s="63"/>
      <c r="I52" s="49">
        <f t="shared" si="8"/>
        <v>0</v>
      </c>
      <c r="J52" s="50">
        <f t="shared" si="9"/>
        <v>23100</v>
      </c>
      <c r="K52" s="72">
        <f>K42</f>
        <v>0</v>
      </c>
      <c r="L52" s="49">
        <f t="shared" si="10"/>
        <v>0</v>
      </c>
      <c r="M52" s="50">
        <f t="shared" si="6"/>
        <v>0</v>
      </c>
      <c r="N52" s="64"/>
      <c r="O52" s="65"/>
      <c r="P52" s="66"/>
      <c r="Q52" s="49">
        <f t="shared" si="7"/>
        <v>0</v>
      </c>
      <c r="Y52" s="386"/>
      <c r="Z52" s="389"/>
      <c r="AA52" s="247" t="s">
        <v>123</v>
      </c>
      <c r="AB52" s="248">
        <v>211</v>
      </c>
      <c r="AC52" s="248">
        <v>100</v>
      </c>
      <c r="AD52" s="248">
        <v>23100</v>
      </c>
      <c r="AE52" s="248">
        <v>0</v>
      </c>
      <c r="AF52" s="248">
        <v>0</v>
      </c>
      <c r="AG52" s="248">
        <v>0</v>
      </c>
      <c r="AH52" s="248">
        <v>0</v>
      </c>
      <c r="AI52" s="249">
        <v>23100</v>
      </c>
      <c r="AJ52" s="234"/>
    </row>
    <row r="53" spans="1:39" ht="20.25" customHeight="1" thickBot="1" x14ac:dyDescent="0.2">
      <c r="A53" s="5" t="s">
        <v>42</v>
      </c>
      <c r="B53" s="274">
        <f t="shared" si="0"/>
        <v>211</v>
      </c>
      <c r="C53" s="48">
        <f t="shared" si="1"/>
        <v>100</v>
      </c>
      <c r="D53" s="278">
        <f t="shared" si="2"/>
        <v>0.85</v>
      </c>
      <c r="E53" s="67">
        <f>E42</f>
        <v>0</v>
      </c>
      <c r="F53" s="58">
        <f t="shared" si="3"/>
        <v>0</v>
      </c>
      <c r="G53" s="68"/>
      <c r="H53" s="67"/>
      <c r="I53" s="51">
        <f t="shared" si="8"/>
        <v>0</v>
      </c>
      <c r="J53" s="181">
        <f t="shared" si="9"/>
        <v>18100</v>
      </c>
      <c r="K53" s="73">
        <f>K42</f>
        <v>0</v>
      </c>
      <c r="L53" s="51">
        <f t="shared" si="10"/>
        <v>0</v>
      </c>
      <c r="M53" s="68">
        <f t="shared" si="6"/>
        <v>0</v>
      </c>
      <c r="N53" s="69"/>
      <c r="O53" s="70"/>
      <c r="P53" s="71"/>
      <c r="Q53" s="51">
        <f t="shared" si="7"/>
        <v>0</v>
      </c>
      <c r="Y53" s="387"/>
      <c r="Z53" s="390"/>
      <c r="AA53" s="250" t="s">
        <v>124</v>
      </c>
      <c r="AB53" s="251">
        <v>211</v>
      </c>
      <c r="AC53" s="251">
        <v>100</v>
      </c>
      <c r="AD53" s="251">
        <v>18100</v>
      </c>
      <c r="AE53" s="251">
        <v>0</v>
      </c>
      <c r="AF53" s="251">
        <v>0</v>
      </c>
      <c r="AG53" s="251">
        <v>0</v>
      </c>
      <c r="AH53" s="251">
        <v>0</v>
      </c>
      <c r="AI53" s="252">
        <v>18100</v>
      </c>
      <c r="AJ53" s="234"/>
      <c r="AL53" s="238">
        <f>SUM(AD42:AH53)</f>
        <v>280100</v>
      </c>
      <c r="AM53" s="238">
        <f>SUM(AI42:AI53)</f>
        <v>280100</v>
      </c>
    </row>
    <row r="54" spans="1:39" ht="30.75" customHeight="1" thickTop="1" x14ac:dyDescent="0.15">
      <c r="A54" s="4" t="s">
        <v>18</v>
      </c>
      <c r="B54" s="180" t="s">
        <v>19</v>
      </c>
      <c r="C54" s="180"/>
      <c r="D54" s="180" t="s">
        <v>19</v>
      </c>
      <c r="E54" s="180" t="s">
        <v>19</v>
      </c>
      <c r="F54" s="4"/>
      <c r="G54" s="4"/>
      <c r="H54" s="180" t="s">
        <v>19</v>
      </c>
      <c r="I54" s="4"/>
      <c r="J54" s="4"/>
      <c r="K54" s="180" t="s">
        <v>19</v>
      </c>
      <c r="L54" s="4"/>
      <c r="M54" s="4"/>
      <c r="N54" s="180" t="s">
        <v>19</v>
      </c>
      <c r="O54" s="180" t="s">
        <v>19</v>
      </c>
      <c r="P54" s="4"/>
      <c r="Q54" s="4"/>
    </row>
    <row r="55" spans="1:39" ht="30.75" customHeight="1" x14ac:dyDescent="0.15">
      <c r="A55" s="339" t="s">
        <v>29</v>
      </c>
      <c r="B55" s="339"/>
      <c r="C55" s="339"/>
      <c r="D55" s="339"/>
      <c r="E55" s="339"/>
      <c r="F55" s="339"/>
      <c r="G55" s="339"/>
      <c r="H55" s="339"/>
      <c r="I55" s="339"/>
      <c r="J55" s="339"/>
      <c r="K55" s="339"/>
      <c r="L55" s="339"/>
      <c r="N55" s="341" t="s">
        <v>48</v>
      </c>
      <c r="O55" s="341"/>
      <c r="P55" s="341"/>
      <c r="Q55" s="9">
        <f>SUM(Q42:Q53)</f>
        <v>0</v>
      </c>
    </row>
    <row r="56" spans="1:39" ht="20.25" customHeight="1" x14ac:dyDescent="0.15">
      <c r="A56" s="340"/>
      <c r="B56" s="340"/>
      <c r="C56" s="340"/>
      <c r="D56" s="340"/>
      <c r="E56" s="340"/>
      <c r="F56" s="340"/>
      <c r="G56" s="340"/>
      <c r="H56" s="340"/>
      <c r="I56" s="340"/>
      <c r="J56" s="340"/>
      <c r="K56" s="340"/>
      <c r="L56" s="340"/>
      <c r="N56" s="16"/>
      <c r="O56" s="16"/>
      <c r="P56" s="16"/>
      <c r="Q56" s="15"/>
    </row>
    <row r="57" spans="1:39" ht="7.5" customHeight="1" x14ac:dyDescent="0.15">
      <c r="A57" s="340"/>
      <c r="B57" s="340"/>
      <c r="C57" s="340"/>
      <c r="D57" s="340"/>
      <c r="E57" s="340"/>
      <c r="F57" s="340"/>
      <c r="G57" s="340"/>
      <c r="H57" s="340"/>
      <c r="I57" s="340"/>
      <c r="J57" s="340"/>
      <c r="K57" s="340"/>
      <c r="L57" s="340"/>
      <c r="M57" s="10"/>
      <c r="N57" s="17"/>
      <c r="O57" s="17"/>
      <c r="P57" s="17"/>
      <c r="Q57" s="12"/>
    </row>
    <row r="58" spans="1:39" x14ac:dyDescent="0.15">
      <c r="A58" s="232"/>
      <c r="B58" s="232"/>
      <c r="C58" s="232"/>
      <c r="D58" s="232"/>
      <c r="E58" s="232"/>
      <c r="F58" s="232"/>
      <c r="G58" s="232"/>
      <c r="H58" s="232"/>
      <c r="I58" s="232"/>
      <c r="J58" s="232"/>
      <c r="K58" s="232"/>
      <c r="L58" s="232"/>
      <c r="M58" s="232"/>
      <c r="N58" s="232"/>
      <c r="O58" s="232"/>
      <c r="P58" s="232"/>
      <c r="Q58" s="232"/>
      <c r="R58" s="232"/>
      <c r="S58" s="232"/>
      <c r="AL58" s="90"/>
      <c r="AM58" s="90"/>
    </row>
    <row r="59" spans="1:39" ht="13.5" customHeight="1" x14ac:dyDescent="0.15">
      <c r="A59" s="233" t="s">
        <v>58</v>
      </c>
      <c r="B59" s="232"/>
      <c r="C59" s="233" t="str">
        <f>B6</f>
        <v>福江空港管理事務所</v>
      </c>
      <c r="D59" s="233"/>
      <c r="E59" s="232"/>
      <c r="F59" s="232"/>
      <c r="G59" s="232"/>
      <c r="H59" s="232"/>
      <c r="I59" s="232"/>
      <c r="J59" s="232"/>
      <c r="K59" s="232"/>
      <c r="L59" s="232"/>
      <c r="M59" s="232"/>
      <c r="N59" s="232"/>
      <c r="O59" s="232"/>
      <c r="P59" s="232"/>
      <c r="Q59" s="232"/>
      <c r="R59" s="232"/>
      <c r="S59" s="232"/>
      <c r="U59" s="210"/>
      <c r="V59" s="210"/>
      <c r="W59" s="209"/>
      <c r="AL59" s="90"/>
      <c r="AM59" s="90"/>
    </row>
    <row r="60" spans="1:39" ht="13.5" customHeight="1" x14ac:dyDescent="0.15">
      <c r="A60" s="338" t="s">
        <v>43</v>
      </c>
      <c r="B60" s="342" t="s">
        <v>0</v>
      </c>
      <c r="C60" s="342"/>
      <c r="D60" s="342"/>
      <c r="E60" s="342"/>
      <c r="F60" s="342"/>
      <c r="G60" s="342" t="s">
        <v>7</v>
      </c>
      <c r="H60" s="342"/>
      <c r="I60" s="342"/>
      <c r="J60" s="342"/>
      <c r="K60" s="342"/>
      <c r="L60" s="342"/>
      <c r="M60" s="342"/>
      <c r="N60" s="342" t="s">
        <v>44</v>
      </c>
      <c r="O60" s="342"/>
      <c r="P60" s="342"/>
      <c r="Q60" s="342" t="s">
        <v>25</v>
      </c>
      <c r="R60" s="232"/>
      <c r="S60" s="232"/>
      <c r="U60" s="217"/>
      <c r="V60" s="219"/>
      <c r="W60" s="217"/>
      <c r="AL60" s="90"/>
      <c r="AM60" s="90"/>
    </row>
    <row r="61" spans="1:39" ht="30.75" customHeight="1" x14ac:dyDescent="0.15">
      <c r="A61" s="338"/>
      <c r="B61" s="342"/>
      <c r="C61" s="342"/>
      <c r="D61" s="342"/>
      <c r="E61" s="342"/>
      <c r="F61" s="342"/>
      <c r="G61" s="342" t="s">
        <v>8</v>
      </c>
      <c r="H61" s="342"/>
      <c r="I61" s="342"/>
      <c r="J61" s="342" t="s">
        <v>12</v>
      </c>
      <c r="K61" s="342"/>
      <c r="L61" s="342"/>
      <c r="M61" s="342" t="s">
        <v>13</v>
      </c>
      <c r="N61" s="342"/>
      <c r="O61" s="342"/>
      <c r="P61" s="342"/>
      <c r="Q61" s="342"/>
      <c r="R61" s="232"/>
      <c r="S61" s="232"/>
      <c r="U61" s="217"/>
      <c r="V61" s="217"/>
      <c r="W61" s="216"/>
      <c r="AL61" s="90"/>
      <c r="AM61" s="90"/>
    </row>
    <row r="62" spans="1:39" ht="30.95" customHeight="1" x14ac:dyDescent="0.15">
      <c r="A62" s="338"/>
      <c r="B62" s="2" t="s">
        <v>1</v>
      </c>
      <c r="C62" s="287" t="s">
        <v>113</v>
      </c>
      <c r="D62" s="2" t="s">
        <v>28</v>
      </c>
      <c r="E62" s="2" t="s">
        <v>2</v>
      </c>
      <c r="F62" s="2" t="s">
        <v>3</v>
      </c>
      <c r="G62" s="2" t="s">
        <v>9</v>
      </c>
      <c r="H62" s="2" t="s">
        <v>2</v>
      </c>
      <c r="I62" s="2" t="s">
        <v>3</v>
      </c>
      <c r="J62" s="2" t="s">
        <v>9</v>
      </c>
      <c r="K62" s="2" t="s">
        <v>2</v>
      </c>
      <c r="L62" s="2" t="s">
        <v>3</v>
      </c>
      <c r="M62" s="342"/>
      <c r="N62" s="2" t="s">
        <v>14</v>
      </c>
      <c r="O62" s="2" t="s">
        <v>15</v>
      </c>
      <c r="P62" s="2" t="s">
        <v>17</v>
      </c>
      <c r="Q62" s="342"/>
      <c r="R62" s="232"/>
      <c r="S62" s="232"/>
      <c r="U62" s="212"/>
      <c r="V62" s="215"/>
      <c r="W62" s="211"/>
      <c r="AL62" s="90"/>
      <c r="AM62" s="90"/>
    </row>
    <row r="63" spans="1:39" ht="20.25" customHeight="1" thickBot="1" x14ac:dyDescent="0.2">
      <c r="A63" s="338"/>
      <c r="B63" s="81" t="s">
        <v>4</v>
      </c>
      <c r="C63" s="81"/>
      <c r="D63" s="81"/>
      <c r="E63" s="268" t="s">
        <v>5</v>
      </c>
      <c r="F63" s="269" t="s">
        <v>6</v>
      </c>
      <c r="G63" s="269" t="s">
        <v>10</v>
      </c>
      <c r="H63" s="268" t="s">
        <v>11</v>
      </c>
      <c r="I63" s="269" t="s">
        <v>6</v>
      </c>
      <c r="J63" s="269" t="s">
        <v>10</v>
      </c>
      <c r="K63" s="268" t="s">
        <v>11</v>
      </c>
      <c r="L63" s="81" t="s">
        <v>6</v>
      </c>
      <c r="M63" s="81" t="s">
        <v>6</v>
      </c>
      <c r="N63" s="21" t="s">
        <v>6</v>
      </c>
      <c r="O63" s="21" t="s">
        <v>16</v>
      </c>
      <c r="P63" s="21" t="s">
        <v>6</v>
      </c>
      <c r="Q63" s="81" t="s">
        <v>6</v>
      </c>
      <c r="R63" s="232"/>
      <c r="S63" s="232"/>
      <c r="U63" s="212"/>
      <c r="V63" s="215"/>
      <c r="W63" s="211"/>
      <c r="AL63" s="90"/>
      <c r="AM63" s="90"/>
    </row>
    <row r="64" spans="1:39" ht="20.25" customHeight="1" x14ac:dyDescent="0.15">
      <c r="A64" s="3" t="s">
        <v>31</v>
      </c>
      <c r="B64" s="45">
        <f t="shared" ref="B64:B75" si="11">AB64</f>
        <v>71</v>
      </c>
      <c r="C64" s="45">
        <f t="shared" ref="C64:C75" si="12">AC64</f>
        <v>98</v>
      </c>
      <c r="D64" s="276">
        <f>(185-C64)/100</f>
        <v>0.87</v>
      </c>
      <c r="E64" s="59">
        <f>V60</f>
        <v>0</v>
      </c>
      <c r="F64" s="57">
        <f>B64*D64*E64</f>
        <v>0</v>
      </c>
      <c r="G64" s="50"/>
      <c r="H64" s="59"/>
      <c r="I64" s="49">
        <f>G64*H64</f>
        <v>0</v>
      </c>
      <c r="J64" s="50">
        <f>AD64</f>
        <v>6400</v>
      </c>
      <c r="K64" s="53">
        <f>W62</f>
        <v>0</v>
      </c>
      <c r="L64" s="49">
        <f>J64*K64</f>
        <v>0</v>
      </c>
      <c r="M64" s="50">
        <f>I64+L64</f>
        <v>0</v>
      </c>
      <c r="N64" s="60"/>
      <c r="O64" s="61"/>
      <c r="P64" s="62"/>
      <c r="Q64" s="49">
        <f>INT(F64+M64)</f>
        <v>0</v>
      </c>
      <c r="R64" s="232"/>
      <c r="S64" s="232"/>
      <c r="U64" s="212"/>
      <c r="V64" s="215"/>
      <c r="W64" s="211"/>
      <c r="Y64" s="385">
        <v>2</v>
      </c>
      <c r="Z64" s="388" t="s">
        <v>212</v>
      </c>
      <c r="AA64" s="244" t="s">
        <v>31</v>
      </c>
      <c r="AB64" s="245">
        <v>71</v>
      </c>
      <c r="AC64" s="245">
        <v>98</v>
      </c>
      <c r="AD64" s="245">
        <v>6400</v>
      </c>
      <c r="AE64" s="245">
        <v>0</v>
      </c>
      <c r="AF64" s="245">
        <v>0</v>
      </c>
      <c r="AG64" s="245">
        <v>0</v>
      </c>
      <c r="AH64" s="245">
        <v>0</v>
      </c>
      <c r="AI64" s="246">
        <v>6400</v>
      </c>
      <c r="AJ64" s="234"/>
      <c r="AL64" s="232"/>
      <c r="AM64" s="232"/>
    </row>
    <row r="65" spans="1:39" ht="20.25" customHeight="1" x14ac:dyDescent="0.15">
      <c r="A65" s="3" t="s">
        <v>32</v>
      </c>
      <c r="B65" s="334">
        <f t="shared" si="11"/>
        <v>71</v>
      </c>
      <c r="C65" s="47">
        <f t="shared" si="12"/>
        <v>99</v>
      </c>
      <c r="D65" s="277">
        <f t="shared" ref="D65:D75" si="13">(185-C65)/100</f>
        <v>0.86</v>
      </c>
      <c r="E65" s="63">
        <f>E64</f>
        <v>0</v>
      </c>
      <c r="F65" s="57">
        <f t="shared" ref="F65:F75" si="14">B65*D65*E65</f>
        <v>0</v>
      </c>
      <c r="G65" s="50"/>
      <c r="H65" s="63"/>
      <c r="I65" s="49">
        <f t="shared" ref="I65:I66" si="15">G65*H65</f>
        <v>0</v>
      </c>
      <c r="J65" s="50">
        <f>AD65</f>
        <v>6400</v>
      </c>
      <c r="K65" s="72">
        <f>K64</f>
        <v>0</v>
      </c>
      <c r="L65" s="49">
        <f t="shared" ref="L65:L66" si="16">J65*K65</f>
        <v>0</v>
      </c>
      <c r="M65" s="50">
        <f t="shared" ref="M65:M75" si="17">I65+L65</f>
        <v>0</v>
      </c>
      <c r="N65" s="64"/>
      <c r="O65" s="65"/>
      <c r="P65" s="66"/>
      <c r="Q65" s="49">
        <f t="shared" ref="Q65:Q75" si="18">INT(F65+M65)</f>
        <v>0</v>
      </c>
      <c r="R65" s="232"/>
      <c r="S65" s="232"/>
      <c r="U65" s="212"/>
      <c r="V65" s="215"/>
      <c r="W65" s="211"/>
      <c r="Y65" s="386"/>
      <c r="Z65" s="389"/>
      <c r="AA65" s="247" t="s">
        <v>142</v>
      </c>
      <c r="AB65" s="248">
        <v>71</v>
      </c>
      <c r="AC65" s="248">
        <v>99</v>
      </c>
      <c r="AD65" s="248">
        <v>6400</v>
      </c>
      <c r="AE65" s="248">
        <v>0</v>
      </c>
      <c r="AF65" s="248">
        <v>0</v>
      </c>
      <c r="AG65" s="248">
        <v>0</v>
      </c>
      <c r="AH65" s="248">
        <v>0</v>
      </c>
      <c r="AI65" s="249">
        <v>6400</v>
      </c>
      <c r="AJ65" s="234"/>
      <c r="AL65" s="232"/>
      <c r="AM65" s="232"/>
    </row>
    <row r="66" spans="1:39" ht="20.25" customHeight="1" x14ac:dyDescent="0.15">
      <c r="A66" s="3" t="s">
        <v>33</v>
      </c>
      <c r="B66" s="334">
        <f t="shared" si="11"/>
        <v>71</v>
      </c>
      <c r="C66" s="47">
        <f t="shared" si="12"/>
        <v>99</v>
      </c>
      <c r="D66" s="277">
        <f t="shared" si="13"/>
        <v>0.86</v>
      </c>
      <c r="E66" s="63">
        <f>E64</f>
        <v>0</v>
      </c>
      <c r="F66" s="57">
        <f t="shared" si="14"/>
        <v>0</v>
      </c>
      <c r="G66" s="50"/>
      <c r="H66" s="63"/>
      <c r="I66" s="49">
        <f t="shared" si="15"/>
        <v>0</v>
      </c>
      <c r="J66" s="50">
        <f>AD66</f>
        <v>7000</v>
      </c>
      <c r="K66" s="72">
        <f>K64</f>
        <v>0</v>
      </c>
      <c r="L66" s="49">
        <f t="shared" si="16"/>
        <v>0</v>
      </c>
      <c r="M66" s="50">
        <f t="shared" si="17"/>
        <v>0</v>
      </c>
      <c r="N66" s="64"/>
      <c r="O66" s="65"/>
      <c r="P66" s="66"/>
      <c r="Q66" s="49">
        <f t="shared" si="18"/>
        <v>0</v>
      </c>
      <c r="R66" s="232"/>
      <c r="S66" s="232"/>
      <c r="U66" s="212"/>
      <c r="V66" s="211"/>
      <c r="W66" s="211"/>
      <c r="Y66" s="386"/>
      <c r="Z66" s="389"/>
      <c r="AA66" s="247" t="s">
        <v>33</v>
      </c>
      <c r="AB66" s="248">
        <v>71</v>
      </c>
      <c r="AC66" s="248">
        <v>99</v>
      </c>
      <c r="AD66" s="248">
        <v>7000</v>
      </c>
      <c r="AE66" s="248">
        <v>0</v>
      </c>
      <c r="AF66" s="248">
        <v>0</v>
      </c>
      <c r="AG66" s="248">
        <v>0</v>
      </c>
      <c r="AH66" s="248">
        <v>0</v>
      </c>
      <c r="AI66" s="249">
        <v>7000</v>
      </c>
      <c r="AJ66" s="234"/>
      <c r="AL66" s="232"/>
      <c r="AM66" s="232"/>
    </row>
    <row r="67" spans="1:39" ht="20.25" customHeight="1" x14ac:dyDescent="0.15">
      <c r="A67" s="3" t="s">
        <v>34</v>
      </c>
      <c r="B67" s="334">
        <f t="shared" si="11"/>
        <v>71</v>
      </c>
      <c r="C67" s="47">
        <f t="shared" si="12"/>
        <v>98</v>
      </c>
      <c r="D67" s="277">
        <f t="shared" si="13"/>
        <v>0.87</v>
      </c>
      <c r="E67" s="63">
        <f>E64</f>
        <v>0</v>
      </c>
      <c r="F67" s="57">
        <f t="shared" si="14"/>
        <v>0</v>
      </c>
      <c r="G67" s="50">
        <f>AD67</f>
        <v>8500</v>
      </c>
      <c r="H67" s="72">
        <f>V62</f>
        <v>0</v>
      </c>
      <c r="I67" s="49">
        <f>G67*H67</f>
        <v>0</v>
      </c>
      <c r="J67" s="50"/>
      <c r="K67" s="72"/>
      <c r="L67" s="49"/>
      <c r="M67" s="50">
        <f t="shared" si="17"/>
        <v>0</v>
      </c>
      <c r="N67" s="64"/>
      <c r="O67" s="65"/>
      <c r="P67" s="66"/>
      <c r="Q67" s="49">
        <f t="shared" si="18"/>
        <v>0</v>
      </c>
      <c r="R67" s="232"/>
      <c r="S67" s="232"/>
      <c r="Y67" s="386"/>
      <c r="Z67" s="389"/>
      <c r="AA67" s="247" t="s">
        <v>34</v>
      </c>
      <c r="AB67" s="248">
        <v>71</v>
      </c>
      <c r="AC67" s="248">
        <v>98</v>
      </c>
      <c r="AD67" s="248">
        <v>8500</v>
      </c>
      <c r="AE67" s="248">
        <v>0</v>
      </c>
      <c r="AF67" s="248">
        <v>0</v>
      </c>
      <c r="AG67" s="248">
        <v>0</v>
      </c>
      <c r="AH67" s="248">
        <v>0</v>
      </c>
      <c r="AI67" s="249">
        <v>8500</v>
      </c>
      <c r="AJ67" s="234" t="s">
        <v>8</v>
      </c>
      <c r="AL67" s="232"/>
      <c r="AM67" s="232"/>
    </row>
    <row r="68" spans="1:39" ht="20.25" customHeight="1" x14ac:dyDescent="0.15">
      <c r="A68" s="3" t="s">
        <v>35</v>
      </c>
      <c r="B68" s="334">
        <f t="shared" si="11"/>
        <v>71</v>
      </c>
      <c r="C68" s="18">
        <f t="shared" si="12"/>
        <v>99</v>
      </c>
      <c r="D68" s="277">
        <f t="shared" si="13"/>
        <v>0.86</v>
      </c>
      <c r="E68" s="63">
        <f>E64</f>
        <v>0</v>
      </c>
      <c r="F68" s="57">
        <f t="shared" si="14"/>
        <v>0</v>
      </c>
      <c r="G68" s="50">
        <f>AD68</f>
        <v>8300</v>
      </c>
      <c r="H68" s="72">
        <f>H67</f>
        <v>0</v>
      </c>
      <c r="I68" s="49">
        <f>G68*H68</f>
        <v>0</v>
      </c>
      <c r="J68" s="50"/>
      <c r="K68" s="72"/>
      <c r="L68" s="49"/>
      <c r="M68" s="50">
        <f t="shared" si="17"/>
        <v>0</v>
      </c>
      <c r="N68" s="64"/>
      <c r="O68" s="65"/>
      <c r="P68" s="66"/>
      <c r="Q68" s="49">
        <f t="shared" si="18"/>
        <v>0</v>
      </c>
      <c r="R68" s="232"/>
      <c r="S68" s="232"/>
      <c r="Y68" s="386"/>
      <c r="Z68" s="389"/>
      <c r="AA68" s="247" t="s">
        <v>35</v>
      </c>
      <c r="AB68" s="248">
        <v>71</v>
      </c>
      <c r="AC68" s="248">
        <v>99</v>
      </c>
      <c r="AD68" s="248">
        <v>8300</v>
      </c>
      <c r="AE68" s="248">
        <v>0</v>
      </c>
      <c r="AF68" s="248">
        <v>0</v>
      </c>
      <c r="AG68" s="248">
        <v>0</v>
      </c>
      <c r="AH68" s="248">
        <v>0</v>
      </c>
      <c r="AI68" s="249">
        <v>8300</v>
      </c>
      <c r="AJ68" s="234" t="s">
        <v>8</v>
      </c>
      <c r="AL68" s="232"/>
      <c r="AM68" s="232"/>
    </row>
    <row r="69" spans="1:39" ht="20.25" customHeight="1" x14ac:dyDescent="0.15">
      <c r="A69" s="3" t="s">
        <v>36</v>
      </c>
      <c r="B69" s="334">
        <f t="shared" si="11"/>
        <v>71</v>
      </c>
      <c r="C69" s="18">
        <f t="shared" si="12"/>
        <v>99</v>
      </c>
      <c r="D69" s="277">
        <f t="shared" si="13"/>
        <v>0.86</v>
      </c>
      <c r="E69" s="63">
        <f>E64</f>
        <v>0</v>
      </c>
      <c r="F69" s="57">
        <f t="shared" si="14"/>
        <v>0</v>
      </c>
      <c r="G69" s="50">
        <f>AD69</f>
        <v>7800</v>
      </c>
      <c r="H69" s="72">
        <f>H67</f>
        <v>0</v>
      </c>
      <c r="I69" s="49">
        <f>G69*H69</f>
        <v>0</v>
      </c>
      <c r="J69" s="50"/>
      <c r="K69" s="72"/>
      <c r="L69" s="49"/>
      <c r="M69" s="50">
        <f t="shared" si="17"/>
        <v>0</v>
      </c>
      <c r="N69" s="64"/>
      <c r="O69" s="65"/>
      <c r="P69" s="66"/>
      <c r="Q69" s="49">
        <f t="shared" si="18"/>
        <v>0</v>
      </c>
      <c r="R69" s="232"/>
      <c r="S69" s="232"/>
      <c r="Y69" s="386"/>
      <c r="Z69" s="389"/>
      <c r="AA69" s="247" t="s">
        <v>36</v>
      </c>
      <c r="AB69" s="248">
        <v>71</v>
      </c>
      <c r="AC69" s="248">
        <v>99</v>
      </c>
      <c r="AD69" s="248">
        <v>7800</v>
      </c>
      <c r="AE69" s="248">
        <v>0</v>
      </c>
      <c r="AF69" s="248">
        <v>0</v>
      </c>
      <c r="AG69" s="248">
        <v>0</v>
      </c>
      <c r="AH69" s="248">
        <v>0</v>
      </c>
      <c r="AI69" s="249">
        <v>7800</v>
      </c>
      <c r="AJ69" s="234" t="s">
        <v>8</v>
      </c>
      <c r="AL69" s="232"/>
      <c r="AM69" s="232"/>
    </row>
    <row r="70" spans="1:39" ht="20.25" customHeight="1" x14ac:dyDescent="0.15">
      <c r="A70" s="3" t="s">
        <v>37</v>
      </c>
      <c r="B70" s="334">
        <f t="shared" si="11"/>
        <v>71</v>
      </c>
      <c r="C70" s="18">
        <f t="shared" si="12"/>
        <v>99</v>
      </c>
      <c r="D70" s="277">
        <f t="shared" si="13"/>
        <v>0.86</v>
      </c>
      <c r="E70" s="63">
        <f>E64</f>
        <v>0</v>
      </c>
      <c r="F70" s="57">
        <f t="shared" si="14"/>
        <v>0</v>
      </c>
      <c r="G70" s="50"/>
      <c r="H70" s="63"/>
      <c r="I70" s="49">
        <f t="shared" ref="I70:I75" si="19">G70*H70</f>
        <v>0</v>
      </c>
      <c r="J70" s="50">
        <f t="shared" ref="J70:J75" si="20">AD70</f>
        <v>6900</v>
      </c>
      <c r="K70" s="72">
        <f>K64</f>
        <v>0</v>
      </c>
      <c r="L70" s="49">
        <f t="shared" ref="L70:L75" si="21">J70*K70</f>
        <v>0</v>
      </c>
      <c r="M70" s="50">
        <f t="shared" si="17"/>
        <v>0</v>
      </c>
      <c r="N70" s="64"/>
      <c r="O70" s="65"/>
      <c r="P70" s="66"/>
      <c r="Q70" s="49">
        <f t="shared" si="18"/>
        <v>0</v>
      </c>
      <c r="R70" s="232"/>
      <c r="S70" s="232"/>
      <c r="Y70" s="386"/>
      <c r="Z70" s="389"/>
      <c r="AA70" s="247" t="s">
        <v>37</v>
      </c>
      <c r="AB70" s="248">
        <v>71</v>
      </c>
      <c r="AC70" s="248">
        <v>99</v>
      </c>
      <c r="AD70" s="248">
        <v>6900</v>
      </c>
      <c r="AE70" s="248">
        <v>0</v>
      </c>
      <c r="AF70" s="248">
        <v>0</v>
      </c>
      <c r="AG70" s="248">
        <v>0</v>
      </c>
      <c r="AH70" s="248">
        <v>0</v>
      </c>
      <c r="AI70" s="249">
        <v>6900</v>
      </c>
      <c r="AJ70" s="234"/>
      <c r="AL70" s="232"/>
      <c r="AM70" s="232"/>
    </row>
    <row r="71" spans="1:39" ht="20.25" customHeight="1" x14ac:dyDescent="0.15">
      <c r="A71" s="3" t="s">
        <v>38</v>
      </c>
      <c r="B71" s="334">
        <f t="shared" si="11"/>
        <v>71</v>
      </c>
      <c r="C71" s="47">
        <f t="shared" si="12"/>
        <v>97</v>
      </c>
      <c r="D71" s="277">
        <f t="shared" si="13"/>
        <v>0.88</v>
      </c>
      <c r="E71" s="63">
        <f>E64</f>
        <v>0</v>
      </c>
      <c r="F71" s="57">
        <f t="shared" si="14"/>
        <v>0</v>
      </c>
      <c r="G71" s="50"/>
      <c r="H71" s="63"/>
      <c r="I71" s="49">
        <f t="shared" si="19"/>
        <v>0</v>
      </c>
      <c r="J71" s="50">
        <f t="shared" si="20"/>
        <v>7200</v>
      </c>
      <c r="K71" s="72">
        <f>K64</f>
        <v>0</v>
      </c>
      <c r="L71" s="49">
        <f t="shared" si="21"/>
        <v>0</v>
      </c>
      <c r="M71" s="50">
        <f t="shared" si="17"/>
        <v>0</v>
      </c>
      <c r="N71" s="64"/>
      <c r="O71" s="65"/>
      <c r="P71" s="66"/>
      <c r="Q71" s="49">
        <f t="shared" si="18"/>
        <v>0</v>
      </c>
      <c r="R71" s="232"/>
      <c r="S71" s="232"/>
      <c r="Y71" s="386"/>
      <c r="Z71" s="389"/>
      <c r="AA71" s="247" t="s">
        <v>38</v>
      </c>
      <c r="AB71" s="248">
        <v>71</v>
      </c>
      <c r="AC71" s="248">
        <v>97</v>
      </c>
      <c r="AD71" s="248">
        <v>7200</v>
      </c>
      <c r="AE71" s="248">
        <v>0</v>
      </c>
      <c r="AF71" s="248">
        <v>0</v>
      </c>
      <c r="AG71" s="248">
        <v>0</v>
      </c>
      <c r="AH71" s="248">
        <v>0</v>
      </c>
      <c r="AI71" s="249">
        <v>7200</v>
      </c>
      <c r="AJ71" s="234"/>
      <c r="AL71" s="232"/>
      <c r="AM71" s="232"/>
    </row>
    <row r="72" spans="1:39" ht="20.25" customHeight="1" x14ac:dyDescent="0.15">
      <c r="A72" s="3" t="s">
        <v>39</v>
      </c>
      <c r="B72" s="334">
        <f t="shared" si="11"/>
        <v>71</v>
      </c>
      <c r="C72" s="18">
        <f t="shared" si="12"/>
        <v>97</v>
      </c>
      <c r="D72" s="277">
        <f t="shared" si="13"/>
        <v>0.88</v>
      </c>
      <c r="E72" s="63">
        <f>E64</f>
        <v>0</v>
      </c>
      <c r="F72" s="57">
        <f t="shared" si="14"/>
        <v>0</v>
      </c>
      <c r="G72" s="50"/>
      <c r="H72" s="63"/>
      <c r="I72" s="49">
        <f t="shared" si="19"/>
        <v>0</v>
      </c>
      <c r="J72" s="50">
        <f t="shared" si="20"/>
        <v>8500</v>
      </c>
      <c r="K72" s="72">
        <f>K64</f>
        <v>0</v>
      </c>
      <c r="L72" s="49">
        <f t="shared" si="21"/>
        <v>0</v>
      </c>
      <c r="M72" s="50">
        <f t="shared" si="17"/>
        <v>0</v>
      </c>
      <c r="N72" s="64"/>
      <c r="O72" s="65"/>
      <c r="P72" s="66"/>
      <c r="Q72" s="49">
        <f t="shared" si="18"/>
        <v>0</v>
      </c>
      <c r="R72" s="232"/>
      <c r="S72" s="232"/>
      <c r="Y72" s="386"/>
      <c r="Z72" s="389"/>
      <c r="AA72" s="247" t="s">
        <v>39</v>
      </c>
      <c r="AB72" s="248">
        <v>71</v>
      </c>
      <c r="AC72" s="248">
        <v>97</v>
      </c>
      <c r="AD72" s="248">
        <v>8500</v>
      </c>
      <c r="AE72" s="248">
        <v>0</v>
      </c>
      <c r="AF72" s="248">
        <v>0</v>
      </c>
      <c r="AG72" s="248">
        <v>0</v>
      </c>
      <c r="AH72" s="248">
        <v>0</v>
      </c>
      <c r="AI72" s="249">
        <v>8500</v>
      </c>
      <c r="AJ72" s="234"/>
      <c r="AL72" s="232"/>
      <c r="AM72" s="232"/>
    </row>
    <row r="73" spans="1:39" ht="20.25" customHeight="1" x14ac:dyDescent="0.15">
      <c r="A73" s="3" t="s">
        <v>40</v>
      </c>
      <c r="B73" s="334">
        <f t="shared" si="11"/>
        <v>71</v>
      </c>
      <c r="C73" s="18">
        <f t="shared" si="12"/>
        <v>98</v>
      </c>
      <c r="D73" s="277">
        <f t="shared" si="13"/>
        <v>0.87</v>
      </c>
      <c r="E73" s="63">
        <f>E64</f>
        <v>0</v>
      </c>
      <c r="F73" s="57">
        <f t="shared" si="14"/>
        <v>0</v>
      </c>
      <c r="G73" s="50"/>
      <c r="H73" s="63"/>
      <c r="I73" s="49">
        <f t="shared" si="19"/>
        <v>0</v>
      </c>
      <c r="J73" s="50">
        <f t="shared" si="20"/>
        <v>8100</v>
      </c>
      <c r="K73" s="72">
        <f>K64</f>
        <v>0</v>
      </c>
      <c r="L73" s="49">
        <f t="shared" si="21"/>
        <v>0</v>
      </c>
      <c r="M73" s="50">
        <f t="shared" si="17"/>
        <v>0</v>
      </c>
      <c r="N73" s="64"/>
      <c r="O73" s="65"/>
      <c r="P73" s="66"/>
      <c r="Q73" s="49">
        <f t="shared" si="18"/>
        <v>0</v>
      </c>
      <c r="R73" s="232"/>
      <c r="S73" s="232"/>
      <c r="Y73" s="386"/>
      <c r="Z73" s="389"/>
      <c r="AA73" s="247" t="s">
        <v>122</v>
      </c>
      <c r="AB73" s="248">
        <v>71</v>
      </c>
      <c r="AC73" s="248">
        <v>98</v>
      </c>
      <c r="AD73" s="248">
        <v>8100</v>
      </c>
      <c r="AE73" s="248">
        <v>0</v>
      </c>
      <c r="AF73" s="248">
        <v>0</v>
      </c>
      <c r="AG73" s="248">
        <v>0</v>
      </c>
      <c r="AH73" s="248">
        <v>0</v>
      </c>
      <c r="AI73" s="249">
        <v>8100</v>
      </c>
      <c r="AJ73" s="234"/>
      <c r="AL73" s="232"/>
      <c r="AM73" s="232"/>
    </row>
    <row r="74" spans="1:39" ht="20.25" customHeight="1" x14ac:dyDescent="0.15">
      <c r="A74" s="3" t="s">
        <v>41</v>
      </c>
      <c r="B74" s="334">
        <f t="shared" si="11"/>
        <v>71</v>
      </c>
      <c r="C74" s="18">
        <f t="shared" si="12"/>
        <v>98</v>
      </c>
      <c r="D74" s="277">
        <f t="shared" si="13"/>
        <v>0.87</v>
      </c>
      <c r="E74" s="63">
        <f>E64</f>
        <v>0</v>
      </c>
      <c r="F74" s="57">
        <f t="shared" si="14"/>
        <v>0</v>
      </c>
      <c r="G74" s="50"/>
      <c r="H74" s="63"/>
      <c r="I74" s="49">
        <f t="shared" si="19"/>
        <v>0</v>
      </c>
      <c r="J74" s="50">
        <f t="shared" si="20"/>
        <v>7600</v>
      </c>
      <c r="K74" s="72">
        <f>K64</f>
        <v>0</v>
      </c>
      <c r="L74" s="49">
        <f t="shared" si="21"/>
        <v>0</v>
      </c>
      <c r="M74" s="50">
        <f t="shared" si="17"/>
        <v>0</v>
      </c>
      <c r="N74" s="64"/>
      <c r="O74" s="65"/>
      <c r="P74" s="66"/>
      <c r="Q74" s="49">
        <f t="shared" si="18"/>
        <v>0</v>
      </c>
      <c r="R74" s="232"/>
      <c r="S74" s="232"/>
      <c r="Y74" s="386"/>
      <c r="Z74" s="389"/>
      <c r="AA74" s="247" t="s">
        <v>123</v>
      </c>
      <c r="AB74" s="248">
        <v>71</v>
      </c>
      <c r="AC74" s="248">
        <v>98</v>
      </c>
      <c r="AD74" s="248">
        <v>7600</v>
      </c>
      <c r="AE74" s="248">
        <v>0</v>
      </c>
      <c r="AF74" s="248">
        <v>0</v>
      </c>
      <c r="AG74" s="248">
        <v>0</v>
      </c>
      <c r="AH74" s="248">
        <v>0</v>
      </c>
      <c r="AI74" s="249">
        <v>7600</v>
      </c>
      <c r="AJ74" s="234"/>
      <c r="AL74" s="232"/>
      <c r="AM74" s="232"/>
    </row>
    <row r="75" spans="1:39" ht="20.25" customHeight="1" thickBot="1" x14ac:dyDescent="0.2">
      <c r="A75" s="5" t="s">
        <v>42</v>
      </c>
      <c r="B75" s="274">
        <f t="shared" si="11"/>
        <v>71</v>
      </c>
      <c r="C75" s="48">
        <f t="shared" si="12"/>
        <v>98</v>
      </c>
      <c r="D75" s="278">
        <f t="shared" si="13"/>
        <v>0.87</v>
      </c>
      <c r="E75" s="67">
        <f>E64</f>
        <v>0</v>
      </c>
      <c r="F75" s="58">
        <f t="shared" si="14"/>
        <v>0</v>
      </c>
      <c r="G75" s="68"/>
      <c r="H75" s="67"/>
      <c r="I75" s="51">
        <f t="shared" si="19"/>
        <v>0</v>
      </c>
      <c r="J75" s="181">
        <f t="shared" si="20"/>
        <v>7800</v>
      </c>
      <c r="K75" s="73">
        <f>K64</f>
        <v>0</v>
      </c>
      <c r="L75" s="51">
        <f t="shared" si="21"/>
        <v>0</v>
      </c>
      <c r="M75" s="68">
        <f t="shared" si="17"/>
        <v>0</v>
      </c>
      <c r="N75" s="69"/>
      <c r="O75" s="70"/>
      <c r="P75" s="71"/>
      <c r="Q75" s="51">
        <f t="shared" si="18"/>
        <v>0</v>
      </c>
      <c r="R75" s="232"/>
      <c r="S75" s="232"/>
      <c r="Y75" s="387"/>
      <c r="Z75" s="390"/>
      <c r="AA75" s="250" t="s">
        <v>124</v>
      </c>
      <c r="AB75" s="251">
        <v>71</v>
      </c>
      <c r="AC75" s="251">
        <v>98</v>
      </c>
      <c r="AD75" s="251">
        <v>7800</v>
      </c>
      <c r="AE75" s="251">
        <v>0</v>
      </c>
      <c r="AF75" s="251">
        <v>0</v>
      </c>
      <c r="AG75" s="251">
        <v>0</v>
      </c>
      <c r="AH75" s="251">
        <v>0</v>
      </c>
      <c r="AI75" s="252">
        <v>7800</v>
      </c>
      <c r="AJ75" s="234"/>
      <c r="AL75" s="238">
        <f t="shared" ref="AL75" si="22">SUM(AD64:AH75)</f>
        <v>90500</v>
      </c>
      <c r="AM75" s="238">
        <f t="shared" ref="AM75" si="23">SUM(AI64:AI75)</f>
        <v>90500</v>
      </c>
    </row>
    <row r="76" spans="1:39" ht="30.75" customHeight="1" thickTop="1" x14ac:dyDescent="0.15">
      <c r="A76" s="4" t="s">
        <v>18</v>
      </c>
      <c r="B76" s="288" t="s">
        <v>19</v>
      </c>
      <c r="C76" s="288"/>
      <c r="D76" s="288" t="s">
        <v>19</v>
      </c>
      <c r="E76" s="288" t="s">
        <v>19</v>
      </c>
      <c r="F76" s="4"/>
      <c r="G76" s="4"/>
      <c r="H76" s="288" t="s">
        <v>19</v>
      </c>
      <c r="I76" s="4"/>
      <c r="J76" s="4"/>
      <c r="K76" s="288" t="s">
        <v>19</v>
      </c>
      <c r="L76" s="4"/>
      <c r="M76" s="4"/>
      <c r="N76" s="288" t="s">
        <v>19</v>
      </c>
      <c r="O76" s="288" t="s">
        <v>19</v>
      </c>
      <c r="P76" s="4"/>
      <c r="Q76" s="4"/>
      <c r="R76" s="232"/>
      <c r="S76" s="232"/>
    </row>
    <row r="77" spans="1:39" ht="30.75" customHeight="1" x14ac:dyDescent="0.15">
      <c r="A77" s="339" t="s">
        <v>29</v>
      </c>
      <c r="B77" s="339"/>
      <c r="C77" s="339"/>
      <c r="D77" s="339"/>
      <c r="E77" s="339"/>
      <c r="F77" s="339"/>
      <c r="G77" s="339"/>
      <c r="H77" s="339"/>
      <c r="I77" s="339"/>
      <c r="J77" s="339"/>
      <c r="K77" s="339"/>
      <c r="L77" s="339"/>
      <c r="M77" s="232"/>
      <c r="N77" s="341" t="s">
        <v>48</v>
      </c>
      <c r="O77" s="341"/>
      <c r="P77" s="341"/>
      <c r="Q77" s="9">
        <f>SUM(Q64:Q75)</f>
        <v>0</v>
      </c>
      <c r="R77" s="232"/>
      <c r="S77" s="232"/>
    </row>
    <row r="78" spans="1:39" ht="20.25" customHeight="1" x14ac:dyDescent="0.15">
      <c r="A78" s="340"/>
      <c r="B78" s="340"/>
      <c r="C78" s="340"/>
      <c r="D78" s="340"/>
      <c r="E78" s="340"/>
      <c r="F78" s="340"/>
      <c r="G78" s="340"/>
      <c r="H78" s="340"/>
      <c r="I78" s="340"/>
      <c r="J78" s="340"/>
      <c r="K78" s="340"/>
      <c r="L78" s="340"/>
      <c r="M78" s="232"/>
      <c r="N78" s="16"/>
      <c r="O78" s="16"/>
      <c r="P78" s="16"/>
      <c r="Q78" s="15"/>
      <c r="R78" s="232"/>
      <c r="S78" s="232"/>
    </row>
    <row r="79" spans="1:39" ht="7.5" customHeight="1" x14ac:dyDescent="0.15">
      <c r="A79" s="340"/>
      <c r="B79" s="340"/>
      <c r="C79" s="340"/>
      <c r="D79" s="340"/>
      <c r="E79" s="340"/>
      <c r="F79" s="340"/>
      <c r="G79" s="340"/>
      <c r="H79" s="340"/>
      <c r="I79" s="340"/>
      <c r="J79" s="340"/>
      <c r="K79" s="340"/>
      <c r="L79" s="340"/>
      <c r="M79" s="10"/>
      <c r="N79" s="17"/>
      <c r="O79" s="17"/>
      <c r="P79" s="17"/>
      <c r="Q79" s="12"/>
      <c r="R79" s="232"/>
      <c r="S79" s="232"/>
    </row>
    <row r="81" spans="1:39" ht="13.5" customHeight="1" x14ac:dyDescent="0.15">
      <c r="A81" s="14" t="s">
        <v>59</v>
      </c>
      <c r="C81" s="14" t="str">
        <f>B7</f>
        <v>五島振興局上五島支所庁舎</v>
      </c>
      <c r="D81" s="14"/>
      <c r="U81" s="210"/>
      <c r="V81" s="210"/>
      <c r="W81" s="209"/>
    </row>
    <row r="82" spans="1:39" ht="13.5" customHeight="1" x14ac:dyDescent="0.15">
      <c r="A82" s="338" t="s">
        <v>43</v>
      </c>
      <c r="B82" s="342" t="s">
        <v>0</v>
      </c>
      <c r="C82" s="342"/>
      <c r="D82" s="342"/>
      <c r="E82" s="342"/>
      <c r="F82" s="342"/>
      <c r="G82" s="342" t="s">
        <v>7</v>
      </c>
      <c r="H82" s="342"/>
      <c r="I82" s="342"/>
      <c r="J82" s="342"/>
      <c r="K82" s="342"/>
      <c r="L82" s="342"/>
      <c r="M82" s="342"/>
      <c r="N82" s="342" t="s">
        <v>44</v>
      </c>
      <c r="O82" s="342"/>
      <c r="P82" s="342"/>
      <c r="Q82" s="342" t="s">
        <v>25</v>
      </c>
      <c r="U82" s="217"/>
      <c r="V82" s="219"/>
      <c r="W82" s="217"/>
    </row>
    <row r="83" spans="1:39" ht="30.75" customHeight="1" x14ac:dyDescent="0.15">
      <c r="A83" s="338"/>
      <c r="B83" s="342"/>
      <c r="C83" s="342"/>
      <c r="D83" s="342"/>
      <c r="E83" s="342"/>
      <c r="F83" s="342"/>
      <c r="G83" s="342" t="s">
        <v>8</v>
      </c>
      <c r="H83" s="342"/>
      <c r="I83" s="342"/>
      <c r="J83" s="342" t="s">
        <v>12</v>
      </c>
      <c r="K83" s="342"/>
      <c r="L83" s="342"/>
      <c r="M83" s="342" t="s">
        <v>13</v>
      </c>
      <c r="N83" s="342"/>
      <c r="O83" s="342"/>
      <c r="P83" s="342"/>
      <c r="Q83" s="342"/>
      <c r="U83" s="217"/>
      <c r="V83" s="217"/>
      <c r="W83" s="212"/>
    </row>
    <row r="84" spans="1:39" ht="30.95" customHeight="1" x14ac:dyDescent="0.15">
      <c r="A84" s="338"/>
      <c r="B84" s="2" t="s">
        <v>1</v>
      </c>
      <c r="C84" s="179" t="s">
        <v>113</v>
      </c>
      <c r="D84" s="2" t="s">
        <v>28</v>
      </c>
      <c r="E84" s="2" t="s">
        <v>2</v>
      </c>
      <c r="F84" s="2" t="s">
        <v>3</v>
      </c>
      <c r="G84" s="2" t="s">
        <v>9</v>
      </c>
      <c r="H84" s="2" t="s">
        <v>2</v>
      </c>
      <c r="I84" s="2" t="s">
        <v>3</v>
      </c>
      <c r="J84" s="2" t="s">
        <v>9</v>
      </c>
      <c r="K84" s="2" t="s">
        <v>2</v>
      </c>
      <c r="L84" s="2" t="s">
        <v>3</v>
      </c>
      <c r="M84" s="342"/>
      <c r="N84" s="2" t="s">
        <v>14</v>
      </c>
      <c r="O84" s="2" t="s">
        <v>15</v>
      </c>
      <c r="P84" s="2" t="s">
        <v>17</v>
      </c>
      <c r="Q84" s="342"/>
      <c r="U84" s="217"/>
      <c r="V84" s="215"/>
      <c r="W84" s="215"/>
      <c r="AL84" s="90"/>
    </row>
    <row r="85" spans="1:39" ht="20.25" customHeight="1" thickBot="1" x14ac:dyDescent="0.2">
      <c r="A85" s="338"/>
      <c r="B85" s="81" t="s">
        <v>4</v>
      </c>
      <c r="C85" s="81"/>
      <c r="D85" s="81"/>
      <c r="E85" s="268" t="s">
        <v>5</v>
      </c>
      <c r="F85" s="269" t="s">
        <v>6</v>
      </c>
      <c r="G85" s="269" t="s">
        <v>10</v>
      </c>
      <c r="H85" s="268" t="s">
        <v>11</v>
      </c>
      <c r="I85" s="269" t="s">
        <v>6</v>
      </c>
      <c r="J85" s="269" t="s">
        <v>10</v>
      </c>
      <c r="K85" s="268" t="s">
        <v>11</v>
      </c>
      <c r="L85" s="81" t="s">
        <v>6</v>
      </c>
      <c r="M85" s="81" t="s">
        <v>6</v>
      </c>
      <c r="N85" s="21" t="s">
        <v>6</v>
      </c>
      <c r="O85" s="21" t="s">
        <v>16</v>
      </c>
      <c r="P85" s="21" t="s">
        <v>6</v>
      </c>
      <c r="Q85" s="81" t="s">
        <v>6</v>
      </c>
      <c r="AL85" s="90"/>
    </row>
    <row r="86" spans="1:39" ht="20.25" customHeight="1" x14ac:dyDescent="0.15">
      <c r="A86" s="3" t="s">
        <v>31</v>
      </c>
      <c r="B86" s="45">
        <f t="shared" ref="B86:B97" si="24">AB86</f>
        <v>55</v>
      </c>
      <c r="C86" s="45">
        <f t="shared" ref="C86:C97" si="25">AC86</f>
        <v>100</v>
      </c>
      <c r="D86" s="276">
        <f>(185-C86)/100</f>
        <v>0.85</v>
      </c>
      <c r="E86" s="59">
        <f>V82</f>
        <v>0</v>
      </c>
      <c r="F86" s="57">
        <f>B86*D86*E86</f>
        <v>0</v>
      </c>
      <c r="G86" s="50"/>
      <c r="H86" s="59"/>
      <c r="I86" s="49">
        <f>G86*H86</f>
        <v>0</v>
      </c>
      <c r="J86" s="50">
        <f>AD86</f>
        <v>5800</v>
      </c>
      <c r="K86" s="53">
        <f>W84</f>
        <v>0</v>
      </c>
      <c r="L86" s="49">
        <f>J86*K86</f>
        <v>0</v>
      </c>
      <c r="M86" s="50">
        <f>I86+L86</f>
        <v>0</v>
      </c>
      <c r="N86" s="60"/>
      <c r="O86" s="61"/>
      <c r="P86" s="62"/>
      <c r="Q86" s="49">
        <f>INT(F86+M86)</f>
        <v>0</v>
      </c>
      <c r="Y86" s="385">
        <v>3</v>
      </c>
      <c r="Z86" s="409" t="s">
        <v>160</v>
      </c>
      <c r="AA86" s="244" t="s">
        <v>31</v>
      </c>
      <c r="AB86" s="245">
        <v>55</v>
      </c>
      <c r="AC86" s="245">
        <v>100</v>
      </c>
      <c r="AD86" s="245">
        <v>5800</v>
      </c>
      <c r="AE86" s="245">
        <v>0</v>
      </c>
      <c r="AF86" s="245">
        <v>0</v>
      </c>
      <c r="AG86" s="245">
        <v>0</v>
      </c>
      <c r="AH86" s="245">
        <v>0</v>
      </c>
      <c r="AI86" s="246">
        <v>5800</v>
      </c>
      <c r="AJ86" s="234"/>
      <c r="AL86" s="232"/>
      <c r="AM86" s="232"/>
    </row>
    <row r="87" spans="1:39" ht="20.25" customHeight="1" x14ac:dyDescent="0.15">
      <c r="A87" s="3" t="s">
        <v>32</v>
      </c>
      <c r="B87" s="334">
        <f t="shared" si="24"/>
        <v>55</v>
      </c>
      <c r="C87" s="47">
        <f t="shared" si="25"/>
        <v>100</v>
      </c>
      <c r="D87" s="277">
        <f t="shared" ref="D87:D97" si="26">(185-C87)/100</f>
        <v>0.85</v>
      </c>
      <c r="E87" s="63">
        <f>E86</f>
        <v>0</v>
      </c>
      <c r="F87" s="57">
        <f t="shared" ref="F87:F97" si="27">B87*D87*E87</f>
        <v>0</v>
      </c>
      <c r="G87" s="50"/>
      <c r="H87" s="63"/>
      <c r="I87" s="49">
        <f t="shared" ref="I87:I88" si="28">G87*H87</f>
        <v>0</v>
      </c>
      <c r="J87" s="50">
        <f>AD87</f>
        <v>6200</v>
      </c>
      <c r="K87" s="72">
        <f>K86</f>
        <v>0</v>
      </c>
      <c r="L87" s="49">
        <f t="shared" ref="L87:L88" si="29">J87*K87</f>
        <v>0</v>
      </c>
      <c r="M87" s="50">
        <f t="shared" ref="M87:M97" si="30">I87+L87</f>
        <v>0</v>
      </c>
      <c r="N87" s="64"/>
      <c r="O87" s="65"/>
      <c r="P87" s="66"/>
      <c r="Q87" s="49">
        <f t="shared" ref="Q87:Q97" si="31">INT(F87+M87)</f>
        <v>0</v>
      </c>
      <c r="Y87" s="386"/>
      <c r="Z87" s="410"/>
      <c r="AA87" s="247" t="s">
        <v>142</v>
      </c>
      <c r="AB87" s="248">
        <v>55</v>
      </c>
      <c r="AC87" s="248">
        <v>100</v>
      </c>
      <c r="AD87" s="248">
        <v>6200</v>
      </c>
      <c r="AE87" s="248">
        <v>0</v>
      </c>
      <c r="AF87" s="248">
        <v>0</v>
      </c>
      <c r="AG87" s="248">
        <v>0</v>
      </c>
      <c r="AH87" s="248">
        <v>0</v>
      </c>
      <c r="AI87" s="249">
        <v>6200</v>
      </c>
      <c r="AJ87" s="234"/>
      <c r="AL87" s="232"/>
      <c r="AM87" s="232"/>
    </row>
    <row r="88" spans="1:39" ht="20.25" customHeight="1" x14ac:dyDescent="0.15">
      <c r="A88" s="3" t="s">
        <v>33</v>
      </c>
      <c r="B88" s="334">
        <f t="shared" si="24"/>
        <v>55</v>
      </c>
      <c r="C88" s="47">
        <f t="shared" si="25"/>
        <v>100</v>
      </c>
      <c r="D88" s="277">
        <f t="shared" si="26"/>
        <v>0.85</v>
      </c>
      <c r="E88" s="63">
        <f>E86</f>
        <v>0</v>
      </c>
      <c r="F88" s="57">
        <f t="shared" si="27"/>
        <v>0</v>
      </c>
      <c r="G88" s="50"/>
      <c r="H88" s="63"/>
      <c r="I88" s="49">
        <f t="shared" si="28"/>
        <v>0</v>
      </c>
      <c r="J88" s="50">
        <f>AD88</f>
        <v>9200</v>
      </c>
      <c r="K88" s="72">
        <f>K86</f>
        <v>0</v>
      </c>
      <c r="L88" s="49">
        <f t="shared" si="29"/>
        <v>0</v>
      </c>
      <c r="M88" s="50">
        <f t="shared" si="30"/>
        <v>0</v>
      </c>
      <c r="N88" s="64"/>
      <c r="O88" s="65"/>
      <c r="P88" s="66"/>
      <c r="Q88" s="49">
        <f t="shared" si="31"/>
        <v>0</v>
      </c>
      <c r="Y88" s="386"/>
      <c r="Z88" s="410"/>
      <c r="AA88" s="247" t="s">
        <v>33</v>
      </c>
      <c r="AB88" s="248">
        <v>55</v>
      </c>
      <c r="AC88" s="248">
        <v>100</v>
      </c>
      <c r="AD88" s="248">
        <v>9200</v>
      </c>
      <c r="AE88" s="248">
        <v>0</v>
      </c>
      <c r="AF88" s="248">
        <v>0</v>
      </c>
      <c r="AG88" s="248">
        <v>0</v>
      </c>
      <c r="AH88" s="248">
        <v>0</v>
      </c>
      <c r="AI88" s="249">
        <v>9200</v>
      </c>
      <c r="AJ88" s="234"/>
      <c r="AL88" s="232"/>
      <c r="AM88" s="232"/>
    </row>
    <row r="89" spans="1:39" ht="20.25" customHeight="1" x14ac:dyDescent="0.15">
      <c r="A89" s="3" t="s">
        <v>34</v>
      </c>
      <c r="B89" s="334">
        <f t="shared" si="24"/>
        <v>55</v>
      </c>
      <c r="C89" s="47">
        <f t="shared" si="25"/>
        <v>100</v>
      </c>
      <c r="D89" s="277">
        <f t="shared" si="26"/>
        <v>0.85</v>
      </c>
      <c r="E89" s="63">
        <f>E86</f>
        <v>0</v>
      </c>
      <c r="F89" s="57">
        <f t="shared" si="27"/>
        <v>0</v>
      </c>
      <c r="G89" s="50">
        <f>AD89</f>
        <v>10900</v>
      </c>
      <c r="H89" s="72">
        <f>V84</f>
        <v>0</v>
      </c>
      <c r="I89" s="49">
        <f>G89*H89</f>
        <v>0</v>
      </c>
      <c r="J89" s="50"/>
      <c r="K89" s="72"/>
      <c r="L89" s="49"/>
      <c r="M89" s="50">
        <f t="shared" si="30"/>
        <v>0</v>
      </c>
      <c r="N89" s="64"/>
      <c r="O89" s="65"/>
      <c r="P89" s="66"/>
      <c r="Q89" s="49">
        <f t="shared" si="31"/>
        <v>0</v>
      </c>
      <c r="Y89" s="386"/>
      <c r="Z89" s="410"/>
      <c r="AA89" s="247" t="s">
        <v>34</v>
      </c>
      <c r="AB89" s="248">
        <v>55</v>
      </c>
      <c r="AC89" s="248">
        <v>100</v>
      </c>
      <c r="AD89" s="248">
        <v>10900</v>
      </c>
      <c r="AE89" s="248">
        <v>0</v>
      </c>
      <c r="AF89" s="248">
        <v>0</v>
      </c>
      <c r="AG89" s="248">
        <v>0</v>
      </c>
      <c r="AH89" s="248">
        <v>0</v>
      </c>
      <c r="AI89" s="249">
        <v>10900</v>
      </c>
      <c r="AJ89" s="234" t="s">
        <v>8</v>
      </c>
      <c r="AL89" s="232"/>
      <c r="AM89" s="232"/>
    </row>
    <row r="90" spans="1:39" ht="20.25" customHeight="1" x14ac:dyDescent="0.15">
      <c r="A90" s="3" t="s">
        <v>35</v>
      </c>
      <c r="B90" s="334">
        <f t="shared" si="24"/>
        <v>55</v>
      </c>
      <c r="C90" s="18">
        <f t="shared" si="25"/>
        <v>100</v>
      </c>
      <c r="D90" s="277">
        <f t="shared" si="26"/>
        <v>0.85</v>
      </c>
      <c r="E90" s="63">
        <f>E86</f>
        <v>0</v>
      </c>
      <c r="F90" s="57">
        <f t="shared" si="27"/>
        <v>0</v>
      </c>
      <c r="G90" s="50">
        <f>AD90</f>
        <v>12900</v>
      </c>
      <c r="H90" s="72">
        <f>H89</f>
        <v>0</v>
      </c>
      <c r="I90" s="49">
        <f>G90*H90</f>
        <v>0</v>
      </c>
      <c r="J90" s="50"/>
      <c r="K90" s="72"/>
      <c r="L90" s="49"/>
      <c r="M90" s="50">
        <f t="shared" si="30"/>
        <v>0</v>
      </c>
      <c r="N90" s="64"/>
      <c r="O90" s="65"/>
      <c r="P90" s="66"/>
      <c r="Q90" s="49">
        <f t="shared" si="31"/>
        <v>0</v>
      </c>
      <c r="Y90" s="386"/>
      <c r="Z90" s="410"/>
      <c r="AA90" s="247" t="s">
        <v>35</v>
      </c>
      <c r="AB90" s="248">
        <v>55</v>
      </c>
      <c r="AC90" s="248">
        <v>100</v>
      </c>
      <c r="AD90" s="248">
        <v>12900</v>
      </c>
      <c r="AE90" s="248">
        <v>0</v>
      </c>
      <c r="AF90" s="248">
        <v>0</v>
      </c>
      <c r="AG90" s="248">
        <v>0</v>
      </c>
      <c r="AH90" s="248">
        <v>0</v>
      </c>
      <c r="AI90" s="249">
        <v>12900</v>
      </c>
      <c r="AJ90" s="234" t="s">
        <v>8</v>
      </c>
      <c r="AL90" s="232"/>
      <c r="AM90" s="232"/>
    </row>
    <row r="91" spans="1:39" ht="20.25" customHeight="1" x14ac:dyDescent="0.15">
      <c r="A91" s="3" t="s">
        <v>36</v>
      </c>
      <c r="B91" s="334">
        <f t="shared" si="24"/>
        <v>55</v>
      </c>
      <c r="C91" s="18">
        <f t="shared" si="25"/>
        <v>100</v>
      </c>
      <c r="D91" s="277">
        <f t="shared" si="26"/>
        <v>0.85</v>
      </c>
      <c r="E91" s="63">
        <f>E86</f>
        <v>0</v>
      </c>
      <c r="F91" s="57">
        <f t="shared" si="27"/>
        <v>0</v>
      </c>
      <c r="G91" s="50">
        <f>AD91</f>
        <v>10600</v>
      </c>
      <c r="H91" s="72">
        <f>H89</f>
        <v>0</v>
      </c>
      <c r="I91" s="49">
        <f>G91*H91</f>
        <v>0</v>
      </c>
      <c r="J91" s="50"/>
      <c r="K91" s="72"/>
      <c r="L91" s="49"/>
      <c r="M91" s="50">
        <f t="shared" si="30"/>
        <v>0</v>
      </c>
      <c r="N91" s="64"/>
      <c r="O91" s="65"/>
      <c r="P91" s="66"/>
      <c r="Q91" s="49">
        <f t="shared" si="31"/>
        <v>0</v>
      </c>
      <c r="Y91" s="386"/>
      <c r="Z91" s="410"/>
      <c r="AA91" s="247" t="s">
        <v>36</v>
      </c>
      <c r="AB91" s="248">
        <v>55</v>
      </c>
      <c r="AC91" s="248">
        <v>100</v>
      </c>
      <c r="AD91" s="248">
        <v>10600</v>
      </c>
      <c r="AE91" s="248">
        <v>0</v>
      </c>
      <c r="AF91" s="248">
        <v>0</v>
      </c>
      <c r="AG91" s="248">
        <v>0</v>
      </c>
      <c r="AH91" s="248">
        <v>0</v>
      </c>
      <c r="AI91" s="249">
        <v>10600</v>
      </c>
      <c r="AJ91" s="234" t="s">
        <v>8</v>
      </c>
      <c r="AL91" s="232"/>
      <c r="AM91" s="232"/>
    </row>
    <row r="92" spans="1:39" ht="20.25" customHeight="1" x14ac:dyDescent="0.15">
      <c r="A92" s="3" t="s">
        <v>37</v>
      </c>
      <c r="B92" s="334">
        <f t="shared" si="24"/>
        <v>55</v>
      </c>
      <c r="C92" s="18">
        <f t="shared" si="25"/>
        <v>100</v>
      </c>
      <c r="D92" s="277">
        <f t="shared" si="26"/>
        <v>0.85</v>
      </c>
      <c r="E92" s="63">
        <f>E86</f>
        <v>0</v>
      </c>
      <c r="F92" s="57">
        <f t="shared" si="27"/>
        <v>0</v>
      </c>
      <c r="G92" s="50"/>
      <c r="H92" s="63"/>
      <c r="I92" s="49">
        <f t="shared" ref="I92:I97" si="32">G92*H92</f>
        <v>0</v>
      </c>
      <c r="J92" s="50">
        <f t="shared" ref="J92:J97" si="33">AD92</f>
        <v>6700</v>
      </c>
      <c r="K92" s="72">
        <f>K86</f>
        <v>0</v>
      </c>
      <c r="L92" s="49">
        <f t="shared" ref="L92:L97" si="34">J92*K92</f>
        <v>0</v>
      </c>
      <c r="M92" s="50">
        <f t="shared" si="30"/>
        <v>0</v>
      </c>
      <c r="N92" s="64"/>
      <c r="O92" s="65"/>
      <c r="P92" s="66"/>
      <c r="Q92" s="49">
        <f t="shared" si="31"/>
        <v>0</v>
      </c>
      <c r="Y92" s="386"/>
      <c r="Z92" s="410"/>
      <c r="AA92" s="247" t="s">
        <v>37</v>
      </c>
      <c r="AB92" s="248">
        <v>55</v>
      </c>
      <c r="AC92" s="248">
        <v>100</v>
      </c>
      <c r="AD92" s="248">
        <v>6700</v>
      </c>
      <c r="AE92" s="248">
        <v>0</v>
      </c>
      <c r="AF92" s="248">
        <v>0</v>
      </c>
      <c r="AG92" s="248">
        <v>0</v>
      </c>
      <c r="AH92" s="248">
        <v>0</v>
      </c>
      <c r="AI92" s="249">
        <v>6700</v>
      </c>
      <c r="AJ92" s="234"/>
      <c r="AL92" s="232"/>
      <c r="AM92" s="232"/>
    </row>
    <row r="93" spans="1:39" ht="20.25" customHeight="1" x14ac:dyDescent="0.15">
      <c r="A93" s="3" t="s">
        <v>38</v>
      </c>
      <c r="B93" s="334">
        <f t="shared" si="24"/>
        <v>55</v>
      </c>
      <c r="C93" s="47">
        <f t="shared" si="25"/>
        <v>100</v>
      </c>
      <c r="D93" s="277">
        <f t="shared" si="26"/>
        <v>0.85</v>
      </c>
      <c r="E93" s="63">
        <f>E86</f>
        <v>0</v>
      </c>
      <c r="F93" s="57">
        <f t="shared" si="27"/>
        <v>0</v>
      </c>
      <c r="G93" s="50"/>
      <c r="H93" s="63"/>
      <c r="I93" s="49">
        <f t="shared" si="32"/>
        <v>0</v>
      </c>
      <c r="J93" s="50">
        <f t="shared" si="33"/>
        <v>5800</v>
      </c>
      <c r="K93" s="72">
        <f>K86</f>
        <v>0</v>
      </c>
      <c r="L93" s="49">
        <f t="shared" si="34"/>
        <v>0</v>
      </c>
      <c r="M93" s="50">
        <f t="shared" si="30"/>
        <v>0</v>
      </c>
      <c r="N93" s="64"/>
      <c r="O93" s="65"/>
      <c r="P93" s="66"/>
      <c r="Q93" s="49">
        <f t="shared" si="31"/>
        <v>0</v>
      </c>
      <c r="Y93" s="386"/>
      <c r="Z93" s="410"/>
      <c r="AA93" s="247" t="s">
        <v>38</v>
      </c>
      <c r="AB93" s="248">
        <v>55</v>
      </c>
      <c r="AC93" s="248">
        <v>100</v>
      </c>
      <c r="AD93" s="248">
        <v>5800</v>
      </c>
      <c r="AE93" s="248">
        <v>0</v>
      </c>
      <c r="AF93" s="248">
        <v>0</v>
      </c>
      <c r="AG93" s="248">
        <v>0</v>
      </c>
      <c r="AH93" s="248">
        <v>0</v>
      </c>
      <c r="AI93" s="249">
        <v>5800</v>
      </c>
      <c r="AJ93" s="234"/>
      <c r="AL93" s="232"/>
      <c r="AM93" s="232"/>
    </row>
    <row r="94" spans="1:39" ht="20.25" customHeight="1" x14ac:dyDescent="0.15">
      <c r="A94" s="3" t="s">
        <v>39</v>
      </c>
      <c r="B94" s="334">
        <f t="shared" si="24"/>
        <v>55</v>
      </c>
      <c r="C94" s="18">
        <f t="shared" si="25"/>
        <v>100</v>
      </c>
      <c r="D94" s="277">
        <f t="shared" si="26"/>
        <v>0.85</v>
      </c>
      <c r="E94" s="63">
        <f>E86</f>
        <v>0</v>
      </c>
      <c r="F94" s="57">
        <f t="shared" si="27"/>
        <v>0</v>
      </c>
      <c r="G94" s="50"/>
      <c r="H94" s="63"/>
      <c r="I94" s="49">
        <f t="shared" si="32"/>
        <v>0</v>
      </c>
      <c r="J94" s="50">
        <f t="shared" si="33"/>
        <v>6000</v>
      </c>
      <c r="K94" s="72">
        <f>K86</f>
        <v>0</v>
      </c>
      <c r="L94" s="49">
        <f t="shared" si="34"/>
        <v>0</v>
      </c>
      <c r="M94" s="50">
        <f t="shared" si="30"/>
        <v>0</v>
      </c>
      <c r="N94" s="64"/>
      <c r="O94" s="65"/>
      <c r="P94" s="66"/>
      <c r="Q94" s="49">
        <f t="shared" si="31"/>
        <v>0</v>
      </c>
      <c r="Y94" s="386"/>
      <c r="Z94" s="410"/>
      <c r="AA94" s="247" t="s">
        <v>39</v>
      </c>
      <c r="AB94" s="248">
        <v>55</v>
      </c>
      <c r="AC94" s="248">
        <v>100</v>
      </c>
      <c r="AD94" s="248">
        <v>6000</v>
      </c>
      <c r="AE94" s="248">
        <v>0</v>
      </c>
      <c r="AF94" s="248">
        <v>0</v>
      </c>
      <c r="AG94" s="248">
        <v>0</v>
      </c>
      <c r="AH94" s="248">
        <v>0</v>
      </c>
      <c r="AI94" s="249">
        <v>6000</v>
      </c>
      <c r="AJ94" s="234"/>
      <c r="AL94" s="232"/>
      <c r="AM94" s="232"/>
    </row>
    <row r="95" spans="1:39" ht="20.25" customHeight="1" x14ac:dyDescent="0.15">
      <c r="A95" s="3" t="s">
        <v>40</v>
      </c>
      <c r="B95" s="334">
        <f t="shared" si="24"/>
        <v>55</v>
      </c>
      <c r="C95" s="18">
        <f t="shared" si="25"/>
        <v>100</v>
      </c>
      <c r="D95" s="277">
        <f t="shared" si="26"/>
        <v>0.85</v>
      </c>
      <c r="E95" s="63">
        <f>E86</f>
        <v>0</v>
      </c>
      <c r="F95" s="57">
        <f t="shared" si="27"/>
        <v>0</v>
      </c>
      <c r="G95" s="50"/>
      <c r="H95" s="63"/>
      <c r="I95" s="49">
        <f t="shared" si="32"/>
        <v>0</v>
      </c>
      <c r="J95" s="50">
        <f t="shared" si="33"/>
        <v>6100</v>
      </c>
      <c r="K95" s="72">
        <f>K86</f>
        <v>0</v>
      </c>
      <c r="L95" s="49">
        <f t="shared" si="34"/>
        <v>0</v>
      </c>
      <c r="M95" s="50">
        <f t="shared" si="30"/>
        <v>0</v>
      </c>
      <c r="N95" s="64"/>
      <c r="O95" s="65"/>
      <c r="P95" s="66"/>
      <c r="Q95" s="49">
        <f t="shared" si="31"/>
        <v>0</v>
      </c>
      <c r="Y95" s="386"/>
      <c r="Z95" s="410"/>
      <c r="AA95" s="247" t="s">
        <v>122</v>
      </c>
      <c r="AB95" s="248">
        <v>55</v>
      </c>
      <c r="AC95" s="248">
        <v>100</v>
      </c>
      <c r="AD95" s="248">
        <v>6100</v>
      </c>
      <c r="AE95" s="248">
        <v>0</v>
      </c>
      <c r="AF95" s="248">
        <v>0</v>
      </c>
      <c r="AG95" s="248">
        <v>0</v>
      </c>
      <c r="AH95" s="248">
        <v>0</v>
      </c>
      <c r="AI95" s="249">
        <v>6100</v>
      </c>
      <c r="AJ95" s="234"/>
      <c r="AL95" s="232"/>
      <c r="AM95" s="232"/>
    </row>
    <row r="96" spans="1:39" ht="20.25" customHeight="1" x14ac:dyDescent="0.15">
      <c r="A96" s="3" t="s">
        <v>41</v>
      </c>
      <c r="B96" s="334">
        <f t="shared" si="24"/>
        <v>55</v>
      </c>
      <c r="C96" s="18">
        <f t="shared" si="25"/>
        <v>100</v>
      </c>
      <c r="D96" s="277">
        <f t="shared" si="26"/>
        <v>0.85</v>
      </c>
      <c r="E96" s="63">
        <f>E86</f>
        <v>0</v>
      </c>
      <c r="F96" s="57">
        <f t="shared" si="27"/>
        <v>0</v>
      </c>
      <c r="G96" s="50"/>
      <c r="H96" s="63"/>
      <c r="I96" s="49">
        <f t="shared" si="32"/>
        <v>0</v>
      </c>
      <c r="J96" s="50">
        <f t="shared" si="33"/>
        <v>5900</v>
      </c>
      <c r="K96" s="72">
        <f>K86</f>
        <v>0</v>
      </c>
      <c r="L96" s="49">
        <f t="shared" si="34"/>
        <v>0</v>
      </c>
      <c r="M96" s="50">
        <f t="shared" si="30"/>
        <v>0</v>
      </c>
      <c r="N96" s="64"/>
      <c r="O96" s="65"/>
      <c r="P96" s="66"/>
      <c r="Q96" s="49">
        <f t="shared" si="31"/>
        <v>0</v>
      </c>
      <c r="Y96" s="386"/>
      <c r="Z96" s="410"/>
      <c r="AA96" s="247" t="s">
        <v>123</v>
      </c>
      <c r="AB96" s="248">
        <v>55</v>
      </c>
      <c r="AC96" s="248">
        <v>100</v>
      </c>
      <c r="AD96" s="248">
        <v>5900</v>
      </c>
      <c r="AE96" s="248">
        <v>0</v>
      </c>
      <c r="AF96" s="248">
        <v>0</v>
      </c>
      <c r="AG96" s="248">
        <v>0</v>
      </c>
      <c r="AH96" s="248">
        <v>0</v>
      </c>
      <c r="AI96" s="249">
        <v>5900</v>
      </c>
      <c r="AJ96" s="234"/>
      <c r="AL96" s="232"/>
      <c r="AM96" s="232"/>
    </row>
    <row r="97" spans="1:39" ht="20.25" customHeight="1" thickBot="1" x14ac:dyDescent="0.2">
      <c r="A97" s="5" t="s">
        <v>42</v>
      </c>
      <c r="B97" s="274">
        <f t="shared" si="24"/>
        <v>55</v>
      </c>
      <c r="C97" s="48">
        <f t="shared" si="25"/>
        <v>100</v>
      </c>
      <c r="D97" s="278">
        <f t="shared" si="26"/>
        <v>0.85</v>
      </c>
      <c r="E97" s="67">
        <f>E86</f>
        <v>0</v>
      </c>
      <c r="F97" s="58">
        <f t="shared" si="27"/>
        <v>0</v>
      </c>
      <c r="G97" s="68"/>
      <c r="H97" s="67"/>
      <c r="I97" s="51">
        <f t="shared" si="32"/>
        <v>0</v>
      </c>
      <c r="J97" s="181">
        <f t="shared" si="33"/>
        <v>6000</v>
      </c>
      <c r="K97" s="73">
        <f>K86</f>
        <v>0</v>
      </c>
      <c r="L97" s="51">
        <f t="shared" si="34"/>
        <v>0</v>
      </c>
      <c r="M97" s="68">
        <f t="shared" si="30"/>
        <v>0</v>
      </c>
      <c r="N97" s="69"/>
      <c r="O97" s="70"/>
      <c r="P97" s="71"/>
      <c r="Q97" s="51">
        <f t="shared" si="31"/>
        <v>0</v>
      </c>
      <c r="Y97" s="387"/>
      <c r="Z97" s="411"/>
      <c r="AA97" s="250" t="s">
        <v>124</v>
      </c>
      <c r="AB97" s="251">
        <v>55</v>
      </c>
      <c r="AC97" s="251">
        <v>100</v>
      </c>
      <c r="AD97" s="251">
        <v>6000</v>
      </c>
      <c r="AE97" s="251">
        <v>0</v>
      </c>
      <c r="AF97" s="251">
        <v>0</v>
      </c>
      <c r="AG97" s="251">
        <v>0</v>
      </c>
      <c r="AH97" s="251">
        <v>0</v>
      </c>
      <c r="AI97" s="252">
        <v>6000</v>
      </c>
      <c r="AJ97" s="234"/>
      <c r="AL97" s="238">
        <f t="shared" ref="AL97" si="35">SUM(AD86:AH97)</f>
        <v>92100</v>
      </c>
      <c r="AM97" s="238">
        <f t="shared" ref="AM97" si="36">SUM(AI86:AI97)</f>
        <v>92100</v>
      </c>
    </row>
    <row r="98" spans="1:39" ht="30.75" customHeight="1" thickTop="1" x14ac:dyDescent="0.15">
      <c r="A98" s="4" t="s">
        <v>18</v>
      </c>
      <c r="B98" s="180" t="s">
        <v>19</v>
      </c>
      <c r="C98" s="180"/>
      <c r="D98" s="180" t="s">
        <v>19</v>
      </c>
      <c r="E98" s="180" t="s">
        <v>19</v>
      </c>
      <c r="F98" s="4"/>
      <c r="G98" s="4"/>
      <c r="H98" s="180" t="s">
        <v>19</v>
      </c>
      <c r="I98" s="4"/>
      <c r="J98" s="4"/>
      <c r="K98" s="180" t="s">
        <v>19</v>
      </c>
      <c r="L98" s="4"/>
      <c r="M98" s="4"/>
      <c r="N98" s="180" t="s">
        <v>19</v>
      </c>
      <c r="O98" s="180" t="s">
        <v>19</v>
      </c>
      <c r="P98" s="4"/>
      <c r="Q98" s="4"/>
    </row>
    <row r="99" spans="1:39" ht="30.75" customHeight="1" x14ac:dyDescent="0.15">
      <c r="A99" s="339" t="s">
        <v>29</v>
      </c>
      <c r="B99" s="339"/>
      <c r="C99" s="339"/>
      <c r="D99" s="339"/>
      <c r="E99" s="339"/>
      <c r="F99" s="339"/>
      <c r="G99" s="339"/>
      <c r="H99" s="339"/>
      <c r="I99" s="339"/>
      <c r="J99" s="339"/>
      <c r="K99" s="339"/>
      <c r="L99" s="339"/>
      <c r="N99" s="341" t="s">
        <v>48</v>
      </c>
      <c r="O99" s="341"/>
      <c r="P99" s="341"/>
      <c r="Q99" s="9">
        <f>SUM(Q86:Q97)</f>
        <v>0</v>
      </c>
    </row>
    <row r="100" spans="1:39" ht="20.25" customHeight="1" x14ac:dyDescent="0.15">
      <c r="A100" s="340"/>
      <c r="B100" s="340"/>
      <c r="C100" s="340"/>
      <c r="D100" s="340"/>
      <c r="E100" s="340"/>
      <c r="F100" s="340"/>
      <c r="G100" s="340"/>
      <c r="H100" s="340"/>
      <c r="I100" s="340"/>
      <c r="J100" s="340"/>
      <c r="K100" s="340"/>
      <c r="L100" s="340"/>
      <c r="N100" s="16"/>
      <c r="O100" s="16"/>
      <c r="P100" s="16"/>
      <c r="Q100" s="15"/>
    </row>
    <row r="101" spans="1:39" ht="7.5" customHeight="1" x14ac:dyDescent="0.15">
      <c r="A101" s="340"/>
      <c r="B101" s="340"/>
      <c r="C101" s="340"/>
      <c r="D101" s="340"/>
      <c r="E101" s="340"/>
      <c r="F101" s="340"/>
      <c r="G101" s="340"/>
      <c r="H101" s="340"/>
      <c r="I101" s="340"/>
      <c r="J101" s="340"/>
      <c r="K101" s="340"/>
      <c r="L101" s="340"/>
      <c r="M101" s="10"/>
      <c r="N101" s="17"/>
      <c r="O101" s="17"/>
      <c r="P101" s="17"/>
      <c r="Q101" s="12"/>
    </row>
    <row r="103" spans="1:39" ht="13.5" customHeight="1" x14ac:dyDescent="0.15"/>
    <row r="104" spans="1:39" ht="13.5" customHeight="1" x14ac:dyDescent="0.15"/>
    <row r="105" spans="1:39" ht="30.75" customHeight="1" x14ac:dyDescent="0.15">
      <c r="AL105" s="90"/>
    </row>
    <row r="106" spans="1:39" x14ac:dyDescent="0.15">
      <c r="AL106" s="90"/>
    </row>
    <row r="107" spans="1:39" ht="20.25" customHeight="1" x14ac:dyDescent="0.15">
      <c r="AL107" s="90"/>
    </row>
    <row r="108" spans="1:39" ht="20.25" customHeight="1" x14ac:dyDescent="0.15">
      <c r="AL108" s="90"/>
    </row>
    <row r="109" spans="1:39" ht="20.25" customHeight="1" x14ac:dyDescent="0.15">
      <c r="AL109" s="90"/>
    </row>
    <row r="110" spans="1:39" ht="20.25" customHeight="1" x14ac:dyDescent="0.15">
      <c r="AL110" s="90"/>
    </row>
    <row r="111" spans="1:39" ht="20.25" customHeight="1" x14ac:dyDescent="0.15">
      <c r="AL111" s="90"/>
    </row>
    <row r="112" spans="1:39"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30.75" customHeight="1" x14ac:dyDescent="0.15"/>
    <row r="121" ht="30.75" customHeight="1" x14ac:dyDescent="0.15"/>
    <row r="122" ht="20.25" customHeight="1" x14ac:dyDescent="0.15"/>
    <row r="123" ht="7.5" customHeight="1" x14ac:dyDescent="0.15"/>
    <row r="125" ht="13.5" customHeight="1" x14ac:dyDescent="0.15"/>
    <row r="126" ht="13.5" customHeight="1" x14ac:dyDescent="0.15"/>
    <row r="127" ht="30.7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30.75" customHeight="1" x14ac:dyDescent="0.15"/>
    <row r="143" ht="30.75" customHeight="1" x14ac:dyDescent="0.15"/>
    <row r="144" ht="20.25" customHeight="1" x14ac:dyDescent="0.15"/>
    <row r="145" spans="38:38" ht="7.5" customHeight="1" x14ac:dyDescent="0.15"/>
    <row r="147" spans="38:38" ht="13.5" customHeight="1" x14ac:dyDescent="0.15"/>
    <row r="148" spans="38:38" ht="13.5" customHeight="1" x14ac:dyDescent="0.15"/>
    <row r="149" spans="38:38" ht="30.75" customHeight="1" x14ac:dyDescent="0.15">
      <c r="AL149" s="90"/>
    </row>
    <row r="150" spans="38:38" x14ac:dyDescent="0.15">
      <c r="AL150" s="90"/>
    </row>
    <row r="151" spans="38:38" ht="20.25" customHeight="1" x14ac:dyDescent="0.15">
      <c r="AL151" s="90"/>
    </row>
    <row r="152" spans="38:38" ht="20.25" customHeight="1" x14ac:dyDescent="0.15">
      <c r="AL152" s="90"/>
    </row>
    <row r="153" spans="38:38" ht="20.25" customHeight="1" x14ac:dyDescent="0.15">
      <c r="AL153" s="90"/>
    </row>
    <row r="154" spans="38:38" ht="20.25" customHeight="1" x14ac:dyDescent="0.15">
      <c r="AL154" s="90"/>
    </row>
    <row r="155" spans="38:38" ht="20.25" customHeight="1" x14ac:dyDescent="0.15">
      <c r="AL155" s="90"/>
    </row>
    <row r="156" spans="38:38" ht="20.25" customHeight="1" x14ac:dyDescent="0.15">
      <c r="AL156" s="90"/>
    </row>
    <row r="157" spans="38:38" ht="20.25" customHeight="1" x14ac:dyDescent="0.15"/>
    <row r="158" spans="38:38" ht="20.25" customHeight="1" x14ac:dyDescent="0.15"/>
    <row r="159" spans="38:38" ht="20.25" customHeight="1" x14ac:dyDescent="0.15"/>
    <row r="160" spans="38:38" ht="20.25" customHeight="1" x14ac:dyDescent="0.15"/>
    <row r="161" spans="39:42" ht="20.25" customHeight="1" x14ac:dyDescent="0.15"/>
    <row r="162" spans="39:42" ht="20.25" customHeight="1" x14ac:dyDescent="0.15"/>
    <row r="163" spans="39:42" ht="20.25" customHeight="1" x14ac:dyDescent="0.15"/>
    <row r="164" spans="39:42" ht="30.75" customHeight="1" x14ac:dyDescent="0.15"/>
    <row r="165" spans="39:42" ht="30.75" customHeight="1" x14ac:dyDescent="0.15"/>
    <row r="166" spans="39:42" ht="20.25" customHeight="1" x14ac:dyDescent="0.15"/>
    <row r="167" spans="39:42" ht="7.5" customHeight="1" x14ac:dyDescent="0.15"/>
    <row r="169" spans="39:42" ht="13.5" customHeight="1" x14ac:dyDescent="0.15"/>
    <row r="170" spans="39:42" ht="13.5" customHeight="1" x14ac:dyDescent="0.15"/>
    <row r="171" spans="39:42" ht="30.75" customHeight="1" x14ac:dyDescent="0.15">
      <c r="AM171" s="90"/>
      <c r="AN171" s="90"/>
      <c r="AO171" s="90"/>
      <c r="AP171" s="90"/>
    </row>
    <row r="172" spans="39:42" x14ac:dyDescent="0.15">
      <c r="AM172" s="90"/>
      <c r="AN172" s="90"/>
      <c r="AO172" s="90"/>
      <c r="AP172" s="90"/>
    </row>
    <row r="173" spans="39:42" ht="20.25" customHeight="1" x14ac:dyDescent="0.15">
      <c r="AM173" s="218"/>
      <c r="AN173" s="159"/>
      <c r="AO173" s="218"/>
      <c r="AP173" s="90"/>
    </row>
    <row r="174" spans="39:42" ht="20.25" customHeight="1" x14ac:dyDescent="0.15">
      <c r="AM174" s="218"/>
      <c r="AN174" s="218"/>
      <c r="AO174" s="221"/>
      <c r="AP174" s="90"/>
    </row>
    <row r="175" spans="39:42" ht="20.25" customHeight="1" x14ac:dyDescent="0.15">
      <c r="AM175" s="214"/>
      <c r="AN175" s="89"/>
      <c r="AO175" s="220"/>
      <c r="AP175" s="90"/>
    </row>
    <row r="176" spans="39:42" ht="20.25" customHeight="1" x14ac:dyDescent="0.15">
      <c r="AM176" s="214"/>
      <c r="AN176" s="89"/>
      <c r="AO176" s="220"/>
      <c r="AP176" s="90"/>
    </row>
    <row r="177" spans="39:42" ht="20.25" customHeight="1" x14ac:dyDescent="0.15">
      <c r="AM177" s="214"/>
      <c r="AN177" s="89"/>
      <c r="AO177" s="220"/>
      <c r="AP177" s="90"/>
    </row>
    <row r="178" spans="39:42" ht="20.25" customHeight="1" x14ac:dyDescent="0.15">
      <c r="AM178" s="214"/>
      <c r="AN178" s="89"/>
      <c r="AO178" s="220"/>
      <c r="AP178" s="90"/>
    </row>
    <row r="179" spans="39:42" ht="20.25" customHeight="1" x14ac:dyDescent="0.15">
      <c r="AM179" s="214"/>
      <c r="AN179" s="220"/>
      <c r="AO179" s="220"/>
      <c r="AP179" s="90"/>
    </row>
    <row r="180" spans="39:42" ht="20.25" customHeight="1" x14ac:dyDescent="0.15">
      <c r="AM180" s="90"/>
      <c r="AN180" s="90"/>
      <c r="AO180" s="90"/>
      <c r="AP180" s="90"/>
    </row>
    <row r="181" spans="39:42" ht="20.25" customHeight="1" x14ac:dyDescent="0.15"/>
    <row r="182" spans="39:42" ht="20.25" customHeight="1" x14ac:dyDescent="0.15"/>
    <row r="183" spans="39:42" ht="20.25" customHeight="1" x14ac:dyDescent="0.15"/>
    <row r="184" spans="39:42" ht="20.25" customHeight="1" x14ac:dyDescent="0.15"/>
    <row r="185" spans="39:42" ht="20.25" customHeight="1" x14ac:dyDescent="0.15"/>
    <row r="186" spans="39:42" ht="30.75" customHeight="1" x14ac:dyDescent="0.15"/>
    <row r="187" spans="39:42" ht="30.75" customHeight="1" x14ac:dyDescent="0.15"/>
    <row r="188" spans="39:42" ht="20.25" customHeight="1" x14ac:dyDescent="0.15"/>
    <row r="189" spans="39:42" ht="7.5" customHeight="1" x14ac:dyDescent="0.15"/>
    <row r="191" spans="39:42" ht="13.5" customHeight="1" x14ac:dyDescent="0.15"/>
    <row r="192" spans="39:42" ht="13.5" customHeight="1" x14ac:dyDescent="0.15"/>
    <row r="193" spans="38:39" ht="30.75" customHeight="1" x14ac:dyDescent="0.15"/>
    <row r="194" spans="38:39" x14ac:dyDescent="0.15">
      <c r="AL194" s="90"/>
      <c r="AM194" s="90"/>
    </row>
    <row r="195" spans="38:39" ht="20.25" customHeight="1" x14ac:dyDescent="0.15">
      <c r="AL195" s="90"/>
      <c r="AM195" s="90"/>
    </row>
    <row r="196" spans="38:39" ht="20.25" customHeight="1" x14ac:dyDescent="0.15">
      <c r="AL196" s="90"/>
      <c r="AM196" s="90"/>
    </row>
    <row r="197" spans="38:39" ht="20.25" customHeight="1" x14ac:dyDescent="0.15">
      <c r="AL197" s="90"/>
      <c r="AM197" s="90"/>
    </row>
    <row r="198" spans="38:39" ht="20.25" customHeight="1" x14ac:dyDescent="0.15">
      <c r="AL198" s="90"/>
      <c r="AM198" s="90"/>
    </row>
    <row r="199" spans="38:39" ht="20.25" customHeight="1" x14ac:dyDescent="0.15">
      <c r="AL199" s="90"/>
      <c r="AM199" s="90"/>
    </row>
    <row r="200" spans="38:39" ht="20.25" customHeight="1" x14ac:dyDescent="0.15">
      <c r="AL200" s="90"/>
      <c r="AM200" s="90"/>
    </row>
    <row r="201" spans="38:39" ht="20.25" customHeight="1" x14ac:dyDescent="0.15">
      <c r="AL201" s="90"/>
      <c r="AM201" s="90"/>
    </row>
    <row r="202" spans="38:39" ht="20.25" customHeight="1" x14ac:dyDescent="0.15"/>
    <row r="203" spans="38:39" ht="20.25" customHeight="1" x14ac:dyDescent="0.15"/>
    <row r="204" spans="38:39" ht="20.25" customHeight="1" x14ac:dyDescent="0.15"/>
    <row r="205" spans="38:39" ht="20.25" customHeight="1" x14ac:dyDescent="0.15"/>
    <row r="206" spans="38:39" ht="20.25" customHeight="1" x14ac:dyDescent="0.15"/>
    <row r="207" spans="38:39" ht="20.25" customHeight="1" x14ac:dyDescent="0.15"/>
    <row r="208" spans="38:39" ht="30.75" customHeight="1" x14ac:dyDescent="0.15"/>
    <row r="209" spans="38:38" ht="30.75" customHeight="1" x14ac:dyDescent="0.15"/>
    <row r="210" spans="38:38" ht="20.25" customHeight="1" x14ac:dyDescent="0.15"/>
    <row r="211" spans="38:38" ht="7.5" customHeight="1" x14ac:dyDescent="0.15"/>
    <row r="214" spans="38:38" ht="13.5" customHeight="1" x14ac:dyDescent="0.15"/>
    <row r="215" spans="38:38" ht="30.75" customHeight="1" x14ac:dyDescent="0.15"/>
    <row r="216" spans="38:38" x14ac:dyDescent="0.15">
      <c r="AL216" s="90"/>
    </row>
    <row r="217" spans="38:38" ht="20.25" customHeight="1" x14ac:dyDescent="0.15">
      <c r="AL217" s="90"/>
    </row>
    <row r="218" spans="38:38" ht="20.25" customHeight="1" x14ac:dyDescent="0.15">
      <c r="AL218" s="90"/>
    </row>
    <row r="219" spans="38:38" ht="20.25" customHeight="1" x14ac:dyDescent="0.15">
      <c r="AL219" s="90"/>
    </row>
    <row r="220" spans="38:38" ht="20.25" customHeight="1" x14ac:dyDescent="0.15">
      <c r="AL220" s="90"/>
    </row>
    <row r="221" spans="38:38" ht="20.25" customHeight="1" x14ac:dyDescent="0.15">
      <c r="AL221" s="90"/>
    </row>
    <row r="222" spans="38:38" ht="20.25" customHeight="1" x14ac:dyDescent="0.15"/>
    <row r="223" spans="38:38" ht="20.25" customHeight="1" x14ac:dyDescent="0.15"/>
    <row r="224" spans="38:38" ht="20.25" customHeight="1" x14ac:dyDescent="0.15"/>
    <row r="225" spans="39:41" ht="20.25" customHeight="1" x14ac:dyDescent="0.15"/>
    <row r="226" spans="39:41" ht="20.25" customHeight="1" x14ac:dyDescent="0.15"/>
    <row r="227" spans="39:41" ht="20.25" customHeight="1" x14ac:dyDescent="0.15"/>
    <row r="228" spans="39:41" ht="20.25" customHeight="1" x14ac:dyDescent="0.15"/>
    <row r="229" spans="39:41" ht="20.25" customHeight="1" x14ac:dyDescent="0.15"/>
    <row r="230" spans="39:41" ht="30.75" customHeight="1" x14ac:dyDescent="0.15"/>
    <row r="231" spans="39:41" ht="30.75" customHeight="1" x14ac:dyDescent="0.15"/>
    <row r="232" spans="39:41" ht="20.25" customHeight="1" x14ac:dyDescent="0.15"/>
    <row r="233" spans="39:41" ht="7.5" customHeight="1" x14ac:dyDescent="0.15"/>
    <row r="235" spans="39:41" ht="13.5" customHeight="1" x14ac:dyDescent="0.15"/>
    <row r="236" spans="39:41" ht="13.5" customHeight="1" x14ac:dyDescent="0.15"/>
    <row r="237" spans="39:41" ht="30.75" customHeight="1" x14ac:dyDescent="0.15"/>
    <row r="239" spans="39:41" ht="20.25" customHeight="1" x14ac:dyDescent="0.15">
      <c r="AM239" s="218"/>
      <c r="AN239" s="159"/>
      <c r="AO239" s="218"/>
    </row>
    <row r="240" spans="39:41" ht="20.25" customHeight="1" x14ac:dyDescent="0.15">
      <c r="AM240" s="218"/>
      <c r="AN240" s="218"/>
      <c r="AO240" s="221"/>
    </row>
    <row r="241" spans="39:41" ht="20.25" customHeight="1" x14ac:dyDescent="0.15">
      <c r="AM241" s="214"/>
      <c r="AN241" s="89"/>
      <c r="AO241" s="220"/>
    </row>
    <row r="242" spans="39:41" ht="20.25" customHeight="1" x14ac:dyDescent="0.15">
      <c r="AM242" s="214"/>
      <c r="AN242" s="89"/>
      <c r="AO242" s="220"/>
    </row>
    <row r="243" spans="39:41" ht="20.25" customHeight="1" x14ac:dyDescent="0.15">
      <c r="AM243" s="214"/>
      <c r="AN243" s="89"/>
      <c r="AO243" s="220"/>
    </row>
    <row r="244" spans="39:41" ht="20.25" customHeight="1" x14ac:dyDescent="0.15">
      <c r="AM244" s="214"/>
      <c r="AN244" s="89"/>
      <c r="AO244" s="220"/>
    </row>
    <row r="245" spans="39:41" ht="20.25" customHeight="1" x14ac:dyDescent="0.15">
      <c r="AM245" s="214"/>
      <c r="AN245" s="220"/>
      <c r="AO245" s="220"/>
    </row>
    <row r="246" spans="39:41" ht="20.25" customHeight="1" x14ac:dyDescent="0.15"/>
    <row r="247" spans="39:41" ht="20.25" customHeight="1" x14ac:dyDescent="0.15"/>
    <row r="248" spans="39:41" ht="20.25" customHeight="1" x14ac:dyDescent="0.15"/>
    <row r="249" spans="39:41" ht="20.25" customHeight="1" x14ac:dyDescent="0.15"/>
    <row r="250" spans="39:41" ht="20.25" customHeight="1" x14ac:dyDescent="0.15"/>
    <row r="251" spans="39:41" ht="20.25" customHeight="1" x14ac:dyDescent="0.15"/>
    <row r="252" spans="39:41" ht="30.75" customHeight="1" x14ac:dyDescent="0.15"/>
    <row r="253" spans="39:41" ht="30.75" customHeight="1" x14ac:dyDescent="0.15"/>
    <row r="254" spans="39:41" ht="20.25" customHeight="1" x14ac:dyDescent="0.15"/>
    <row r="255" spans="39:41" ht="7.5" customHeight="1" x14ac:dyDescent="0.15"/>
    <row r="258" spans="38:38" ht="13.5" customHeight="1" x14ac:dyDescent="0.15"/>
    <row r="259" spans="38:38" ht="30.75" customHeight="1" x14ac:dyDescent="0.15"/>
    <row r="260" spans="38:38" x14ac:dyDescent="0.15">
      <c r="AL260" s="90"/>
    </row>
    <row r="261" spans="38:38" ht="20.25" customHeight="1" x14ac:dyDescent="0.15">
      <c r="AL261" s="90"/>
    </row>
    <row r="262" spans="38:38" ht="20.25" customHeight="1" x14ac:dyDescent="0.15">
      <c r="AL262" s="90"/>
    </row>
    <row r="263" spans="38:38" ht="20.25" customHeight="1" x14ac:dyDescent="0.15">
      <c r="AL263" s="90"/>
    </row>
    <row r="264" spans="38:38" ht="20.25" customHeight="1" x14ac:dyDescent="0.15">
      <c r="AL264" s="90"/>
    </row>
    <row r="265" spans="38:38" ht="20.25" customHeight="1" x14ac:dyDescent="0.15"/>
    <row r="266" spans="38:38" ht="20.25" customHeight="1" x14ac:dyDescent="0.15"/>
    <row r="267" spans="38:38" ht="20.25" customHeight="1" x14ac:dyDescent="0.15"/>
    <row r="268" spans="38:38" ht="20.25" customHeight="1" x14ac:dyDescent="0.15"/>
    <row r="269" spans="38:38" ht="20.25" customHeight="1" x14ac:dyDescent="0.15"/>
    <row r="270" spans="38:38" ht="20.25" customHeight="1" x14ac:dyDescent="0.15"/>
    <row r="271" spans="38:38" ht="20.25" customHeight="1" x14ac:dyDescent="0.15"/>
    <row r="272" spans="38:38" ht="20.25" customHeight="1" x14ac:dyDescent="0.15"/>
    <row r="273" ht="20.25" customHeight="1" x14ac:dyDescent="0.15"/>
    <row r="274" ht="30.75" customHeight="1" x14ac:dyDescent="0.15"/>
    <row r="275" ht="30.75" customHeight="1" x14ac:dyDescent="0.15"/>
    <row r="276" ht="20.25" customHeight="1" x14ac:dyDescent="0.15"/>
  </sheetData>
  <mergeCells count="75">
    <mergeCell ref="Y42:Y53"/>
    <mergeCell ref="Z42:Z53"/>
    <mergeCell ref="Y64:Y75"/>
    <mergeCell ref="Z64:Z75"/>
    <mergeCell ref="Y86:Y97"/>
    <mergeCell ref="Z86:Z97"/>
    <mergeCell ref="A99:L101"/>
    <mergeCell ref="N99:P99"/>
    <mergeCell ref="A77:L79"/>
    <mergeCell ref="A82:A85"/>
    <mergeCell ref="B82:F83"/>
    <mergeCell ref="G82:M82"/>
    <mergeCell ref="N82:P83"/>
    <mergeCell ref="B60:F61"/>
    <mergeCell ref="G61:I61"/>
    <mergeCell ref="J61:L61"/>
    <mergeCell ref="G60:M60"/>
    <mergeCell ref="Q82:Q84"/>
    <mergeCell ref="G83:I83"/>
    <mergeCell ref="J83:L83"/>
    <mergeCell ref="M83:M84"/>
    <mergeCell ref="N77:P77"/>
    <mergeCell ref="H18:J18"/>
    <mergeCell ref="H19:J19"/>
    <mergeCell ref="N60:P61"/>
    <mergeCell ref="Q60:Q62"/>
    <mergeCell ref="M61:M62"/>
    <mergeCell ref="Q38:Q40"/>
    <mergeCell ref="G39:I39"/>
    <mergeCell ref="J39:L39"/>
    <mergeCell ref="M39:M40"/>
    <mergeCell ref="A55:L57"/>
    <mergeCell ref="N55:P55"/>
    <mergeCell ref="A38:A41"/>
    <mergeCell ref="B38:F39"/>
    <mergeCell ref="G38:M38"/>
    <mergeCell ref="N38:P39"/>
    <mergeCell ref="A60:A63"/>
    <mergeCell ref="H24:J24"/>
    <mergeCell ref="B12:G12"/>
    <mergeCell ref="H12:J12"/>
    <mergeCell ref="B13:G13"/>
    <mergeCell ref="H13:J13"/>
    <mergeCell ref="B14:G14"/>
    <mergeCell ref="H14:J14"/>
    <mergeCell ref="H20:J20"/>
    <mergeCell ref="H21:J21"/>
    <mergeCell ref="H22:J22"/>
    <mergeCell ref="H23:J23"/>
    <mergeCell ref="B15:G15"/>
    <mergeCell ref="H15:J15"/>
    <mergeCell ref="H16:J16"/>
    <mergeCell ref="B21:G21"/>
    <mergeCell ref="H17:J17"/>
    <mergeCell ref="B9:G9"/>
    <mergeCell ref="H9:J9"/>
    <mergeCell ref="B10:G10"/>
    <mergeCell ref="H10:J10"/>
    <mergeCell ref="B11:G11"/>
    <mergeCell ref="H11:J11"/>
    <mergeCell ref="B8:G8"/>
    <mergeCell ref="H8:J8"/>
    <mergeCell ref="B4:G4"/>
    <mergeCell ref="H4:J4"/>
    <mergeCell ref="B5:G5"/>
    <mergeCell ref="H5:J5"/>
    <mergeCell ref="B6:G6"/>
    <mergeCell ref="H6:J6"/>
    <mergeCell ref="B7:G7"/>
    <mergeCell ref="H7:J7"/>
    <mergeCell ref="Y3:Z4"/>
    <mergeCell ref="AA3:AA4"/>
    <mergeCell ref="AB3:AB4"/>
    <mergeCell ref="AC3:AC4"/>
    <mergeCell ref="AD3:AI3"/>
  </mergeCells>
  <phoneticPr fontId="1"/>
  <pageMargins left="0.23622047244094491" right="0.23622047244094491" top="0.55118110236220474" bottom="0.35433070866141736" header="0.31496062992125984" footer="0.31496062992125984"/>
  <pageSetup paperSize="9" scale="88" fitToHeight="0" orientation="landscape" r:id="rId1"/>
  <rowBreaks count="3" manualBreakCount="3">
    <brk id="35" max="17" man="1"/>
    <brk id="57" max="17" man="1"/>
    <brk id="7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長崎地区１</vt:lpstr>
      <vt:lpstr>長崎地区２</vt:lpstr>
      <vt:lpstr>県北地区</vt:lpstr>
      <vt:lpstr>県央・島原地区１</vt:lpstr>
      <vt:lpstr>県央・島原地区２</vt:lpstr>
      <vt:lpstr>県庁舎</vt:lpstr>
      <vt:lpstr>五島地区</vt:lpstr>
      <vt:lpstr>県央・島原地区１!Print_Area</vt:lpstr>
      <vt:lpstr>県央・島原地区２!Print_Area</vt:lpstr>
      <vt:lpstr>県庁舎!Print_Area</vt:lpstr>
      <vt:lpstr>県北地区!Print_Area</vt:lpstr>
      <vt:lpstr>五島地区!Print_Area</vt:lpstr>
      <vt:lpstr>長崎地区１!Print_Area</vt:lpstr>
      <vt:lpstr>長崎地区２!Print_Area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磯野 光章</dc:creator>
  <cp:lastModifiedBy>津山 豪</cp:lastModifiedBy>
  <cp:lastPrinted>2024-12-04T08:04:09Z</cp:lastPrinted>
  <dcterms:created xsi:type="dcterms:W3CDTF">2018-11-12T07:40:42Z</dcterms:created>
  <dcterms:modified xsi:type="dcterms:W3CDTF">2024-12-04T08:04:10Z</dcterms:modified>
</cp:coreProperties>
</file>