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divfs\所属用ファイルサーバ\16090\●水資源班\★渇水・断水等対策（水資源班）\★降水量\R7\R7.6\"/>
    </mc:Choice>
  </mc:AlternateContent>
  <xr:revisionPtr revIDLastSave="0" documentId="8_{8C7E0FA0-0631-4F40-95F8-499D858C9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長崎" sheetId="1" r:id="rId1"/>
    <sheet name="佐世保" sheetId="4" r:id="rId2"/>
    <sheet name="諫早" sheetId="9" r:id="rId3"/>
    <sheet name="大村" sheetId="5" r:id="rId4"/>
    <sheet name="平戸" sheetId="8" r:id="rId5"/>
    <sheet name="雲仙岳" sheetId="6" r:id="rId6"/>
    <sheet name="福江" sheetId="7" r:id="rId7"/>
    <sheet name="厳原" sheetId="3" r:id="rId8"/>
    <sheet name="芦辺" sheetId="2" r:id="rId9"/>
  </sheets>
  <definedNames>
    <definedName name="_xlnm.Print_Area" localSheetId="8">芦辺!$A$1:$S$51</definedName>
    <definedName name="_xlnm.Print_Area" localSheetId="5">雲仙岳!$A$1:$S$51</definedName>
    <definedName name="_xlnm.Print_Area" localSheetId="7">厳原!$A$1:$T$51</definedName>
    <definedName name="_xlnm.Print_Area" localSheetId="1">佐世保!$A$1:$S$51</definedName>
    <definedName name="_xlnm.Print_Area" localSheetId="3">大村!$A$1:$S$51</definedName>
    <definedName name="_xlnm.Print_Area" localSheetId="0">長崎!$A$1:$S$51</definedName>
    <definedName name="_xlnm.Print_Area" localSheetId="6">福江!$A$1:$T$51</definedName>
    <definedName name="_xlnm.Print_Area" localSheetId="4">平戸!$A$1:$S$51</definedName>
    <definedName name="_xlnm.Print_Area" localSheetId="2">諫早!$A$1:$S$51</definedName>
    <definedName name="主要５個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2" l="1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47" i="6"/>
  <c r="S48" i="8"/>
  <c r="S47" i="1"/>
  <c r="S47" i="5"/>
  <c r="O47" i="9"/>
  <c r="P47" i="9" s="1"/>
  <c r="S47" i="9"/>
  <c r="O48" i="9"/>
  <c r="P48" i="9" s="1"/>
  <c r="S48" i="9"/>
  <c r="O47" i="5"/>
  <c r="P47" i="5" s="1"/>
  <c r="O48" i="5"/>
  <c r="P48" i="5" s="1"/>
  <c r="S48" i="2"/>
  <c r="O48" i="2"/>
  <c r="P48" i="2" s="1"/>
  <c r="S48" i="3"/>
  <c r="O48" i="3"/>
  <c r="P48" i="3" s="1"/>
  <c r="O48" i="7"/>
  <c r="P48" i="7" s="1"/>
  <c r="O48" i="6"/>
  <c r="P48" i="6" s="1"/>
  <c r="O48" i="8"/>
  <c r="P48" i="8" s="1"/>
  <c r="S48" i="4"/>
  <c r="O48" i="4"/>
  <c r="P48" i="4" s="1"/>
  <c r="O48" i="1"/>
  <c r="P48" i="1" s="1"/>
  <c r="O47" i="2"/>
  <c r="O47" i="3"/>
  <c r="O47" i="7"/>
  <c r="O47" i="6"/>
  <c r="O47" i="8"/>
  <c r="O47" i="4"/>
  <c r="O47" i="1"/>
  <c r="S47" i="7"/>
  <c r="S47" i="4"/>
  <c r="S47" i="3"/>
  <c r="S47" i="2"/>
  <c r="S48" i="6" l="1"/>
  <c r="S48" i="7"/>
  <c r="S47" i="8"/>
  <c r="S48" i="5"/>
  <c r="S48" i="1"/>
  <c r="O46" i="2"/>
  <c r="O46" i="3"/>
  <c r="O46" i="7"/>
  <c r="O46" i="6"/>
  <c r="O46" i="8"/>
  <c r="O46" i="5"/>
  <c r="O46" i="9"/>
  <c r="O46" i="4"/>
  <c r="O46" i="1"/>
  <c r="S43" i="1" l="1"/>
  <c r="O35" i="1" l="1"/>
  <c r="O49" i="1"/>
  <c r="P47" i="1" s="1"/>
  <c r="S46" i="1" l="1"/>
  <c r="P46" i="1" l="1"/>
  <c r="S46" i="4"/>
  <c r="S46" i="7"/>
  <c r="S44" i="1"/>
  <c r="S46" i="9"/>
  <c r="S46" i="5"/>
  <c r="S46" i="8"/>
  <c r="S46" i="6"/>
  <c r="S46" i="3"/>
  <c r="S20" i="2"/>
  <c r="S46" i="2"/>
  <c r="O45" i="2"/>
  <c r="O4" i="2"/>
  <c r="S45" i="1"/>
  <c r="O45" i="3"/>
  <c r="O45" i="7"/>
  <c r="O45" i="6"/>
  <c r="O45" i="8"/>
  <c r="O45" i="5"/>
  <c r="O45" i="9"/>
  <c r="O45" i="4"/>
  <c r="O45" i="1"/>
  <c r="P45" i="1" s="1"/>
  <c r="O44" i="1"/>
  <c r="O49" i="2"/>
  <c r="O49" i="3"/>
  <c r="O49" i="7"/>
  <c r="O49" i="6"/>
  <c r="O49" i="8"/>
  <c r="P47" i="8" s="1"/>
  <c r="O49" i="5"/>
  <c r="O49" i="9"/>
  <c r="O49" i="4"/>
  <c r="O43" i="3"/>
  <c r="O5" i="8"/>
  <c r="O5" i="3"/>
  <c r="S19" i="1"/>
  <c r="O44" i="7"/>
  <c r="O4" i="6"/>
  <c r="O4" i="8"/>
  <c r="O44" i="5"/>
  <c r="P46" i="2" l="1"/>
  <c r="P47" i="2"/>
  <c r="P46" i="3"/>
  <c r="P47" i="3"/>
  <c r="P46" i="7"/>
  <c r="P47" i="7"/>
  <c r="P46" i="6"/>
  <c r="P47" i="6"/>
  <c r="P46" i="8"/>
  <c r="P46" i="5"/>
  <c r="P46" i="9"/>
  <c r="P46" i="4"/>
  <c r="P47" i="4"/>
  <c r="S45" i="2"/>
  <c r="O43" i="4"/>
  <c r="S4" i="1" l="1"/>
  <c r="P45" i="5" l="1"/>
  <c r="P45" i="4"/>
  <c r="O4" i="4"/>
  <c r="O28" i="4"/>
  <c r="O22" i="1" l="1"/>
  <c r="S11" i="1"/>
  <c r="S20" i="1"/>
  <c r="P44" i="1"/>
  <c r="O44" i="4"/>
  <c r="O43" i="9"/>
  <c r="O44" i="9"/>
  <c r="O44" i="8"/>
  <c r="O44" i="6"/>
  <c r="O44" i="3"/>
  <c r="O43" i="2"/>
  <c r="O44" i="2"/>
  <c r="P45" i="2"/>
  <c r="O42" i="2"/>
  <c r="O12" i="9"/>
  <c r="O4" i="1"/>
  <c r="S10" i="1" l="1"/>
  <c r="S12" i="1"/>
  <c r="S18" i="1"/>
  <c r="S26" i="1"/>
  <c r="S27" i="1"/>
  <c r="S28" i="1"/>
  <c r="S34" i="1"/>
  <c r="S35" i="1"/>
  <c r="S36" i="1"/>
  <c r="S42" i="1"/>
  <c r="S4" i="4"/>
  <c r="S5" i="1"/>
  <c r="S6" i="1"/>
  <c r="S7" i="1"/>
  <c r="S22" i="1"/>
  <c r="S4" i="9"/>
  <c r="S8" i="1"/>
  <c r="S9" i="1"/>
  <c r="S13" i="1"/>
  <c r="S14" i="1"/>
  <c r="S15" i="1"/>
  <c r="S16" i="1"/>
  <c r="S17" i="1"/>
  <c r="S21" i="1"/>
  <c r="S23" i="1"/>
  <c r="S24" i="1"/>
  <c r="S25" i="1"/>
  <c r="S29" i="1"/>
  <c r="S30" i="1"/>
  <c r="S31" i="1"/>
  <c r="S32" i="1"/>
  <c r="S33" i="1"/>
  <c r="S37" i="1"/>
  <c r="S38" i="1"/>
  <c r="S39" i="1"/>
  <c r="S40" i="1"/>
  <c r="S41" i="1"/>
  <c r="S45" i="8"/>
  <c r="S4" i="6"/>
  <c r="S4" i="3"/>
  <c r="S45" i="4"/>
  <c r="S45" i="6"/>
  <c r="S45" i="7"/>
  <c r="S45" i="3"/>
  <c r="P45" i="9"/>
  <c r="P45" i="8"/>
  <c r="P45" i="6"/>
  <c r="P45" i="7"/>
  <c r="P45" i="3"/>
  <c r="S4" i="7" l="1"/>
  <c r="S4" i="5"/>
  <c r="S4" i="2"/>
  <c r="S45" i="5"/>
  <c r="S45" i="9"/>
  <c r="S27" i="2" l="1"/>
  <c r="S44" i="8" l="1"/>
  <c r="S44" i="2" l="1"/>
  <c r="S44" i="3"/>
  <c r="S44" i="7"/>
  <c r="S44" i="6"/>
  <c r="S44" i="5"/>
  <c r="S44" i="9"/>
  <c r="S44" i="4"/>
  <c r="O7" i="4"/>
  <c r="O7" i="9"/>
  <c r="O7" i="5"/>
  <c r="O7" i="8"/>
  <c r="O7" i="6"/>
  <c r="O7" i="7"/>
  <c r="O7" i="3"/>
  <c r="O7" i="2"/>
  <c r="O7" i="1"/>
  <c r="S38" i="4"/>
  <c r="S38" i="9"/>
  <c r="S38" i="5"/>
  <c r="S38" i="8"/>
  <c r="S38" i="6"/>
  <c r="S38" i="7"/>
  <c r="S38" i="3"/>
  <c r="S38" i="2"/>
  <c r="O10" i="4" l="1"/>
  <c r="O10" i="9"/>
  <c r="O10" i="5"/>
  <c r="O10" i="8"/>
  <c r="O10" i="6"/>
  <c r="O10" i="7"/>
  <c r="O10" i="3"/>
  <c r="O10" i="2"/>
  <c r="O10" i="1"/>
  <c r="S5" i="5" l="1"/>
  <c r="S5" i="6"/>
  <c r="S5" i="3"/>
  <c r="S5" i="2"/>
  <c r="S5" i="4"/>
  <c r="S5" i="9"/>
  <c r="S5" i="8"/>
  <c r="S5" i="7"/>
  <c r="S7" i="5" l="1"/>
  <c r="S7" i="3"/>
  <c r="S7" i="2"/>
  <c r="S7" i="7"/>
  <c r="S7" i="8"/>
  <c r="S7" i="6"/>
  <c r="S7" i="9"/>
  <c r="S7" i="4"/>
  <c r="P44" i="9" l="1"/>
  <c r="P44" i="6"/>
  <c r="P44" i="3"/>
  <c r="P44" i="2"/>
  <c r="O43" i="5"/>
  <c r="O43" i="6"/>
  <c r="O43" i="8"/>
  <c r="O43" i="7"/>
  <c r="O43" i="1"/>
  <c r="P43" i="1" s="1"/>
  <c r="P44" i="4"/>
  <c r="P44" i="5"/>
  <c r="P44" i="8"/>
  <c r="P44" i="7"/>
  <c r="O42" i="9" l="1"/>
  <c r="P42" i="9" s="1"/>
  <c r="S43" i="9" l="1"/>
  <c r="S43" i="5"/>
  <c r="S43" i="8"/>
  <c r="S43" i="6"/>
  <c r="S43" i="3"/>
  <c r="S43" i="7"/>
  <c r="S43" i="2"/>
  <c r="S43" i="4"/>
  <c r="S42" i="4" l="1"/>
  <c r="S42" i="9"/>
  <c r="S42" i="5"/>
  <c r="S42" i="8"/>
  <c r="S42" i="6"/>
  <c r="S42" i="7"/>
  <c r="S42" i="3"/>
  <c r="S42" i="2"/>
  <c r="P43" i="4"/>
  <c r="P43" i="9"/>
  <c r="P43" i="5"/>
  <c r="P43" i="8"/>
  <c r="P43" i="6"/>
  <c r="P43" i="7"/>
  <c r="P43" i="3"/>
  <c r="P43" i="2"/>
  <c r="O42" i="4"/>
  <c r="P42" i="4" s="1"/>
  <c r="O42" i="5"/>
  <c r="P42" i="5" s="1"/>
  <c r="O42" i="8"/>
  <c r="P42" i="8" s="1"/>
  <c r="O42" i="6"/>
  <c r="P42" i="6" s="1"/>
  <c r="O42" i="7"/>
  <c r="P42" i="7" s="1"/>
  <c r="O42" i="3"/>
  <c r="P42" i="3" s="1"/>
  <c r="P42" i="2"/>
  <c r="O42" i="1"/>
  <c r="P42" i="1" s="1"/>
  <c r="O4" i="9" l="1"/>
  <c r="O4" i="5"/>
  <c r="O4" i="7"/>
  <c r="O4" i="3"/>
  <c r="S39" i="4" l="1"/>
  <c r="S39" i="6"/>
  <c r="S39" i="2" l="1"/>
  <c r="S39" i="3"/>
  <c r="S39" i="8"/>
  <c r="S39" i="5"/>
  <c r="S39" i="9"/>
  <c r="S39" i="7"/>
  <c r="S25" i="4"/>
  <c r="S6" i="9"/>
  <c r="S10" i="9"/>
  <c r="S11" i="9"/>
  <c r="S13" i="9"/>
  <c r="S14" i="9"/>
  <c r="S15" i="9"/>
  <c r="S18" i="9"/>
  <c r="S22" i="9"/>
  <c r="S23" i="9"/>
  <c r="S25" i="9"/>
  <c r="S27" i="9"/>
  <c r="S30" i="9"/>
  <c r="S31" i="9"/>
  <c r="S34" i="9"/>
  <c r="S35" i="9"/>
  <c r="S37" i="9"/>
  <c r="S6" i="5"/>
  <c r="S10" i="5"/>
  <c r="S14" i="5"/>
  <c r="S18" i="5"/>
  <c r="S22" i="5"/>
  <c r="S30" i="5"/>
  <c r="S34" i="5"/>
  <c r="S9" i="8"/>
  <c r="S13" i="8"/>
  <c r="S17" i="8"/>
  <c r="S25" i="8"/>
  <c r="S29" i="8"/>
  <c r="S33" i="8"/>
  <c r="S37" i="8"/>
  <c r="S41" i="8"/>
  <c r="S6" i="7"/>
  <c r="S10" i="7"/>
  <c r="S11" i="7"/>
  <c r="S14" i="7"/>
  <c r="S15" i="7"/>
  <c r="S23" i="7"/>
  <c r="S27" i="7"/>
  <c r="S30" i="7"/>
  <c r="S31" i="7"/>
  <c r="S35" i="7"/>
  <c r="S37" i="7"/>
  <c r="S6" i="3"/>
  <c r="S14" i="3"/>
  <c r="S18" i="3"/>
  <c r="S22" i="3"/>
  <c r="S26" i="3"/>
  <c r="S30" i="3"/>
  <c r="S9" i="2"/>
  <c r="S13" i="2"/>
  <c r="S17" i="2"/>
  <c r="S21" i="2"/>
  <c r="S25" i="2"/>
  <c r="S29" i="2"/>
  <c r="S37" i="2"/>
  <c r="S41" i="2"/>
  <c r="S19" i="9"/>
  <c r="S15" i="6"/>
  <c r="S19" i="7"/>
  <c r="S15" i="2"/>
  <c r="S32" i="2"/>
  <c r="S16" i="9"/>
  <c r="S12" i="8"/>
  <c r="S41" i="6"/>
  <c r="S12" i="7"/>
  <c r="S32" i="7"/>
  <c r="S12" i="4"/>
  <c r="S6" i="6"/>
  <c r="O12" i="1"/>
  <c r="O41" i="2"/>
  <c r="O41" i="3"/>
  <c r="O41" i="7"/>
  <c r="O41" i="6"/>
  <c r="P41" i="6" s="1"/>
  <c r="O41" i="8"/>
  <c r="O41" i="9"/>
  <c r="O41" i="4"/>
  <c r="O40" i="4"/>
  <c r="O41" i="1"/>
  <c r="O39" i="1"/>
  <c r="O40" i="1"/>
  <c r="O18" i="3"/>
  <c r="P18" i="3" s="1"/>
  <c r="O5" i="1"/>
  <c r="O36" i="4"/>
  <c r="O36" i="9"/>
  <c r="O36" i="5"/>
  <c r="O36" i="8"/>
  <c r="O36" i="6"/>
  <c r="O36" i="7"/>
  <c r="O36" i="3"/>
  <c r="O36" i="2"/>
  <c r="O36" i="1"/>
  <c r="O41" i="5"/>
  <c r="O8" i="1"/>
  <c r="O17" i="4"/>
  <c r="O17" i="9"/>
  <c r="O17" i="5"/>
  <c r="O17" i="8"/>
  <c r="O17" i="6"/>
  <c r="O17" i="7"/>
  <c r="O17" i="3"/>
  <c r="O17" i="2"/>
  <c r="O17" i="1"/>
  <c r="O40" i="9"/>
  <c r="O40" i="5"/>
  <c r="P40" i="5" s="1"/>
  <c r="O40" i="8"/>
  <c r="O40" i="6"/>
  <c r="O40" i="7"/>
  <c r="O40" i="3"/>
  <c r="O40" i="2"/>
  <c r="O39" i="9"/>
  <c r="O39" i="5"/>
  <c r="O39" i="8"/>
  <c r="P39" i="8" s="1"/>
  <c r="O39" i="6"/>
  <c r="O39" i="7"/>
  <c r="O39" i="3"/>
  <c r="O39" i="2"/>
  <c r="O39" i="4"/>
  <c r="P39" i="4" s="1"/>
  <c r="O18" i="2"/>
  <c r="P18" i="2" s="1"/>
  <c r="O38" i="1"/>
  <c r="O18" i="1"/>
  <c r="P18" i="1" s="1"/>
  <c r="O26" i="4"/>
  <c r="P26" i="4" s="1"/>
  <c r="O26" i="9"/>
  <c r="O26" i="5"/>
  <c r="O26" i="8"/>
  <c r="O26" i="6"/>
  <c r="O26" i="7"/>
  <c r="O26" i="3"/>
  <c r="O26" i="2"/>
  <c r="O26" i="1"/>
  <c r="O38" i="9"/>
  <c r="O38" i="5"/>
  <c r="O38" i="8"/>
  <c r="P38" i="8" s="1"/>
  <c r="O38" i="6"/>
  <c r="O38" i="7"/>
  <c r="O38" i="3"/>
  <c r="O38" i="2"/>
  <c r="P38" i="2" s="1"/>
  <c r="O38" i="4"/>
  <c r="P38" i="4" s="1"/>
  <c r="O37" i="1"/>
  <c r="O11" i="1"/>
  <c r="O37" i="4"/>
  <c r="O37" i="9"/>
  <c r="O37" i="5"/>
  <c r="O37" i="8"/>
  <c r="P37" i="8" s="1"/>
  <c r="O37" i="6"/>
  <c r="O37" i="2"/>
  <c r="P37" i="2" s="1"/>
  <c r="O37" i="3"/>
  <c r="P37" i="3" s="1"/>
  <c r="O37" i="7"/>
  <c r="P37" i="7" s="1"/>
  <c r="O35" i="4"/>
  <c r="O35" i="9"/>
  <c r="P35" i="9" s="1"/>
  <c r="O35" i="5"/>
  <c r="O35" i="8"/>
  <c r="P35" i="8" s="1"/>
  <c r="O35" i="6"/>
  <c r="P35" i="6" s="1"/>
  <c r="O35" i="2"/>
  <c r="P35" i="2" s="1"/>
  <c r="O35" i="3"/>
  <c r="O35" i="7"/>
  <c r="O5" i="6"/>
  <c r="O13" i="7"/>
  <c r="O34" i="4"/>
  <c r="O34" i="6"/>
  <c r="P34" i="6" s="1"/>
  <c r="O34" i="9"/>
  <c r="P34" i="9" s="1"/>
  <c r="O34" i="5"/>
  <c r="O34" i="8"/>
  <c r="P34" i="8" s="1"/>
  <c r="O34" i="2"/>
  <c r="P34" i="2" s="1"/>
  <c r="O34" i="3"/>
  <c r="O34" i="7"/>
  <c r="O34" i="1"/>
  <c r="O33" i="4"/>
  <c r="O33" i="6"/>
  <c r="O33" i="9"/>
  <c r="O33" i="5"/>
  <c r="O33" i="8"/>
  <c r="P33" i="8" s="1"/>
  <c r="O33" i="2"/>
  <c r="O33" i="3"/>
  <c r="O33" i="7"/>
  <c r="O33" i="1"/>
  <c r="P33" i="2"/>
  <c r="O32" i="4"/>
  <c r="O32" i="6"/>
  <c r="P32" i="6" s="1"/>
  <c r="O32" i="9"/>
  <c r="P32" i="9" s="1"/>
  <c r="O32" i="5"/>
  <c r="O32" i="8"/>
  <c r="P32" i="8" s="1"/>
  <c r="O32" i="2"/>
  <c r="P32" i="2" s="1"/>
  <c r="O32" i="3"/>
  <c r="O32" i="7"/>
  <c r="O32" i="1"/>
  <c r="O31" i="4"/>
  <c r="O31" i="6"/>
  <c r="O31" i="9"/>
  <c r="O31" i="5"/>
  <c r="O31" i="8"/>
  <c r="P31" i="8" s="1"/>
  <c r="O31" i="2"/>
  <c r="P31" i="2" s="1"/>
  <c r="O31" i="3"/>
  <c r="P31" i="3" s="1"/>
  <c r="O31" i="7"/>
  <c r="O31" i="1"/>
  <c r="O28" i="1"/>
  <c r="P28" i="1" s="1"/>
  <c r="O5" i="9"/>
  <c r="O6" i="9"/>
  <c r="O8" i="9"/>
  <c r="O9" i="9"/>
  <c r="O11" i="9"/>
  <c r="O13" i="9"/>
  <c r="O14" i="9"/>
  <c r="O15" i="9"/>
  <c r="O16" i="9"/>
  <c r="O18" i="9"/>
  <c r="P18" i="9" s="1"/>
  <c r="O19" i="9"/>
  <c r="O20" i="9"/>
  <c r="P20" i="9" s="1"/>
  <c r="O21" i="9"/>
  <c r="O22" i="9"/>
  <c r="O23" i="9"/>
  <c r="P23" i="9" s="1"/>
  <c r="O24" i="9"/>
  <c r="O25" i="9"/>
  <c r="O27" i="9"/>
  <c r="O28" i="9"/>
  <c r="P28" i="9" s="1"/>
  <c r="O29" i="9"/>
  <c r="O30" i="9"/>
  <c r="O6" i="8"/>
  <c r="O8" i="8"/>
  <c r="O9" i="8"/>
  <c r="O11" i="8"/>
  <c r="O12" i="8"/>
  <c r="O13" i="8"/>
  <c r="O14" i="8"/>
  <c r="O15" i="8"/>
  <c r="O16" i="8"/>
  <c r="O18" i="8"/>
  <c r="P18" i="8" s="1"/>
  <c r="O19" i="8"/>
  <c r="P19" i="8" s="1"/>
  <c r="O20" i="8"/>
  <c r="P20" i="8" s="1"/>
  <c r="O21" i="8"/>
  <c r="P21" i="8" s="1"/>
  <c r="O22" i="8"/>
  <c r="P22" i="8" s="1"/>
  <c r="O23" i="8"/>
  <c r="O24" i="8"/>
  <c r="P24" i="8" s="1"/>
  <c r="O25" i="8"/>
  <c r="P25" i="8" s="1"/>
  <c r="O27" i="8"/>
  <c r="P27" i="8" s="1"/>
  <c r="O28" i="8"/>
  <c r="P28" i="8" s="1"/>
  <c r="O29" i="8"/>
  <c r="P29" i="8" s="1"/>
  <c r="O30" i="8"/>
  <c r="P30" i="8" s="1"/>
  <c r="O5" i="7"/>
  <c r="O6" i="7"/>
  <c r="O8" i="7"/>
  <c r="O9" i="7"/>
  <c r="O11" i="7"/>
  <c r="O12" i="7"/>
  <c r="O14" i="7"/>
  <c r="O15" i="7"/>
  <c r="O16" i="7"/>
  <c r="O18" i="7"/>
  <c r="P18" i="7" s="1"/>
  <c r="O19" i="7"/>
  <c r="O20" i="7"/>
  <c r="O21" i="7"/>
  <c r="O22" i="7"/>
  <c r="O23" i="7"/>
  <c r="O24" i="7"/>
  <c r="O25" i="7"/>
  <c r="O27" i="7"/>
  <c r="O28" i="7"/>
  <c r="O29" i="7"/>
  <c r="O30" i="7"/>
  <c r="O6" i="6"/>
  <c r="O8" i="6"/>
  <c r="O9" i="6"/>
  <c r="O11" i="6"/>
  <c r="O12" i="6"/>
  <c r="O13" i="6"/>
  <c r="O14" i="6"/>
  <c r="O15" i="6"/>
  <c r="O16" i="6"/>
  <c r="O18" i="6"/>
  <c r="P18" i="6" s="1"/>
  <c r="O19" i="6"/>
  <c r="O20" i="6"/>
  <c r="O21" i="6"/>
  <c r="O22" i="6"/>
  <c r="O23" i="6"/>
  <c r="O24" i="6"/>
  <c r="O25" i="6"/>
  <c r="O27" i="6"/>
  <c r="O28" i="6"/>
  <c r="O29" i="6"/>
  <c r="O30" i="6"/>
  <c r="O5" i="5"/>
  <c r="O6" i="5"/>
  <c r="O8" i="5"/>
  <c r="O9" i="5"/>
  <c r="O11" i="5"/>
  <c r="O12" i="5"/>
  <c r="O13" i="5"/>
  <c r="O14" i="5"/>
  <c r="O15" i="5"/>
  <c r="O16" i="5"/>
  <c r="O18" i="5"/>
  <c r="P18" i="5" s="1"/>
  <c r="O19" i="5"/>
  <c r="O20" i="5"/>
  <c r="O21" i="5"/>
  <c r="O22" i="5"/>
  <c r="O23" i="5"/>
  <c r="O24" i="5"/>
  <c r="O25" i="5"/>
  <c r="O27" i="5"/>
  <c r="P27" i="5" s="1"/>
  <c r="O28" i="5"/>
  <c r="O29" i="5"/>
  <c r="O30" i="5"/>
  <c r="O5" i="4"/>
  <c r="O6" i="4"/>
  <c r="O8" i="4"/>
  <c r="O9" i="4"/>
  <c r="O11" i="4"/>
  <c r="O12" i="4"/>
  <c r="O13" i="4"/>
  <c r="O14" i="4"/>
  <c r="O15" i="4"/>
  <c r="O16" i="4"/>
  <c r="O18" i="4"/>
  <c r="P18" i="4" s="1"/>
  <c r="O19" i="4"/>
  <c r="O20" i="4"/>
  <c r="P20" i="4" s="1"/>
  <c r="O21" i="4"/>
  <c r="O22" i="4"/>
  <c r="P22" i="4" s="1"/>
  <c r="O23" i="4"/>
  <c r="P23" i="4" s="1"/>
  <c r="O24" i="4"/>
  <c r="O25" i="4"/>
  <c r="O27" i="4"/>
  <c r="P27" i="4" s="1"/>
  <c r="O29" i="4"/>
  <c r="O30" i="4"/>
  <c r="P30" i="4" s="1"/>
  <c r="O6" i="3"/>
  <c r="O8" i="3"/>
  <c r="O9" i="3"/>
  <c r="O11" i="3"/>
  <c r="O12" i="3"/>
  <c r="O13" i="3"/>
  <c r="O14" i="3"/>
  <c r="O15" i="3"/>
  <c r="O16" i="3"/>
  <c r="O19" i="3"/>
  <c r="P19" i="3" s="1"/>
  <c r="O20" i="3"/>
  <c r="O21" i="3"/>
  <c r="O22" i="3"/>
  <c r="O23" i="3"/>
  <c r="P23" i="3" s="1"/>
  <c r="O24" i="3"/>
  <c r="O25" i="3"/>
  <c r="P25" i="3" s="1"/>
  <c r="O27" i="3"/>
  <c r="P27" i="3" s="1"/>
  <c r="O28" i="3"/>
  <c r="O29" i="3"/>
  <c r="O30" i="3"/>
  <c r="O5" i="2"/>
  <c r="O6" i="2"/>
  <c r="O8" i="2"/>
  <c r="O9" i="2"/>
  <c r="O11" i="2"/>
  <c r="O12" i="2"/>
  <c r="O13" i="2"/>
  <c r="O14" i="2"/>
  <c r="O15" i="2"/>
  <c r="O16" i="2"/>
  <c r="O19" i="2"/>
  <c r="P19" i="2" s="1"/>
  <c r="O20" i="2"/>
  <c r="P20" i="2" s="1"/>
  <c r="O21" i="2"/>
  <c r="P21" i="2" s="1"/>
  <c r="O22" i="2"/>
  <c r="P22" i="2" s="1"/>
  <c r="O23" i="2"/>
  <c r="P23" i="2" s="1"/>
  <c r="O24" i="2"/>
  <c r="O25" i="2"/>
  <c r="P25" i="2" s="1"/>
  <c r="O27" i="2"/>
  <c r="P27" i="2" s="1"/>
  <c r="O28" i="2"/>
  <c r="P28" i="2" s="1"/>
  <c r="O29" i="2"/>
  <c r="O30" i="2"/>
  <c r="P30" i="2" s="1"/>
  <c r="O6" i="1"/>
  <c r="O9" i="1"/>
  <c r="O13" i="1"/>
  <c r="O14" i="1"/>
  <c r="O15" i="1"/>
  <c r="O16" i="1"/>
  <c r="O19" i="1"/>
  <c r="O20" i="1"/>
  <c r="O21" i="1"/>
  <c r="P21" i="1" s="1"/>
  <c r="O23" i="1"/>
  <c r="P23" i="1" s="1"/>
  <c r="O24" i="1"/>
  <c r="O25" i="1"/>
  <c r="P25" i="1" s="1"/>
  <c r="O27" i="1"/>
  <c r="P27" i="1" s="1"/>
  <c r="O29" i="1"/>
  <c r="O30" i="1"/>
  <c r="P30" i="1" s="1"/>
  <c r="S23" i="2"/>
  <c r="S31" i="8"/>
  <c r="S10" i="8"/>
  <c r="S11" i="2"/>
  <c r="S26" i="8"/>
  <c r="S19" i="8"/>
  <c r="S30" i="2"/>
  <c r="S26" i="2"/>
  <c r="S34" i="8"/>
  <c r="S22" i="8"/>
  <c r="S8" i="7"/>
  <c r="S20" i="7"/>
  <c r="S33" i="7"/>
  <c r="S37" i="5"/>
  <c r="S14" i="2"/>
  <c r="S22" i="2"/>
  <c r="S8" i="3"/>
  <c r="S27" i="3"/>
  <c r="S31" i="3"/>
  <c r="S35" i="3"/>
  <c r="S36" i="3"/>
  <c r="S15" i="3"/>
  <c r="S23" i="5"/>
  <c r="S32" i="5"/>
  <c r="S11" i="3"/>
  <c r="S19" i="3"/>
  <c r="S36" i="5"/>
  <c r="S28" i="7"/>
  <c r="S16" i="7"/>
  <c r="S22" i="7"/>
  <c r="S25" i="7"/>
  <c r="S21" i="7"/>
  <c r="S41" i="7"/>
  <c r="S24" i="7"/>
  <c r="S13" i="7"/>
  <c r="S41" i="9"/>
  <c r="S8" i="9"/>
  <c r="S24" i="9"/>
  <c r="S36" i="9"/>
  <c r="S21" i="9"/>
  <c r="S12" i="9"/>
  <c r="S28" i="9"/>
  <c r="S40" i="9"/>
  <c r="S29" i="9"/>
  <c r="S34" i="3"/>
  <c r="S29" i="7"/>
  <c r="S35" i="5"/>
  <c r="S9" i="7"/>
  <c r="S40" i="7"/>
  <c r="S31" i="5"/>
  <c r="S11" i="5"/>
  <c r="S32" i="9"/>
  <c r="S10" i="3"/>
  <c r="S26" i="7"/>
  <c r="S18" i="7"/>
  <c r="S26" i="5"/>
  <c r="S16" i="3"/>
  <c r="S34" i="7"/>
  <c r="S17" i="7"/>
  <c r="S17" i="9"/>
  <c r="S9" i="9"/>
  <c r="S33" i="9"/>
  <c r="S36" i="7"/>
  <c r="S20" i="9"/>
  <c r="S37" i="3"/>
  <c r="S17" i="3"/>
  <c r="S29" i="5"/>
  <c r="S26" i="9"/>
  <c r="S18" i="4"/>
  <c r="S16" i="6"/>
  <c r="S16" i="5"/>
  <c r="S8" i="5"/>
  <c r="S13" i="6"/>
  <c r="S11" i="6"/>
  <c r="S25" i="6"/>
  <c r="S33" i="6"/>
  <c r="S9" i="6"/>
  <c r="S21" i="4"/>
  <c r="S41" i="4"/>
  <c r="S14" i="6"/>
  <c r="S34" i="6"/>
  <c r="S17" i="6"/>
  <c r="S30" i="6"/>
  <c r="S37" i="6"/>
  <c r="S17" i="4"/>
  <c r="S34" i="4"/>
  <c r="S40" i="6"/>
  <c r="S36" i="6"/>
  <c r="S32" i="6"/>
  <c r="S28" i="6"/>
  <c r="S24" i="6"/>
  <c r="S20" i="6"/>
  <c r="S12" i="6"/>
  <c r="S8" i="6"/>
  <c r="S40" i="4"/>
  <c r="S36" i="4"/>
  <c r="S32" i="4"/>
  <c r="S28" i="4"/>
  <c r="S24" i="4"/>
  <c r="S20" i="4"/>
  <c r="S16" i="4"/>
  <c r="S8" i="4"/>
  <c r="S31" i="2"/>
  <c r="S19" i="2"/>
  <c r="S10" i="2"/>
  <c r="S18" i="2"/>
  <c r="S23" i="8"/>
  <c r="S30" i="8"/>
  <c r="S29" i="4"/>
  <c r="S21" i="8"/>
  <c r="S6" i="8"/>
  <c r="S34" i="2"/>
  <c r="S18" i="6"/>
  <c r="S30" i="4"/>
  <c r="S29" i="6"/>
  <c r="S37" i="4"/>
  <c r="S13" i="4"/>
  <c r="S15" i="8"/>
  <c r="S19" i="4"/>
  <c r="S40" i="3"/>
  <c r="S24" i="3"/>
  <c r="S23" i="3"/>
  <c r="S32" i="3"/>
  <c r="S28" i="3"/>
  <c r="S41" i="3"/>
  <c r="S15" i="5"/>
  <c r="S40" i="5"/>
  <c r="S33" i="5"/>
  <c r="S9" i="5"/>
  <c r="S27" i="5"/>
  <c r="S20" i="5"/>
  <c r="S21" i="3"/>
  <c r="S19" i="5"/>
  <c r="S41" i="5"/>
  <c r="S14" i="8"/>
  <c r="S6" i="2"/>
  <c r="S35" i="2"/>
  <c r="S18" i="8"/>
  <c r="S35" i="8"/>
  <c r="S10" i="6"/>
  <c r="S26" i="4"/>
  <c r="S21" i="6"/>
  <c r="S33" i="4"/>
  <c r="S9" i="4"/>
  <c r="S33" i="2"/>
  <c r="S26" i="6"/>
  <c r="S11" i="8"/>
  <c r="S6" i="4"/>
  <c r="S15" i="4"/>
  <c r="S20" i="3"/>
  <c r="S12" i="3"/>
  <c r="S22" i="6"/>
  <c r="S27" i="8"/>
  <c r="S28" i="5"/>
  <c r="S24" i="5"/>
  <c r="S12" i="5"/>
  <c r="S22" i="4"/>
  <c r="S14" i="4"/>
  <c r="S10" i="4"/>
  <c r="S40" i="2"/>
  <c r="S36" i="2"/>
  <c r="S28" i="2"/>
  <c r="S24" i="2"/>
  <c r="S16" i="2"/>
  <c r="S12" i="2"/>
  <c r="S8" i="2"/>
  <c r="S33" i="3"/>
  <c r="S29" i="3"/>
  <c r="S25" i="3"/>
  <c r="S13" i="3"/>
  <c r="S9" i="3"/>
  <c r="S35" i="6"/>
  <c r="S31" i="6"/>
  <c r="S27" i="6"/>
  <c r="S23" i="6"/>
  <c r="S19" i="6"/>
  <c r="S40" i="8"/>
  <c r="S36" i="8"/>
  <c r="S32" i="8"/>
  <c r="S28" i="8"/>
  <c r="S24" i="8"/>
  <c r="S20" i="8"/>
  <c r="S16" i="8"/>
  <c r="S8" i="8"/>
  <c r="S25" i="5"/>
  <c r="S21" i="5"/>
  <c r="S17" i="5"/>
  <c r="S13" i="5"/>
  <c r="S35" i="4"/>
  <c r="S31" i="4"/>
  <c r="S27" i="4"/>
  <c r="S23" i="4"/>
  <c r="S11" i="4"/>
  <c r="P20" i="6" l="1"/>
  <c r="P26" i="1"/>
  <c r="P25" i="4"/>
  <c r="P29" i="6"/>
  <c r="P24" i="6"/>
  <c r="P37" i="6"/>
  <c r="P38" i="6"/>
  <c r="P26" i="6"/>
  <c r="P39" i="6"/>
  <c r="P36" i="1"/>
  <c r="P29" i="3"/>
  <c r="P31" i="6"/>
  <c r="P32" i="3"/>
  <c r="P33" i="6"/>
  <c r="P34" i="3"/>
  <c r="P26" i="2"/>
  <c r="P39" i="2"/>
  <c r="P40" i="2"/>
  <c r="P40" i="8"/>
  <c r="P36" i="2"/>
  <c r="P36" i="8"/>
  <c r="P41" i="8"/>
  <c r="P41" i="2"/>
  <c r="P24" i="7"/>
  <c r="P36" i="9"/>
  <c r="P29" i="4"/>
  <c r="P27" i="9"/>
  <c r="P33" i="4"/>
  <c r="P40" i="9"/>
  <c r="P36" i="7"/>
  <c r="P34" i="4"/>
  <c r="P20" i="7"/>
  <c r="P28" i="4"/>
  <c r="P24" i="4"/>
  <c r="P21" i="4"/>
  <c r="P27" i="6"/>
  <c r="P22" i="6"/>
  <c r="P30" i="7"/>
  <c r="P25" i="7"/>
  <c r="P21" i="7"/>
  <c r="P35" i="4"/>
  <c r="P40" i="6"/>
  <c r="P36" i="6"/>
  <c r="P41" i="4"/>
  <c r="P41" i="7"/>
  <c r="P29" i="7"/>
  <c r="P19" i="4"/>
  <c r="P30" i="9"/>
  <c r="P22" i="9"/>
  <c r="P31" i="4"/>
  <c r="P37" i="4"/>
  <c r="P40" i="4"/>
  <c r="P30" i="6"/>
  <c r="P25" i="6"/>
  <c r="P21" i="6"/>
  <c r="P21" i="9"/>
  <c r="P32" i="7"/>
  <c r="P32" i="4"/>
  <c r="P33" i="9"/>
  <c r="P34" i="7"/>
  <c r="P26" i="9"/>
  <c r="P39" i="9"/>
  <c r="P36" i="5"/>
  <c r="P41" i="1"/>
  <c r="P27" i="7"/>
  <c r="P37" i="9"/>
  <c r="P31" i="9"/>
  <c r="P32" i="1"/>
  <c r="P39" i="1"/>
  <c r="P19" i="1"/>
  <c r="P24" i="1"/>
  <c r="P21" i="3"/>
  <c r="P41" i="3"/>
  <c r="P23" i="5"/>
  <c r="P39" i="5"/>
  <c r="P26" i="5"/>
  <c r="P30" i="5"/>
  <c r="P19" i="5"/>
  <c r="P33" i="5"/>
  <c r="P22" i="1"/>
  <c r="P37" i="1"/>
  <c r="P38" i="3"/>
  <c r="P36" i="3"/>
  <c r="P34" i="1"/>
  <c r="P28" i="3"/>
  <c r="P29" i="5"/>
  <c r="P25" i="5"/>
  <c r="P22" i="5"/>
  <c r="P20" i="1"/>
  <c r="P40" i="3"/>
  <c r="P30" i="3"/>
  <c r="P31" i="1"/>
  <c r="P33" i="3"/>
  <c r="P24" i="3"/>
  <c r="P20" i="3"/>
  <c r="P21" i="5"/>
  <c r="P32" i="5"/>
  <c r="P34" i="5"/>
  <c r="P35" i="5"/>
  <c r="P35" i="1"/>
  <c r="P38" i="1"/>
  <c r="P39" i="3"/>
  <c r="P22" i="3"/>
  <c r="P28" i="5"/>
  <c r="P24" i="5"/>
  <c r="P20" i="5"/>
  <c r="P28" i="7"/>
  <c r="P23" i="7"/>
  <c r="P19" i="7"/>
  <c r="P25" i="9"/>
  <c r="P19" i="9"/>
  <c r="P31" i="5"/>
  <c r="P33" i="1"/>
  <c r="P35" i="7"/>
  <c r="P38" i="5"/>
  <c r="P26" i="3"/>
  <c r="P40" i="1"/>
  <c r="P29" i="1"/>
  <c r="P29" i="2"/>
  <c r="P24" i="2"/>
  <c r="P28" i="6"/>
  <c r="P23" i="6"/>
  <c r="P19" i="6"/>
  <c r="P29" i="9"/>
  <c r="P24" i="9"/>
  <c r="P35" i="3"/>
  <c r="P37" i="5"/>
  <c r="P38" i="7"/>
  <c r="P38" i="9"/>
  <c r="P26" i="7"/>
  <c r="P39" i="7"/>
  <c r="P40" i="7"/>
  <c r="P41" i="5"/>
  <c r="P36" i="4"/>
  <c r="P41" i="9"/>
  <c r="P26" i="8"/>
  <c r="P33" i="7"/>
  <c r="P23" i="8"/>
  <c r="P22" i="7"/>
  <c r="P31" i="7"/>
  <c r="S4" i="8"/>
</calcChain>
</file>

<file path=xl/sharedStrings.xml><?xml version="1.0" encoding="utf-8"?>
<sst xmlns="http://schemas.openxmlformats.org/spreadsheetml/2006/main" count="1011" uniqueCount="121">
  <si>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</si>
  <si>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</si>
  <si>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</si>
  <si>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</si>
  <si>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</si>
  <si>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</si>
  <si>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</si>
  <si>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</si>
  <si>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</si>
  <si>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</si>
  <si>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</si>
  <si>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</si>
  <si>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（平年降水量）</t>
  </si>
  <si>
    <t>(単位：mm)</t>
    <rPh sb="1" eb="3">
      <t>タンイ</t>
    </rPh>
    <phoneticPr fontId="2"/>
  </si>
  <si>
    <t>年間降水量</t>
    <rPh sb="3" eb="4">
      <t>スイ</t>
    </rPh>
    <phoneticPr fontId="2"/>
  </si>
  <si>
    <t>平年比</t>
    <rPh sb="0" eb="3">
      <t>ヘイネンヒ</t>
    </rPh>
    <phoneticPr fontId="2"/>
  </si>
  <si>
    <t>月間降水量（芦辺）</t>
    <rPh sb="3" eb="4">
      <t>スイ</t>
    </rPh>
    <rPh sb="6" eb="8">
      <t>アシベ</t>
    </rPh>
    <phoneticPr fontId="2"/>
  </si>
  <si>
    <t>月間降水量（厳原）</t>
    <rPh sb="3" eb="4">
      <t>スイ</t>
    </rPh>
    <rPh sb="6" eb="8">
      <t>イズハラ</t>
    </rPh>
    <phoneticPr fontId="2"/>
  </si>
  <si>
    <t>月間降水量（佐世保測候所）</t>
    <rPh sb="3" eb="4">
      <t>スイ</t>
    </rPh>
    <phoneticPr fontId="2"/>
  </si>
  <si>
    <t>月間降水量（大村）</t>
    <rPh sb="3" eb="4">
      <t>スイ</t>
    </rPh>
    <rPh sb="6" eb="8">
      <t>オオムラ</t>
    </rPh>
    <phoneticPr fontId="2"/>
  </si>
  <si>
    <t>月間降水量（福江）</t>
    <rPh sb="3" eb="4">
      <t>スイ</t>
    </rPh>
    <rPh sb="6" eb="8">
      <t>フクエ</t>
    </rPh>
    <phoneticPr fontId="2"/>
  </si>
  <si>
    <t>月間降水量（平戸）</t>
    <rPh sb="3" eb="4">
      <t>スイ</t>
    </rPh>
    <rPh sb="6" eb="8">
      <t>ヒラド</t>
    </rPh>
    <phoneticPr fontId="2"/>
  </si>
  <si>
    <t>月間降水量（諫早）</t>
    <rPh sb="3" eb="4">
      <t>スイ</t>
    </rPh>
    <rPh sb="6" eb="8">
      <t>イサハヤ</t>
    </rPh>
    <phoneticPr fontId="2"/>
  </si>
  <si>
    <t>引用：気象庁ホームページ気象統計情報</t>
    <rPh sb="0" eb="2">
      <t>インヨウ</t>
    </rPh>
    <rPh sb="3" eb="6">
      <t>キショウチョウ</t>
    </rPh>
    <rPh sb="12" eb="14">
      <t>キショウ</t>
    </rPh>
    <rPh sb="14" eb="16">
      <t>トウケイ</t>
    </rPh>
    <rPh sb="16" eb="18">
      <t>ジョウホウ</t>
    </rPh>
    <phoneticPr fontId="2"/>
  </si>
  <si>
    <t>月間降水量（雲仙岳）</t>
    <rPh sb="3" eb="4">
      <t>スイ</t>
    </rPh>
    <rPh sb="6" eb="9">
      <t>ウンゼンダケ</t>
    </rPh>
    <phoneticPr fontId="2"/>
  </si>
  <si>
    <t>(1981)</t>
    <phoneticPr fontId="2"/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</si>
  <si>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</si>
  <si>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</si>
  <si>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</si>
  <si>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</si>
  <si>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</si>
  <si>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</si>
  <si>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</si>
  <si>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</si>
  <si>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</si>
  <si>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</si>
  <si>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</si>
  <si>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</si>
  <si>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</si>
  <si>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</si>
  <si>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</si>
  <si>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</si>
  <si>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</si>
  <si>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</si>
  <si>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</si>
  <si>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</si>
  <si>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</si>
  <si>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</si>
  <si>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</si>
  <si>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</si>
  <si>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</si>
  <si>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</si>
  <si>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</si>
  <si>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</si>
  <si>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</si>
  <si>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</si>
  <si>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</si>
  <si>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</si>
  <si>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昭和５６年</t>
    <phoneticPr fontId="2"/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</si>
  <si>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</si>
  <si>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</si>
  <si>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</si>
  <si>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</si>
  <si>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</si>
  <si>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</si>
  <si>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</si>
  <si>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 xml:space="preserve">平成元年 </t>
    <phoneticPr fontId="2"/>
  </si>
  <si>
    <t>平成３年</t>
    <phoneticPr fontId="2"/>
  </si>
  <si>
    <t>平成２年</t>
    <phoneticPr fontId="2"/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</si>
  <si>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</si>
  <si>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</si>
  <si>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</si>
  <si>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</si>
  <si>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</si>
  <si>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</si>
  <si>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</si>
  <si>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</si>
  <si>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</si>
  <si>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</si>
  <si>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</si>
  <si>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</si>
  <si>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</si>
  <si>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</si>
  <si>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平成１８年</t>
  </si>
  <si>
    <t>平成１９年</t>
  </si>
  <si>
    <t>平成２０年</t>
  </si>
  <si>
    <t>平成２１年</t>
  </si>
  <si>
    <t>平成２２年</t>
  </si>
  <si>
    <t>平成２３年</t>
  </si>
  <si>
    <t>平成２４年</t>
  </si>
  <si>
    <t>平成２５年</t>
    <rPh sb="0" eb="2">
      <t>ヘイセイ</t>
    </rPh>
    <rPh sb="4" eb="5">
      <t>ネン</t>
    </rPh>
    <phoneticPr fontId="2"/>
  </si>
  <si>
    <t>月間降水量（長崎地方気象台）</t>
    <rPh sb="3" eb="4">
      <t>スイ</t>
    </rPh>
    <rPh sb="8" eb="10">
      <t>チホウ</t>
    </rPh>
    <phoneticPr fontId="2"/>
  </si>
  <si>
    <t>平成２６年</t>
    <rPh sb="0" eb="2">
      <t>ヘイセイ</t>
    </rPh>
    <rPh sb="4" eb="5">
      <t>ネン</t>
    </rPh>
    <phoneticPr fontId="2"/>
  </si>
  <si>
    <t>(2014)</t>
    <phoneticPr fontId="2"/>
  </si>
  <si>
    <t>平成２７年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</si>
  <si>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</si>
  <si>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(2015)</t>
  </si>
  <si>
    <t>(2016)</t>
  </si>
  <si>
    <t>平成２９年</t>
    <rPh sb="0" eb="2">
      <t>ヘイセイ</t>
    </rPh>
    <rPh sb="4" eb="5">
      <t>ネン</t>
    </rPh>
    <phoneticPr fontId="2"/>
  </si>
  <si>
    <t>(2017)</t>
    <phoneticPr fontId="2"/>
  </si>
  <si>
    <t>　</t>
    <phoneticPr fontId="2"/>
  </si>
  <si>
    <t>平成３０年</t>
    <rPh sb="0" eb="2">
      <t>ヘイセイ</t>
    </rPh>
    <rPh sb="4" eb="5">
      <t>ネン</t>
    </rPh>
    <phoneticPr fontId="2"/>
  </si>
  <si>
    <t>(2018)</t>
    <phoneticPr fontId="2"/>
  </si>
  <si>
    <t>平成３１年</t>
    <rPh sb="0" eb="2">
      <t>ヘイセイ</t>
    </rPh>
    <rPh sb="4" eb="5">
      <t>ネン</t>
    </rPh>
    <phoneticPr fontId="2"/>
  </si>
  <si>
    <t>(2019)</t>
    <phoneticPr fontId="2"/>
  </si>
  <si>
    <t>-</t>
    <phoneticPr fontId="5"/>
  </si>
  <si>
    <t>(2020)</t>
    <phoneticPr fontId="2"/>
  </si>
  <si>
    <t>令和２年</t>
    <rPh sb="0" eb="2">
      <t>レイワ</t>
    </rPh>
    <rPh sb="3" eb="4">
      <t>ネン</t>
    </rPh>
    <phoneticPr fontId="2"/>
  </si>
  <si>
    <t>年　　　　別</t>
    <phoneticPr fontId="2"/>
  </si>
  <si>
    <t>令和３年</t>
    <rPh sb="0" eb="2">
      <t>レイワ</t>
    </rPh>
    <rPh sb="3" eb="4">
      <t>ネン</t>
    </rPh>
    <phoneticPr fontId="2"/>
  </si>
  <si>
    <t>(2021)</t>
    <phoneticPr fontId="2"/>
  </si>
  <si>
    <t>※平年降水量は平成３年から令和２年までの30年間の平均値である</t>
    <rPh sb="7" eb="9">
      <t>ヘイセイ</t>
    </rPh>
    <rPh sb="13" eb="15">
      <t>レイワ</t>
    </rPh>
    <phoneticPr fontId="2"/>
  </si>
  <si>
    <t>令和４年</t>
    <rPh sb="0" eb="2">
      <t>レイワ</t>
    </rPh>
    <rPh sb="3" eb="4">
      <t>ネン</t>
    </rPh>
    <phoneticPr fontId="2"/>
  </si>
  <si>
    <t>(2022)</t>
    <phoneticPr fontId="2"/>
  </si>
  <si>
    <t>令和５年</t>
    <rPh sb="0" eb="2">
      <t>レイワ</t>
    </rPh>
    <rPh sb="3" eb="4">
      <t>ネン</t>
    </rPh>
    <phoneticPr fontId="2"/>
  </si>
  <si>
    <t>(2023)</t>
  </si>
  <si>
    <t>令和６年</t>
    <rPh sb="0" eb="2">
      <t>レイワ</t>
    </rPh>
    <rPh sb="3" eb="4">
      <t>ネン</t>
    </rPh>
    <phoneticPr fontId="2"/>
  </si>
  <si>
    <t>(2024)</t>
  </si>
  <si>
    <t>(2025)</t>
  </si>
  <si>
    <t>令和７年</t>
    <rPh sb="0" eb="2">
      <t>レイワ</t>
    </rPh>
    <rPh sb="3" eb="4">
      <t>ネン</t>
    </rPh>
    <phoneticPr fontId="2"/>
  </si>
  <si>
    <t>1月～6月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</si>
</sst>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0.0%"/>
    <numFmt numFmtId="178" formatCode="#,##0.0_ "/>
    <numFmt numFmtId="179" formatCode="0.0_ "/>
    <numFmt numFmtId="180" formatCode="0.0_);[Red]\(0.0\)"/>
  </numFmts>
  <fonts count="8" x14ac:knownFonts="1"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color indexed="6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/>
    <xf numFmtId="178" fontId="5" fillId="0" borderId="5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8" fontId="5" fillId="0" borderId="5" xfId="0" applyNumberFormat="1" applyFont="1" applyBorder="1" applyAlignment="1" applyProtection="1">
      <alignment vertical="center"/>
      <protection locked="0"/>
    </xf>
    <xf numFmtId="178" fontId="5" fillId="0" borderId="6" xfId="0" applyNumberFormat="1" applyFont="1" applyBorder="1" applyAlignment="1" applyProtection="1">
      <alignment vertical="center"/>
      <protection locked="0"/>
    </xf>
    <xf numFmtId="178" fontId="5" fillId="0" borderId="9" xfId="0" applyNumberFormat="1" applyFont="1" applyBorder="1" applyAlignment="1" applyProtection="1">
      <alignment vertical="center"/>
      <protection locked="0"/>
    </xf>
    <xf numFmtId="178" fontId="5" fillId="0" borderId="10" xfId="0" applyNumberFormat="1" applyFont="1" applyBorder="1" applyAlignment="1" applyProtection="1">
      <alignment vertical="center"/>
      <protection locked="0"/>
    </xf>
    <xf numFmtId="178" fontId="5" fillId="0" borderId="11" xfId="0" applyNumberFormat="1" applyFont="1" applyBorder="1" applyAlignment="1" applyProtection="1">
      <alignment vertical="center"/>
      <protection locked="0"/>
    </xf>
    <xf numFmtId="178" fontId="5" fillId="0" borderId="12" xfId="0" applyNumberFormat="1" applyFont="1" applyBorder="1" applyAlignment="1">
      <alignment vertical="center"/>
    </xf>
    <xf numFmtId="178" fontId="5" fillId="0" borderId="13" xfId="0" applyNumberFormat="1" applyFont="1" applyBorder="1" applyAlignment="1" applyProtection="1">
      <alignment vertical="center"/>
      <protection locked="0"/>
    </xf>
    <xf numFmtId="178" fontId="5" fillId="0" borderId="14" xfId="0" applyNumberFormat="1" applyFont="1" applyBorder="1" applyAlignment="1" applyProtection="1">
      <alignment vertical="center"/>
      <protection locked="0"/>
    </xf>
    <xf numFmtId="178" fontId="5" fillId="0" borderId="15" xfId="0" applyNumberFormat="1" applyFont="1" applyBorder="1" applyAlignment="1" applyProtection="1">
      <alignment vertical="center"/>
      <protection locked="0"/>
    </xf>
    <xf numFmtId="178" fontId="5" fillId="0" borderId="16" xfId="0" applyNumberFormat="1" applyFont="1" applyBorder="1" applyAlignment="1" applyProtection="1">
      <alignment vertical="center"/>
      <protection locked="0"/>
    </xf>
    <xf numFmtId="178" fontId="5" fillId="0" borderId="17" xfId="0" applyNumberFormat="1" applyFont="1" applyBorder="1" applyAlignment="1" applyProtection="1">
      <alignment vertical="center"/>
      <protection locked="0"/>
    </xf>
    <xf numFmtId="178" fontId="5" fillId="0" borderId="18" xfId="0" applyNumberFormat="1" applyFont="1" applyBorder="1" applyAlignment="1">
      <alignment vertical="center"/>
    </xf>
    <xf numFmtId="178" fontId="5" fillId="0" borderId="0" xfId="0" applyNumberFormat="1" applyFont="1" applyAlignment="1" applyProtection="1">
      <alignment vertical="center"/>
      <protection locked="0"/>
    </xf>
    <xf numFmtId="178" fontId="5" fillId="0" borderId="19" xfId="0" applyNumberFormat="1" applyFont="1" applyBorder="1" applyAlignment="1" applyProtection="1">
      <alignment vertical="center"/>
      <protection locked="0"/>
    </xf>
    <xf numFmtId="178" fontId="5" fillId="0" borderId="20" xfId="0" applyNumberFormat="1" applyFont="1" applyBorder="1" applyAlignment="1" applyProtection="1">
      <alignment vertical="center"/>
      <protection locked="0"/>
    </xf>
    <xf numFmtId="178" fontId="5" fillId="0" borderId="21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0" fontId="3" fillId="2" borderId="0" xfId="0" applyFont="1" applyFill="1"/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56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top"/>
    </xf>
    <xf numFmtId="178" fontId="3" fillId="0" borderId="0" xfId="0" applyNumberFormat="1" applyFont="1"/>
    <xf numFmtId="178" fontId="5" fillId="0" borderId="25" xfId="0" applyNumberFormat="1" applyFont="1" applyBorder="1" applyAlignment="1" applyProtection="1">
      <alignment vertical="center"/>
      <protection locked="0"/>
    </xf>
    <xf numFmtId="178" fontId="5" fillId="0" borderId="26" xfId="0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78" fontId="3" fillId="0" borderId="0" xfId="0" applyNumberFormat="1" applyFont="1" applyProtection="1"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8" fontId="5" fillId="0" borderId="27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horizontal="right" vertical="center"/>
    </xf>
    <xf numFmtId="49" fontId="5" fillId="0" borderId="30" xfId="0" applyNumberFormat="1" applyFont="1" applyBorder="1" applyAlignment="1">
      <alignment horizontal="distributed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distributed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distributed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distributed" vertical="center"/>
    </xf>
    <xf numFmtId="49" fontId="5" fillId="0" borderId="35" xfId="0" applyNumberFormat="1" applyFont="1" applyBorder="1" applyAlignment="1">
      <alignment horizontal="center" vertical="center"/>
    </xf>
    <xf numFmtId="178" fontId="4" fillId="0" borderId="0" xfId="0" applyNumberFormat="1" applyFont="1"/>
    <xf numFmtId="178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horizontal="right" vertical="center"/>
    </xf>
    <xf numFmtId="177" fontId="3" fillId="0" borderId="36" xfId="0" applyNumberFormat="1" applyFont="1" applyBorder="1" applyAlignment="1" applyProtection="1">
      <alignment vertical="center"/>
      <protection locked="0"/>
    </xf>
    <xf numFmtId="179" fontId="3" fillId="0" borderId="3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8" fontId="5" fillId="3" borderId="37" xfId="0" applyNumberFormat="1" applyFont="1" applyFill="1" applyBorder="1" applyAlignment="1" applyProtection="1">
      <alignment vertical="center"/>
      <protection locked="0"/>
    </xf>
    <xf numFmtId="178" fontId="5" fillId="3" borderId="23" xfId="0" applyNumberFormat="1" applyFont="1" applyFill="1" applyBorder="1" applyAlignment="1" applyProtection="1">
      <alignment vertical="center"/>
      <protection locked="0"/>
    </xf>
    <xf numFmtId="178" fontId="5" fillId="3" borderId="24" xfId="0" applyNumberFormat="1" applyFont="1" applyFill="1" applyBorder="1" applyAlignment="1">
      <alignment vertical="center"/>
    </xf>
    <xf numFmtId="49" fontId="5" fillId="0" borderId="40" xfId="0" applyNumberFormat="1" applyFont="1" applyBorder="1" applyAlignment="1">
      <alignment horizontal="center" vertical="center"/>
    </xf>
    <xf numFmtId="177" fontId="3" fillId="0" borderId="41" xfId="0" applyNumberFormat="1" applyFont="1" applyBorder="1" applyAlignment="1" applyProtection="1">
      <alignment vertical="center"/>
      <protection locked="0"/>
    </xf>
    <xf numFmtId="179" fontId="3" fillId="0" borderId="41" xfId="0" applyNumberFormat="1" applyFont="1" applyBorder="1" applyAlignment="1">
      <alignment vertical="center"/>
    </xf>
    <xf numFmtId="0" fontId="4" fillId="0" borderId="39" xfId="0" applyFont="1" applyBorder="1"/>
    <xf numFmtId="178" fontId="5" fillId="0" borderId="44" xfId="0" applyNumberFormat="1" applyFont="1" applyBorder="1" applyAlignment="1" applyProtection="1">
      <alignment vertical="center"/>
      <protection locked="0"/>
    </xf>
    <xf numFmtId="178" fontId="5" fillId="0" borderId="45" xfId="0" applyNumberFormat="1" applyFont="1" applyBorder="1" applyAlignment="1" applyProtection="1">
      <alignment vertical="center"/>
      <protection locked="0"/>
    </xf>
    <xf numFmtId="178" fontId="5" fillId="3" borderId="46" xfId="0" applyNumberFormat="1" applyFont="1" applyFill="1" applyBorder="1" applyAlignment="1" applyProtection="1">
      <alignment vertical="center"/>
      <protection locked="0"/>
    </xf>
    <xf numFmtId="178" fontId="3" fillId="0" borderId="47" xfId="0" applyNumberFormat="1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178" fontId="3" fillId="3" borderId="49" xfId="0" applyNumberFormat="1" applyFont="1" applyFill="1" applyBorder="1" applyAlignment="1">
      <alignment vertical="center"/>
    </xf>
    <xf numFmtId="178" fontId="3" fillId="2" borderId="0" xfId="0" applyNumberFormat="1" applyFont="1" applyFill="1"/>
    <xf numFmtId="178" fontId="3" fillId="0" borderId="50" xfId="0" applyNumberFormat="1" applyFont="1" applyBorder="1" applyAlignment="1">
      <alignment vertical="center"/>
    </xf>
    <xf numFmtId="178" fontId="5" fillId="3" borderId="51" xfId="0" applyNumberFormat="1" applyFont="1" applyFill="1" applyBorder="1" applyAlignment="1">
      <alignment vertical="center"/>
    </xf>
    <xf numFmtId="178" fontId="5" fillId="0" borderId="52" xfId="0" applyNumberFormat="1" applyFont="1" applyBorder="1" applyAlignment="1" applyProtection="1">
      <alignment vertical="center"/>
      <protection locked="0"/>
    </xf>
    <xf numFmtId="177" fontId="3" fillId="0" borderId="39" xfId="0" applyNumberFormat="1" applyFont="1" applyBorder="1" applyAlignment="1" applyProtection="1">
      <alignment vertical="center"/>
      <protection locked="0"/>
    </xf>
    <xf numFmtId="0" fontId="3" fillId="0" borderId="4" xfId="0" applyFont="1" applyBorder="1"/>
    <xf numFmtId="178" fontId="5" fillId="0" borderId="32" xfId="0" applyNumberFormat="1" applyFont="1" applyBorder="1" applyAlignment="1" applyProtection="1">
      <alignment vertical="center"/>
      <protection locked="0"/>
    </xf>
    <xf numFmtId="178" fontId="5" fillId="0" borderId="53" xfId="0" applyNumberFormat="1" applyFont="1" applyBorder="1" applyAlignment="1">
      <alignment vertical="center"/>
    </xf>
    <xf numFmtId="178" fontId="5" fillId="0" borderId="54" xfId="0" applyNumberFormat="1" applyFont="1" applyBorder="1" applyAlignment="1">
      <alignment vertical="center"/>
    </xf>
    <xf numFmtId="0" fontId="4" fillId="0" borderId="35" xfId="0" applyFont="1" applyBorder="1"/>
    <xf numFmtId="177" fontId="3" fillId="0" borderId="50" xfId="0" applyNumberFormat="1" applyFont="1" applyBorder="1" applyAlignment="1" applyProtection="1">
      <alignment vertical="center"/>
      <protection locked="0"/>
    </xf>
    <xf numFmtId="0" fontId="3" fillId="0" borderId="48" xfId="0" applyFont="1" applyBorder="1"/>
    <xf numFmtId="180" fontId="3" fillId="0" borderId="10" xfId="0" applyNumberFormat="1" applyFont="1" applyBorder="1" applyAlignment="1">
      <alignment vertical="center"/>
    </xf>
    <xf numFmtId="178" fontId="5" fillId="3" borderId="56" xfId="0" applyNumberFormat="1" applyFont="1" applyFill="1" applyBorder="1" applyAlignment="1" applyProtection="1">
      <alignment vertical="center"/>
      <protection locked="0"/>
    </xf>
    <xf numFmtId="178" fontId="5" fillId="3" borderId="57" xfId="0" applyNumberFormat="1" applyFont="1" applyFill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56" fontId="3" fillId="0" borderId="47" xfId="0" applyNumberFormat="1" applyFont="1" applyBorder="1" applyAlignment="1" applyProtection="1">
      <alignment horizontal="right" vertical="center"/>
      <protection locked="0"/>
    </xf>
    <xf numFmtId="0" fontId="3" fillId="0" borderId="47" xfId="0" applyFont="1" applyBorder="1" applyAlignment="1" applyProtection="1">
      <alignment horizontal="right" vertical="center"/>
      <protection locked="0"/>
    </xf>
    <xf numFmtId="176" fontId="3" fillId="0" borderId="47" xfId="0" applyNumberFormat="1" applyFont="1" applyBorder="1" applyAlignment="1" applyProtection="1">
      <alignment vertical="center"/>
      <protection locked="0"/>
    </xf>
    <xf numFmtId="0" fontId="3" fillId="0" borderId="39" xfId="0" applyFont="1" applyBorder="1"/>
    <xf numFmtId="178" fontId="5" fillId="0" borderId="0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/>
    <xf numFmtId="0" fontId="3" fillId="0" borderId="0" xfId="0" applyFont="1" applyBorder="1"/>
    <xf numFmtId="178" fontId="3" fillId="0" borderId="41" xfId="0" applyNumberFormat="1" applyFont="1" applyBorder="1" applyAlignment="1">
      <alignment vertical="center"/>
    </xf>
    <xf numFmtId="178" fontId="5" fillId="0" borderId="4" xfId="0" applyNumberFormat="1" applyFont="1" applyBorder="1" applyAlignment="1" applyProtection="1">
      <alignment vertical="center"/>
      <protection locked="0"/>
    </xf>
    <xf numFmtId="178" fontId="5" fillId="0" borderId="58" xfId="0" applyNumberFormat="1" applyFont="1" applyBorder="1" applyAlignment="1" applyProtection="1">
      <alignment vertical="center"/>
      <protection locked="0"/>
    </xf>
    <xf numFmtId="178" fontId="5" fillId="0" borderId="61" xfId="0" applyNumberFormat="1" applyFont="1" applyBorder="1" applyAlignment="1" applyProtection="1">
      <alignment vertical="center"/>
      <protection locked="0"/>
    </xf>
    <xf numFmtId="180" fontId="3" fillId="0" borderId="11" xfId="0" applyNumberFormat="1" applyFont="1" applyBorder="1" applyAlignment="1">
      <alignment vertical="center"/>
    </xf>
    <xf numFmtId="180" fontId="3" fillId="0" borderId="62" xfId="0" applyNumberFormat="1" applyFont="1" applyBorder="1" applyAlignment="1">
      <alignment vertical="center"/>
    </xf>
    <xf numFmtId="178" fontId="5" fillId="0" borderId="63" xfId="0" applyNumberFormat="1" applyFont="1" applyBorder="1" applyAlignment="1" applyProtection="1">
      <alignment vertical="center"/>
      <protection locked="0"/>
    </xf>
    <xf numFmtId="178" fontId="5" fillId="3" borderId="64" xfId="0" applyNumberFormat="1" applyFont="1" applyFill="1" applyBorder="1" applyAlignment="1" applyProtection="1">
      <alignment vertical="center"/>
      <protection locked="0"/>
    </xf>
    <xf numFmtId="178" fontId="5" fillId="3" borderId="19" xfId="0" applyNumberFormat="1" applyFont="1" applyFill="1" applyBorder="1" applyAlignment="1" applyProtection="1">
      <alignment vertical="center"/>
      <protection locked="0"/>
    </xf>
    <xf numFmtId="178" fontId="5" fillId="3" borderId="65" xfId="0" applyNumberFormat="1" applyFont="1" applyFill="1" applyBorder="1" applyAlignment="1" applyProtection="1">
      <alignment vertical="center"/>
      <protection locked="0"/>
    </xf>
    <xf numFmtId="178" fontId="5" fillId="0" borderId="33" xfId="0" applyNumberFormat="1" applyFont="1" applyBorder="1" applyAlignment="1" applyProtection="1">
      <alignment vertical="center"/>
      <protection locked="0"/>
    </xf>
    <xf numFmtId="180" fontId="3" fillId="0" borderId="14" xfId="0" applyNumberFormat="1" applyFont="1" applyBorder="1" applyAlignment="1">
      <alignment vertical="center"/>
    </xf>
    <xf numFmtId="178" fontId="5" fillId="0" borderId="62" xfId="0" applyNumberFormat="1" applyFont="1" applyBorder="1" applyAlignment="1" applyProtection="1">
      <alignment vertical="center"/>
      <protection locked="0"/>
    </xf>
    <xf numFmtId="49" fontId="5" fillId="0" borderId="66" xfId="0" applyNumberFormat="1" applyFont="1" applyBorder="1" applyAlignment="1">
      <alignment horizontal="distributed" vertical="center"/>
    </xf>
    <xf numFmtId="49" fontId="5" fillId="0" borderId="67" xfId="0" applyNumberFormat="1" applyFont="1" applyBorder="1" applyAlignment="1">
      <alignment horizontal="center" vertical="center"/>
    </xf>
    <xf numFmtId="178" fontId="3" fillId="3" borderId="68" xfId="0" applyNumberFormat="1" applyFont="1" applyFill="1" applyBorder="1" applyAlignment="1">
      <alignment vertical="center"/>
    </xf>
    <xf numFmtId="178" fontId="3" fillId="0" borderId="39" xfId="0" applyNumberFormat="1" applyFont="1" applyBorder="1" applyAlignment="1">
      <alignment vertical="center"/>
    </xf>
    <xf numFmtId="179" fontId="3" fillId="0" borderId="50" xfId="0" applyNumberFormat="1" applyFont="1" applyBorder="1" applyAlignment="1">
      <alignment vertical="center"/>
    </xf>
    <xf numFmtId="178" fontId="3" fillId="0" borderId="69" xfId="0" applyNumberFormat="1" applyFont="1" applyBorder="1" applyAlignment="1">
      <alignment vertical="center"/>
    </xf>
    <xf numFmtId="179" fontId="3" fillId="0" borderId="69" xfId="0" applyNumberFormat="1" applyFont="1" applyBorder="1" applyAlignment="1">
      <alignment vertical="center"/>
    </xf>
    <xf numFmtId="178" fontId="3" fillId="0" borderId="70" xfId="0" applyNumberFormat="1" applyFont="1" applyBorder="1" applyAlignment="1">
      <alignment vertical="center"/>
    </xf>
    <xf numFmtId="179" fontId="3" fillId="0" borderId="70" xfId="0" applyNumberFormat="1" applyFont="1" applyBorder="1" applyAlignment="1">
      <alignment vertical="center"/>
    </xf>
    <xf numFmtId="177" fontId="3" fillId="0" borderId="68" xfId="0" applyNumberFormat="1" applyFont="1" applyBorder="1" applyAlignment="1" applyProtection="1">
      <alignment vertical="center"/>
      <protection locked="0"/>
    </xf>
    <xf numFmtId="178" fontId="5" fillId="0" borderId="30" xfId="0" applyNumberFormat="1" applyFont="1" applyBorder="1" applyAlignment="1" applyProtection="1">
      <alignment vertical="center"/>
      <protection locked="0"/>
    </xf>
    <xf numFmtId="178" fontId="3" fillId="0" borderId="36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178" fontId="5" fillId="0" borderId="71" xfId="0" applyNumberFormat="1" applyFont="1" applyBorder="1" applyAlignment="1" applyProtection="1">
      <alignment vertical="center"/>
      <protection locked="0"/>
    </xf>
    <xf numFmtId="178" fontId="5" fillId="0" borderId="72" xfId="0" applyNumberFormat="1" applyFont="1" applyBorder="1" applyAlignment="1" applyProtection="1">
      <alignment vertical="center"/>
      <protection locked="0"/>
    </xf>
    <xf numFmtId="178" fontId="5" fillId="0" borderId="73" xfId="0" applyNumberFormat="1" applyFont="1" applyBorder="1" applyAlignment="1">
      <alignment vertical="center"/>
    </xf>
    <xf numFmtId="49" fontId="5" fillId="0" borderId="74" xfId="0" applyNumberFormat="1" applyFont="1" applyBorder="1" applyAlignment="1">
      <alignment horizontal="distributed" vertical="center"/>
    </xf>
    <xf numFmtId="49" fontId="5" fillId="0" borderId="75" xfId="0" applyNumberFormat="1" applyFont="1" applyBorder="1" applyAlignment="1">
      <alignment horizontal="center" vertical="center"/>
    </xf>
    <xf numFmtId="178" fontId="5" fillId="0" borderId="76" xfId="0" applyNumberFormat="1" applyFont="1" applyBorder="1" applyAlignment="1">
      <alignment vertical="center"/>
    </xf>
    <xf numFmtId="49" fontId="5" fillId="0" borderId="38" xfId="0" applyNumberFormat="1" applyFont="1" applyBorder="1" applyAlignment="1">
      <alignment horizontal="distributed" vertical="center"/>
    </xf>
    <xf numFmtId="49" fontId="5" fillId="0" borderId="77" xfId="0" applyNumberFormat="1" applyFont="1" applyBorder="1" applyAlignment="1">
      <alignment horizontal="center" vertical="center"/>
    </xf>
    <xf numFmtId="178" fontId="5" fillId="0" borderId="78" xfId="0" applyNumberFormat="1" applyFont="1" applyBorder="1" applyAlignment="1">
      <alignment vertical="center"/>
    </xf>
    <xf numFmtId="180" fontId="3" fillId="0" borderId="6" xfId="0" applyNumberFormat="1" applyFont="1" applyBorder="1" applyAlignment="1">
      <alignment vertical="center"/>
    </xf>
    <xf numFmtId="177" fontId="3" fillId="0" borderId="79" xfId="0" applyNumberFormat="1" applyFont="1" applyBorder="1" applyAlignment="1" applyProtection="1">
      <alignment vertical="center"/>
      <protection locked="0"/>
    </xf>
    <xf numFmtId="49" fontId="5" fillId="0" borderId="9" xfId="0" applyNumberFormat="1" applyFont="1" applyBorder="1" applyAlignment="1">
      <alignment horizontal="center" vertical="center"/>
    </xf>
    <xf numFmtId="0" fontId="3" fillId="0" borderId="50" xfId="0" applyFont="1" applyBorder="1"/>
    <xf numFmtId="179" fontId="3" fillId="0" borderId="28" xfId="0" applyNumberFormat="1" applyFont="1" applyBorder="1" applyAlignment="1">
      <alignment vertical="center"/>
    </xf>
    <xf numFmtId="178" fontId="5" fillId="0" borderId="80" xfId="0" applyNumberFormat="1" applyFont="1" applyBorder="1" applyAlignment="1" applyProtection="1">
      <alignment vertical="center"/>
      <protection locked="0"/>
    </xf>
    <xf numFmtId="0" fontId="3" fillId="2" borderId="0" xfId="0" applyFont="1" applyFill="1" applyBorder="1"/>
    <xf numFmtId="0" fontId="3" fillId="0" borderId="0" xfId="0" applyFont="1" applyBorder="1" applyAlignment="1">
      <alignment vertical="center"/>
    </xf>
    <xf numFmtId="49" fontId="7" fillId="0" borderId="0" xfId="0" applyNumberFormat="1" applyFont="1" applyAlignment="1">
      <alignment horizontal="distributed" vertical="center" indent="9"/>
    </xf>
    <xf numFmtId="0" fontId="3" fillId="0" borderId="0" xfId="0" applyFont="1" applyAlignment="1">
      <alignment horizontal="right" vertical="center"/>
    </xf>
    <xf numFmtId="49" fontId="5" fillId="3" borderId="59" xfId="0" applyNumberFormat="1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distributed" vertical="center" indent="12"/>
    </xf>
    <xf numFmtId="49" fontId="5" fillId="3" borderId="42" xfId="0" applyNumberFormat="1" applyFont="1" applyFill="1" applyBorder="1" applyAlignment="1">
      <alignment horizontal="center" vertical="center"/>
    </xf>
    <xf numFmtId="49" fontId="5" fillId="3" borderId="55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FC9AD6B3-356B-4836-BC3C-29D7B59DE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6"/>
  <sheetViews>
    <sheetView showGridLines="0" tabSelected="1" view="pageBreakPreview" zoomScaleNormal="70" zoomScaleSheetLayoutView="100" workbookViewId="0">
      <pane ySplit="3" topLeftCell="A29" activePane="bottomLeft" state="frozen"/>
      <selection activeCell="W49" sqref="W49"/>
      <selection pane="bottomLeft" activeCell="W51" sqref="W51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2" customWidth="1"/>
    <col min="17" max="17" width="4.28515625" style="2" customWidth="1"/>
    <col min="18" max="18" width="9.28515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1" t="s">
        <v>91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38</v>
      </c>
      <c r="D4" s="10">
        <v>92.5</v>
      </c>
      <c r="E4" s="10">
        <v>137.5</v>
      </c>
      <c r="F4" s="10">
        <v>200.5</v>
      </c>
      <c r="G4" s="10">
        <v>148.5</v>
      </c>
      <c r="H4" s="10">
        <v>491</v>
      </c>
      <c r="I4" s="10">
        <v>119.5</v>
      </c>
      <c r="J4" s="10">
        <v>263.5</v>
      </c>
      <c r="K4" s="10">
        <v>287.5</v>
      </c>
      <c r="L4" s="10">
        <v>266</v>
      </c>
      <c r="M4" s="10">
        <v>142</v>
      </c>
      <c r="N4" s="10">
        <v>16</v>
      </c>
      <c r="O4" s="11">
        <f>SUM(C4:N4)</f>
        <v>2202.5</v>
      </c>
      <c r="R4" s="62">
        <f>SUM(C4:H4)</f>
        <v>1108</v>
      </c>
      <c r="S4" s="65">
        <f>R4/R49*100</f>
        <v>120.44787476899663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143</v>
      </c>
      <c r="F5" s="10">
        <v>122</v>
      </c>
      <c r="G5" s="10">
        <v>135.5</v>
      </c>
      <c r="H5" s="10">
        <v>66</v>
      </c>
      <c r="I5" s="10">
        <v>1178.5</v>
      </c>
      <c r="J5" s="10">
        <v>169</v>
      </c>
      <c r="K5" s="10">
        <v>94</v>
      </c>
      <c r="L5" s="10">
        <v>20</v>
      </c>
      <c r="M5" s="10">
        <v>181.5</v>
      </c>
      <c r="N5" s="10">
        <v>51.5</v>
      </c>
      <c r="O5" s="11">
        <f t="shared" ref="O5:O40" si="0">SUM(C5:N5)</f>
        <v>2320</v>
      </c>
      <c r="R5" s="62">
        <f>SUM(C5:H5)</f>
        <v>625.5</v>
      </c>
      <c r="S5" s="65">
        <f>R5/R49*100</f>
        <v>67.9965213610175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81.5</v>
      </c>
      <c r="E6" s="10">
        <v>172.5</v>
      </c>
      <c r="F6" s="10">
        <v>156.5</v>
      </c>
      <c r="G6" s="10">
        <v>262.5</v>
      </c>
      <c r="H6" s="10">
        <v>279.5</v>
      </c>
      <c r="I6" s="10">
        <v>276</v>
      </c>
      <c r="J6" s="10">
        <v>208</v>
      </c>
      <c r="K6" s="10">
        <v>258.5</v>
      </c>
      <c r="L6" s="10">
        <v>87</v>
      </c>
      <c r="M6" s="10">
        <v>15</v>
      </c>
      <c r="N6" s="10">
        <v>49.5</v>
      </c>
      <c r="O6" s="11">
        <f t="shared" si="0"/>
        <v>1875.5</v>
      </c>
      <c r="R6" s="62">
        <f>SUM(C6:H6)</f>
        <v>981.5</v>
      </c>
      <c r="S6" s="65">
        <f>R6/R49*100</f>
        <v>106.69638004130884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26.5</v>
      </c>
      <c r="E7" s="10">
        <v>74.5</v>
      </c>
      <c r="F7" s="10">
        <v>156.5</v>
      </c>
      <c r="G7" s="10">
        <v>91.5</v>
      </c>
      <c r="H7" s="10">
        <v>309</v>
      </c>
      <c r="I7" s="10">
        <v>160</v>
      </c>
      <c r="J7" s="10">
        <v>245</v>
      </c>
      <c r="K7" s="10">
        <v>130</v>
      </c>
      <c r="L7" s="10">
        <v>16</v>
      </c>
      <c r="M7" s="10">
        <v>59.5</v>
      </c>
      <c r="N7" s="10">
        <v>57.5</v>
      </c>
      <c r="O7" s="11">
        <f>SUM(C7:N7)</f>
        <v>1406</v>
      </c>
      <c r="R7" s="62">
        <f>SUM(C7:H7)</f>
        <v>738</v>
      </c>
      <c r="S7" s="65">
        <f>R7/R49*100</f>
        <v>80.22611153386238</v>
      </c>
    </row>
    <row r="8" spans="1:19" ht="18" customHeight="1" x14ac:dyDescent="0.15">
      <c r="A8" s="53" t="s">
        <v>62</v>
      </c>
      <c r="B8" s="54" t="s">
        <v>29</v>
      </c>
      <c r="C8" s="9">
        <v>30</v>
      </c>
      <c r="D8" s="10">
        <v>114</v>
      </c>
      <c r="E8" s="10">
        <v>186</v>
      </c>
      <c r="F8" s="10">
        <v>129.5</v>
      </c>
      <c r="G8" s="10">
        <v>229.5</v>
      </c>
      <c r="H8" s="10">
        <v>456.5</v>
      </c>
      <c r="I8" s="10">
        <v>293</v>
      </c>
      <c r="J8" s="10">
        <v>183.5</v>
      </c>
      <c r="K8" s="10">
        <v>373</v>
      </c>
      <c r="L8" s="10">
        <v>174.5</v>
      </c>
      <c r="M8" s="10">
        <v>98.5</v>
      </c>
      <c r="N8" s="10">
        <v>58</v>
      </c>
      <c r="O8" s="11">
        <f t="shared" si="0"/>
        <v>2326</v>
      </c>
      <c r="R8" s="62">
        <f>SUM(C8:H8)</f>
        <v>1145.5</v>
      </c>
      <c r="S8" s="65">
        <f>R8/R49*100</f>
        <v>124.5244048266116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57.5</v>
      </c>
      <c r="E9" s="10">
        <v>127.5</v>
      </c>
      <c r="F9" s="10">
        <v>137.5</v>
      </c>
      <c r="G9" s="10">
        <v>271</v>
      </c>
      <c r="H9" s="10">
        <v>400</v>
      </c>
      <c r="I9" s="10">
        <v>231</v>
      </c>
      <c r="J9" s="10">
        <v>36.5</v>
      </c>
      <c r="K9" s="10">
        <v>186</v>
      </c>
      <c r="L9" s="10">
        <v>81.5</v>
      </c>
      <c r="M9" s="10">
        <v>18</v>
      </c>
      <c r="N9" s="10">
        <v>94.5</v>
      </c>
      <c r="O9" s="11">
        <f t="shared" si="0"/>
        <v>1686</v>
      </c>
      <c r="R9" s="62">
        <f>SUM(C9:H9)</f>
        <v>1038.5</v>
      </c>
      <c r="S9" s="65">
        <f>R9/R49*100</f>
        <v>112.89270572888357</v>
      </c>
    </row>
    <row r="10" spans="1:19" ht="18" customHeight="1" x14ac:dyDescent="0.15">
      <c r="A10" s="53" t="s">
        <v>64</v>
      </c>
      <c r="B10" s="54" t="s">
        <v>31</v>
      </c>
      <c r="C10" s="9">
        <v>64.5</v>
      </c>
      <c r="D10" s="10">
        <v>60.5</v>
      </c>
      <c r="E10" s="10">
        <v>196.5</v>
      </c>
      <c r="F10" s="10">
        <v>186.5</v>
      </c>
      <c r="G10" s="10">
        <v>202.5</v>
      </c>
      <c r="H10" s="10">
        <v>208</v>
      </c>
      <c r="I10" s="10">
        <v>770</v>
      </c>
      <c r="J10" s="10">
        <v>373</v>
      </c>
      <c r="K10" s="10">
        <v>67</v>
      </c>
      <c r="L10" s="10">
        <v>82.5</v>
      </c>
      <c r="M10" s="10">
        <v>28</v>
      </c>
      <c r="N10" s="10">
        <v>25.5</v>
      </c>
      <c r="O10" s="11">
        <f>SUM(C10:N10)</f>
        <v>2264.5</v>
      </c>
      <c r="R10" s="62">
        <f>SUM(C10:H10)</f>
        <v>918.5</v>
      </c>
      <c r="S10" s="65">
        <f>R10/R49*100</f>
        <v>99.847809544515712</v>
      </c>
    </row>
    <row r="11" spans="1:19" ht="18" customHeight="1" x14ac:dyDescent="0.15">
      <c r="A11" s="53" t="s">
        <v>65</v>
      </c>
      <c r="B11" s="54" t="s">
        <v>32</v>
      </c>
      <c r="C11" s="9">
        <v>55.5</v>
      </c>
      <c r="D11" s="10">
        <v>59.5</v>
      </c>
      <c r="E11" s="10">
        <v>177</v>
      </c>
      <c r="F11" s="10">
        <v>168</v>
      </c>
      <c r="G11" s="10">
        <v>251.5</v>
      </c>
      <c r="H11" s="10">
        <v>554.5</v>
      </c>
      <c r="I11" s="10">
        <v>117</v>
      </c>
      <c r="J11" s="10">
        <v>141.5</v>
      </c>
      <c r="K11" s="10">
        <v>194</v>
      </c>
      <c r="L11" s="10">
        <v>29</v>
      </c>
      <c r="M11" s="10">
        <v>36</v>
      </c>
      <c r="N11" s="10">
        <v>30.5</v>
      </c>
      <c r="O11" s="11">
        <f t="shared" si="0"/>
        <v>1814</v>
      </c>
      <c r="R11" s="62">
        <f>SUM(C11:H11)</f>
        <v>1266</v>
      </c>
      <c r="S11" s="65">
        <f>R11/R49*100</f>
        <v>137.62365474508098</v>
      </c>
    </row>
    <row r="12" spans="1:19" ht="18" customHeight="1" x14ac:dyDescent="0.15">
      <c r="A12" s="53" t="s">
        <v>66</v>
      </c>
      <c r="B12" s="54" t="s">
        <v>33</v>
      </c>
      <c r="C12" s="9">
        <v>140</v>
      </c>
      <c r="D12" s="10">
        <v>191.5</v>
      </c>
      <c r="E12" s="10">
        <v>152.5</v>
      </c>
      <c r="F12" s="10">
        <v>36</v>
      </c>
      <c r="G12" s="10">
        <v>236.5</v>
      </c>
      <c r="H12" s="10">
        <v>212.5</v>
      </c>
      <c r="I12" s="10">
        <v>536</v>
      </c>
      <c r="J12" s="10">
        <v>19</v>
      </c>
      <c r="K12" s="10">
        <v>432.5</v>
      </c>
      <c r="L12" s="10">
        <v>16.5</v>
      </c>
      <c r="M12" s="10">
        <v>93.5</v>
      </c>
      <c r="N12" s="10">
        <v>21.5</v>
      </c>
      <c r="O12" s="11">
        <f>SUM(C12:N12)</f>
        <v>2088</v>
      </c>
      <c r="R12" s="62">
        <f>SUM(C12:H12)</f>
        <v>969</v>
      </c>
      <c r="S12" s="65">
        <f>R12/R49*100</f>
        <v>105.33753668877053</v>
      </c>
    </row>
    <row r="13" spans="1:19" ht="18" customHeight="1" x14ac:dyDescent="0.15">
      <c r="A13" s="53" t="s">
        <v>68</v>
      </c>
      <c r="B13" s="54" t="s">
        <v>34</v>
      </c>
      <c r="C13" s="9">
        <v>74</v>
      </c>
      <c r="D13" s="10">
        <v>182</v>
      </c>
      <c r="E13" s="10">
        <v>159</v>
      </c>
      <c r="F13" s="10">
        <v>147</v>
      </c>
      <c r="G13" s="10">
        <v>203.5</v>
      </c>
      <c r="H13" s="10">
        <v>389</v>
      </c>
      <c r="I13" s="10">
        <v>193.5</v>
      </c>
      <c r="J13" s="10">
        <v>38</v>
      </c>
      <c r="K13" s="10">
        <v>210</v>
      </c>
      <c r="L13" s="10">
        <v>133</v>
      </c>
      <c r="M13" s="10">
        <v>29</v>
      </c>
      <c r="N13" s="10">
        <v>53</v>
      </c>
      <c r="O13" s="11">
        <f t="shared" si="0"/>
        <v>1811</v>
      </c>
      <c r="R13" s="62">
        <f>SUM(C13:H13)</f>
        <v>1154.5</v>
      </c>
      <c r="S13" s="65">
        <f>R13/R49*100</f>
        <v>125.50277204043918</v>
      </c>
    </row>
    <row r="14" spans="1:19" ht="18" customHeight="1" x14ac:dyDescent="0.15">
      <c r="A14" s="53" t="s">
        <v>67</v>
      </c>
      <c r="B14" s="54" t="s">
        <v>35</v>
      </c>
      <c r="C14" s="9">
        <v>44</v>
      </c>
      <c r="D14" s="10">
        <v>89</v>
      </c>
      <c r="E14" s="10">
        <v>180</v>
      </c>
      <c r="F14" s="10">
        <v>138.5</v>
      </c>
      <c r="G14" s="10">
        <v>265</v>
      </c>
      <c r="H14" s="10">
        <v>377</v>
      </c>
      <c r="I14" s="10">
        <v>338</v>
      </c>
      <c r="J14" s="10">
        <v>232.5</v>
      </c>
      <c r="K14" s="10">
        <v>218</v>
      </c>
      <c r="L14" s="10">
        <v>43</v>
      </c>
      <c r="M14" s="10">
        <v>62.5</v>
      </c>
      <c r="N14" s="10">
        <v>80.5</v>
      </c>
      <c r="O14" s="11">
        <f t="shared" si="0"/>
        <v>2068</v>
      </c>
      <c r="R14" s="62">
        <f>SUM(C14:H14)</f>
        <v>1093.5</v>
      </c>
      <c r="S14" s="65">
        <f>R14/R49*100</f>
        <v>118.87161648005218</v>
      </c>
    </row>
    <row r="15" spans="1:19" ht="18" customHeight="1" x14ac:dyDescent="0.15">
      <c r="A15" s="53" t="s">
        <v>69</v>
      </c>
      <c r="B15" s="54" t="s">
        <v>36</v>
      </c>
      <c r="C15" s="9">
        <v>75.5</v>
      </c>
      <c r="D15" s="10">
        <v>69</v>
      </c>
      <c r="E15" s="10">
        <v>350</v>
      </c>
      <c r="F15" s="10">
        <v>148.5</v>
      </c>
      <c r="G15" s="10">
        <v>119</v>
      </c>
      <c r="H15" s="10">
        <v>271</v>
      </c>
      <c r="I15" s="10">
        <v>203</v>
      </c>
      <c r="J15" s="10">
        <v>325</v>
      </c>
      <c r="K15" s="10">
        <v>178.5</v>
      </c>
      <c r="L15" s="10">
        <v>15.5</v>
      </c>
      <c r="M15" s="10">
        <v>76.5</v>
      </c>
      <c r="N15" s="10">
        <v>69</v>
      </c>
      <c r="O15" s="11">
        <f t="shared" si="0"/>
        <v>1900.5</v>
      </c>
      <c r="P15" s="8"/>
      <c r="R15" s="62">
        <f>SUM(C15:H15)</f>
        <v>1033</v>
      </c>
      <c r="S15" s="65">
        <f>R15/R49*100</f>
        <v>112.29481465376672</v>
      </c>
    </row>
    <row r="16" spans="1:19" ht="18" customHeight="1" x14ac:dyDescent="0.15">
      <c r="A16" s="53" t="s">
        <v>70</v>
      </c>
      <c r="B16" s="54" t="s">
        <v>37</v>
      </c>
      <c r="C16" s="9">
        <v>53</v>
      </c>
      <c r="D16" s="10">
        <v>94</v>
      </c>
      <c r="E16" s="10">
        <v>135</v>
      </c>
      <c r="F16" s="10">
        <v>194.5</v>
      </c>
      <c r="G16" s="10">
        <v>108.5</v>
      </c>
      <c r="H16" s="10">
        <v>516.5</v>
      </c>
      <c r="I16" s="10">
        <v>570.5</v>
      </c>
      <c r="J16" s="10">
        <v>667.5</v>
      </c>
      <c r="K16" s="10">
        <v>215.5</v>
      </c>
      <c r="L16" s="10">
        <v>59</v>
      </c>
      <c r="M16" s="10">
        <v>130.5</v>
      </c>
      <c r="N16" s="10">
        <v>97.5</v>
      </c>
      <c r="O16" s="11">
        <f t="shared" si="0"/>
        <v>2842</v>
      </c>
      <c r="R16" s="62">
        <f>SUM(C16:H16)</f>
        <v>1101.5</v>
      </c>
      <c r="S16" s="65">
        <f>R16/R49*100</f>
        <v>119.7412762256767</v>
      </c>
    </row>
    <row r="17" spans="1:19" ht="18" customHeight="1" x14ac:dyDescent="0.15">
      <c r="A17" s="53" t="s">
        <v>71</v>
      </c>
      <c r="B17" s="54" t="s">
        <v>38</v>
      </c>
      <c r="C17" s="9">
        <v>44</v>
      </c>
      <c r="D17" s="10">
        <v>88</v>
      </c>
      <c r="E17" s="10">
        <v>71</v>
      </c>
      <c r="F17" s="10">
        <v>221</v>
      </c>
      <c r="G17" s="10">
        <v>109.5</v>
      </c>
      <c r="H17" s="10">
        <v>185.5</v>
      </c>
      <c r="I17" s="10">
        <v>5.5</v>
      </c>
      <c r="J17" s="10">
        <v>31</v>
      </c>
      <c r="K17" s="10">
        <v>46</v>
      </c>
      <c r="L17" s="10">
        <v>18</v>
      </c>
      <c r="M17" s="10">
        <v>37</v>
      </c>
      <c r="N17" s="10">
        <v>65.5</v>
      </c>
      <c r="O17" s="11">
        <f t="shared" si="0"/>
        <v>922</v>
      </c>
      <c r="R17" s="62">
        <f>SUM(C17:H17)</f>
        <v>719</v>
      </c>
      <c r="S17" s="65">
        <f>R17/R49*100</f>
        <v>78.160669638004137</v>
      </c>
    </row>
    <row r="18" spans="1:19" ht="18" customHeight="1" x14ac:dyDescent="0.15">
      <c r="A18" s="53" t="s">
        <v>72</v>
      </c>
      <c r="B18" s="54" t="s">
        <v>39</v>
      </c>
      <c r="C18" s="9">
        <v>60.5</v>
      </c>
      <c r="D18" s="10">
        <v>38.5</v>
      </c>
      <c r="E18" s="10">
        <v>86.5</v>
      </c>
      <c r="F18" s="10">
        <v>162.5</v>
      </c>
      <c r="G18" s="10">
        <v>142.5</v>
      </c>
      <c r="H18" s="10">
        <v>309.5</v>
      </c>
      <c r="I18" s="10">
        <v>292.5</v>
      </c>
      <c r="J18" s="10">
        <v>83.5</v>
      </c>
      <c r="K18" s="10">
        <v>269</v>
      </c>
      <c r="L18" s="10">
        <v>47.5</v>
      </c>
      <c r="M18" s="10">
        <v>42.5</v>
      </c>
      <c r="N18" s="10">
        <v>9.5</v>
      </c>
      <c r="O18" s="11">
        <f t="shared" si="0"/>
        <v>1544.5</v>
      </c>
      <c r="P18" s="12">
        <f t="shared" ref="P18:P48" si="1">ROUND(O18/$O$49,3)</f>
        <v>0.81499999999999995</v>
      </c>
      <c r="Q18" s="13"/>
      <c r="R18" s="62">
        <f>SUM(C18:H18)</f>
        <v>800</v>
      </c>
      <c r="S18" s="65">
        <f>R18/R49*100</f>
        <v>86.965974562452445</v>
      </c>
    </row>
    <row r="19" spans="1:19" ht="18" customHeight="1" x14ac:dyDescent="0.15">
      <c r="A19" s="53" t="s">
        <v>73</v>
      </c>
      <c r="B19" s="54" t="s">
        <v>40</v>
      </c>
      <c r="C19" s="9">
        <v>44.5</v>
      </c>
      <c r="D19" s="10">
        <v>36</v>
      </c>
      <c r="E19" s="10">
        <v>110</v>
      </c>
      <c r="F19" s="10">
        <v>82</v>
      </c>
      <c r="G19" s="10">
        <v>50.5</v>
      </c>
      <c r="H19" s="10">
        <v>370.5</v>
      </c>
      <c r="I19" s="10">
        <v>93</v>
      </c>
      <c r="J19" s="10">
        <v>256.5</v>
      </c>
      <c r="K19" s="10">
        <v>75.5</v>
      </c>
      <c r="L19" s="10">
        <v>46</v>
      </c>
      <c r="M19" s="10">
        <v>41</v>
      </c>
      <c r="N19" s="10">
        <v>57.5</v>
      </c>
      <c r="O19" s="11">
        <f t="shared" si="0"/>
        <v>1263</v>
      </c>
      <c r="P19" s="12">
        <f t="shared" si="1"/>
        <v>0.66700000000000004</v>
      </c>
      <c r="R19" s="62">
        <f>SUM(C19:H19)</f>
        <v>693.5</v>
      </c>
      <c r="S19" s="65">
        <f>R19/R49*100</f>
        <v>75.388629198825967</v>
      </c>
    </row>
    <row r="20" spans="1:19" ht="18" customHeight="1" x14ac:dyDescent="0.15">
      <c r="A20" s="53" t="s">
        <v>74</v>
      </c>
      <c r="B20" s="54" t="s">
        <v>41</v>
      </c>
      <c r="C20" s="9">
        <v>44</v>
      </c>
      <c r="D20" s="10">
        <v>23.5</v>
      </c>
      <c r="E20" s="10">
        <v>75</v>
      </c>
      <c r="F20" s="10">
        <v>100</v>
      </c>
      <c r="G20" s="10">
        <v>125</v>
      </c>
      <c r="H20" s="10">
        <v>357</v>
      </c>
      <c r="I20" s="10">
        <v>631</v>
      </c>
      <c r="J20" s="10">
        <v>189</v>
      </c>
      <c r="K20" s="10">
        <v>271</v>
      </c>
      <c r="L20" s="10">
        <v>3.5</v>
      </c>
      <c r="M20" s="10">
        <v>190</v>
      </c>
      <c r="N20" s="10">
        <v>100</v>
      </c>
      <c r="O20" s="11">
        <f t="shared" si="0"/>
        <v>2109</v>
      </c>
      <c r="P20" s="12">
        <f t="shared" si="1"/>
        <v>1.113</v>
      </c>
      <c r="R20" s="62">
        <f>SUM(C20:H20)</f>
        <v>724.5</v>
      </c>
      <c r="S20" s="65">
        <f>R20/R49*100</f>
        <v>78.758560713121</v>
      </c>
    </row>
    <row r="21" spans="1:19" ht="18" customHeight="1" x14ac:dyDescent="0.15">
      <c r="A21" s="53" t="s">
        <v>75</v>
      </c>
      <c r="B21" s="54" t="s">
        <v>42</v>
      </c>
      <c r="C21" s="14">
        <v>108</v>
      </c>
      <c r="D21" s="15">
        <v>119</v>
      </c>
      <c r="E21" s="15">
        <v>99</v>
      </c>
      <c r="F21" s="15">
        <v>223.5</v>
      </c>
      <c r="G21" s="15">
        <v>179</v>
      </c>
      <c r="H21" s="15">
        <v>618.5</v>
      </c>
      <c r="I21" s="15">
        <v>254.5</v>
      </c>
      <c r="J21" s="15">
        <v>73.5</v>
      </c>
      <c r="K21" s="15">
        <v>93</v>
      </c>
      <c r="L21" s="15">
        <v>174</v>
      </c>
      <c r="M21" s="15">
        <v>73.5</v>
      </c>
      <c r="N21" s="15">
        <v>4.5</v>
      </c>
      <c r="O21" s="11">
        <f t="shared" si="0"/>
        <v>2020</v>
      </c>
      <c r="P21" s="12">
        <f t="shared" si="1"/>
        <v>1.0660000000000001</v>
      </c>
      <c r="R21" s="62">
        <f>SUM(C21:H21)</f>
        <v>1347</v>
      </c>
      <c r="S21" s="65">
        <f>R21/R49*100</f>
        <v>146.42895966952929</v>
      </c>
    </row>
    <row r="22" spans="1:19" ht="18" customHeight="1" x14ac:dyDescent="0.15">
      <c r="A22" s="53" t="s">
        <v>76</v>
      </c>
      <c r="B22" s="54" t="s">
        <v>43</v>
      </c>
      <c r="C22" s="16">
        <v>38.5</v>
      </c>
      <c r="D22" s="17">
        <v>52</v>
      </c>
      <c r="E22" s="17">
        <v>101</v>
      </c>
      <c r="F22" s="18">
        <v>105</v>
      </c>
      <c r="G22" s="17">
        <v>162.5</v>
      </c>
      <c r="H22" s="17">
        <v>429.5</v>
      </c>
      <c r="I22" s="17">
        <v>347</v>
      </c>
      <c r="J22" s="17">
        <v>349.5</v>
      </c>
      <c r="K22" s="17">
        <v>490</v>
      </c>
      <c r="L22" s="17">
        <v>99</v>
      </c>
      <c r="M22" s="17">
        <v>127.5</v>
      </c>
      <c r="N22" s="17">
        <v>27.5</v>
      </c>
      <c r="O22" s="11">
        <f t="shared" si="0"/>
        <v>2329</v>
      </c>
      <c r="P22" s="12">
        <f t="shared" si="1"/>
        <v>1.2290000000000001</v>
      </c>
      <c r="R22" s="62">
        <f>SUM(C22:H22)</f>
        <v>888.5</v>
      </c>
      <c r="S22" s="65">
        <f>R22/R49*100</f>
        <v>96.586585498423744</v>
      </c>
    </row>
    <row r="23" spans="1:19" ht="18" customHeight="1" x14ac:dyDescent="0.15">
      <c r="A23" s="53" t="s">
        <v>77</v>
      </c>
      <c r="B23" s="54" t="s">
        <v>44</v>
      </c>
      <c r="C23" s="20">
        <v>84</v>
      </c>
      <c r="D23" s="21">
        <v>49</v>
      </c>
      <c r="E23" s="21">
        <v>99</v>
      </c>
      <c r="F23" s="22">
        <v>79.5</v>
      </c>
      <c r="G23" s="21">
        <v>147.5</v>
      </c>
      <c r="H23" s="21">
        <v>258</v>
      </c>
      <c r="I23" s="21">
        <v>113.5</v>
      </c>
      <c r="J23" s="21">
        <v>209.5</v>
      </c>
      <c r="K23" s="21">
        <v>171.5</v>
      </c>
      <c r="L23" s="21">
        <v>113</v>
      </c>
      <c r="M23" s="21">
        <v>194</v>
      </c>
      <c r="N23" s="21">
        <v>42</v>
      </c>
      <c r="O23" s="19">
        <f t="shared" si="0"/>
        <v>1560.5</v>
      </c>
      <c r="P23" s="12">
        <f t="shared" si="1"/>
        <v>0.82399999999999995</v>
      </c>
      <c r="R23" s="62">
        <f>SUM(C23:H23)</f>
        <v>717</v>
      </c>
      <c r="S23" s="65">
        <f>R23/R49*100</f>
        <v>77.943254701597994</v>
      </c>
    </row>
    <row r="24" spans="1:19" ht="18" customHeight="1" x14ac:dyDescent="0.15">
      <c r="A24" s="53" t="s">
        <v>78</v>
      </c>
      <c r="B24" s="54" t="s">
        <v>45</v>
      </c>
      <c r="C24" s="23">
        <v>94</v>
      </c>
      <c r="D24" s="18">
        <v>96</v>
      </c>
      <c r="E24" s="18">
        <v>42.5</v>
      </c>
      <c r="F24" s="18">
        <v>94</v>
      </c>
      <c r="G24" s="18">
        <v>50</v>
      </c>
      <c r="H24" s="18">
        <v>244</v>
      </c>
      <c r="I24" s="23">
        <v>280.5</v>
      </c>
      <c r="J24" s="18">
        <v>99</v>
      </c>
      <c r="K24" s="18">
        <v>191.5</v>
      </c>
      <c r="L24" s="18">
        <v>221.5</v>
      </c>
      <c r="M24" s="18">
        <v>78</v>
      </c>
      <c r="N24" s="24">
        <v>67.5</v>
      </c>
      <c r="O24" s="19">
        <f t="shared" si="0"/>
        <v>1558.5</v>
      </c>
      <c r="P24" s="12">
        <f t="shared" si="1"/>
        <v>0.82299999999999995</v>
      </c>
      <c r="R24" s="62">
        <f>SUM(C24:H24)</f>
        <v>620.5</v>
      </c>
      <c r="S24" s="65">
        <f>R24/R49*100</f>
        <v>67.452984020002177</v>
      </c>
    </row>
    <row r="25" spans="1:19" ht="18" customHeight="1" x14ac:dyDescent="0.15">
      <c r="A25" s="53" t="s">
        <v>79</v>
      </c>
      <c r="B25" s="54" t="s">
        <v>46</v>
      </c>
      <c r="C25" s="16">
        <v>78.5</v>
      </c>
      <c r="D25" s="17">
        <v>49</v>
      </c>
      <c r="E25" s="17">
        <v>101.5</v>
      </c>
      <c r="F25" s="18">
        <v>192.5</v>
      </c>
      <c r="G25" s="17">
        <v>183.5</v>
      </c>
      <c r="H25" s="18">
        <v>152</v>
      </c>
      <c r="I25" s="16">
        <v>232.5</v>
      </c>
      <c r="J25" s="17">
        <v>208.5</v>
      </c>
      <c r="K25" s="17">
        <v>64.5</v>
      </c>
      <c r="L25" s="17">
        <v>132.5</v>
      </c>
      <c r="M25" s="17">
        <v>133.5</v>
      </c>
      <c r="N25" s="24">
        <v>85.5</v>
      </c>
      <c r="O25" s="25">
        <f t="shared" si="0"/>
        <v>1614</v>
      </c>
      <c r="P25" s="12">
        <f t="shared" si="1"/>
        <v>0.85199999999999998</v>
      </c>
      <c r="R25" s="62">
        <f>SUM(C25:H25)</f>
        <v>757</v>
      </c>
      <c r="S25" s="65">
        <f>R25/R49*100</f>
        <v>82.291553429720622</v>
      </c>
    </row>
    <row r="26" spans="1:19" ht="18" customHeight="1" x14ac:dyDescent="0.15">
      <c r="A26" s="53" t="s">
        <v>80</v>
      </c>
      <c r="B26" s="54" t="s">
        <v>47</v>
      </c>
      <c r="C26" s="16">
        <v>75</v>
      </c>
      <c r="D26" s="17">
        <v>42.5</v>
      </c>
      <c r="E26" s="17">
        <v>81</v>
      </c>
      <c r="F26" s="17">
        <v>241.5</v>
      </c>
      <c r="G26" s="17">
        <v>115.5</v>
      </c>
      <c r="H26" s="18">
        <v>264</v>
      </c>
      <c r="I26" s="16">
        <v>243</v>
      </c>
      <c r="J26" s="17">
        <v>283.5</v>
      </c>
      <c r="K26" s="17">
        <v>120</v>
      </c>
      <c r="L26" s="17">
        <v>13</v>
      </c>
      <c r="M26" s="17">
        <v>166</v>
      </c>
      <c r="N26" s="17">
        <v>33</v>
      </c>
      <c r="O26" s="19">
        <f t="shared" si="0"/>
        <v>1678</v>
      </c>
      <c r="P26" s="12">
        <f t="shared" si="1"/>
        <v>0.88600000000000001</v>
      </c>
      <c r="R26" s="62">
        <f>SUM(C26:H26)</f>
        <v>819.5</v>
      </c>
      <c r="S26" s="65">
        <f>R26/R49*100</f>
        <v>89.085770192412213</v>
      </c>
    </row>
    <row r="27" spans="1:19" ht="18" customHeight="1" x14ac:dyDescent="0.15">
      <c r="A27" s="53" t="s">
        <v>81</v>
      </c>
      <c r="B27" s="54" t="s">
        <v>48</v>
      </c>
      <c r="C27" s="26">
        <v>40</v>
      </c>
      <c r="D27" s="27">
        <v>81.5</v>
      </c>
      <c r="E27" s="27">
        <v>109</v>
      </c>
      <c r="F27" s="27">
        <v>158</v>
      </c>
      <c r="G27" s="27">
        <v>321</v>
      </c>
      <c r="H27" s="28">
        <v>86</v>
      </c>
      <c r="I27" s="26">
        <v>82.5</v>
      </c>
      <c r="J27" s="27">
        <v>133</v>
      </c>
      <c r="K27" s="27">
        <v>273</v>
      </c>
      <c r="L27" s="27">
        <v>187</v>
      </c>
      <c r="M27" s="27">
        <v>35</v>
      </c>
      <c r="N27" s="27">
        <v>112</v>
      </c>
      <c r="O27" s="19">
        <f t="shared" si="0"/>
        <v>1618</v>
      </c>
      <c r="P27" s="12">
        <f t="shared" si="1"/>
        <v>0.85399999999999998</v>
      </c>
      <c r="R27" s="62">
        <f>SUM(C27:H27)</f>
        <v>795.5</v>
      </c>
      <c r="S27" s="65">
        <f>R27/R49*100</f>
        <v>86.476790955538647</v>
      </c>
    </row>
    <row r="28" spans="1:19" ht="18" customHeight="1" x14ac:dyDescent="0.15">
      <c r="A28" s="53" t="s">
        <v>82</v>
      </c>
      <c r="B28" s="54" t="s">
        <v>49</v>
      </c>
      <c r="C28" s="20">
        <v>64</v>
      </c>
      <c r="D28" s="21">
        <v>113</v>
      </c>
      <c r="E28" s="21">
        <v>133</v>
      </c>
      <c r="F28" s="21">
        <v>131</v>
      </c>
      <c r="G28" s="21">
        <v>144</v>
      </c>
      <c r="H28" s="21">
        <v>54.5</v>
      </c>
      <c r="I28" s="21">
        <v>309.5</v>
      </c>
      <c r="J28" s="21">
        <v>186.5</v>
      </c>
      <c r="K28" s="21">
        <v>100.5</v>
      </c>
      <c r="L28" s="21">
        <v>24</v>
      </c>
      <c r="M28" s="21">
        <v>54.5</v>
      </c>
      <c r="N28" s="21">
        <v>58.5</v>
      </c>
      <c r="O28" s="29">
        <f t="shared" si="0"/>
        <v>1373</v>
      </c>
      <c r="P28" s="12">
        <f t="shared" si="1"/>
        <v>0.72499999999999998</v>
      </c>
      <c r="R28" s="62">
        <f>SUM(C28:H28)</f>
        <v>639.5</v>
      </c>
      <c r="S28" s="65">
        <f>R28/R49*100</f>
        <v>69.518425915860433</v>
      </c>
    </row>
    <row r="29" spans="1:19" ht="18" customHeight="1" x14ac:dyDescent="0.15">
      <c r="A29" s="53" t="s">
        <v>83</v>
      </c>
      <c r="B29" s="54" t="s">
        <v>50</v>
      </c>
      <c r="C29" s="16">
        <v>59.5</v>
      </c>
      <c r="D29" s="17">
        <v>127</v>
      </c>
      <c r="E29" s="17">
        <v>94.5</v>
      </c>
      <c r="F29" s="17">
        <v>278</v>
      </c>
      <c r="G29" s="17">
        <v>389.5</v>
      </c>
      <c r="H29" s="17">
        <v>368</v>
      </c>
      <c r="I29" s="17">
        <v>482.5</v>
      </c>
      <c r="J29" s="17">
        <v>447</v>
      </c>
      <c r="K29" s="17">
        <v>100.5</v>
      </c>
      <c r="L29" s="17">
        <v>25.5</v>
      </c>
      <c r="M29" s="17">
        <v>114.5</v>
      </c>
      <c r="N29" s="17">
        <v>48.5</v>
      </c>
      <c r="O29" s="30">
        <f t="shared" si="0"/>
        <v>2535</v>
      </c>
      <c r="P29" s="12">
        <f t="shared" si="1"/>
        <v>1.3380000000000001</v>
      </c>
      <c r="R29" s="62">
        <f>SUM(C29:H29)</f>
        <v>1316.5</v>
      </c>
      <c r="S29" s="65">
        <f>R29/R49*100</f>
        <v>143.11338188933581</v>
      </c>
    </row>
    <row r="30" spans="1:19" ht="18" customHeight="1" x14ac:dyDescent="0.15">
      <c r="A30" s="53" t="s">
        <v>84</v>
      </c>
      <c r="B30" s="54" t="s">
        <v>51</v>
      </c>
      <c r="C30" s="20">
        <v>31</v>
      </c>
      <c r="D30" s="21">
        <v>105.5</v>
      </c>
      <c r="E30" s="21">
        <v>113.5</v>
      </c>
      <c r="F30" s="21">
        <v>116.5</v>
      </c>
      <c r="G30" s="21">
        <v>185.5</v>
      </c>
      <c r="H30" s="21">
        <v>101</v>
      </c>
      <c r="I30" s="21">
        <v>350</v>
      </c>
      <c r="J30" s="21">
        <v>100.5</v>
      </c>
      <c r="K30" s="21">
        <v>83</v>
      </c>
      <c r="L30" s="21">
        <v>160.5</v>
      </c>
      <c r="M30" s="21">
        <v>27.5</v>
      </c>
      <c r="N30" s="21">
        <v>89.5</v>
      </c>
      <c r="O30" s="19">
        <f t="shared" si="0"/>
        <v>1464</v>
      </c>
      <c r="P30" s="12">
        <f t="shared" si="1"/>
        <v>0.77300000000000002</v>
      </c>
      <c r="R30" s="62">
        <f>SUM(C30:H30)</f>
        <v>653</v>
      </c>
      <c r="S30" s="65">
        <f>R30/R49*100</f>
        <v>70.985976736601813</v>
      </c>
    </row>
    <row r="31" spans="1:19" ht="18" customHeight="1" x14ac:dyDescent="0.15">
      <c r="A31" s="53" t="s">
        <v>85</v>
      </c>
      <c r="B31" s="54" t="s">
        <v>52</v>
      </c>
      <c r="C31" s="20">
        <v>144.5</v>
      </c>
      <c r="D31" s="21">
        <v>60.5</v>
      </c>
      <c r="E31" s="21">
        <v>111</v>
      </c>
      <c r="F31" s="21">
        <v>119</v>
      </c>
      <c r="G31" s="21">
        <v>214.5</v>
      </c>
      <c r="H31" s="21">
        <v>441</v>
      </c>
      <c r="I31" s="21">
        <v>100</v>
      </c>
      <c r="J31" s="21">
        <v>126</v>
      </c>
      <c r="K31" s="21">
        <v>280</v>
      </c>
      <c r="L31" s="21">
        <v>27.5</v>
      </c>
      <c r="M31" s="21">
        <v>111</v>
      </c>
      <c r="N31" s="21">
        <v>105</v>
      </c>
      <c r="O31" s="30">
        <f t="shared" si="0"/>
        <v>1840</v>
      </c>
      <c r="P31" s="12">
        <f t="shared" si="1"/>
        <v>0.97099999999999997</v>
      </c>
      <c r="R31" s="62">
        <f>SUM(C31:H31)</f>
        <v>1090.5</v>
      </c>
      <c r="S31" s="65">
        <f>R31/R49*100</f>
        <v>118.54549407544299</v>
      </c>
    </row>
    <row r="32" spans="1:19" ht="18" customHeight="1" x14ac:dyDescent="0.15">
      <c r="A32" s="53" t="s">
        <v>86</v>
      </c>
      <c r="B32" s="54" t="s">
        <v>53</v>
      </c>
      <c r="C32" s="20">
        <v>56.5</v>
      </c>
      <c r="D32" s="21">
        <v>156</v>
      </c>
      <c r="E32" s="21">
        <v>181</v>
      </c>
      <c r="F32" s="21">
        <v>102.5</v>
      </c>
      <c r="G32" s="21">
        <v>101.5</v>
      </c>
      <c r="H32" s="21">
        <v>305</v>
      </c>
      <c r="I32" s="21">
        <v>414.5</v>
      </c>
      <c r="J32" s="21">
        <v>74</v>
      </c>
      <c r="K32" s="21">
        <v>51</v>
      </c>
      <c r="L32" s="21">
        <v>150</v>
      </c>
      <c r="M32" s="21">
        <v>140.5</v>
      </c>
      <c r="N32" s="21">
        <v>68.5</v>
      </c>
      <c r="O32" s="30">
        <f t="shared" si="0"/>
        <v>1801</v>
      </c>
      <c r="P32" s="12">
        <f t="shared" si="1"/>
        <v>0.95099999999999996</v>
      </c>
      <c r="R32" s="62">
        <f>SUM(C32:H32)</f>
        <v>902.5</v>
      </c>
      <c r="S32" s="65">
        <f>R32/R49*100</f>
        <v>98.108490053266664</v>
      </c>
    </row>
    <row r="33" spans="1:21" ht="18" customHeight="1" x14ac:dyDescent="0.15">
      <c r="A33" s="53" t="s">
        <v>87</v>
      </c>
      <c r="B33" s="54" t="s">
        <v>54</v>
      </c>
      <c r="C33" s="20">
        <v>61.5</v>
      </c>
      <c r="D33" s="21">
        <v>119</v>
      </c>
      <c r="E33" s="21">
        <v>160.5</v>
      </c>
      <c r="F33" s="21">
        <v>211</v>
      </c>
      <c r="G33" s="21">
        <v>231.5</v>
      </c>
      <c r="H33" s="21">
        <v>364</v>
      </c>
      <c r="I33" s="21">
        <v>214</v>
      </c>
      <c r="J33" s="21">
        <v>110.5</v>
      </c>
      <c r="K33" s="21">
        <v>140</v>
      </c>
      <c r="L33" s="21">
        <v>108.5</v>
      </c>
      <c r="M33" s="21">
        <v>31</v>
      </c>
      <c r="N33" s="21">
        <v>146</v>
      </c>
      <c r="O33" s="30">
        <f t="shared" si="0"/>
        <v>1897.5</v>
      </c>
      <c r="P33" s="12">
        <f t="shared" si="1"/>
        <v>1.0009999999999999</v>
      </c>
      <c r="R33" s="62">
        <f>SUM(C33:H33)</f>
        <v>1147.5</v>
      </c>
      <c r="S33" s="65">
        <f>R33/R49*100</f>
        <v>124.74181976301773</v>
      </c>
    </row>
    <row r="34" spans="1:21" ht="18" customHeight="1" x14ac:dyDescent="0.15">
      <c r="A34" s="53" t="s">
        <v>88</v>
      </c>
      <c r="B34" s="54" t="s">
        <v>55</v>
      </c>
      <c r="C34" s="16">
        <v>8.5</v>
      </c>
      <c r="D34" s="17">
        <v>35.5</v>
      </c>
      <c r="E34" s="17">
        <v>61</v>
      </c>
      <c r="F34" s="17">
        <v>81</v>
      </c>
      <c r="G34" s="17">
        <v>211.5</v>
      </c>
      <c r="H34" s="17">
        <v>788.5</v>
      </c>
      <c r="I34" s="17">
        <v>162.5</v>
      </c>
      <c r="J34" s="17">
        <v>335.5</v>
      </c>
      <c r="K34" s="17">
        <v>118</v>
      </c>
      <c r="L34" s="17">
        <v>124</v>
      </c>
      <c r="M34" s="17">
        <v>214</v>
      </c>
      <c r="N34" s="17">
        <v>29</v>
      </c>
      <c r="O34" s="30">
        <f t="shared" si="0"/>
        <v>2169</v>
      </c>
      <c r="P34" s="12">
        <f t="shared" si="1"/>
        <v>1.145</v>
      </c>
      <c r="R34" s="62">
        <f>SUM(C34:H34)</f>
        <v>1186</v>
      </c>
      <c r="S34" s="65">
        <f>R34/R49*100</f>
        <v>128.92705728883575</v>
      </c>
    </row>
    <row r="35" spans="1:21" ht="18" customHeight="1" x14ac:dyDescent="0.15">
      <c r="A35" s="55" t="s">
        <v>89</v>
      </c>
      <c r="B35" s="56" t="s">
        <v>56</v>
      </c>
      <c r="C35" s="16">
        <v>24</v>
      </c>
      <c r="D35" s="17">
        <v>136</v>
      </c>
      <c r="E35" s="17">
        <v>187.5</v>
      </c>
      <c r="F35" s="17">
        <v>144</v>
      </c>
      <c r="G35" s="17">
        <v>52.5</v>
      </c>
      <c r="H35" s="17">
        <v>637</v>
      </c>
      <c r="I35" s="17">
        <v>222.5</v>
      </c>
      <c r="J35" s="17">
        <v>118.5</v>
      </c>
      <c r="K35" s="17">
        <v>212.5</v>
      </c>
      <c r="L35" s="17">
        <v>108.5</v>
      </c>
      <c r="M35" s="17">
        <v>168</v>
      </c>
      <c r="N35" s="17">
        <v>124.5</v>
      </c>
      <c r="O35" s="19">
        <f>SUM(C35:N35)</f>
        <v>2135.5</v>
      </c>
      <c r="P35" s="12">
        <f t="shared" si="1"/>
        <v>1.127</v>
      </c>
      <c r="R35" s="62">
        <f>SUM(C35:H35)</f>
        <v>1181</v>
      </c>
      <c r="S35" s="65">
        <f>R35/R49*100</f>
        <v>128.38351994782042</v>
      </c>
    </row>
    <row r="36" spans="1:21" ht="18" customHeight="1" x14ac:dyDescent="0.15">
      <c r="A36" s="55" t="s">
        <v>90</v>
      </c>
      <c r="B36" s="56" t="s">
        <v>57</v>
      </c>
      <c r="C36" s="16">
        <v>37.5</v>
      </c>
      <c r="D36" s="17">
        <v>148.5</v>
      </c>
      <c r="E36" s="17">
        <v>91.5</v>
      </c>
      <c r="F36" s="17">
        <v>148.5</v>
      </c>
      <c r="G36" s="17">
        <v>126</v>
      </c>
      <c r="H36" s="17">
        <v>224</v>
      </c>
      <c r="I36" s="17">
        <v>10.5</v>
      </c>
      <c r="J36" s="17">
        <v>198.5</v>
      </c>
      <c r="K36" s="17">
        <v>160</v>
      </c>
      <c r="L36" s="17">
        <v>249.5</v>
      </c>
      <c r="M36" s="17">
        <v>210.5</v>
      </c>
      <c r="N36" s="24">
        <v>78.5</v>
      </c>
      <c r="O36" s="19">
        <f t="shared" si="0"/>
        <v>1683.5</v>
      </c>
      <c r="P36" s="12">
        <f t="shared" si="1"/>
        <v>0.88900000000000001</v>
      </c>
      <c r="R36" s="62">
        <f>SUM(C36:H36)</f>
        <v>776</v>
      </c>
      <c r="S36" s="65">
        <f>R36/R49*100</f>
        <v>84.356995325578865</v>
      </c>
    </row>
    <row r="37" spans="1:21" ht="18" customHeight="1" x14ac:dyDescent="0.15">
      <c r="A37" s="59" t="s">
        <v>92</v>
      </c>
      <c r="B37" s="60" t="s">
        <v>93</v>
      </c>
      <c r="C37" s="26">
        <v>30</v>
      </c>
      <c r="D37" s="27">
        <v>106</v>
      </c>
      <c r="E37" s="27">
        <v>154.5</v>
      </c>
      <c r="F37" s="27">
        <v>114</v>
      </c>
      <c r="G37" s="27">
        <v>113.5</v>
      </c>
      <c r="H37" s="27">
        <v>226.5</v>
      </c>
      <c r="I37" s="18">
        <v>417.5</v>
      </c>
      <c r="J37" s="27">
        <v>483</v>
      </c>
      <c r="K37" s="27">
        <v>159.5</v>
      </c>
      <c r="L37" s="27">
        <v>129.5</v>
      </c>
      <c r="M37" s="27">
        <v>61</v>
      </c>
      <c r="N37" s="27">
        <v>138.5</v>
      </c>
      <c r="O37" s="30">
        <f t="shared" si="0"/>
        <v>2133.5</v>
      </c>
      <c r="P37" s="12">
        <f t="shared" si="1"/>
        <v>1.1259999999999999</v>
      </c>
      <c r="R37" s="62">
        <f>SUM(C37:H37)</f>
        <v>744.5</v>
      </c>
      <c r="S37" s="65">
        <f>R37/R49*100</f>
        <v>80.932710077182307</v>
      </c>
    </row>
    <row r="38" spans="1:21" ht="18" customHeight="1" x14ac:dyDescent="0.15">
      <c r="A38" s="55" t="s">
        <v>94</v>
      </c>
      <c r="B38" s="56" t="s">
        <v>96</v>
      </c>
      <c r="C38" s="16">
        <v>119</v>
      </c>
      <c r="D38" s="17">
        <v>40</v>
      </c>
      <c r="E38" s="17">
        <v>182</v>
      </c>
      <c r="F38" s="17">
        <v>248.5</v>
      </c>
      <c r="G38" s="17">
        <v>168.5</v>
      </c>
      <c r="H38" s="17">
        <v>456.5</v>
      </c>
      <c r="I38" s="17">
        <v>310</v>
      </c>
      <c r="J38" s="17">
        <v>412.5</v>
      </c>
      <c r="K38" s="17">
        <v>180</v>
      </c>
      <c r="L38" s="17">
        <v>59</v>
      </c>
      <c r="M38" s="17">
        <v>112.5</v>
      </c>
      <c r="N38" s="24">
        <v>103.5</v>
      </c>
      <c r="O38" s="91">
        <f t="shared" si="0"/>
        <v>2392</v>
      </c>
      <c r="P38" s="12">
        <f t="shared" si="1"/>
        <v>1.262</v>
      </c>
      <c r="R38" s="62">
        <f>SUM(C38:H38)</f>
        <v>1214.5</v>
      </c>
      <c r="S38" s="65">
        <f>R38/R49*100</f>
        <v>132.02522013262313</v>
      </c>
    </row>
    <row r="39" spans="1:21" ht="18" customHeight="1" x14ac:dyDescent="0.15">
      <c r="A39" s="57" t="s">
        <v>95</v>
      </c>
      <c r="B39" s="58" t="s">
        <v>97</v>
      </c>
      <c r="C39" s="20">
        <v>96.5</v>
      </c>
      <c r="D39" s="21">
        <v>77</v>
      </c>
      <c r="E39" s="21">
        <v>82</v>
      </c>
      <c r="F39" s="21">
        <v>208</v>
      </c>
      <c r="G39" s="21">
        <v>287.5</v>
      </c>
      <c r="H39" s="21">
        <v>620</v>
      </c>
      <c r="I39" s="21">
        <v>178.5</v>
      </c>
      <c r="J39" s="21">
        <v>34.5</v>
      </c>
      <c r="K39" s="21">
        <v>311</v>
      </c>
      <c r="L39" s="21">
        <v>207</v>
      </c>
      <c r="M39" s="21">
        <v>107</v>
      </c>
      <c r="N39" s="21">
        <v>84</v>
      </c>
      <c r="O39" s="91">
        <f t="shared" si="0"/>
        <v>2293</v>
      </c>
      <c r="P39" s="12">
        <f t="shared" si="1"/>
        <v>1.21</v>
      </c>
      <c r="R39" s="62">
        <f>SUM(C39:H39)</f>
        <v>1371</v>
      </c>
      <c r="S39" s="65">
        <f>R39/R49*100</f>
        <v>149.03793890640287</v>
      </c>
    </row>
    <row r="40" spans="1:21" ht="18" customHeight="1" x14ac:dyDescent="0.15">
      <c r="A40" s="55" t="s">
        <v>98</v>
      </c>
      <c r="B40" s="56" t="s">
        <v>99</v>
      </c>
      <c r="C40" s="16">
        <v>63</v>
      </c>
      <c r="D40" s="17">
        <v>92.5</v>
      </c>
      <c r="E40" s="17">
        <v>68.5</v>
      </c>
      <c r="F40" s="17">
        <v>216</v>
      </c>
      <c r="G40" s="17">
        <v>119.5</v>
      </c>
      <c r="H40" s="17">
        <v>172.5</v>
      </c>
      <c r="I40" s="17">
        <v>223.5</v>
      </c>
      <c r="J40" s="17">
        <v>246.5</v>
      </c>
      <c r="K40" s="17">
        <v>204.5</v>
      </c>
      <c r="L40" s="17">
        <v>279.5</v>
      </c>
      <c r="M40" s="17">
        <v>59</v>
      </c>
      <c r="N40" s="24">
        <v>33.5</v>
      </c>
      <c r="O40" s="91">
        <f t="shared" si="0"/>
        <v>1778.5</v>
      </c>
      <c r="P40" s="12">
        <f t="shared" si="1"/>
        <v>0.93899999999999995</v>
      </c>
      <c r="R40" s="62">
        <f>SUM(C40:H40)</f>
        <v>732</v>
      </c>
      <c r="S40" s="65">
        <f>R40/R49*100</f>
        <v>79.573866724643977</v>
      </c>
    </row>
    <row r="41" spans="1:21" ht="18" customHeight="1" x14ac:dyDescent="0.15">
      <c r="A41" s="59" t="s">
        <v>101</v>
      </c>
      <c r="B41" s="60" t="s">
        <v>102</v>
      </c>
      <c r="C41" s="26">
        <v>71.5</v>
      </c>
      <c r="D41" s="27">
        <v>87.5</v>
      </c>
      <c r="E41" s="27">
        <v>185</v>
      </c>
      <c r="F41" s="27">
        <v>155</v>
      </c>
      <c r="G41" s="27">
        <v>147</v>
      </c>
      <c r="H41" s="27">
        <v>276.5</v>
      </c>
      <c r="I41" s="27">
        <v>381.5</v>
      </c>
      <c r="J41" s="27">
        <v>45</v>
      </c>
      <c r="K41" s="27">
        <v>232.5</v>
      </c>
      <c r="L41" s="27">
        <v>52</v>
      </c>
      <c r="M41" s="27">
        <v>63</v>
      </c>
      <c r="N41" s="27">
        <v>124.5</v>
      </c>
      <c r="O41" s="91">
        <f t="shared" ref="O41:O45" si="2">SUM(C41:N41)</f>
        <v>1821</v>
      </c>
      <c r="P41" s="12">
        <f t="shared" si="1"/>
        <v>0.96099999999999997</v>
      </c>
      <c r="R41" s="62">
        <f>SUM(C41:H41)</f>
        <v>922.5</v>
      </c>
      <c r="S41" s="68">
        <f>R41/R49*100</f>
        <v>100.28263941732799</v>
      </c>
    </row>
    <row r="42" spans="1:21" ht="18" customHeight="1" x14ac:dyDescent="0.15">
      <c r="A42" s="55" t="s">
        <v>103</v>
      </c>
      <c r="B42" s="56" t="s">
        <v>104</v>
      </c>
      <c r="C42" s="16">
        <v>27</v>
      </c>
      <c r="D42" s="17">
        <v>86.5</v>
      </c>
      <c r="E42" s="17">
        <v>129.5</v>
      </c>
      <c r="F42" s="17">
        <v>87.5</v>
      </c>
      <c r="G42" s="17">
        <v>101</v>
      </c>
      <c r="H42" s="17">
        <v>163</v>
      </c>
      <c r="I42" s="17">
        <v>455</v>
      </c>
      <c r="J42" s="17">
        <v>336.5</v>
      </c>
      <c r="K42" s="17">
        <v>117</v>
      </c>
      <c r="L42" s="17">
        <v>123</v>
      </c>
      <c r="M42" s="17">
        <v>42</v>
      </c>
      <c r="N42" s="17">
        <v>120</v>
      </c>
      <c r="O42" s="92">
        <f t="shared" si="2"/>
        <v>1788</v>
      </c>
      <c r="P42" s="12">
        <f t="shared" si="1"/>
        <v>0.94399999999999995</v>
      </c>
      <c r="Q42" s="93"/>
      <c r="R42" s="62">
        <f>SUM(C42:H42)</f>
        <v>594.5</v>
      </c>
      <c r="S42" s="65">
        <f>R42/R49*100</f>
        <v>64.626589846722467</v>
      </c>
    </row>
    <row r="43" spans="1:21" ht="18" customHeight="1" x14ac:dyDescent="0.15">
      <c r="A43" s="55" t="s">
        <v>107</v>
      </c>
      <c r="B43" s="56" t="s">
        <v>106</v>
      </c>
      <c r="C43" s="16">
        <v>116</v>
      </c>
      <c r="D43" s="17">
        <v>103.5</v>
      </c>
      <c r="E43" s="17">
        <v>121.5</v>
      </c>
      <c r="F43" s="17">
        <v>88</v>
      </c>
      <c r="G43" s="17">
        <v>149</v>
      </c>
      <c r="H43" s="17">
        <v>439</v>
      </c>
      <c r="I43" s="17">
        <v>862.5</v>
      </c>
      <c r="J43" s="17">
        <v>140.5</v>
      </c>
      <c r="K43" s="17">
        <v>470</v>
      </c>
      <c r="L43" s="17">
        <v>61</v>
      </c>
      <c r="M43" s="17">
        <v>117.5</v>
      </c>
      <c r="N43" s="17">
        <v>41</v>
      </c>
      <c r="O43" s="92">
        <f t="shared" si="2"/>
        <v>2709.5</v>
      </c>
      <c r="P43" s="12">
        <f t="shared" si="1"/>
        <v>1.43</v>
      </c>
      <c r="R43" s="62">
        <f>SUM(C43:H43)</f>
        <v>1017</v>
      </c>
      <c r="S43" s="65">
        <f>R43/R49*100</f>
        <v>110.55549516251766</v>
      </c>
    </row>
    <row r="44" spans="1:21" ht="18" customHeight="1" x14ac:dyDescent="0.15">
      <c r="A44" s="55" t="s">
        <v>109</v>
      </c>
      <c r="B44" s="56" t="s">
        <v>110</v>
      </c>
      <c r="C44" s="87">
        <v>32</v>
      </c>
      <c r="D44" s="18">
        <v>58</v>
      </c>
      <c r="E44" s="18">
        <v>99</v>
      </c>
      <c r="F44" s="18">
        <v>140</v>
      </c>
      <c r="G44" s="18">
        <v>328</v>
      </c>
      <c r="H44" s="27">
        <v>174.5</v>
      </c>
      <c r="I44" s="18">
        <v>62</v>
      </c>
      <c r="J44" s="18">
        <v>935</v>
      </c>
      <c r="K44" s="27">
        <v>204.5</v>
      </c>
      <c r="L44" s="27">
        <v>10</v>
      </c>
      <c r="M44" s="18">
        <v>99</v>
      </c>
      <c r="N44" s="27">
        <v>61.5</v>
      </c>
      <c r="O44" s="92">
        <f t="shared" si="2"/>
        <v>2203.5</v>
      </c>
      <c r="P44" s="12">
        <f t="shared" si="1"/>
        <v>1.163</v>
      </c>
      <c r="Q44" s="93"/>
      <c r="R44" s="62">
        <f>SUM(C44:H44)</f>
        <v>831.5</v>
      </c>
      <c r="S44" s="68">
        <f>R44/R49*100</f>
        <v>90.390259810849003</v>
      </c>
    </row>
    <row r="45" spans="1:21" ht="18" customHeight="1" x14ac:dyDescent="0.15">
      <c r="A45" s="55" t="s">
        <v>112</v>
      </c>
      <c r="B45" s="56" t="s">
        <v>113</v>
      </c>
      <c r="C45" s="16">
        <v>82</v>
      </c>
      <c r="D45" s="17">
        <v>19</v>
      </c>
      <c r="E45" s="17">
        <v>132</v>
      </c>
      <c r="F45" s="17">
        <v>171.5</v>
      </c>
      <c r="G45" s="17">
        <v>121</v>
      </c>
      <c r="H45" s="18">
        <v>248.5</v>
      </c>
      <c r="I45" s="17">
        <v>276</v>
      </c>
      <c r="J45" s="17">
        <v>371.5</v>
      </c>
      <c r="K45" s="18">
        <v>184</v>
      </c>
      <c r="L45" s="18">
        <v>52.5</v>
      </c>
      <c r="M45" s="17">
        <v>30</v>
      </c>
      <c r="N45" s="24">
        <v>54.5</v>
      </c>
      <c r="O45" s="19">
        <f t="shared" si="2"/>
        <v>1742.5</v>
      </c>
      <c r="P45" s="12">
        <f t="shared" si="1"/>
        <v>0.92</v>
      </c>
      <c r="R45" s="62">
        <f>SUM(C45:H45)</f>
        <v>774</v>
      </c>
      <c r="S45" s="65">
        <f>R45/R49*100</f>
        <v>84.139580389172735</v>
      </c>
    </row>
    <row r="46" spans="1:21" ht="18" customHeight="1" x14ac:dyDescent="0.15">
      <c r="A46" s="53" t="s">
        <v>114</v>
      </c>
      <c r="B46" s="54" t="s">
        <v>115</v>
      </c>
      <c r="C46" s="14">
        <v>156</v>
      </c>
      <c r="D46" s="15">
        <v>77.5</v>
      </c>
      <c r="E46" s="15">
        <v>138.5</v>
      </c>
      <c r="F46" s="15">
        <v>224</v>
      </c>
      <c r="G46" s="15">
        <v>294</v>
      </c>
      <c r="H46" s="15">
        <v>332</v>
      </c>
      <c r="I46" s="15">
        <v>269.5</v>
      </c>
      <c r="J46" s="15">
        <v>237</v>
      </c>
      <c r="K46" s="15">
        <v>242</v>
      </c>
      <c r="L46" s="15">
        <v>51</v>
      </c>
      <c r="M46" s="15">
        <v>58</v>
      </c>
      <c r="N46" s="15">
        <v>55</v>
      </c>
      <c r="O46" s="11">
        <f>SUM(C46:N46)</f>
        <v>2134.5</v>
      </c>
      <c r="P46" s="88">
        <f t="shared" si="1"/>
        <v>1.127</v>
      </c>
      <c r="Q46" s="77"/>
      <c r="R46" s="124">
        <f>SUM(C46:H46)</f>
        <v>1222</v>
      </c>
      <c r="S46" s="133">
        <f>R46/R49*100</f>
        <v>132.84052614414611</v>
      </c>
      <c r="T46" s="89"/>
      <c r="U46" s="89"/>
    </row>
    <row r="47" spans="1:21" ht="18" customHeight="1" thickBot="1" x14ac:dyDescent="0.2">
      <c r="A47" s="57" t="s">
        <v>116</v>
      </c>
      <c r="B47" s="58" t="s">
        <v>117</v>
      </c>
      <c r="C47" s="20">
        <v>41</v>
      </c>
      <c r="D47" s="21">
        <v>161.5</v>
      </c>
      <c r="E47" s="21">
        <v>364.5</v>
      </c>
      <c r="F47" s="21">
        <v>187.5</v>
      </c>
      <c r="G47" s="21">
        <v>205.5</v>
      </c>
      <c r="H47" s="21">
        <v>393</v>
      </c>
      <c r="I47" s="21">
        <v>301</v>
      </c>
      <c r="J47" s="21">
        <v>121.5</v>
      </c>
      <c r="K47" s="21">
        <v>69.5</v>
      </c>
      <c r="L47" s="21">
        <v>103</v>
      </c>
      <c r="M47" s="21">
        <v>168.5</v>
      </c>
      <c r="N47" s="21">
        <v>20</v>
      </c>
      <c r="O47" s="30">
        <f>SUM(C47:N47)</f>
        <v>2136.5</v>
      </c>
      <c r="P47" s="67">
        <f t="shared" si="1"/>
        <v>1.1279999999999999</v>
      </c>
      <c r="Q47" s="106"/>
      <c r="R47" s="132">
        <f>SUM(C47:H47)</f>
        <v>1353</v>
      </c>
      <c r="S47" s="68">
        <f>R47/R49*100</f>
        <v>147.08120447874768</v>
      </c>
      <c r="T47" s="107"/>
      <c r="U47" s="107"/>
    </row>
    <row r="48" spans="1:21" ht="18" customHeight="1" thickBot="1" x14ac:dyDescent="0.2">
      <c r="A48" s="137" t="s">
        <v>119</v>
      </c>
      <c r="B48" s="138" t="s">
        <v>118</v>
      </c>
      <c r="C48" s="111">
        <v>46.5</v>
      </c>
      <c r="D48" s="110">
        <v>62</v>
      </c>
      <c r="E48" s="110">
        <v>108.5</v>
      </c>
      <c r="F48" s="110">
        <v>96.5</v>
      </c>
      <c r="G48" s="110">
        <v>237</v>
      </c>
      <c r="H48" s="110">
        <v>470.5</v>
      </c>
      <c r="I48" s="110"/>
      <c r="J48" s="110"/>
      <c r="K48" s="110"/>
      <c r="L48" s="110"/>
      <c r="M48" s="110"/>
      <c r="N48" s="110"/>
      <c r="O48" s="142">
        <f>SUM(C48:N48)</f>
        <v>1021</v>
      </c>
      <c r="P48" s="94">
        <f t="shared" si="1"/>
        <v>0.53900000000000003</v>
      </c>
      <c r="Q48" s="106"/>
      <c r="R48" s="85">
        <f>SUM(C48:H48)</f>
        <v>1021</v>
      </c>
      <c r="S48" s="125">
        <f>R48/R49*100</f>
        <v>110.99032503532993</v>
      </c>
      <c r="T48" s="107"/>
      <c r="U48" s="107"/>
    </row>
    <row r="49" spans="1:22" s="31" customFormat="1" ht="18" customHeight="1" x14ac:dyDescent="0.15">
      <c r="A49" s="153" t="s">
        <v>12</v>
      </c>
      <c r="B49" s="154"/>
      <c r="C49" s="97">
        <v>63.1</v>
      </c>
      <c r="D49" s="98">
        <v>84</v>
      </c>
      <c r="E49" s="98">
        <v>123.2</v>
      </c>
      <c r="F49" s="98">
        <v>153</v>
      </c>
      <c r="G49" s="98">
        <v>160.69999999999999</v>
      </c>
      <c r="H49" s="98">
        <v>335.9</v>
      </c>
      <c r="I49" s="98">
        <v>292.7</v>
      </c>
      <c r="J49" s="98">
        <v>217.9</v>
      </c>
      <c r="K49" s="98">
        <v>186.6</v>
      </c>
      <c r="L49" s="98">
        <v>102.1</v>
      </c>
      <c r="M49" s="98">
        <v>100.7</v>
      </c>
      <c r="N49" s="98">
        <v>74.8</v>
      </c>
      <c r="O49" s="73">
        <f>SUM(C49:N49)</f>
        <v>1894.6999999999998</v>
      </c>
      <c r="P49" s="61"/>
      <c r="Q49" s="2"/>
      <c r="R49" s="83">
        <f>SUM(C49:H49)</f>
        <v>919.9</v>
      </c>
      <c r="S49" s="82"/>
      <c r="T49" s="1"/>
      <c r="U49" s="1"/>
      <c r="V49" s="1"/>
    </row>
    <row r="50" spans="1:22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Q50" s="40"/>
    </row>
    <row r="51" spans="1:22" ht="18" customHeight="1" x14ac:dyDescent="0.15">
      <c r="A51" s="43" t="s">
        <v>111</v>
      </c>
      <c r="B51" s="43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22" ht="18" customHeight="1" x14ac:dyDescent="0.15">
      <c r="F52" s="44"/>
    </row>
    <row r="53" spans="1:22" ht="18" customHeight="1" x14ac:dyDescent="0.15">
      <c r="F53" s="44"/>
      <c r="R53" s="44"/>
    </row>
    <row r="54" spans="1:22" ht="18" customHeight="1" x14ac:dyDescent="0.15">
      <c r="F54" s="44"/>
    </row>
    <row r="55" spans="1:22" ht="18" customHeight="1" x14ac:dyDescent="0.15">
      <c r="F55" s="44"/>
    </row>
    <row r="56" spans="1:22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56"/>
  <sheetViews>
    <sheetView showGridLines="0" view="pageBreakPreview" zoomScaleNormal="70" zoomScaleSheetLayoutView="100" workbookViewId="0">
      <pane ySplit="3" topLeftCell="A34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1" t="s">
        <v>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54</v>
      </c>
      <c r="D4" s="10">
        <v>103</v>
      </c>
      <c r="E4" s="10">
        <v>83</v>
      </c>
      <c r="F4" s="10">
        <v>207</v>
      </c>
      <c r="G4" s="10">
        <v>108</v>
      </c>
      <c r="H4" s="10">
        <v>434</v>
      </c>
      <c r="I4" s="10">
        <v>136.5</v>
      </c>
      <c r="J4" s="10">
        <v>230.5</v>
      </c>
      <c r="K4" s="10">
        <v>130.5</v>
      </c>
      <c r="L4" s="10">
        <v>222</v>
      </c>
      <c r="M4" s="10">
        <v>127</v>
      </c>
      <c r="N4" s="10">
        <v>25</v>
      </c>
      <c r="O4" s="11">
        <f>SUM(C4:N4)</f>
        <v>1860.5</v>
      </c>
      <c r="P4" s="2"/>
      <c r="R4" s="62">
        <f>SUM(C4:H4)</f>
        <v>989</v>
      </c>
      <c r="S4" s="65">
        <f>R4/R49*100</f>
        <v>107.72247031913736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133.5</v>
      </c>
      <c r="F5" s="10">
        <v>102.5</v>
      </c>
      <c r="G5" s="10">
        <v>151</v>
      </c>
      <c r="H5" s="10">
        <v>58</v>
      </c>
      <c r="I5" s="10">
        <v>797</v>
      </c>
      <c r="J5" s="10">
        <v>207</v>
      </c>
      <c r="K5" s="10">
        <v>109.5</v>
      </c>
      <c r="L5" s="10">
        <v>62.5</v>
      </c>
      <c r="M5" s="10">
        <v>154.5</v>
      </c>
      <c r="N5" s="10">
        <v>53</v>
      </c>
      <c r="O5" s="11">
        <f t="shared" ref="O5:O31" si="0">SUM(C5:N5)</f>
        <v>1987.5</v>
      </c>
      <c r="P5" s="2"/>
      <c r="R5" s="62">
        <f>SUM(C5:H5)</f>
        <v>604</v>
      </c>
      <c r="S5" s="65">
        <f>R5/R49*100</f>
        <v>65.78804051846204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83.5</v>
      </c>
      <c r="E6" s="10">
        <v>249</v>
      </c>
      <c r="F6" s="10">
        <v>211.5</v>
      </c>
      <c r="G6" s="10">
        <v>246</v>
      </c>
      <c r="H6" s="10">
        <v>263</v>
      </c>
      <c r="I6" s="10">
        <v>309</v>
      </c>
      <c r="J6" s="10">
        <v>168.5</v>
      </c>
      <c r="K6" s="10">
        <v>538.5</v>
      </c>
      <c r="L6" s="10">
        <v>153</v>
      </c>
      <c r="M6" s="10">
        <v>25.5</v>
      </c>
      <c r="N6" s="10">
        <v>33.5</v>
      </c>
      <c r="O6" s="11">
        <f t="shared" si="0"/>
        <v>2328</v>
      </c>
      <c r="P6" s="2"/>
      <c r="R6" s="62">
        <f>SUM(C6:H6)</f>
        <v>1100</v>
      </c>
      <c r="S6" s="65">
        <f>R6/R49*100</f>
        <v>119.81265657335803</v>
      </c>
    </row>
    <row r="7" spans="1:19" ht="18" customHeight="1" x14ac:dyDescent="0.15">
      <c r="A7" s="53" t="s">
        <v>61</v>
      </c>
      <c r="B7" s="54" t="s">
        <v>28</v>
      </c>
      <c r="C7" s="9">
        <v>51.5</v>
      </c>
      <c r="D7" s="10">
        <v>39.5</v>
      </c>
      <c r="E7" s="10">
        <v>82</v>
      </c>
      <c r="F7" s="10">
        <v>175.5</v>
      </c>
      <c r="G7" s="10">
        <v>49.5</v>
      </c>
      <c r="H7" s="10">
        <v>252.5</v>
      </c>
      <c r="I7" s="10">
        <v>109</v>
      </c>
      <c r="J7" s="10">
        <v>195</v>
      </c>
      <c r="K7" s="10">
        <v>197</v>
      </c>
      <c r="L7" s="10">
        <v>18</v>
      </c>
      <c r="M7" s="10">
        <v>91</v>
      </c>
      <c r="N7" s="10">
        <v>50</v>
      </c>
      <c r="O7" s="11">
        <f>SUM(C7:N7)</f>
        <v>1310.5</v>
      </c>
      <c r="P7" s="2"/>
      <c r="R7" s="62">
        <f>SUM(C7:H7)</f>
        <v>650.5</v>
      </c>
      <c r="S7" s="65">
        <f>R7/R49*100</f>
        <v>70.852848273608544</v>
      </c>
    </row>
    <row r="8" spans="1:19" ht="18" customHeight="1" x14ac:dyDescent="0.15">
      <c r="A8" s="53" t="s">
        <v>62</v>
      </c>
      <c r="B8" s="54" t="s">
        <v>29</v>
      </c>
      <c r="C8" s="9">
        <v>34.5</v>
      </c>
      <c r="D8" s="10">
        <v>136.5</v>
      </c>
      <c r="E8" s="10">
        <v>160.5</v>
      </c>
      <c r="F8" s="10">
        <v>121</v>
      </c>
      <c r="G8" s="10">
        <v>328.5</v>
      </c>
      <c r="H8" s="10">
        <v>618</v>
      </c>
      <c r="I8" s="10">
        <v>169</v>
      </c>
      <c r="J8" s="10">
        <v>141.5</v>
      </c>
      <c r="K8" s="10">
        <v>341.5</v>
      </c>
      <c r="L8" s="10">
        <v>218.5</v>
      </c>
      <c r="M8" s="10">
        <v>86.5</v>
      </c>
      <c r="N8" s="10">
        <v>36</v>
      </c>
      <c r="O8" s="11">
        <f t="shared" si="0"/>
        <v>2392</v>
      </c>
      <c r="P8" s="2"/>
      <c r="R8" s="62">
        <f>SUM(C8:H8)</f>
        <v>1399</v>
      </c>
      <c r="S8" s="65">
        <f>R8/R49*100</f>
        <v>152.37991504193442</v>
      </c>
    </row>
    <row r="9" spans="1:19" ht="18" customHeight="1" x14ac:dyDescent="0.15">
      <c r="A9" s="53" t="s">
        <v>63</v>
      </c>
      <c r="B9" s="54" t="s">
        <v>30</v>
      </c>
      <c r="C9" s="9">
        <v>50</v>
      </c>
      <c r="D9" s="10">
        <v>61.5</v>
      </c>
      <c r="E9" s="10">
        <v>170.5</v>
      </c>
      <c r="F9" s="10">
        <v>169.5</v>
      </c>
      <c r="G9" s="10">
        <v>288</v>
      </c>
      <c r="H9" s="10">
        <v>426.5</v>
      </c>
      <c r="I9" s="10">
        <v>624</v>
      </c>
      <c r="J9" s="10">
        <v>59.5</v>
      </c>
      <c r="K9" s="10">
        <v>263.5</v>
      </c>
      <c r="L9" s="10">
        <v>54.5</v>
      </c>
      <c r="M9" s="10">
        <v>25.5</v>
      </c>
      <c r="N9" s="10">
        <v>84</v>
      </c>
      <c r="O9" s="11">
        <f t="shared" si="0"/>
        <v>2277</v>
      </c>
      <c r="P9" s="2"/>
      <c r="R9" s="62">
        <f>SUM(C9:H9)</f>
        <v>1166</v>
      </c>
      <c r="S9" s="65">
        <f>R9/R49*100</f>
        <v>127.00141596775948</v>
      </c>
    </row>
    <row r="10" spans="1:19" ht="18" customHeight="1" x14ac:dyDescent="0.15">
      <c r="A10" s="53" t="s">
        <v>64</v>
      </c>
      <c r="B10" s="54" t="s">
        <v>31</v>
      </c>
      <c r="C10" s="9">
        <v>79.5</v>
      </c>
      <c r="D10" s="10">
        <v>56.5</v>
      </c>
      <c r="E10" s="10">
        <v>163</v>
      </c>
      <c r="F10" s="10">
        <v>157.5</v>
      </c>
      <c r="G10" s="10">
        <v>200.5</v>
      </c>
      <c r="H10" s="10">
        <v>264.5</v>
      </c>
      <c r="I10" s="10">
        <v>571.5</v>
      </c>
      <c r="J10" s="10">
        <v>416.5</v>
      </c>
      <c r="K10" s="10">
        <v>61.5</v>
      </c>
      <c r="L10" s="10">
        <v>78</v>
      </c>
      <c r="M10" s="10">
        <v>68</v>
      </c>
      <c r="N10" s="10">
        <v>16.5</v>
      </c>
      <c r="O10" s="11">
        <f>SUM(C10:N10)</f>
        <v>2133.5</v>
      </c>
      <c r="P10" s="2"/>
      <c r="R10" s="62">
        <f>SUM(C10:H10)</f>
        <v>921.5</v>
      </c>
      <c r="S10" s="65">
        <f>R10/R49*100</f>
        <v>100.37033002940856</v>
      </c>
    </row>
    <row r="11" spans="1:19" ht="18" customHeight="1" x14ac:dyDescent="0.15">
      <c r="A11" s="53" t="s">
        <v>65</v>
      </c>
      <c r="B11" s="54" t="s">
        <v>32</v>
      </c>
      <c r="C11" s="9">
        <v>44.5</v>
      </c>
      <c r="D11" s="10">
        <v>41.5</v>
      </c>
      <c r="E11" s="10">
        <v>145</v>
      </c>
      <c r="F11" s="10">
        <v>146</v>
      </c>
      <c r="G11" s="10">
        <v>290</v>
      </c>
      <c r="H11" s="10">
        <v>369</v>
      </c>
      <c r="I11" s="10">
        <v>168</v>
      </c>
      <c r="J11" s="10">
        <v>77.5</v>
      </c>
      <c r="K11" s="10">
        <v>149.5</v>
      </c>
      <c r="L11" s="10">
        <v>31.5</v>
      </c>
      <c r="M11" s="10">
        <v>58.5</v>
      </c>
      <c r="N11" s="10">
        <v>49.5</v>
      </c>
      <c r="O11" s="11">
        <f t="shared" si="0"/>
        <v>1570.5</v>
      </c>
      <c r="P11" s="2"/>
      <c r="R11" s="62">
        <f>SUM(C11:H11)</f>
        <v>1036</v>
      </c>
      <c r="S11" s="65">
        <f>R11/R49*100</f>
        <v>112.84173837272628</v>
      </c>
    </row>
    <row r="12" spans="1:19" ht="18" customHeight="1" x14ac:dyDescent="0.15">
      <c r="A12" s="53" t="s">
        <v>66</v>
      </c>
      <c r="B12" s="54" t="s">
        <v>33</v>
      </c>
      <c r="C12" s="9">
        <v>175.5</v>
      </c>
      <c r="D12" s="10">
        <v>205.5</v>
      </c>
      <c r="E12" s="10">
        <v>169</v>
      </c>
      <c r="F12" s="10">
        <v>31</v>
      </c>
      <c r="G12" s="10">
        <v>295</v>
      </c>
      <c r="H12" s="10">
        <v>172</v>
      </c>
      <c r="I12" s="10">
        <v>456</v>
      </c>
      <c r="J12" s="10">
        <v>44</v>
      </c>
      <c r="K12" s="10">
        <v>481.5</v>
      </c>
      <c r="L12" s="10">
        <v>41</v>
      </c>
      <c r="M12" s="10">
        <v>126.5</v>
      </c>
      <c r="N12" s="10">
        <v>17</v>
      </c>
      <c r="O12" s="11">
        <f t="shared" si="0"/>
        <v>2214</v>
      </c>
      <c r="P12" s="2"/>
      <c r="R12" s="62">
        <f>SUM(C12:H12)</f>
        <v>1048</v>
      </c>
      <c r="S12" s="65">
        <f>R12/R49*100</f>
        <v>114.14878553534473</v>
      </c>
    </row>
    <row r="13" spans="1:19" ht="18" customHeight="1" x14ac:dyDescent="0.15">
      <c r="A13" s="53" t="s">
        <v>68</v>
      </c>
      <c r="B13" s="54" t="s">
        <v>34</v>
      </c>
      <c r="C13" s="9">
        <v>138</v>
      </c>
      <c r="D13" s="10">
        <v>166</v>
      </c>
      <c r="E13" s="10">
        <v>148</v>
      </c>
      <c r="F13" s="10">
        <v>167</v>
      </c>
      <c r="G13" s="10">
        <v>152</v>
      </c>
      <c r="H13" s="10">
        <v>451</v>
      </c>
      <c r="I13" s="10">
        <v>547.5</v>
      </c>
      <c r="J13" s="10">
        <v>118</v>
      </c>
      <c r="K13" s="10">
        <v>145.5</v>
      </c>
      <c r="L13" s="10">
        <v>95</v>
      </c>
      <c r="M13" s="10">
        <v>76.5</v>
      </c>
      <c r="N13" s="10">
        <v>44</v>
      </c>
      <c r="O13" s="11">
        <f t="shared" si="0"/>
        <v>2248.5</v>
      </c>
      <c r="P13" s="2"/>
      <c r="R13" s="62">
        <f>SUM(C13:H13)</f>
        <v>1222</v>
      </c>
      <c r="S13" s="65">
        <f>R13/R49*100</f>
        <v>133.10096939331225</v>
      </c>
    </row>
    <row r="14" spans="1:19" ht="18" customHeight="1" x14ac:dyDescent="0.15">
      <c r="A14" s="53" t="s">
        <v>67</v>
      </c>
      <c r="B14" s="54" t="s">
        <v>35</v>
      </c>
      <c r="C14" s="9">
        <v>53.5</v>
      </c>
      <c r="D14" s="10">
        <v>155.5</v>
      </c>
      <c r="E14" s="10">
        <v>216</v>
      </c>
      <c r="F14" s="10">
        <v>134</v>
      </c>
      <c r="G14" s="10">
        <v>214.5</v>
      </c>
      <c r="H14" s="10">
        <v>401</v>
      </c>
      <c r="I14" s="10">
        <v>459.5</v>
      </c>
      <c r="J14" s="10">
        <v>250</v>
      </c>
      <c r="K14" s="10">
        <v>363.5</v>
      </c>
      <c r="L14" s="10">
        <v>35</v>
      </c>
      <c r="M14" s="10">
        <v>85.5</v>
      </c>
      <c r="N14" s="10">
        <v>59.5</v>
      </c>
      <c r="O14" s="11">
        <f t="shared" si="0"/>
        <v>2427.5</v>
      </c>
      <c r="P14" s="2"/>
      <c r="R14" s="62">
        <f>SUM(C14:H14)</f>
        <v>1174.5</v>
      </c>
      <c r="S14" s="65">
        <f>R14/R49*100</f>
        <v>127.92724104128091</v>
      </c>
    </row>
    <row r="15" spans="1:19" ht="18" customHeight="1" x14ac:dyDescent="0.15">
      <c r="A15" s="53" t="s">
        <v>69</v>
      </c>
      <c r="B15" s="54" t="s">
        <v>36</v>
      </c>
      <c r="C15" s="9">
        <v>76.5</v>
      </c>
      <c r="D15" s="10">
        <v>104.5</v>
      </c>
      <c r="E15" s="10">
        <v>243</v>
      </c>
      <c r="F15" s="10">
        <v>214.5</v>
      </c>
      <c r="G15" s="10">
        <v>139</v>
      </c>
      <c r="H15" s="10">
        <v>181</v>
      </c>
      <c r="I15" s="10">
        <v>181</v>
      </c>
      <c r="J15" s="10">
        <v>239.5</v>
      </c>
      <c r="K15" s="10">
        <v>104.5</v>
      </c>
      <c r="L15" s="10">
        <v>28.5</v>
      </c>
      <c r="M15" s="10">
        <v>78.5</v>
      </c>
      <c r="N15" s="10">
        <v>82</v>
      </c>
      <c r="O15" s="11">
        <f t="shared" si="0"/>
        <v>1672.5</v>
      </c>
      <c r="P15" s="8"/>
      <c r="R15" s="62">
        <f>SUM(C15:H15)</f>
        <v>958.5</v>
      </c>
      <c r="S15" s="65">
        <f>R15/R49*100</f>
        <v>104.40039211414877</v>
      </c>
    </row>
    <row r="16" spans="1:19" ht="18" customHeight="1" x14ac:dyDescent="0.15">
      <c r="A16" s="53" t="s">
        <v>70</v>
      </c>
      <c r="B16" s="54" t="s">
        <v>37</v>
      </c>
      <c r="C16" s="9">
        <v>34.5</v>
      </c>
      <c r="D16" s="10">
        <v>72.5</v>
      </c>
      <c r="E16" s="10">
        <v>106.5</v>
      </c>
      <c r="F16" s="10">
        <v>161.5</v>
      </c>
      <c r="G16" s="10">
        <v>135.5</v>
      </c>
      <c r="H16" s="10">
        <v>461.5</v>
      </c>
      <c r="I16" s="10">
        <v>410.5</v>
      </c>
      <c r="J16" s="10">
        <v>671</v>
      </c>
      <c r="K16" s="10">
        <v>259.5</v>
      </c>
      <c r="L16" s="10">
        <v>47</v>
      </c>
      <c r="M16" s="10">
        <v>191</v>
      </c>
      <c r="N16" s="10">
        <v>49.5</v>
      </c>
      <c r="O16" s="11">
        <f t="shared" si="0"/>
        <v>2600.5</v>
      </c>
      <c r="P16" s="2"/>
      <c r="R16" s="62">
        <f>SUM(C16:H16)</f>
        <v>972</v>
      </c>
      <c r="S16" s="65">
        <f>R16/R49*100</f>
        <v>105.87082017209455</v>
      </c>
    </row>
    <row r="17" spans="1:26" ht="18" customHeight="1" x14ac:dyDescent="0.15">
      <c r="A17" s="53" t="s">
        <v>71</v>
      </c>
      <c r="B17" s="54" t="s">
        <v>38</v>
      </c>
      <c r="C17" s="9">
        <v>56</v>
      </c>
      <c r="D17" s="10">
        <v>80.5</v>
      </c>
      <c r="E17" s="10">
        <v>49.5</v>
      </c>
      <c r="F17" s="10">
        <v>248.5</v>
      </c>
      <c r="G17" s="10">
        <v>141.5</v>
      </c>
      <c r="H17" s="10">
        <v>245</v>
      </c>
      <c r="I17" s="10">
        <v>14</v>
      </c>
      <c r="J17" s="10">
        <v>32.5</v>
      </c>
      <c r="K17" s="10">
        <v>83</v>
      </c>
      <c r="L17" s="10">
        <v>32</v>
      </c>
      <c r="M17" s="10">
        <v>28.5</v>
      </c>
      <c r="N17" s="10">
        <v>68.5</v>
      </c>
      <c r="O17" s="11">
        <f>SUM(C17:N17)</f>
        <v>1079.5</v>
      </c>
      <c r="P17" s="2"/>
      <c r="R17" s="62">
        <f>SUM(C17:H17)</f>
        <v>821</v>
      </c>
      <c r="S17" s="65">
        <f>R17/R49*100</f>
        <v>89.423810042479033</v>
      </c>
    </row>
    <row r="18" spans="1:26" ht="18" customHeight="1" x14ac:dyDescent="0.15">
      <c r="A18" s="53" t="s">
        <v>72</v>
      </c>
      <c r="B18" s="54" t="s">
        <v>39</v>
      </c>
      <c r="C18" s="9">
        <v>48</v>
      </c>
      <c r="D18" s="10">
        <v>28</v>
      </c>
      <c r="E18" s="10">
        <v>62</v>
      </c>
      <c r="F18" s="10">
        <v>145.5</v>
      </c>
      <c r="G18" s="10">
        <v>259</v>
      </c>
      <c r="H18" s="10">
        <v>185.5</v>
      </c>
      <c r="I18" s="10">
        <v>465.5</v>
      </c>
      <c r="J18" s="10">
        <v>169</v>
      </c>
      <c r="K18" s="10">
        <v>345</v>
      </c>
      <c r="L18" s="10">
        <v>44.5</v>
      </c>
      <c r="M18" s="10">
        <v>44</v>
      </c>
      <c r="N18" s="10">
        <v>12.5</v>
      </c>
      <c r="O18" s="11">
        <f t="shared" si="0"/>
        <v>1808.5</v>
      </c>
      <c r="P18" s="12">
        <f>ROUND(O18/$O$49,3)</f>
        <v>0.90900000000000003</v>
      </c>
      <c r="R18" s="62">
        <f>SUM(C18:H18)</f>
        <v>728</v>
      </c>
      <c r="S18" s="65">
        <f>R18/R49*100</f>
        <v>79.29419453218604</v>
      </c>
    </row>
    <row r="19" spans="1:26" ht="18" customHeight="1" x14ac:dyDescent="0.15">
      <c r="A19" s="53" t="s">
        <v>73</v>
      </c>
      <c r="B19" s="54" t="s">
        <v>40</v>
      </c>
      <c r="C19" s="9">
        <v>46</v>
      </c>
      <c r="D19" s="10">
        <v>35</v>
      </c>
      <c r="E19" s="10">
        <v>128</v>
      </c>
      <c r="F19" s="10">
        <v>94</v>
      </c>
      <c r="G19" s="10">
        <v>132</v>
      </c>
      <c r="H19" s="10">
        <v>352.5</v>
      </c>
      <c r="I19" s="10">
        <v>123</v>
      </c>
      <c r="J19" s="10">
        <v>293.5</v>
      </c>
      <c r="K19" s="10">
        <v>110</v>
      </c>
      <c r="L19" s="10">
        <v>29.5</v>
      </c>
      <c r="M19" s="10">
        <v>61</v>
      </c>
      <c r="N19" s="10">
        <v>78</v>
      </c>
      <c r="O19" s="11">
        <f t="shared" si="0"/>
        <v>1482.5</v>
      </c>
      <c r="P19" s="12">
        <f t="shared" ref="P19:P30" si="1">ROUND(O19/$O$49,3)</f>
        <v>0.745</v>
      </c>
      <c r="R19" s="62">
        <f>SUM(C19:H19)</f>
        <v>787.5</v>
      </c>
      <c r="S19" s="65">
        <f>R19/R49*100</f>
        <v>85.774970046835847</v>
      </c>
    </row>
    <row r="20" spans="1:26" ht="18" customHeight="1" x14ac:dyDescent="0.15">
      <c r="A20" s="53" t="s">
        <v>74</v>
      </c>
      <c r="B20" s="54" t="s">
        <v>41</v>
      </c>
      <c r="C20" s="9">
        <v>45</v>
      </c>
      <c r="D20" s="10">
        <v>26</v>
      </c>
      <c r="E20" s="10">
        <v>118</v>
      </c>
      <c r="F20" s="10">
        <v>129.5</v>
      </c>
      <c r="G20" s="10">
        <v>236.5</v>
      </c>
      <c r="H20" s="10">
        <v>351.5</v>
      </c>
      <c r="I20" s="10">
        <v>550.5</v>
      </c>
      <c r="J20" s="10">
        <v>497</v>
      </c>
      <c r="K20" s="10">
        <v>238</v>
      </c>
      <c r="L20" s="10">
        <v>16.5</v>
      </c>
      <c r="M20" s="10">
        <v>193.5</v>
      </c>
      <c r="N20" s="10">
        <v>110.5</v>
      </c>
      <c r="O20" s="11">
        <f t="shared" si="0"/>
        <v>2512.5</v>
      </c>
      <c r="P20" s="12">
        <f t="shared" si="1"/>
        <v>1.2629999999999999</v>
      </c>
      <c r="R20" s="62">
        <f>SUM(C20:H20)</f>
        <v>906.5</v>
      </c>
      <c r="S20" s="65">
        <f>R20/R49*100</f>
        <v>98.736521076135503</v>
      </c>
    </row>
    <row r="21" spans="1:26" ht="18" customHeight="1" x14ac:dyDescent="0.15">
      <c r="A21" s="53" t="s">
        <v>75</v>
      </c>
      <c r="B21" s="54" t="s">
        <v>42</v>
      </c>
      <c r="C21" s="14">
        <v>179</v>
      </c>
      <c r="D21" s="15">
        <v>67</v>
      </c>
      <c r="E21" s="15">
        <v>114</v>
      </c>
      <c r="F21" s="15">
        <v>239.5</v>
      </c>
      <c r="G21" s="15">
        <v>246.5</v>
      </c>
      <c r="H21" s="15">
        <v>555</v>
      </c>
      <c r="I21" s="15">
        <v>231.5</v>
      </c>
      <c r="J21" s="15">
        <v>90</v>
      </c>
      <c r="K21" s="15">
        <v>77</v>
      </c>
      <c r="L21" s="15">
        <v>184.5</v>
      </c>
      <c r="M21" s="15">
        <v>50</v>
      </c>
      <c r="N21" s="15">
        <v>2</v>
      </c>
      <c r="O21" s="11">
        <f t="shared" si="0"/>
        <v>2036</v>
      </c>
      <c r="P21" s="12">
        <f t="shared" si="1"/>
        <v>1.024</v>
      </c>
      <c r="R21" s="62">
        <f>SUM(C21:H21)</f>
        <v>1401</v>
      </c>
      <c r="S21" s="65">
        <f>R21/R49*100</f>
        <v>152.59775623570417</v>
      </c>
      <c r="Z21" s="1" t="s">
        <v>100</v>
      </c>
    </row>
    <row r="22" spans="1:26" ht="18" customHeight="1" x14ac:dyDescent="0.15">
      <c r="A22" s="53" t="s">
        <v>76</v>
      </c>
      <c r="B22" s="54" t="s">
        <v>43</v>
      </c>
      <c r="C22" s="23">
        <v>55.5</v>
      </c>
      <c r="D22" s="18">
        <v>38.5</v>
      </c>
      <c r="E22" s="18">
        <v>86.5</v>
      </c>
      <c r="F22" s="18">
        <v>145.5</v>
      </c>
      <c r="G22" s="18">
        <v>149.5</v>
      </c>
      <c r="H22" s="18">
        <v>571</v>
      </c>
      <c r="I22" s="18">
        <v>522</v>
      </c>
      <c r="J22" s="17">
        <v>243</v>
      </c>
      <c r="K22" s="18">
        <v>272.5</v>
      </c>
      <c r="L22" s="18">
        <v>82</v>
      </c>
      <c r="M22" s="18">
        <v>111</v>
      </c>
      <c r="N22" s="24">
        <v>14.5</v>
      </c>
      <c r="O22" s="11">
        <f t="shared" si="0"/>
        <v>2291.5</v>
      </c>
      <c r="P22" s="12">
        <f t="shared" si="1"/>
        <v>1.1519999999999999</v>
      </c>
      <c r="R22" s="62">
        <f>SUM(C22:H22)</f>
        <v>1046.5</v>
      </c>
      <c r="S22" s="65">
        <f>R22/R49*100</f>
        <v>113.98540464001744</v>
      </c>
    </row>
    <row r="23" spans="1:26" ht="18" customHeight="1" x14ac:dyDescent="0.15">
      <c r="A23" s="53" t="s">
        <v>77</v>
      </c>
      <c r="B23" s="54" t="s">
        <v>44</v>
      </c>
      <c r="C23" s="45">
        <v>104</v>
      </c>
      <c r="D23" s="22">
        <v>49.5</v>
      </c>
      <c r="E23" s="22">
        <v>147.5</v>
      </c>
      <c r="F23" s="22">
        <v>88</v>
      </c>
      <c r="G23" s="22">
        <v>138.5</v>
      </c>
      <c r="H23" s="22">
        <v>246.5</v>
      </c>
      <c r="I23" s="22">
        <v>210</v>
      </c>
      <c r="J23" s="21">
        <v>189</v>
      </c>
      <c r="K23" s="22">
        <v>200</v>
      </c>
      <c r="L23" s="22">
        <v>114.5</v>
      </c>
      <c r="M23" s="22">
        <v>144.5</v>
      </c>
      <c r="N23" s="46">
        <v>16</v>
      </c>
      <c r="O23" s="19">
        <f t="shared" si="0"/>
        <v>1648</v>
      </c>
      <c r="P23" s="12">
        <f t="shared" si="1"/>
        <v>0.82899999999999996</v>
      </c>
      <c r="R23" s="62">
        <f>SUM(C23:H23)</f>
        <v>774</v>
      </c>
      <c r="S23" s="65">
        <f>R23/R49*100</f>
        <v>84.304541988890094</v>
      </c>
    </row>
    <row r="24" spans="1:26" ht="18" customHeight="1" x14ac:dyDescent="0.15">
      <c r="A24" s="53" t="s">
        <v>78</v>
      </c>
      <c r="B24" s="54" t="s">
        <v>45</v>
      </c>
      <c r="C24" s="23">
        <v>105.5</v>
      </c>
      <c r="D24" s="18">
        <v>90.5</v>
      </c>
      <c r="E24" s="18">
        <v>49</v>
      </c>
      <c r="F24" s="18">
        <v>67</v>
      </c>
      <c r="G24" s="18">
        <v>74</v>
      </c>
      <c r="H24" s="18">
        <v>556</v>
      </c>
      <c r="I24" s="18">
        <v>264</v>
      </c>
      <c r="J24" s="17">
        <v>166</v>
      </c>
      <c r="K24" s="18">
        <v>279</v>
      </c>
      <c r="L24" s="18">
        <v>241</v>
      </c>
      <c r="M24" s="18">
        <v>126.5</v>
      </c>
      <c r="N24" s="24">
        <v>81.5</v>
      </c>
      <c r="O24" s="19">
        <f t="shared" si="0"/>
        <v>2100</v>
      </c>
      <c r="P24" s="12">
        <f t="shared" si="1"/>
        <v>1.056</v>
      </c>
      <c r="R24" s="62">
        <f>SUM(C24:H24)</f>
        <v>942</v>
      </c>
      <c r="S24" s="65">
        <f>R24/R49*100</f>
        <v>102.60320226554842</v>
      </c>
    </row>
    <row r="25" spans="1:26" ht="18" customHeight="1" x14ac:dyDescent="0.15">
      <c r="A25" s="53" t="s">
        <v>79</v>
      </c>
      <c r="B25" s="54" t="s">
        <v>46</v>
      </c>
      <c r="C25" s="26">
        <v>80</v>
      </c>
      <c r="D25" s="18">
        <v>31.5</v>
      </c>
      <c r="E25" s="27">
        <v>149</v>
      </c>
      <c r="F25" s="27">
        <v>240.5</v>
      </c>
      <c r="G25" s="27">
        <v>228.5</v>
      </c>
      <c r="H25" s="27">
        <v>92.5</v>
      </c>
      <c r="I25" s="27">
        <v>248.5</v>
      </c>
      <c r="J25" s="27">
        <v>198</v>
      </c>
      <c r="K25" s="27">
        <v>116.5</v>
      </c>
      <c r="L25" s="27">
        <v>153</v>
      </c>
      <c r="M25" s="27">
        <v>56.5</v>
      </c>
      <c r="N25" s="27">
        <v>85.5</v>
      </c>
      <c r="O25" s="19">
        <f t="shared" si="0"/>
        <v>1680</v>
      </c>
      <c r="P25" s="12">
        <f t="shared" si="1"/>
        <v>0.84499999999999997</v>
      </c>
      <c r="R25" s="62">
        <f>SUM(C25:H25)</f>
        <v>822</v>
      </c>
      <c r="S25" s="65">
        <f>R25/R49*100</f>
        <v>89.532730639363905</v>
      </c>
    </row>
    <row r="26" spans="1:26" ht="18" customHeight="1" x14ac:dyDescent="0.15">
      <c r="A26" s="53" t="s">
        <v>80</v>
      </c>
      <c r="B26" s="54" t="s">
        <v>47</v>
      </c>
      <c r="C26" s="16">
        <v>82.5</v>
      </c>
      <c r="D26" s="17">
        <v>93.5</v>
      </c>
      <c r="E26" s="17">
        <v>111</v>
      </c>
      <c r="F26" s="17">
        <v>186</v>
      </c>
      <c r="G26" s="17">
        <v>142</v>
      </c>
      <c r="H26" s="17">
        <v>280.5</v>
      </c>
      <c r="I26" s="17">
        <v>529</v>
      </c>
      <c r="J26" s="17">
        <v>317.5</v>
      </c>
      <c r="K26" s="17">
        <v>72</v>
      </c>
      <c r="L26" s="17">
        <v>0.5</v>
      </c>
      <c r="M26" s="17">
        <v>177.5</v>
      </c>
      <c r="N26" s="17">
        <v>44</v>
      </c>
      <c r="O26" s="30">
        <f>SUM(C26:N26)</f>
        <v>2036</v>
      </c>
      <c r="P26" s="12">
        <f t="shared" si="1"/>
        <v>1.024</v>
      </c>
      <c r="R26" s="62">
        <f>SUM(C26:H26)</f>
        <v>895.5</v>
      </c>
      <c r="S26" s="65">
        <f>R26/R49*100</f>
        <v>97.538394510401915</v>
      </c>
    </row>
    <row r="27" spans="1:26" ht="18" customHeight="1" x14ac:dyDescent="0.15">
      <c r="A27" s="53" t="s">
        <v>81</v>
      </c>
      <c r="B27" s="54" t="s">
        <v>48</v>
      </c>
      <c r="C27" s="16">
        <v>31</v>
      </c>
      <c r="D27" s="17">
        <v>156.5</v>
      </c>
      <c r="E27" s="17">
        <v>95</v>
      </c>
      <c r="F27" s="17">
        <v>101</v>
      </c>
      <c r="G27" s="17">
        <v>314</v>
      </c>
      <c r="H27" s="17">
        <v>416</v>
      </c>
      <c r="I27" s="17">
        <v>77</v>
      </c>
      <c r="J27" s="17">
        <v>233.5</v>
      </c>
      <c r="K27" s="17">
        <v>277.5</v>
      </c>
      <c r="L27" s="17">
        <v>167</v>
      </c>
      <c r="M27" s="17">
        <v>75.5</v>
      </c>
      <c r="N27" s="17">
        <v>104.5</v>
      </c>
      <c r="O27" s="19">
        <f t="shared" si="0"/>
        <v>2048.5</v>
      </c>
      <c r="P27" s="12">
        <f t="shared" si="1"/>
        <v>1.03</v>
      </c>
      <c r="R27" s="62">
        <f>SUM(C27:H27)</f>
        <v>1113.5</v>
      </c>
      <c r="S27" s="65">
        <f>R27/R49*100</f>
        <v>121.28308463130378</v>
      </c>
    </row>
    <row r="28" spans="1:26" ht="18" customHeight="1" x14ac:dyDescent="0.15">
      <c r="A28" s="53" t="s">
        <v>82</v>
      </c>
      <c r="B28" s="54" t="s">
        <v>49</v>
      </c>
      <c r="C28" s="26">
        <v>33</v>
      </c>
      <c r="D28" s="27">
        <v>82</v>
      </c>
      <c r="E28" s="27">
        <v>133</v>
      </c>
      <c r="F28" s="27">
        <v>88</v>
      </c>
      <c r="G28" s="27">
        <v>115.5</v>
      </c>
      <c r="H28" s="27">
        <v>26.5</v>
      </c>
      <c r="I28" s="27">
        <v>298</v>
      </c>
      <c r="J28" s="27">
        <v>128.5</v>
      </c>
      <c r="K28" s="27">
        <v>140.5</v>
      </c>
      <c r="L28" s="27">
        <v>22.5</v>
      </c>
      <c r="M28" s="27">
        <v>144</v>
      </c>
      <c r="N28" s="27">
        <v>55</v>
      </c>
      <c r="O28" s="19">
        <f>SUM(C28:N28)</f>
        <v>1266.5</v>
      </c>
      <c r="P28" s="12">
        <f t="shared" si="1"/>
        <v>0.63700000000000001</v>
      </c>
      <c r="R28" s="62">
        <f>SUM(C28:H28)</f>
        <v>478</v>
      </c>
      <c r="S28" s="65">
        <f>R28/R49*100</f>
        <v>52.064045310968297</v>
      </c>
    </row>
    <row r="29" spans="1:26" ht="18" customHeight="1" x14ac:dyDescent="0.15">
      <c r="A29" s="53" t="s">
        <v>83</v>
      </c>
      <c r="B29" s="54" t="s">
        <v>50</v>
      </c>
      <c r="C29" s="16">
        <v>31</v>
      </c>
      <c r="D29" s="17">
        <v>97.5</v>
      </c>
      <c r="E29" s="17">
        <v>97</v>
      </c>
      <c r="F29" s="17">
        <v>327</v>
      </c>
      <c r="G29" s="17">
        <v>305.5</v>
      </c>
      <c r="H29" s="17">
        <v>379</v>
      </c>
      <c r="I29" s="17">
        <v>362.5</v>
      </c>
      <c r="J29" s="17">
        <v>252</v>
      </c>
      <c r="K29" s="17">
        <v>158</v>
      </c>
      <c r="L29" s="17">
        <v>61</v>
      </c>
      <c r="M29" s="17">
        <v>109.5</v>
      </c>
      <c r="N29" s="17">
        <v>26.5</v>
      </c>
      <c r="O29" s="29">
        <f t="shared" si="0"/>
        <v>2206.5</v>
      </c>
      <c r="P29" s="12">
        <f t="shared" si="1"/>
        <v>1.109</v>
      </c>
      <c r="R29" s="62">
        <f>SUM(C29:H29)</f>
        <v>1237</v>
      </c>
      <c r="S29" s="65">
        <f>R29/R49*100</f>
        <v>134.73477834658533</v>
      </c>
    </row>
    <row r="30" spans="1:26" ht="18" customHeight="1" x14ac:dyDescent="0.15">
      <c r="A30" s="53" t="s">
        <v>84</v>
      </c>
      <c r="B30" s="54" t="s">
        <v>51</v>
      </c>
      <c r="C30" s="20">
        <v>17</v>
      </c>
      <c r="D30" s="21">
        <v>62.5</v>
      </c>
      <c r="E30" s="21">
        <v>135.5</v>
      </c>
      <c r="F30" s="21">
        <v>62</v>
      </c>
      <c r="G30" s="21">
        <v>100.5</v>
      </c>
      <c r="H30" s="21">
        <v>135.5</v>
      </c>
      <c r="I30" s="21">
        <v>592.5</v>
      </c>
      <c r="J30" s="21">
        <v>103</v>
      </c>
      <c r="K30" s="21">
        <v>106.5</v>
      </c>
      <c r="L30" s="21">
        <v>40.5</v>
      </c>
      <c r="M30" s="21">
        <v>13</v>
      </c>
      <c r="N30" s="21">
        <v>133.5</v>
      </c>
      <c r="O30" s="19">
        <f t="shared" si="0"/>
        <v>1502</v>
      </c>
      <c r="P30" s="12">
        <f t="shared" si="1"/>
        <v>0.755</v>
      </c>
      <c r="R30" s="62">
        <f>SUM(C30:H30)</f>
        <v>513</v>
      </c>
      <c r="S30" s="65">
        <f>R30/R49*100</f>
        <v>55.876266201938783</v>
      </c>
    </row>
    <row r="31" spans="1:26" ht="18" customHeight="1" x14ac:dyDescent="0.15">
      <c r="A31" s="53" t="s">
        <v>85</v>
      </c>
      <c r="B31" s="54" t="s">
        <v>52</v>
      </c>
      <c r="C31" s="20">
        <v>67.5</v>
      </c>
      <c r="D31" s="21">
        <v>48</v>
      </c>
      <c r="E31" s="21">
        <v>156.5</v>
      </c>
      <c r="F31" s="21">
        <v>122</v>
      </c>
      <c r="G31" s="21">
        <v>251</v>
      </c>
      <c r="H31" s="21">
        <v>434</v>
      </c>
      <c r="I31" s="21">
        <v>76</v>
      </c>
      <c r="J31" s="21">
        <v>203.5</v>
      </c>
      <c r="K31" s="21">
        <v>138</v>
      </c>
      <c r="L31" s="21">
        <v>44</v>
      </c>
      <c r="M31" s="21">
        <v>52.5</v>
      </c>
      <c r="N31" s="21">
        <v>113</v>
      </c>
      <c r="O31" s="30">
        <f t="shared" si="0"/>
        <v>1706</v>
      </c>
      <c r="P31" s="12">
        <f t="shared" ref="P31:P36" si="2">ROUND(O31/$O$49,3)</f>
        <v>0.85799999999999998</v>
      </c>
      <c r="Q31" s="2"/>
      <c r="R31" s="62">
        <f>SUM(C31:H31)</f>
        <v>1079</v>
      </c>
      <c r="S31" s="65">
        <f>R31/R49*100</f>
        <v>117.52532403877574</v>
      </c>
    </row>
    <row r="32" spans="1:26" ht="18" customHeight="1" x14ac:dyDescent="0.15">
      <c r="A32" s="53" t="s">
        <v>86</v>
      </c>
      <c r="B32" s="54" t="s">
        <v>53</v>
      </c>
      <c r="C32" s="20">
        <v>100.5</v>
      </c>
      <c r="D32" s="21">
        <v>117</v>
      </c>
      <c r="E32" s="21">
        <v>109.5</v>
      </c>
      <c r="F32" s="21">
        <v>126.5</v>
      </c>
      <c r="G32" s="21">
        <v>108.5</v>
      </c>
      <c r="H32" s="21">
        <v>326</v>
      </c>
      <c r="I32" s="21">
        <v>540.5</v>
      </c>
      <c r="J32" s="21">
        <v>110</v>
      </c>
      <c r="K32" s="21">
        <v>165.5</v>
      </c>
      <c r="L32" s="21">
        <v>173</v>
      </c>
      <c r="M32" s="21">
        <v>160.5</v>
      </c>
      <c r="N32" s="21">
        <v>55</v>
      </c>
      <c r="O32" s="30">
        <f t="shared" ref="O32:O38" si="3">SUM(C32:N32)</f>
        <v>2092.5</v>
      </c>
      <c r="P32" s="12">
        <f t="shared" si="2"/>
        <v>1.052</v>
      </c>
      <c r="Q32" s="2"/>
      <c r="R32" s="62">
        <f>SUM(C32:H32)</f>
        <v>888</v>
      </c>
      <c r="S32" s="65">
        <f>R32/R49*100</f>
        <v>96.721490033765377</v>
      </c>
    </row>
    <row r="33" spans="1:19" ht="18" customHeight="1" x14ac:dyDescent="0.15">
      <c r="A33" s="53" t="s">
        <v>87</v>
      </c>
      <c r="B33" s="54" t="s">
        <v>54</v>
      </c>
      <c r="C33" s="20">
        <v>65.5</v>
      </c>
      <c r="D33" s="21">
        <v>98.5</v>
      </c>
      <c r="E33" s="21">
        <v>141</v>
      </c>
      <c r="F33" s="21">
        <v>251</v>
      </c>
      <c r="G33" s="21">
        <v>175.5</v>
      </c>
      <c r="H33" s="21">
        <v>255.5</v>
      </c>
      <c r="I33" s="21">
        <v>383.5</v>
      </c>
      <c r="J33" s="21">
        <v>140</v>
      </c>
      <c r="K33" s="21">
        <v>144.5</v>
      </c>
      <c r="L33" s="21">
        <v>113</v>
      </c>
      <c r="M33" s="21">
        <v>35.5</v>
      </c>
      <c r="N33" s="21">
        <v>170</v>
      </c>
      <c r="O33" s="30">
        <f t="shared" si="3"/>
        <v>1973.5</v>
      </c>
      <c r="P33" s="12">
        <f t="shared" si="2"/>
        <v>0.99199999999999999</v>
      </c>
      <c r="Q33" s="2"/>
      <c r="R33" s="62">
        <f>SUM(C33:H33)</f>
        <v>987</v>
      </c>
      <c r="S33" s="65">
        <f>R33/R49*100</f>
        <v>107.5046291253676</v>
      </c>
    </row>
    <row r="34" spans="1:19" ht="18" customHeight="1" x14ac:dyDescent="0.15">
      <c r="A34" s="53" t="s">
        <v>88</v>
      </c>
      <c r="B34" s="54" t="s">
        <v>55</v>
      </c>
      <c r="C34" s="16">
        <v>21.5</v>
      </c>
      <c r="D34" s="17">
        <v>55</v>
      </c>
      <c r="E34" s="17">
        <v>59.5</v>
      </c>
      <c r="F34" s="17">
        <v>93.5</v>
      </c>
      <c r="G34" s="17">
        <v>221</v>
      </c>
      <c r="H34" s="17">
        <v>499.5</v>
      </c>
      <c r="I34" s="17">
        <v>260.5</v>
      </c>
      <c r="J34" s="17">
        <v>248</v>
      </c>
      <c r="K34" s="17">
        <v>79</v>
      </c>
      <c r="L34" s="17">
        <v>187</v>
      </c>
      <c r="M34" s="17">
        <v>230.5</v>
      </c>
      <c r="N34" s="17">
        <v>38.5</v>
      </c>
      <c r="O34" s="30">
        <f t="shared" si="3"/>
        <v>1993.5</v>
      </c>
      <c r="P34" s="12">
        <f t="shared" si="2"/>
        <v>1.002</v>
      </c>
      <c r="Q34" s="2"/>
      <c r="R34" s="62">
        <f>SUM(C34:H34)</f>
        <v>950</v>
      </c>
      <c r="S34" s="65">
        <f>R34/R49*100</f>
        <v>103.47456704062739</v>
      </c>
    </row>
    <row r="35" spans="1:19" ht="18" customHeight="1" x14ac:dyDescent="0.15">
      <c r="A35" s="55" t="s">
        <v>89</v>
      </c>
      <c r="B35" s="56" t="s">
        <v>56</v>
      </c>
      <c r="C35" s="16">
        <v>18.5</v>
      </c>
      <c r="D35" s="17">
        <v>117.5</v>
      </c>
      <c r="E35" s="17">
        <v>168.5</v>
      </c>
      <c r="F35" s="17">
        <v>125</v>
      </c>
      <c r="G35" s="17">
        <v>65.5</v>
      </c>
      <c r="H35" s="17">
        <v>387.5</v>
      </c>
      <c r="I35" s="17">
        <v>374</v>
      </c>
      <c r="J35" s="17">
        <v>233</v>
      </c>
      <c r="K35" s="17">
        <v>226.5</v>
      </c>
      <c r="L35" s="17">
        <v>108.5</v>
      </c>
      <c r="M35" s="17">
        <v>188.5</v>
      </c>
      <c r="N35" s="17">
        <v>131</v>
      </c>
      <c r="O35" s="19">
        <f t="shared" si="3"/>
        <v>2144</v>
      </c>
      <c r="P35" s="12">
        <f t="shared" si="2"/>
        <v>1.0780000000000001</v>
      </c>
      <c r="Q35" s="2"/>
      <c r="R35" s="62">
        <f>SUM(C35:H35)</f>
        <v>882.5</v>
      </c>
      <c r="S35" s="65">
        <f>R35/R49*100</f>
        <v>96.122426750898597</v>
      </c>
    </row>
    <row r="36" spans="1:19" ht="18" customHeight="1" x14ac:dyDescent="0.15">
      <c r="A36" s="55" t="s">
        <v>90</v>
      </c>
      <c r="B36" s="56" t="s">
        <v>57</v>
      </c>
      <c r="C36" s="20">
        <v>53</v>
      </c>
      <c r="D36" s="21">
        <v>173</v>
      </c>
      <c r="E36" s="21">
        <v>112</v>
      </c>
      <c r="F36" s="21">
        <v>107.5</v>
      </c>
      <c r="G36" s="21">
        <v>96</v>
      </c>
      <c r="H36" s="21">
        <v>276</v>
      </c>
      <c r="I36" s="21">
        <v>165</v>
      </c>
      <c r="J36" s="21">
        <v>516</v>
      </c>
      <c r="K36" s="21">
        <v>128</v>
      </c>
      <c r="L36" s="21">
        <v>189.5</v>
      </c>
      <c r="M36" s="21">
        <v>125</v>
      </c>
      <c r="N36" s="21">
        <v>80.5</v>
      </c>
      <c r="O36" s="19">
        <f>SUM(C36:N36)</f>
        <v>2021.5</v>
      </c>
      <c r="P36" s="12">
        <f t="shared" si="2"/>
        <v>1.016</v>
      </c>
      <c r="Q36" s="2"/>
      <c r="R36" s="62">
        <f>SUM(C36:H36)</f>
        <v>817.5</v>
      </c>
      <c r="S36" s="65">
        <f>R36/R49*100</f>
        <v>89.042587953381982</v>
      </c>
    </row>
    <row r="37" spans="1:19" ht="18" customHeight="1" x14ac:dyDescent="0.15">
      <c r="A37" s="59" t="s">
        <v>92</v>
      </c>
      <c r="B37" s="60" t="s">
        <v>93</v>
      </c>
      <c r="C37" s="20">
        <v>42.5</v>
      </c>
      <c r="D37" s="21">
        <v>111</v>
      </c>
      <c r="E37" s="21">
        <v>142.5</v>
      </c>
      <c r="F37" s="21">
        <v>79.5</v>
      </c>
      <c r="G37" s="21">
        <v>129</v>
      </c>
      <c r="H37" s="21">
        <v>123.5</v>
      </c>
      <c r="I37" s="21">
        <v>432</v>
      </c>
      <c r="J37" s="21">
        <v>754</v>
      </c>
      <c r="K37" s="21">
        <v>136.5</v>
      </c>
      <c r="L37" s="21">
        <v>103.5</v>
      </c>
      <c r="M37" s="21">
        <v>90</v>
      </c>
      <c r="N37" s="21">
        <v>78.5</v>
      </c>
      <c r="O37" s="30">
        <f t="shared" si="3"/>
        <v>2222.5</v>
      </c>
      <c r="P37" s="12">
        <f t="shared" ref="P37:P39" si="4">ROUND(O37/$O$49,3)</f>
        <v>1.117</v>
      </c>
      <c r="Q37" s="2"/>
      <c r="R37" s="62">
        <f>SUM(C37:H37)</f>
        <v>628</v>
      </c>
      <c r="S37" s="65">
        <f>R37/R49*100</f>
        <v>68.402134843698931</v>
      </c>
    </row>
    <row r="38" spans="1:19" ht="18" customHeight="1" x14ac:dyDescent="0.15">
      <c r="A38" s="55" t="s">
        <v>94</v>
      </c>
      <c r="B38" s="56" t="s">
        <v>96</v>
      </c>
      <c r="C38" s="20">
        <v>86.5</v>
      </c>
      <c r="D38" s="21">
        <v>44.5</v>
      </c>
      <c r="E38" s="21">
        <v>141.5</v>
      </c>
      <c r="F38" s="21">
        <v>234.5</v>
      </c>
      <c r="G38" s="21">
        <v>191</v>
      </c>
      <c r="H38" s="21">
        <v>322</v>
      </c>
      <c r="I38" s="21">
        <v>227.5</v>
      </c>
      <c r="J38" s="21">
        <v>324.5</v>
      </c>
      <c r="K38" s="21">
        <v>158</v>
      </c>
      <c r="L38" s="21">
        <v>107</v>
      </c>
      <c r="M38" s="21">
        <v>160.5</v>
      </c>
      <c r="N38" s="21">
        <v>145</v>
      </c>
      <c r="O38" s="30">
        <f t="shared" si="3"/>
        <v>2142.5</v>
      </c>
      <c r="P38" s="12">
        <f>ROUND(O38/$O$49,3)</f>
        <v>1.077</v>
      </c>
      <c r="Q38" s="2"/>
      <c r="R38" s="62">
        <f>SUM(C38:H38)</f>
        <v>1020</v>
      </c>
      <c r="S38" s="65">
        <f>R38/R49*100</f>
        <v>111.09900882256834</v>
      </c>
    </row>
    <row r="39" spans="1:19" ht="18" customHeight="1" x14ac:dyDescent="0.15">
      <c r="A39" s="57" t="s">
        <v>95</v>
      </c>
      <c r="B39" s="58" t="s">
        <v>97</v>
      </c>
      <c r="C39" s="20">
        <v>84</v>
      </c>
      <c r="D39" s="21">
        <v>77</v>
      </c>
      <c r="E39" s="21">
        <v>68</v>
      </c>
      <c r="F39" s="21">
        <v>247.5</v>
      </c>
      <c r="G39" s="21">
        <v>246.5</v>
      </c>
      <c r="H39" s="21">
        <v>569</v>
      </c>
      <c r="I39" s="21">
        <v>286.5</v>
      </c>
      <c r="J39" s="21">
        <v>109.5</v>
      </c>
      <c r="K39" s="21">
        <v>607.5</v>
      </c>
      <c r="L39" s="21">
        <v>198</v>
      </c>
      <c r="M39" s="21">
        <v>132</v>
      </c>
      <c r="N39" s="21">
        <v>140</v>
      </c>
      <c r="O39" s="30">
        <f t="shared" ref="O39:O45" si="5">SUM(C39:N39)</f>
        <v>2765.5</v>
      </c>
      <c r="P39" s="12">
        <f t="shared" si="4"/>
        <v>1.39</v>
      </c>
      <c r="Q39" s="2"/>
      <c r="R39" s="62">
        <f>SUM(C39:H39)</f>
        <v>1292</v>
      </c>
      <c r="S39" s="65">
        <f>R39/R49*100</f>
        <v>140.72541117525324</v>
      </c>
    </row>
    <row r="40" spans="1:19" ht="18" customHeight="1" x14ac:dyDescent="0.15">
      <c r="A40" s="55" t="s">
        <v>98</v>
      </c>
      <c r="B40" s="56" t="s">
        <v>99</v>
      </c>
      <c r="C40" s="16">
        <v>40.5</v>
      </c>
      <c r="D40" s="17">
        <v>78</v>
      </c>
      <c r="E40" s="17">
        <v>39</v>
      </c>
      <c r="F40" s="17">
        <v>212</v>
      </c>
      <c r="G40" s="17">
        <v>112.5</v>
      </c>
      <c r="H40" s="17">
        <v>143</v>
      </c>
      <c r="I40" s="17">
        <v>328</v>
      </c>
      <c r="J40" s="17">
        <v>136.5</v>
      </c>
      <c r="K40" s="17">
        <v>191.5</v>
      </c>
      <c r="L40" s="17">
        <v>271.5</v>
      </c>
      <c r="M40" s="17">
        <v>21</v>
      </c>
      <c r="N40" s="24">
        <v>34</v>
      </c>
      <c r="O40" s="30">
        <f t="shared" si="5"/>
        <v>1607.5</v>
      </c>
      <c r="P40" s="12">
        <f t="shared" ref="P40:P44" si="6">ROUND(O40/$O$49,3)</f>
        <v>0.80800000000000005</v>
      </c>
      <c r="Q40" s="2"/>
      <c r="R40" s="62">
        <f>SUM(C40:H40)</f>
        <v>625</v>
      </c>
      <c r="S40" s="65">
        <f>R40/R49*100</f>
        <v>68.075373053044331</v>
      </c>
    </row>
    <row r="41" spans="1:19" ht="18" customHeight="1" x14ac:dyDescent="0.15">
      <c r="A41" s="59" t="s">
        <v>101</v>
      </c>
      <c r="B41" s="60" t="s">
        <v>102</v>
      </c>
      <c r="C41" s="26">
        <v>73.5</v>
      </c>
      <c r="D41" s="27">
        <v>57.5</v>
      </c>
      <c r="E41" s="27">
        <v>174.5</v>
      </c>
      <c r="F41" s="27">
        <v>103.5</v>
      </c>
      <c r="G41" s="27">
        <v>178.5</v>
      </c>
      <c r="H41" s="27">
        <v>293.5</v>
      </c>
      <c r="I41" s="27">
        <v>503</v>
      </c>
      <c r="J41" s="27">
        <v>111</v>
      </c>
      <c r="K41" s="27">
        <v>251.5</v>
      </c>
      <c r="L41" s="27">
        <v>78.5</v>
      </c>
      <c r="M41" s="27">
        <v>70.5</v>
      </c>
      <c r="N41" s="27">
        <v>92.5</v>
      </c>
      <c r="O41" s="30">
        <f t="shared" si="5"/>
        <v>1988</v>
      </c>
      <c r="P41" s="12">
        <f t="shared" si="6"/>
        <v>0.999</v>
      </c>
      <c r="Q41" s="2"/>
      <c r="R41" s="62">
        <f>SUM(C41:H41)</f>
        <v>881</v>
      </c>
      <c r="S41" s="68">
        <f>R41/R49*100</f>
        <v>95.95904585557129</v>
      </c>
    </row>
    <row r="42" spans="1:19" ht="18" customHeight="1" x14ac:dyDescent="0.15">
      <c r="A42" s="55" t="s">
        <v>103</v>
      </c>
      <c r="B42" s="56" t="s">
        <v>104</v>
      </c>
      <c r="C42" s="16">
        <v>29.5</v>
      </c>
      <c r="D42" s="17">
        <v>68</v>
      </c>
      <c r="E42" s="17">
        <v>96</v>
      </c>
      <c r="F42" s="17">
        <v>124.5</v>
      </c>
      <c r="G42" s="17">
        <v>77.5</v>
      </c>
      <c r="H42" s="17">
        <v>137.5</v>
      </c>
      <c r="I42" s="17">
        <v>312.5</v>
      </c>
      <c r="J42" s="17">
        <v>570</v>
      </c>
      <c r="K42" s="17">
        <v>155.5</v>
      </c>
      <c r="L42" s="17">
        <v>66</v>
      </c>
      <c r="M42" s="17">
        <v>34</v>
      </c>
      <c r="N42" s="17">
        <v>182</v>
      </c>
      <c r="O42" s="19">
        <f t="shared" si="5"/>
        <v>1853</v>
      </c>
      <c r="P42" s="12">
        <f t="shared" si="6"/>
        <v>0.93200000000000005</v>
      </c>
      <c r="Q42" s="93"/>
      <c r="R42" s="62">
        <f>SUM(C42:H42)</f>
        <v>533</v>
      </c>
      <c r="S42" s="65">
        <f>R42/R49*100</f>
        <v>58.054678139636209</v>
      </c>
    </row>
    <row r="43" spans="1:19" ht="18" customHeight="1" x14ac:dyDescent="0.15">
      <c r="A43" s="55" t="s">
        <v>107</v>
      </c>
      <c r="B43" s="56" t="s">
        <v>106</v>
      </c>
      <c r="C43" s="16">
        <v>141</v>
      </c>
      <c r="D43" s="17">
        <v>116</v>
      </c>
      <c r="E43" s="17">
        <v>174.5</v>
      </c>
      <c r="F43" s="17">
        <v>88.5</v>
      </c>
      <c r="G43" s="17">
        <v>207.5</v>
      </c>
      <c r="H43" s="17">
        <v>664</v>
      </c>
      <c r="I43" s="17">
        <v>836.5</v>
      </c>
      <c r="J43" s="17">
        <v>132.5</v>
      </c>
      <c r="K43" s="17">
        <v>283.5</v>
      </c>
      <c r="L43" s="17">
        <v>58.5</v>
      </c>
      <c r="M43" s="17">
        <v>58.5</v>
      </c>
      <c r="N43" s="17">
        <v>42</v>
      </c>
      <c r="O43" s="19">
        <f>SUM(C43:N43)</f>
        <v>2803</v>
      </c>
      <c r="P43" s="12">
        <f t="shared" si="6"/>
        <v>1.409</v>
      </c>
      <c r="Q43" s="2"/>
      <c r="R43" s="62">
        <f>SUM(C43:H43)</f>
        <v>1391.5</v>
      </c>
      <c r="S43" s="65">
        <f>R43/R49*100</f>
        <v>151.56301056529787</v>
      </c>
    </row>
    <row r="44" spans="1:19" ht="18" customHeight="1" x14ac:dyDescent="0.15">
      <c r="A44" s="55" t="s">
        <v>109</v>
      </c>
      <c r="B44" s="56" t="s">
        <v>110</v>
      </c>
      <c r="C44" s="90">
        <v>38</v>
      </c>
      <c r="D44" s="17">
        <v>102.5</v>
      </c>
      <c r="E44" s="17">
        <v>126.5</v>
      </c>
      <c r="F44" s="17">
        <v>94</v>
      </c>
      <c r="G44" s="17">
        <v>295</v>
      </c>
      <c r="H44" s="17">
        <v>171</v>
      </c>
      <c r="I44" s="17">
        <v>67</v>
      </c>
      <c r="J44" s="17">
        <v>989.5</v>
      </c>
      <c r="K44" s="17">
        <v>165</v>
      </c>
      <c r="L44" s="17">
        <v>6</v>
      </c>
      <c r="M44" s="17">
        <v>108.5</v>
      </c>
      <c r="N44" s="24">
        <v>60</v>
      </c>
      <c r="O44" s="30">
        <f t="shared" si="5"/>
        <v>2223</v>
      </c>
      <c r="P44" s="12">
        <f t="shared" si="6"/>
        <v>1.1180000000000001</v>
      </c>
      <c r="Q44" s="93"/>
      <c r="R44" s="62">
        <f>SUM(C44:H44)</f>
        <v>827</v>
      </c>
      <c r="S44" s="68">
        <f>R44/R49*100</f>
        <v>90.077333623788263</v>
      </c>
    </row>
    <row r="45" spans="1:19" ht="18" customHeight="1" x14ac:dyDescent="0.15">
      <c r="A45" s="55" t="s">
        <v>112</v>
      </c>
      <c r="B45" s="56" t="s">
        <v>113</v>
      </c>
      <c r="C45" s="16">
        <v>48.5</v>
      </c>
      <c r="D45" s="17">
        <v>21.5</v>
      </c>
      <c r="E45" s="17">
        <v>147</v>
      </c>
      <c r="F45" s="17">
        <v>198.5</v>
      </c>
      <c r="G45" s="18">
        <v>33</v>
      </c>
      <c r="H45" s="17">
        <v>171.5</v>
      </c>
      <c r="I45" s="17">
        <v>143</v>
      </c>
      <c r="J45" s="17">
        <v>329.5</v>
      </c>
      <c r="K45" s="17">
        <v>371</v>
      </c>
      <c r="L45" s="17">
        <v>46</v>
      </c>
      <c r="M45" s="17">
        <v>28.5</v>
      </c>
      <c r="N45" s="17">
        <v>43</v>
      </c>
      <c r="O45" s="19">
        <f t="shared" si="5"/>
        <v>1581</v>
      </c>
      <c r="P45" s="12">
        <f>ROUND(O45/$O$49,3)</f>
        <v>0.79500000000000004</v>
      </c>
      <c r="Q45" s="2"/>
      <c r="R45" s="62">
        <f>SUM(C45:H45)</f>
        <v>620</v>
      </c>
      <c r="S45" s="65">
        <f>R45/R49*100</f>
        <v>67.530770068619972</v>
      </c>
    </row>
    <row r="46" spans="1:19" ht="18" customHeight="1" x14ac:dyDescent="0.15">
      <c r="A46" s="53" t="s">
        <v>114</v>
      </c>
      <c r="B46" s="54" t="s">
        <v>115</v>
      </c>
      <c r="C46" s="131">
        <v>96.5</v>
      </c>
      <c r="D46" s="15">
        <v>104</v>
      </c>
      <c r="E46" s="15">
        <v>105</v>
      </c>
      <c r="F46" s="28">
        <v>220.5</v>
      </c>
      <c r="G46" s="28">
        <v>267</v>
      </c>
      <c r="H46" s="15">
        <v>226</v>
      </c>
      <c r="I46" s="15">
        <v>190</v>
      </c>
      <c r="J46" s="15">
        <v>186</v>
      </c>
      <c r="K46" s="15">
        <v>317</v>
      </c>
      <c r="L46" s="15">
        <v>29</v>
      </c>
      <c r="M46" s="15">
        <v>73.5</v>
      </c>
      <c r="N46" s="15">
        <v>37.5</v>
      </c>
      <c r="O46" s="11">
        <f>SUM(C46:N46)</f>
        <v>1852</v>
      </c>
      <c r="P46" s="88">
        <f>ROUND(O46/$O$49,3)</f>
        <v>0.93100000000000005</v>
      </c>
      <c r="Q46" s="2"/>
      <c r="R46" s="132">
        <f>SUM(C46:H46)</f>
        <v>1019</v>
      </c>
      <c r="S46" s="68">
        <f>R46/R49*100</f>
        <v>110.99008822568348</v>
      </c>
    </row>
    <row r="47" spans="1:19" ht="18" customHeight="1" thickBot="1" x14ac:dyDescent="0.2">
      <c r="A47" s="59" t="s">
        <v>116</v>
      </c>
      <c r="B47" s="60" t="s">
        <v>117</v>
      </c>
      <c r="C47" s="104">
        <v>66.5</v>
      </c>
      <c r="D47" s="27">
        <v>190</v>
      </c>
      <c r="E47" s="27">
        <v>188.5</v>
      </c>
      <c r="F47" s="27">
        <v>273</v>
      </c>
      <c r="G47" s="27">
        <v>250.5</v>
      </c>
      <c r="H47" s="27">
        <v>371.5</v>
      </c>
      <c r="I47" s="27">
        <v>366</v>
      </c>
      <c r="J47" s="27">
        <v>152</v>
      </c>
      <c r="K47" s="27">
        <v>66.5</v>
      </c>
      <c r="L47" s="27">
        <v>189.5</v>
      </c>
      <c r="M47" s="27">
        <v>308</v>
      </c>
      <c r="N47" s="27">
        <v>20.5</v>
      </c>
      <c r="O47" s="29">
        <f>SUM(C47:N47)</f>
        <v>2442.5</v>
      </c>
      <c r="P47" s="67">
        <f>ROUND(O47/$O$49,3)</f>
        <v>1.228</v>
      </c>
      <c r="Q47" s="106"/>
      <c r="R47" s="132">
        <f>SUM(C47:H47)</f>
        <v>1340</v>
      </c>
      <c r="S47" s="68">
        <f>R47/R49*100</f>
        <v>145.95359982572705</v>
      </c>
    </row>
    <row r="48" spans="1:19" ht="18" customHeight="1" thickBot="1" x14ac:dyDescent="0.2">
      <c r="A48" s="140" t="s">
        <v>119</v>
      </c>
      <c r="B48" s="141" t="s">
        <v>118</v>
      </c>
      <c r="C48" s="78">
        <v>41.5</v>
      </c>
      <c r="D48" s="79">
        <v>60</v>
      </c>
      <c r="E48" s="79">
        <v>167</v>
      </c>
      <c r="F48" s="79">
        <v>63</v>
      </c>
      <c r="G48" s="79">
        <v>322.5</v>
      </c>
      <c r="H48" s="79">
        <v>435.5</v>
      </c>
      <c r="I48" s="79"/>
      <c r="J48" s="79"/>
      <c r="K48" s="79"/>
      <c r="L48" s="79"/>
      <c r="M48" s="79"/>
      <c r="N48" s="79"/>
      <c r="O48" s="142">
        <f>SUM(C48:N48)</f>
        <v>1089.5</v>
      </c>
      <c r="P48" s="94">
        <f>ROUND(O48/$O$49,3)</f>
        <v>0.54800000000000004</v>
      </c>
      <c r="Q48" s="106"/>
      <c r="R48" s="85">
        <f>SUM(C48:H48)</f>
        <v>1089.5</v>
      </c>
      <c r="S48" s="125">
        <f>R48/R49*100</f>
        <v>118.66899030606687</v>
      </c>
    </row>
    <row r="49" spans="1:19" s="31" customFormat="1" ht="18" customHeight="1" x14ac:dyDescent="0.15">
      <c r="A49" s="153" t="s">
        <v>12</v>
      </c>
      <c r="B49" s="154"/>
      <c r="C49" s="97">
        <v>63.4</v>
      </c>
      <c r="D49" s="98">
        <v>81.099999999999994</v>
      </c>
      <c r="E49" s="98">
        <v>120.7</v>
      </c>
      <c r="F49" s="98">
        <v>152.9</v>
      </c>
      <c r="G49" s="80">
        <v>171.1</v>
      </c>
      <c r="H49" s="98">
        <v>328.9</v>
      </c>
      <c r="I49" s="98">
        <v>342.2</v>
      </c>
      <c r="J49" s="98">
        <v>255.4</v>
      </c>
      <c r="K49" s="98">
        <v>195.6</v>
      </c>
      <c r="L49" s="98">
        <v>98.6</v>
      </c>
      <c r="M49" s="98">
        <v>101.6</v>
      </c>
      <c r="N49" s="98">
        <v>77.5</v>
      </c>
      <c r="O49" s="86">
        <f>SUM(C49:N49)</f>
        <v>1988.9999999999998</v>
      </c>
      <c r="P49" s="95"/>
      <c r="Q49" s="1"/>
      <c r="R49" s="83">
        <f>SUM(C49:H49)</f>
        <v>918.1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6"/>
      <c r="L50" s="37"/>
      <c r="M50" s="36"/>
      <c r="N50" s="37"/>
      <c r="O50" s="38"/>
    </row>
    <row r="51" spans="1:19" ht="18" customHeight="1" x14ac:dyDescent="0.15">
      <c r="A51" s="39" t="s">
        <v>111</v>
      </c>
      <c r="B51" s="43"/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8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8"/>
      <c r="G53" s="47"/>
      <c r="H53" s="47"/>
      <c r="I53" s="47"/>
      <c r="J53" s="47"/>
      <c r="K53" s="47"/>
      <c r="L53" s="47"/>
      <c r="M53" s="47"/>
      <c r="N53" s="47"/>
      <c r="O53" s="47"/>
      <c r="R53" s="44"/>
    </row>
    <row r="54" spans="1:19" ht="18" customHeight="1" x14ac:dyDescent="0.15">
      <c r="F54" s="44"/>
    </row>
    <row r="55" spans="1:19" ht="18" customHeight="1" x14ac:dyDescent="0.15">
      <c r="F55" s="44"/>
    </row>
    <row r="56" spans="1:19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46</v>
      </c>
      <c r="D4" s="10">
        <v>127</v>
      </c>
      <c r="E4" s="10">
        <v>152</v>
      </c>
      <c r="F4" s="10">
        <v>223</v>
      </c>
      <c r="G4" s="10">
        <v>185</v>
      </c>
      <c r="H4" s="10">
        <v>470</v>
      </c>
      <c r="I4" s="10">
        <v>132</v>
      </c>
      <c r="J4" s="10">
        <v>258</v>
      </c>
      <c r="K4" s="10">
        <v>297</v>
      </c>
      <c r="L4" s="10">
        <v>365</v>
      </c>
      <c r="M4" s="10">
        <v>121</v>
      </c>
      <c r="N4" s="10">
        <v>19</v>
      </c>
      <c r="O4" s="11">
        <f>SUM(C4:N4)</f>
        <v>2395</v>
      </c>
      <c r="P4" s="2"/>
      <c r="R4" s="62">
        <f>SUM(C4:H4)</f>
        <v>1203</v>
      </c>
      <c r="S4" s="65">
        <f>R4/R49*100</f>
        <v>114.25586475448759</v>
      </c>
    </row>
    <row r="5" spans="1:19" ht="18" customHeight="1" x14ac:dyDescent="0.15">
      <c r="A5" s="53" t="s">
        <v>59</v>
      </c>
      <c r="B5" s="54" t="s">
        <v>26</v>
      </c>
      <c r="C5" s="9">
        <v>73</v>
      </c>
      <c r="D5" s="10">
        <v>110</v>
      </c>
      <c r="E5" s="10">
        <v>191</v>
      </c>
      <c r="F5" s="10">
        <v>128</v>
      </c>
      <c r="G5" s="10">
        <v>148</v>
      </c>
      <c r="H5" s="10">
        <v>57</v>
      </c>
      <c r="I5" s="10">
        <v>1122</v>
      </c>
      <c r="J5" s="10">
        <v>135</v>
      </c>
      <c r="K5" s="10">
        <v>96</v>
      </c>
      <c r="L5" s="10">
        <v>62</v>
      </c>
      <c r="M5" s="10">
        <v>181</v>
      </c>
      <c r="N5" s="10">
        <v>45</v>
      </c>
      <c r="O5" s="11">
        <f t="shared" ref="O5:O31" si="0">SUM(C5:N5)</f>
        <v>2348</v>
      </c>
      <c r="P5" s="2"/>
      <c r="R5" s="62">
        <f>SUM(C5:H5)</f>
        <v>707</v>
      </c>
      <c r="S5" s="65">
        <f>R5/R49*100</f>
        <v>67.147877291290712</v>
      </c>
    </row>
    <row r="6" spans="1:19" ht="18" customHeight="1" x14ac:dyDescent="0.15">
      <c r="A6" s="53" t="s">
        <v>60</v>
      </c>
      <c r="B6" s="54" t="s">
        <v>27</v>
      </c>
      <c r="C6" s="9">
        <v>42</v>
      </c>
      <c r="D6" s="10">
        <v>102</v>
      </c>
      <c r="E6" s="10">
        <v>234</v>
      </c>
      <c r="F6" s="10">
        <v>247</v>
      </c>
      <c r="G6" s="10">
        <v>341</v>
      </c>
      <c r="H6" s="10">
        <v>390</v>
      </c>
      <c r="I6" s="10">
        <v>327</v>
      </c>
      <c r="J6" s="10">
        <v>218</v>
      </c>
      <c r="K6" s="10">
        <v>442</v>
      </c>
      <c r="L6" s="10">
        <v>116</v>
      </c>
      <c r="M6" s="10">
        <v>12</v>
      </c>
      <c r="N6" s="10">
        <v>33</v>
      </c>
      <c r="O6" s="11">
        <f t="shared" si="0"/>
        <v>2504</v>
      </c>
      <c r="P6" s="2"/>
      <c r="R6" s="62">
        <f>SUM(C6:H6)</f>
        <v>1356</v>
      </c>
      <c r="S6" s="65">
        <f>R6/R49*100</f>
        <v>128.78715927438503</v>
      </c>
    </row>
    <row r="7" spans="1:19" ht="18" customHeight="1" x14ac:dyDescent="0.15">
      <c r="A7" s="53" t="s">
        <v>61</v>
      </c>
      <c r="B7" s="54" t="s">
        <v>28</v>
      </c>
      <c r="C7" s="9">
        <v>86</v>
      </c>
      <c r="D7" s="10">
        <v>40</v>
      </c>
      <c r="E7" s="10">
        <v>90</v>
      </c>
      <c r="F7" s="10">
        <v>176</v>
      </c>
      <c r="G7" s="10">
        <v>127</v>
      </c>
      <c r="H7" s="10">
        <v>398</v>
      </c>
      <c r="I7" s="10">
        <v>159</v>
      </c>
      <c r="J7" s="10">
        <v>313</v>
      </c>
      <c r="K7" s="10">
        <v>254</v>
      </c>
      <c r="L7" s="10">
        <v>23</v>
      </c>
      <c r="M7" s="10">
        <v>79</v>
      </c>
      <c r="N7" s="10">
        <v>59</v>
      </c>
      <c r="O7" s="11">
        <f>SUM(C7:N7)</f>
        <v>1804</v>
      </c>
      <c r="P7" s="2"/>
      <c r="R7" s="62">
        <f>SUM(C7:H7)</f>
        <v>917</v>
      </c>
      <c r="S7" s="65">
        <f>R7/R49*100</f>
        <v>87.092791338208755</v>
      </c>
    </row>
    <row r="8" spans="1:19" ht="18" customHeight="1" x14ac:dyDescent="0.15">
      <c r="A8" s="53" t="s">
        <v>62</v>
      </c>
      <c r="B8" s="54" t="s">
        <v>29</v>
      </c>
      <c r="C8" s="9">
        <v>27</v>
      </c>
      <c r="D8" s="10">
        <v>143</v>
      </c>
      <c r="E8" s="10">
        <v>224</v>
      </c>
      <c r="F8" s="10">
        <v>144</v>
      </c>
      <c r="G8" s="10">
        <v>306</v>
      </c>
      <c r="H8" s="10">
        <v>709</v>
      </c>
      <c r="I8" s="10">
        <v>435</v>
      </c>
      <c r="J8" s="10">
        <v>175</v>
      </c>
      <c r="K8" s="10">
        <v>429</v>
      </c>
      <c r="L8" s="10">
        <v>223</v>
      </c>
      <c r="M8" s="10">
        <v>82</v>
      </c>
      <c r="N8" s="10">
        <v>50</v>
      </c>
      <c r="O8" s="11">
        <f t="shared" si="0"/>
        <v>2947</v>
      </c>
      <c r="P8" s="2"/>
      <c r="R8" s="62">
        <f>SUM(C8:H8)</f>
        <v>1553</v>
      </c>
      <c r="S8" s="65">
        <f>R8/R49*100</f>
        <v>147.49738816601766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78</v>
      </c>
      <c r="E9" s="10">
        <v>171</v>
      </c>
      <c r="F9" s="10">
        <v>218</v>
      </c>
      <c r="G9" s="10">
        <v>309</v>
      </c>
      <c r="H9" s="10">
        <v>527</v>
      </c>
      <c r="I9" s="10">
        <v>345</v>
      </c>
      <c r="J9" s="10">
        <v>73</v>
      </c>
      <c r="K9" s="10">
        <v>215</v>
      </c>
      <c r="L9" s="10">
        <v>65</v>
      </c>
      <c r="M9" s="10">
        <v>15</v>
      </c>
      <c r="N9" s="10">
        <v>109</v>
      </c>
      <c r="O9" s="11">
        <f t="shared" si="0"/>
        <v>2170</v>
      </c>
      <c r="P9" s="2"/>
      <c r="R9" s="62">
        <f>SUM(C9:H9)</f>
        <v>1348</v>
      </c>
      <c r="S9" s="65">
        <f>R9/R49*100</f>
        <v>128.02735302497862</v>
      </c>
    </row>
    <row r="10" spans="1:19" ht="18" customHeight="1" x14ac:dyDescent="0.15">
      <c r="A10" s="53" t="s">
        <v>64</v>
      </c>
      <c r="B10" s="54" t="s">
        <v>31</v>
      </c>
      <c r="C10" s="9">
        <v>94</v>
      </c>
      <c r="D10" s="10">
        <v>59</v>
      </c>
      <c r="E10" s="10">
        <v>228</v>
      </c>
      <c r="F10" s="10">
        <v>209</v>
      </c>
      <c r="G10" s="10">
        <v>193</v>
      </c>
      <c r="H10" s="10">
        <v>222</v>
      </c>
      <c r="I10" s="10">
        <v>767</v>
      </c>
      <c r="J10" s="10">
        <v>406</v>
      </c>
      <c r="K10" s="10">
        <v>50</v>
      </c>
      <c r="L10" s="10">
        <v>86</v>
      </c>
      <c r="M10" s="10">
        <v>49</v>
      </c>
      <c r="N10" s="10">
        <v>23</v>
      </c>
      <c r="O10" s="11">
        <f>SUM(C10:N10)</f>
        <v>2386</v>
      </c>
      <c r="P10" s="2"/>
      <c r="R10" s="62">
        <f>SUM(C10:H10)</f>
        <v>1005</v>
      </c>
      <c r="S10" s="65">
        <f>R10/R49*100</f>
        <v>95.45066008167916</v>
      </c>
    </row>
    <row r="11" spans="1:19" ht="18" customHeight="1" x14ac:dyDescent="0.15">
      <c r="A11" s="53" t="s">
        <v>65</v>
      </c>
      <c r="B11" s="54" t="s">
        <v>32</v>
      </c>
      <c r="C11" s="9">
        <v>38</v>
      </c>
      <c r="D11" s="10">
        <v>53</v>
      </c>
      <c r="E11" s="10">
        <v>236</v>
      </c>
      <c r="F11" s="10">
        <v>141</v>
      </c>
      <c r="G11" s="10">
        <v>402</v>
      </c>
      <c r="H11" s="10">
        <v>694</v>
      </c>
      <c r="I11" s="10">
        <v>428</v>
      </c>
      <c r="J11" s="10">
        <v>121</v>
      </c>
      <c r="K11" s="10">
        <v>229</v>
      </c>
      <c r="L11" s="10">
        <v>24</v>
      </c>
      <c r="M11" s="10">
        <v>26</v>
      </c>
      <c r="N11" s="10">
        <v>17</v>
      </c>
      <c r="O11" s="11">
        <f t="shared" si="0"/>
        <v>2409</v>
      </c>
      <c r="P11" s="2"/>
      <c r="R11" s="62">
        <f>SUM(C11:H11)</f>
        <v>1564</v>
      </c>
      <c r="S11" s="65">
        <f>R11/R49*100</f>
        <v>148.54212175895145</v>
      </c>
    </row>
    <row r="12" spans="1:19" ht="18" customHeight="1" x14ac:dyDescent="0.15">
      <c r="A12" s="53" t="s">
        <v>66</v>
      </c>
      <c r="B12" s="54" t="s">
        <v>33</v>
      </c>
      <c r="C12" s="9">
        <v>158</v>
      </c>
      <c r="D12" s="10">
        <v>298</v>
      </c>
      <c r="E12" s="10">
        <v>170</v>
      </c>
      <c r="F12" s="10">
        <v>32</v>
      </c>
      <c r="G12" s="10">
        <v>248</v>
      </c>
      <c r="H12" s="10">
        <v>200</v>
      </c>
      <c r="I12" s="10">
        <v>331</v>
      </c>
      <c r="J12" s="10">
        <v>70</v>
      </c>
      <c r="K12" s="10">
        <v>512</v>
      </c>
      <c r="L12" s="10">
        <v>16</v>
      </c>
      <c r="M12" s="10">
        <v>106</v>
      </c>
      <c r="N12" s="10">
        <v>23</v>
      </c>
      <c r="O12" s="11">
        <f>SUM(C12:N12)</f>
        <v>2164</v>
      </c>
      <c r="P12" s="2"/>
      <c r="R12" s="62">
        <f>SUM(C12:H12)</f>
        <v>1106</v>
      </c>
      <c r="S12" s="65">
        <f>R12/R49*100</f>
        <v>105.04321398043498</v>
      </c>
    </row>
    <row r="13" spans="1:19" ht="18" customHeight="1" x14ac:dyDescent="0.15">
      <c r="A13" s="53" t="s">
        <v>68</v>
      </c>
      <c r="B13" s="54" t="s">
        <v>34</v>
      </c>
      <c r="C13" s="9">
        <v>105</v>
      </c>
      <c r="D13" s="10">
        <v>205</v>
      </c>
      <c r="E13" s="10">
        <v>188</v>
      </c>
      <c r="F13" s="10">
        <v>198</v>
      </c>
      <c r="G13" s="10">
        <v>263</v>
      </c>
      <c r="H13" s="10">
        <v>465</v>
      </c>
      <c r="I13" s="10">
        <v>300</v>
      </c>
      <c r="J13" s="10">
        <v>32</v>
      </c>
      <c r="K13" s="10">
        <v>174</v>
      </c>
      <c r="L13" s="10">
        <v>130</v>
      </c>
      <c r="M13" s="10">
        <v>27</v>
      </c>
      <c r="N13" s="10">
        <v>37</v>
      </c>
      <c r="O13" s="11">
        <f t="shared" si="0"/>
        <v>2124</v>
      </c>
      <c r="P13" s="2"/>
      <c r="R13" s="62">
        <f>SUM(C13:H13)</f>
        <v>1424</v>
      </c>
      <c r="S13" s="65">
        <f>R13/R49*100</f>
        <v>135.24551239433944</v>
      </c>
    </row>
    <row r="14" spans="1:19" ht="18" customHeight="1" x14ac:dyDescent="0.15">
      <c r="A14" s="53" t="s">
        <v>67</v>
      </c>
      <c r="B14" s="54" t="s">
        <v>35</v>
      </c>
      <c r="C14" s="9">
        <v>47</v>
      </c>
      <c r="D14" s="10">
        <v>124</v>
      </c>
      <c r="E14" s="10">
        <v>209</v>
      </c>
      <c r="F14" s="10">
        <v>145</v>
      </c>
      <c r="G14" s="10">
        <v>236</v>
      </c>
      <c r="H14" s="10">
        <v>546</v>
      </c>
      <c r="I14" s="10">
        <v>438</v>
      </c>
      <c r="J14" s="10">
        <v>117</v>
      </c>
      <c r="K14" s="10">
        <v>141</v>
      </c>
      <c r="L14" s="10">
        <v>35</v>
      </c>
      <c r="M14" s="10">
        <v>54</v>
      </c>
      <c r="N14" s="10">
        <v>69</v>
      </c>
      <c r="O14" s="11">
        <f t="shared" si="0"/>
        <v>2161</v>
      </c>
      <c r="P14" s="2"/>
      <c r="R14" s="62">
        <f>SUM(C14:H14)</f>
        <v>1307</v>
      </c>
      <c r="S14" s="65">
        <f>R14/R49*100</f>
        <v>124.13334599677081</v>
      </c>
    </row>
    <row r="15" spans="1:19" ht="18" customHeight="1" x14ac:dyDescent="0.15">
      <c r="A15" s="53" t="s">
        <v>69</v>
      </c>
      <c r="B15" s="54" t="s">
        <v>36</v>
      </c>
      <c r="C15" s="9">
        <v>47</v>
      </c>
      <c r="D15" s="10">
        <v>85</v>
      </c>
      <c r="E15" s="10">
        <v>349</v>
      </c>
      <c r="F15" s="10">
        <v>217</v>
      </c>
      <c r="G15" s="10">
        <v>146</v>
      </c>
      <c r="H15" s="10">
        <v>255</v>
      </c>
      <c r="I15" s="10">
        <v>237</v>
      </c>
      <c r="J15" s="10">
        <v>372</v>
      </c>
      <c r="K15" s="10">
        <v>135</v>
      </c>
      <c r="L15" s="10">
        <v>23</v>
      </c>
      <c r="M15" s="10">
        <v>61</v>
      </c>
      <c r="N15" s="10">
        <v>88</v>
      </c>
      <c r="O15" s="11">
        <f t="shared" si="0"/>
        <v>2015</v>
      </c>
      <c r="P15" s="8"/>
      <c r="R15" s="62">
        <f>SUM(C15:H15)</f>
        <v>1099</v>
      </c>
      <c r="S15" s="65">
        <f>R15/R49*100</f>
        <v>104.37838351220438</v>
      </c>
    </row>
    <row r="16" spans="1:19" ht="18" customHeight="1" x14ac:dyDescent="0.15">
      <c r="A16" s="53" t="s">
        <v>70</v>
      </c>
      <c r="B16" s="54" t="s">
        <v>37</v>
      </c>
      <c r="C16" s="9">
        <v>49</v>
      </c>
      <c r="D16" s="10">
        <v>99</v>
      </c>
      <c r="E16" s="10">
        <v>124</v>
      </c>
      <c r="F16" s="10">
        <v>165</v>
      </c>
      <c r="G16" s="10">
        <v>82</v>
      </c>
      <c r="H16" s="10">
        <v>440</v>
      </c>
      <c r="I16" s="10">
        <v>434</v>
      </c>
      <c r="J16" s="10">
        <v>409</v>
      </c>
      <c r="K16" s="10">
        <v>185</v>
      </c>
      <c r="L16" s="10">
        <v>56</v>
      </c>
      <c r="M16" s="10">
        <v>158</v>
      </c>
      <c r="N16" s="10">
        <v>100</v>
      </c>
      <c r="O16" s="11">
        <f t="shared" si="0"/>
        <v>2301</v>
      </c>
      <c r="P16" s="2"/>
      <c r="R16" s="62">
        <f>SUM(C16:H16)</f>
        <v>959</v>
      </c>
      <c r="S16" s="65">
        <f>R16/R49*100</f>
        <v>91.081774147592355</v>
      </c>
    </row>
    <row r="17" spans="1:19" ht="18" customHeight="1" x14ac:dyDescent="0.15">
      <c r="A17" s="53" t="s">
        <v>71</v>
      </c>
      <c r="B17" s="54" t="s">
        <v>38</v>
      </c>
      <c r="C17" s="9">
        <v>62</v>
      </c>
      <c r="D17" s="10">
        <v>101</v>
      </c>
      <c r="E17" s="10">
        <v>79</v>
      </c>
      <c r="F17" s="10">
        <v>261</v>
      </c>
      <c r="G17" s="10">
        <v>154</v>
      </c>
      <c r="H17" s="10">
        <v>236</v>
      </c>
      <c r="I17" s="10">
        <v>7</v>
      </c>
      <c r="J17" s="10">
        <v>106</v>
      </c>
      <c r="K17" s="10">
        <v>59</v>
      </c>
      <c r="L17" s="10">
        <v>15</v>
      </c>
      <c r="M17" s="10">
        <v>28</v>
      </c>
      <c r="N17" s="10">
        <v>72</v>
      </c>
      <c r="O17" s="11">
        <f>SUM(C17:N17)</f>
        <v>1180</v>
      </c>
      <c r="P17" s="2"/>
      <c r="R17" s="62">
        <f>SUM(C17:H17)</f>
        <v>893</v>
      </c>
      <c r="S17" s="65">
        <f>R17/R49*100</f>
        <v>84.813372589989541</v>
      </c>
    </row>
    <row r="18" spans="1:19" ht="18" customHeight="1" x14ac:dyDescent="0.15">
      <c r="A18" s="53" t="s">
        <v>72</v>
      </c>
      <c r="B18" s="54" t="s">
        <v>39</v>
      </c>
      <c r="C18" s="9">
        <v>71</v>
      </c>
      <c r="D18" s="10">
        <v>41</v>
      </c>
      <c r="E18" s="10">
        <v>84</v>
      </c>
      <c r="F18" s="10">
        <v>180</v>
      </c>
      <c r="G18" s="10">
        <v>214</v>
      </c>
      <c r="H18" s="10">
        <v>348</v>
      </c>
      <c r="I18" s="10">
        <v>591</v>
      </c>
      <c r="J18" s="10">
        <v>98</v>
      </c>
      <c r="K18" s="10">
        <v>211</v>
      </c>
      <c r="L18" s="10">
        <v>55</v>
      </c>
      <c r="M18" s="10">
        <v>48</v>
      </c>
      <c r="N18" s="10">
        <v>13</v>
      </c>
      <c r="O18" s="11">
        <f t="shared" si="0"/>
        <v>1954</v>
      </c>
      <c r="P18" s="12">
        <f>ROUND(O18/$O$49,3)</f>
        <v>0.90400000000000003</v>
      </c>
      <c r="R18" s="62">
        <f>SUM(C18:H18)</f>
        <v>938</v>
      </c>
      <c r="S18" s="65">
        <f>R18/R49*100</f>
        <v>89.087282742900555</v>
      </c>
    </row>
    <row r="19" spans="1:19" ht="18" customHeight="1" x14ac:dyDescent="0.15">
      <c r="A19" s="53" t="s">
        <v>73</v>
      </c>
      <c r="B19" s="54" t="s">
        <v>40</v>
      </c>
      <c r="C19" s="9">
        <v>67</v>
      </c>
      <c r="D19" s="10">
        <v>62</v>
      </c>
      <c r="E19" s="10">
        <v>181</v>
      </c>
      <c r="F19" s="10">
        <v>109</v>
      </c>
      <c r="G19" s="10">
        <v>64</v>
      </c>
      <c r="H19" s="10">
        <v>465</v>
      </c>
      <c r="I19" s="10">
        <v>120</v>
      </c>
      <c r="J19" s="10">
        <v>266</v>
      </c>
      <c r="K19" s="10">
        <v>92</v>
      </c>
      <c r="L19" s="10">
        <v>59</v>
      </c>
      <c r="M19" s="10">
        <v>43</v>
      </c>
      <c r="N19" s="10">
        <v>65</v>
      </c>
      <c r="O19" s="11">
        <f t="shared" si="0"/>
        <v>1593</v>
      </c>
      <c r="P19" s="12">
        <f t="shared" ref="P19:P30" si="1">ROUND(O19/$O$49,3)</f>
        <v>0.73699999999999999</v>
      </c>
      <c r="R19" s="62">
        <f>SUM(C19:H19)</f>
        <v>948</v>
      </c>
      <c r="S19" s="65">
        <f>R19/R49*100</f>
        <v>90.03704055465856</v>
      </c>
    </row>
    <row r="20" spans="1:19" ht="18" customHeight="1" x14ac:dyDescent="0.15">
      <c r="A20" s="53" t="s">
        <v>74</v>
      </c>
      <c r="B20" s="54" t="s">
        <v>41</v>
      </c>
      <c r="C20" s="9">
        <v>39</v>
      </c>
      <c r="D20" s="66" t="s">
        <v>105</v>
      </c>
      <c r="E20" s="66" t="s">
        <v>105</v>
      </c>
      <c r="F20" s="10">
        <v>49</v>
      </c>
      <c r="G20" s="10">
        <v>287</v>
      </c>
      <c r="H20" s="10">
        <v>333</v>
      </c>
      <c r="I20" s="10">
        <v>939</v>
      </c>
      <c r="J20" s="10">
        <v>424</v>
      </c>
      <c r="K20" s="10">
        <v>262</v>
      </c>
      <c r="L20" s="10">
        <v>5</v>
      </c>
      <c r="M20" s="10">
        <v>318</v>
      </c>
      <c r="N20" s="10">
        <v>136</v>
      </c>
      <c r="O20" s="11">
        <f t="shared" si="0"/>
        <v>2792</v>
      </c>
      <c r="P20" s="12">
        <f t="shared" si="1"/>
        <v>1.292</v>
      </c>
      <c r="R20" s="62">
        <f>SUM(C20:H20)</f>
        <v>708</v>
      </c>
      <c r="S20" s="65">
        <f>R20/R49*100</f>
        <v>67.242853072466517</v>
      </c>
    </row>
    <row r="21" spans="1:19" ht="18" customHeight="1" x14ac:dyDescent="0.15">
      <c r="A21" s="53" t="s">
        <v>75</v>
      </c>
      <c r="B21" s="54" t="s">
        <v>42</v>
      </c>
      <c r="C21" s="14">
        <v>156</v>
      </c>
      <c r="D21" s="15">
        <v>111</v>
      </c>
      <c r="E21" s="15">
        <v>117</v>
      </c>
      <c r="F21" s="15">
        <v>246</v>
      </c>
      <c r="G21" s="15">
        <v>256</v>
      </c>
      <c r="H21" s="15">
        <v>701</v>
      </c>
      <c r="I21" s="15">
        <v>290</v>
      </c>
      <c r="J21" s="15">
        <v>77</v>
      </c>
      <c r="K21" s="15">
        <v>98</v>
      </c>
      <c r="L21" s="15">
        <v>205</v>
      </c>
      <c r="M21" s="15">
        <v>58</v>
      </c>
      <c r="N21" s="15">
        <v>1</v>
      </c>
      <c r="O21" s="11">
        <f t="shared" si="0"/>
        <v>2316</v>
      </c>
      <c r="P21" s="12">
        <f t="shared" si="1"/>
        <v>1.0720000000000001</v>
      </c>
      <c r="R21" s="62">
        <f>SUM(C21:H21)</f>
        <v>1587</v>
      </c>
      <c r="S21" s="65">
        <f>R21/R49*100</f>
        <v>150.72656472599485</v>
      </c>
    </row>
    <row r="22" spans="1:19" ht="18" customHeight="1" x14ac:dyDescent="0.15">
      <c r="A22" s="53" t="s">
        <v>76</v>
      </c>
      <c r="B22" s="54" t="s">
        <v>43</v>
      </c>
      <c r="C22" s="23">
        <v>37</v>
      </c>
      <c r="D22" s="18">
        <v>52</v>
      </c>
      <c r="E22" s="18">
        <v>108</v>
      </c>
      <c r="F22" s="18">
        <v>159</v>
      </c>
      <c r="G22" s="18">
        <v>185</v>
      </c>
      <c r="H22" s="18">
        <v>594</v>
      </c>
      <c r="I22" s="18">
        <v>610</v>
      </c>
      <c r="J22" s="17">
        <v>452</v>
      </c>
      <c r="K22" s="18">
        <v>725</v>
      </c>
      <c r="L22" s="18">
        <v>87</v>
      </c>
      <c r="M22" s="18">
        <v>132</v>
      </c>
      <c r="N22" s="24">
        <v>27</v>
      </c>
      <c r="O22" s="11">
        <f t="shared" si="0"/>
        <v>3168</v>
      </c>
      <c r="P22" s="12">
        <f t="shared" si="1"/>
        <v>1.466</v>
      </c>
      <c r="R22" s="62">
        <f>SUM(C22:H22)</f>
        <v>1135</v>
      </c>
      <c r="S22" s="65">
        <f>R22/R49*100</f>
        <v>107.79751163453319</v>
      </c>
    </row>
    <row r="23" spans="1:19" ht="18" customHeight="1" x14ac:dyDescent="0.15">
      <c r="A23" s="53" t="s">
        <v>77</v>
      </c>
      <c r="B23" s="54" t="s">
        <v>44</v>
      </c>
      <c r="C23" s="45">
        <v>81</v>
      </c>
      <c r="D23" s="22">
        <v>48</v>
      </c>
      <c r="E23" s="22">
        <v>116</v>
      </c>
      <c r="F23" s="22">
        <v>97</v>
      </c>
      <c r="G23" s="22">
        <v>149</v>
      </c>
      <c r="H23" s="22">
        <v>334</v>
      </c>
      <c r="I23" s="22">
        <v>155</v>
      </c>
      <c r="J23" s="21">
        <v>294</v>
      </c>
      <c r="K23" s="22">
        <v>239</v>
      </c>
      <c r="L23" s="22">
        <v>121</v>
      </c>
      <c r="M23" s="22">
        <v>242</v>
      </c>
      <c r="N23" s="46">
        <v>40</v>
      </c>
      <c r="O23" s="19">
        <f t="shared" si="0"/>
        <v>1916</v>
      </c>
      <c r="P23" s="12">
        <f t="shared" si="1"/>
        <v>0.88700000000000001</v>
      </c>
      <c r="R23" s="62">
        <f>SUM(C23:H23)</f>
        <v>825</v>
      </c>
      <c r="S23" s="65">
        <f>R23/R49*100</f>
        <v>78.355019470035131</v>
      </c>
    </row>
    <row r="24" spans="1:19" ht="18" customHeight="1" x14ac:dyDescent="0.15">
      <c r="A24" s="53" t="s">
        <v>78</v>
      </c>
      <c r="B24" s="54" t="s">
        <v>45</v>
      </c>
      <c r="C24" s="23">
        <v>103</v>
      </c>
      <c r="D24" s="18">
        <v>98</v>
      </c>
      <c r="E24" s="18">
        <v>44</v>
      </c>
      <c r="F24" s="18">
        <v>82</v>
      </c>
      <c r="G24" s="18">
        <v>81</v>
      </c>
      <c r="H24" s="18">
        <v>327</v>
      </c>
      <c r="I24" s="18">
        <v>464</v>
      </c>
      <c r="J24" s="17">
        <v>186</v>
      </c>
      <c r="K24" s="18">
        <v>185</v>
      </c>
      <c r="L24" s="18">
        <v>269</v>
      </c>
      <c r="M24" s="18">
        <v>74</v>
      </c>
      <c r="N24" s="24">
        <v>67</v>
      </c>
      <c r="O24" s="19">
        <f t="shared" si="0"/>
        <v>1980</v>
      </c>
      <c r="P24" s="12">
        <f t="shared" si="1"/>
        <v>0.91600000000000004</v>
      </c>
      <c r="R24" s="62">
        <f>SUM(C24:H24)</f>
        <v>735</v>
      </c>
      <c r="S24" s="65">
        <f>R24/R49*100</f>
        <v>69.807199164213117</v>
      </c>
    </row>
    <row r="25" spans="1:19" ht="18" customHeight="1" x14ac:dyDescent="0.15">
      <c r="A25" s="53" t="s">
        <v>79</v>
      </c>
      <c r="B25" s="54" t="s">
        <v>46</v>
      </c>
      <c r="C25" s="26">
        <v>73</v>
      </c>
      <c r="D25" s="27">
        <v>41</v>
      </c>
      <c r="E25" s="27">
        <v>128</v>
      </c>
      <c r="F25" s="27">
        <v>273</v>
      </c>
      <c r="G25" s="27">
        <v>230</v>
      </c>
      <c r="H25" s="27">
        <v>145</v>
      </c>
      <c r="I25" s="27">
        <v>299</v>
      </c>
      <c r="J25" s="27">
        <v>160</v>
      </c>
      <c r="K25" s="27">
        <v>83</v>
      </c>
      <c r="L25" s="27">
        <v>108</v>
      </c>
      <c r="M25" s="27">
        <v>137</v>
      </c>
      <c r="N25" s="27">
        <v>101</v>
      </c>
      <c r="O25" s="19">
        <f t="shared" si="0"/>
        <v>1778</v>
      </c>
      <c r="P25" s="12">
        <f t="shared" si="1"/>
        <v>0.82299999999999995</v>
      </c>
      <c r="R25" s="62">
        <f>SUM(C25:H25)</f>
        <v>890</v>
      </c>
      <c r="S25" s="65">
        <f>R25/R49*100</f>
        <v>84.528445246462141</v>
      </c>
    </row>
    <row r="26" spans="1:19" ht="18" customHeight="1" x14ac:dyDescent="0.15">
      <c r="A26" s="53" t="s">
        <v>80</v>
      </c>
      <c r="B26" s="54" t="s">
        <v>47</v>
      </c>
      <c r="C26" s="20">
        <v>97</v>
      </c>
      <c r="D26" s="21">
        <v>87</v>
      </c>
      <c r="E26" s="21">
        <v>126</v>
      </c>
      <c r="F26" s="21">
        <v>245</v>
      </c>
      <c r="G26" s="21">
        <v>152</v>
      </c>
      <c r="H26" s="21">
        <v>289</v>
      </c>
      <c r="I26" s="21">
        <v>435</v>
      </c>
      <c r="J26" s="21">
        <v>335</v>
      </c>
      <c r="K26" s="21">
        <v>45</v>
      </c>
      <c r="L26" s="21">
        <v>21</v>
      </c>
      <c r="M26" s="21">
        <v>193</v>
      </c>
      <c r="N26" s="21">
        <v>42</v>
      </c>
      <c r="O26" s="30">
        <f>SUM(C26:N26)</f>
        <v>2067</v>
      </c>
      <c r="P26" s="12">
        <f t="shared" si="1"/>
        <v>0.95599999999999996</v>
      </c>
      <c r="R26" s="62">
        <f>SUM(C26:H26)</f>
        <v>996</v>
      </c>
      <c r="S26" s="65">
        <f>R26/R49*100</f>
        <v>94.59587805109696</v>
      </c>
    </row>
    <row r="27" spans="1:19" ht="18" customHeight="1" x14ac:dyDescent="0.15">
      <c r="A27" s="53" t="s">
        <v>81</v>
      </c>
      <c r="B27" s="54" t="s">
        <v>48</v>
      </c>
      <c r="C27" s="16">
        <v>37</v>
      </c>
      <c r="D27" s="17">
        <v>94</v>
      </c>
      <c r="E27" s="17">
        <v>126</v>
      </c>
      <c r="F27" s="17">
        <v>223</v>
      </c>
      <c r="G27" s="17">
        <v>418</v>
      </c>
      <c r="H27" s="17">
        <v>148</v>
      </c>
      <c r="I27" s="17">
        <v>135</v>
      </c>
      <c r="J27" s="17">
        <v>174</v>
      </c>
      <c r="K27" s="17">
        <v>279</v>
      </c>
      <c r="L27" s="17">
        <v>142</v>
      </c>
      <c r="M27" s="17">
        <v>74</v>
      </c>
      <c r="N27" s="17">
        <v>119</v>
      </c>
      <c r="O27" s="30">
        <f t="shared" si="0"/>
        <v>1969</v>
      </c>
      <c r="P27" s="12">
        <f t="shared" si="1"/>
        <v>0.91100000000000003</v>
      </c>
      <c r="R27" s="62">
        <f>SUM(C27:H27)</f>
        <v>1046</v>
      </c>
      <c r="S27" s="65">
        <f>R27/R49*100</f>
        <v>99.34466710988697</v>
      </c>
    </row>
    <row r="28" spans="1:19" ht="18" customHeight="1" x14ac:dyDescent="0.15">
      <c r="A28" s="53" t="s">
        <v>82</v>
      </c>
      <c r="B28" s="54" t="s">
        <v>49</v>
      </c>
      <c r="C28" s="26">
        <v>47</v>
      </c>
      <c r="D28" s="27">
        <v>106</v>
      </c>
      <c r="E28" s="27">
        <v>133</v>
      </c>
      <c r="F28" s="27">
        <v>144</v>
      </c>
      <c r="G28" s="27">
        <v>179</v>
      </c>
      <c r="H28" s="27">
        <v>97</v>
      </c>
      <c r="I28" s="27">
        <v>369</v>
      </c>
      <c r="J28" s="27">
        <v>108</v>
      </c>
      <c r="K28" s="27">
        <v>189</v>
      </c>
      <c r="L28" s="27">
        <v>26</v>
      </c>
      <c r="M28" s="27">
        <v>89</v>
      </c>
      <c r="N28" s="27">
        <v>46</v>
      </c>
      <c r="O28" s="19">
        <f t="shared" si="0"/>
        <v>1533</v>
      </c>
      <c r="P28" s="12">
        <f t="shared" si="1"/>
        <v>0.70899999999999996</v>
      </c>
      <c r="R28" s="62">
        <f>SUM(C28:H28)</f>
        <v>706</v>
      </c>
      <c r="S28" s="65">
        <f>R28/R49*100</f>
        <v>67.052901510114921</v>
      </c>
    </row>
    <row r="29" spans="1:19" ht="18" customHeight="1" x14ac:dyDescent="0.15">
      <c r="A29" s="53" t="s">
        <v>83</v>
      </c>
      <c r="B29" s="54" t="s">
        <v>50</v>
      </c>
      <c r="C29" s="16">
        <v>43</v>
      </c>
      <c r="D29" s="17">
        <v>128</v>
      </c>
      <c r="E29" s="17">
        <v>113</v>
      </c>
      <c r="F29" s="17">
        <v>407</v>
      </c>
      <c r="G29" s="17">
        <v>422</v>
      </c>
      <c r="H29" s="17">
        <v>620</v>
      </c>
      <c r="I29" s="17">
        <v>408</v>
      </c>
      <c r="J29" s="17">
        <v>253</v>
      </c>
      <c r="K29" s="17">
        <v>49</v>
      </c>
      <c r="L29" s="17">
        <v>13</v>
      </c>
      <c r="M29" s="17">
        <v>121</v>
      </c>
      <c r="N29" s="17">
        <v>40</v>
      </c>
      <c r="O29" s="29">
        <f t="shared" si="0"/>
        <v>2617</v>
      </c>
      <c r="P29" s="12">
        <f t="shared" si="1"/>
        <v>1.2110000000000001</v>
      </c>
      <c r="R29" s="62">
        <f>SUM(C29:H29)</f>
        <v>1733</v>
      </c>
      <c r="S29" s="65">
        <f>R29/R49*100</f>
        <v>164.59302877766169</v>
      </c>
    </row>
    <row r="30" spans="1:19" ht="18" customHeight="1" x14ac:dyDescent="0.15">
      <c r="A30" s="53" t="s">
        <v>84</v>
      </c>
      <c r="B30" s="54" t="s">
        <v>51</v>
      </c>
      <c r="C30" s="20">
        <v>36</v>
      </c>
      <c r="D30" s="21">
        <v>93</v>
      </c>
      <c r="E30" s="21">
        <v>165</v>
      </c>
      <c r="F30" s="21">
        <v>130</v>
      </c>
      <c r="G30" s="21">
        <v>168</v>
      </c>
      <c r="H30" s="21">
        <v>81</v>
      </c>
      <c r="I30" s="21">
        <v>479</v>
      </c>
      <c r="J30" s="21">
        <v>183</v>
      </c>
      <c r="K30" s="21">
        <v>95</v>
      </c>
      <c r="L30" s="21">
        <v>99</v>
      </c>
      <c r="M30" s="21">
        <v>25</v>
      </c>
      <c r="N30" s="21">
        <v>91</v>
      </c>
      <c r="O30" s="50">
        <f t="shared" si="0"/>
        <v>1645</v>
      </c>
      <c r="P30" s="12">
        <f t="shared" si="1"/>
        <v>0.76100000000000001</v>
      </c>
      <c r="R30" s="62">
        <f>SUM(C30:H30)</f>
        <v>673</v>
      </c>
      <c r="S30" s="65">
        <f>R30/R49*100</f>
        <v>63.918700731313507</v>
      </c>
    </row>
    <row r="31" spans="1:19" ht="18" customHeight="1" x14ac:dyDescent="0.15">
      <c r="A31" s="53" t="s">
        <v>85</v>
      </c>
      <c r="B31" s="54" t="s">
        <v>52</v>
      </c>
      <c r="C31" s="20">
        <v>122</v>
      </c>
      <c r="D31" s="21">
        <v>62</v>
      </c>
      <c r="E31" s="21">
        <v>128</v>
      </c>
      <c r="F31" s="21">
        <v>128.5</v>
      </c>
      <c r="G31" s="21">
        <v>223</v>
      </c>
      <c r="H31" s="21">
        <v>501</v>
      </c>
      <c r="I31" s="21">
        <v>115</v>
      </c>
      <c r="J31" s="21">
        <v>225</v>
      </c>
      <c r="K31" s="21">
        <v>286.5</v>
      </c>
      <c r="L31" s="21">
        <v>53</v>
      </c>
      <c r="M31" s="21">
        <v>83</v>
      </c>
      <c r="N31" s="21">
        <v>131.5</v>
      </c>
      <c r="O31" s="30">
        <f t="shared" si="0"/>
        <v>2058.5</v>
      </c>
      <c r="P31" s="12">
        <f t="shared" ref="P31:P36" si="2">ROUND(O31/$O$49,3)</f>
        <v>0.95199999999999996</v>
      </c>
      <c r="Q31" s="2"/>
      <c r="R31" s="62">
        <f>SUM(C31:H31)</f>
        <v>1164.5</v>
      </c>
      <c r="S31" s="65">
        <f>R31/R49*100</f>
        <v>110.59929717921928</v>
      </c>
    </row>
    <row r="32" spans="1:19" ht="18" customHeight="1" x14ac:dyDescent="0.15">
      <c r="A32" s="53" t="s">
        <v>86</v>
      </c>
      <c r="B32" s="54" t="s">
        <v>53</v>
      </c>
      <c r="C32" s="20">
        <v>77</v>
      </c>
      <c r="D32" s="21">
        <v>204</v>
      </c>
      <c r="E32" s="21">
        <v>152</v>
      </c>
      <c r="F32" s="21">
        <v>146.5</v>
      </c>
      <c r="G32" s="21">
        <v>107</v>
      </c>
      <c r="H32" s="21">
        <v>351</v>
      </c>
      <c r="I32" s="21">
        <v>651.5</v>
      </c>
      <c r="J32" s="21">
        <v>160</v>
      </c>
      <c r="K32" s="21">
        <v>41</v>
      </c>
      <c r="L32" s="21">
        <v>164</v>
      </c>
      <c r="M32" s="21">
        <v>110</v>
      </c>
      <c r="N32" s="21">
        <v>66.5</v>
      </c>
      <c r="O32" s="30">
        <f t="shared" ref="O32:O38" si="3">SUM(C32:N32)</f>
        <v>2230.5</v>
      </c>
      <c r="P32" s="12">
        <f t="shared" si="2"/>
        <v>1.032</v>
      </c>
      <c r="Q32" s="2"/>
      <c r="R32" s="62">
        <f>SUM(C32:H32)</f>
        <v>1037.5</v>
      </c>
      <c r="S32" s="65">
        <f>R32/R49*100</f>
        <v>98.537372969892672</v>
      </c>
    </row>
    <row r="33" spans="1:22" ht="18" customHeight="1" x14ac:dyDescent="0.15">
      <c r="A33" s="53" t="s">
        <v>87</v>
      </c>
      <c r="B33" s="54" t="s">
        <v>54</v>
      </c>
      <c r="C33" s="20">
        <v>78.5</v>
      </c>
      <c r="D33" s="21">
        <v>137.5</v>
      </c>
      <c r="E33" s="21">
        <v>183.5</v>
      </c>
      <c r="F33" s="21">
        <v>287.5</v>
      </c>
      <c r="G33" s="21">
        <v>278</v>
      </c>
      <c r="H33" s="21">
        <v>379</v>
      </c>
      <c r="I33" s="21">
        <v>287.5</v>
      </c>
      <c r="J33" s="21">
        <v>174.5</v>
      </c>
      <c r="K33" s="21">
        <v>130</v>
      </c>
      <c r="L33" s="21">
        <v>122</v>
      </c>
      <c r="M33" s="21">
        <v>23.5</v>
      </c>
      <c r="N33" s="21">
        <v>162</v>
      </c>
      <c r="O33" s="30">
        <f t="shared" si="3"/>
        <v>2243.5</v>
      </c>
      <c r="P33" s="12">
        <f t="shared" si="2"/>
        <v>1.038</v>
      </c>
      <c r="Q33" s="2"/>
      <c r="R33" s="62">
        <f>SUM(C33:H33)</f>
        <v>1344</v>
      </c>
      <c r="S33" s="65">
        <f>R33/R49*100</f>
        <v>127.6474499002754</v>
      </c>
    </row>
    <row r="34" spans="1:22" ht="18" customHeight="1" x14ac:dyDescent="0.15">
      <c r="A34" s="53" t="s">
        <v>88</v>
      </c>
      <c r="B34" s="54" t="s">
        <v>55</v>
      </c>
      <c r="C34" s="16">
        <v>7</v>
      </c>
      <c r="D34" s="17">
        <v>35.5</v>
      </c>
      <c r="E34" s="17">
        <v>64</v>
      </c>
      <c r="F34" s="17">
        <v>86.5</v>
      </c>
      <c r="G34" s="17">
        <v>257</v>
      </c>
      <c r="H34" s="17">
        <v>792</v>
      </c>
      <c r="I34" s="17">
        <v>156</v>
      </c>
      <c r="J34" s="17">
        <v>505</v>
      </c>
      <c r="K34" s="17">
        <v>63</v>
      </c>
      <c r="L34" s="17">
        <v>170</v>
      </c>
      <c r="M34" s="17">
        <v>236.5</v>
      </c>
      <c r="N34" s="17">
        <v>32.5</v>
      </c>
      <c r="O34" s="30">
        <f t="shared" si="3"/>
        <v>2405</v>
      </c>
      <c r="P34" s="12">
        <f t="shared" si="2"/>
        <v>1.113</v>
      </c>
      <c r="Q34" s="2"/>
      <c r="R34" s="62">
        <f>SUM(C34:H34)</f>
        <v>1242</v>
      </c>
      <c r="S34" s="65">
        <f>R34/R49*100</f>
        <v>117.9599202203438</v>
      </c>
    </row>
    <row r="35" spans="1:22" ht="18" customHeight="1" x14ac:dyDescent="0.15">
      <c r="A35" s="55" t="s">
        <v>89</v>
      </c>
      <c r="B35" s="56" t="s">
        <v>56</v>
      </c>
      <c r="C35" s="16">
        <v>23.5</v>
      </c>
      <c r="D35" s="17">
        <v>146.5</v>
      </c>
      <c r="E35" s="17">
        <v>189.5</v>
      </c>
      <c r="F35" s="17">
        <v>173</v>
      </c>
      <c r="G35" s="17">
        <v>53.5</v>
      </c>
      <c r="H35" s="17">
        <v>622.5</v>
      </c>
      <c r="I35" s="17">
        <v>369.5</v>
      </c>
      <c r="J35" s="17">
        <v>252</v>
      </c>
      <c r="K35" s="17">
        <v>144.5</v>
      </c>
      <c r="L35" s="17">
        <v>108.5</v>
      </c>
      <c r="M35" s="17">
        <v>182</v>
      </c>
      <c r="N35" s="17">
        <v>141</v>
      </c>
      <c r="O35" s="19">
        <f t="shared" si="3"/>
        <v>2406</v>
      </c>
      <c r="P35" s="12">
        <f t="shared" si="2"/>
        <v>1.113</v>
      </c>
      <c r="Q35" s="2"/>
      <c r="R35" s="62">
        <f>SUM(C35:H35)</f>
        <v>1208.5</v>
      </c>
      <c r="S35" s="65">
        <f>R35/R49*100</f>
        <v>114.7782315509545</v>
      </c>
    </row>
    <row r="36" spans="1:22" ht="18" customHeight="1" x14ac:dyDescent="0.15">
      <c r="A36" s="55" t="s">
        <v>90</v>
      </c>
      <c r="B36" s="56" t="s">
        <v>57</v>
      </c>
      <c r="C36" s="20">
        <v>40</v>
      </c>
      <c r="D36" s="21">
        <v>189.5</v>
      </c>
      <c r="E36" s="21">
        <v>115</v>
      </c>
      <c r="F36" s="21">
        <v>182</v>
      </c>
      <c r="G36" s="21">
        <v>137.5</v>
      </c>
      <c r="H36" s="21">
        <v>300.5</v>
      </c>
      <c r="I36" s="21">
        <v>70</v>
      </c>
      <c r="J36" s="21">
        <v>303.5</v>
      </c>
      <c r="K36" s="21">
        <v>170</v>
      </c>
      <c r="L36" s="21">
        <v>170</v>
      </c>
      <c r="M36" s="21">
        <v>152.5</v>
      </c>
      <c r="N36" s="21">
        <v>93.5</v>
      </c>
      <c r="O36" s="19">
        <f>SUM(C36:N36)</f>
        <v>1924</v>
      </c>
      <c r="P36" s="12">
        <f t="shared" si="2"/>
        <v>0.89</v>
      </c>
      <c r="Q36" s="2"/>
      <c r="R36" s="62">
        <f>SUM(C36:H36)</f>
        <v>964.5</v>
      </c>
      <c r="S36" s="65">
        <f>R36/R49*100</f>
        <v>91.604140944059253</v>
      </c>
    </row>
    <row r="37" spans="1:22" ht="18" customHeight="1" x14ac:dyDescent="0.15">
      <c r="A37" s="59" t="s">
        <v>92</v>
      </c>
      <c r="B37" s="60" t="s">
        <v>93</v>
      </c>
      <c r="C37" s="20">
        <v>42.5</v>
      </c>
      <c r="D37" s="21">
        <v>131.5</v>
      </c>
      <c r="E37" s="21">
        <v>184.5</v>
      </c>
      <c r="F37" s="21">
        <v>109.5</v>
      </c>
      <c r="G37" s="21">
        <v>144.5</v>
      </c>
      <c r="H37" s="21">
        <v>231</v>
      </c>
      <c r="I37" s="21">
        <v>372.5</v>
      </c>
      <c r="J37" s="21">
        <v>558</v>
      </c>
      <c r="K37" s="21">
        <v>189.5</v>
      </c>
      <c r="L37" s="21">
        <v>128</v>
      </c>
      <c r="M37" s="21">
        <v>73.5</v>
      </c>
      <c r="N37" s="21">
        <v>98.5</v>
      </c>
      <c r="O37" s="30">
        <f t="shared" si="3"/>
        <v>2263.5</v>
      </c>
      <c r="P37" s="12">
        <f t="shared" ref="P37:P39" si="4">ROUND(O37/$O$49,3)</f>
        <v>1.0469999999999999</v>
      </c>
      <c r="Q37" s="2"/>
      <c r="R37" s="62">
        <f>SUM(C37:H37)</f>
        <v>843.5</v>
      </c>
      <c r="S37" s="65">
        <f>R37/R49*100</f>
        <v>80.112071421787434</v>
      </c>
    </row>
    <row r="38" spans="1:22" ht="18" customHeight="1" x14ac:dyDescent="0.15">
      <c r="A38" s="55" t="s">
        <v>94</v>
      </c>
      <c r="B38" s="56" t="s">
        <v>96</v>
      </c>
      <c r="C38" s="20">
        <v>112</v>
      </c>
      <c r="D38" s="21">
        <v>42</v>
      </c>
      <c r="E38" s="21">
        <v>150.5</v>
      </c>
      <c r="F38" s="21">
        <v>278</v>
      </c>
      <c r="G38" s="21">
        <v>160.5</v>
      </c>
      <c r="H38" s="21">
        <v>402.5</v>
      </c>
      <c r="I38" s="21">
        <v>323</v>
      </c>
      <c r="J38" s="21">
        <v>444.5</v>
      </c>
      <c r="K38" s="21">
        <v>231.5</v>
      </c>
      <c r="L38" s="21">
        <v>80.5</v>
      </c>
      <c r="M38" s="21">
        <v>94</v>
      </c>
      <c r="N38" s="21">
        <v>102</v>
      </c>
      <c r="O38" s="30">
        <f t="shared" si="3"/>
        <v>2421</v>
      </c>
      <c r="P38" s="12">
        <f t="shared" si="4"/>
        <v>1.1200000000000001</v>
      </c>
      <c r="Q38" s="2"/>
      <c r="R38" s="62">
        <f>SUM(C38:H38)</f>
        <v>1145.5</v>
      </c>
      <c r="S38" s="65">
        <f>R38/R49*100</f>
        <v>108.79475733687909</v>
      </c>
    </row>
    <row r="39" spans="1:22" ht="18" customHeight="1" thickBot="1" x14ac:dyDescent="0.2">
      <c r="A39" s="57" t="s">
        <v>95</v>
      </c>
      <c r="B39" s="58" t="s">
        <v>97</v>
      </c>
      <c r="C39" s="20">
        <v>94.5</v>
      </c>
      <c r="D39" s="21">
        <v>77</v>
      </c>
      <c r="E39" s="21">
        <v>88</v>
      </c>
      <c r="F39" s="21">
        <v>264.5</v>
      </c>
      <c r="G39" s="21">
        <v>286</v>
      </c>
      <c r="H39" s="21">
        <v>569</v>
      </c>
      <c r="I39" s="21">
        <v>281.5</v>
      </c>
      <c r="J39" s="21">
        <v>34.5</v>
      </c>
      <c r="K39" s="21">
        <v>328</v>
      </c>
      <c r="L39" s="21">
        <v>199</v>
      </c>
      <c r="M39" s="21">
        <v>140</v>
      </c>
      <c r="N39" s="21">
        <v>89.5</v>
      </c>
      <c r="O39" s="30">
        <f t="shared" ref="O39:O41" si="5">SUM(C39:N39)</f>
        <v>2451.5</v>
      </c>
      <c r="P39" s="12">
        <f t="shared" si="4"/>
        <v>1.1339999999999999</v>
      </c>
      <c r="Q39" s="2"/>
      <c r="R39" s="62">
        <f>SUM(C39:H39)</f>
        <v>1379</v>
      </c>
      <c r="S39" s="65">
        <f>R39/R49*100</f>
        <v>130.97160224142843</v>
      </c>
    </row>
    <row r="40" spans="1:22" ht="18" customHeight="1" thickBot="1" x14ac:dyDescent="0.2">
      <c r="A40" s="55" t="s">
        <v>98</v>
      </c>
      <c r="B40" s="56" t="s">
        <v>99</v>
      </c>
      <c r="C40" s="16">
        <v>59.5</v>
      </c>
      <c r="D40" s="17">
        <v>88.5</v>
      </c>
      <c r="E40" s="17">
        <v>66</v>
      </c>
      <c r="F40" s="17">
        <v>286</v>
      </c>
      <c r="G40" s="17">
        <v>128.5</v>
      </c>
      <c r="H40" s="17">
        <v>221</v>
      </c>
      <c r="I40" s="17">
        <v>271.5</v>
      </c>
      <c r="J40" s="17">
        <v>246.5</v>
      </c>
      <c r="K40" s="17">
        <v>189.5</v>
      </c>
      <c r="L40" s="17">
        <v>271.5</v>
      </c>
      <c r="M40" s="17">
        <v>32.5</v>
      </c>
      <c r="N40" s="24">
        <v>32</v>
      </c>
      <c r="O40" s="30">
        <f t="shared" si="5"/>
        <v>1893</v>
      </c>
      <c r="P40" s="12">
        <f t="shared" ref="P40:P46" si="6">ROUND(O40/$O$49,3)</f>
        <v>0.876</v>
      </c>
      <c r="Q40" s="2"/>
      <c r="R40" s="62">
        <f>SUM(C40:H40)</f>
        <v>849.5</v>
      </c>
      <c r="S40" s="65">
        <f>R40/R49*100</f>
        <v>80.681926108842234</v>
      </c>
      <c r="V40" s="146"/>
    </row>
    <row r="41" spans="1:22" ht="18" customHeight="1" x14ac:dyDescent="0.15">
      <c r="A41" s="59" t="s">
        <v>101</v>
      </c>
      <c r="B41" s="60" t="s">
        <v>102</v>
      </c>
      <c r="C41" s="26">
        <v>75</v>
      </c>
      <c r="D41" s="27">
        <v>89.5</v>
      </c>
      <c r="E41" s="27">
        <v>187</v>
      </c>
      <c r="F41" s="27">
        <v>227.5</v>
      </c>
      <c r="G41" s="27">
        <v>178.5</v>
      </c>
      <c r="H41" s="27">
        <v>318.5</v>
      </c>
      <c r="I41" s="27">
        <v>421</v>
      </c>
      <c r="J41" s="27">
        <v>92</v>
      </c>
      <c r="K41" s="27">
        <v>265</v>
      </c>
      <c r="L41" s="27">
        <v>59</v>
      </c>
      <c r="M41" s="27">
        <v>58</v>
      </c>
      <c r="N41" s="27">
        <v>129</v>
      </c>
      <c r="O41" s="30">
        <f t="shared" si="5"/>
        <v>2100</v>
      </c>
      <c r="P41" s="12">
        <f t="shared" si="6"/>
        <v>0.97199999999999998</v>
      </c>
      <c r="Q41" s="2"/>
      <c r="R41" s="62">
        <f>SUM(C41:H41)</f>
        <v>1076</v>
      </c>
      <c r="S41" s="68">
        <f>R41/R49*100</f>
        <v>102.19394054516098</v>
      </c>
    </row>
    <row r="42" spans="1:22" ht="18" customHeight="1" x14ac:dyDescent="0.15">
      <c r="A42" s="55" t="s">
        <v>103</v>
      </c>
      <c r="B42" s="56" t="s">
        <v>104</v>
      </c>
      <c r="C42" s="16">
        <v>28</v>
      </c>
      <c r="D42" s="17">
        <v>110</v>
      </c>
      <c r="E42" s="17">
        <v>143.5</v>
      </c>
      <c r="F42" s="17">
        <v>92</v>
      </c>
      <c r="G42" s="17">
        <v>118.5</v>
      </c>
      <c r="H42" s="17">
        <v>133</v>
      </c>
      <c r="I42" s="17">
        <v>517</v>
      </c>
      <c r="J42" s="17">
        <v>389</v>
      </c>
      <c r="K42" s="17">
        <v>125</v>
      </c>
      <c r="L42" s="17">
        <v>105</v>
      </c>
      <c r="M42" s="17">
        <v>33</v>
      </c>
      <c r="N42" s="17">
        <v>135</v>
      </c>
      <c r="O42" s="19">
        <f>SUM(C42:N42)</f>
        <v>1929</v>
      </c>
      <c r="P42" s="12">
        <f t="shared" si="6"/>
        <v>0.89300000000000002</v>
      </c>
      <c r="Q42" s="93"/>
      <c r="R42" s="62">
        <f>SUM(C42:H42)</f>
        <v>625</v>
      </c>
      <c r="S42" s="65">
        <f>R42/R49*100</f>
        <v>59.3598632348751</v>
      </c>
    </row>
    <row r="43" spans="1:22" ht="18" customHeight="1" x14ac:dyDescent="0.15">
      <c r="A43" s="55" t="s">
        <v>107</v>
      </c>
      <c r="B43" s="56" t="s">
        <v>106</v>
      </c>
      <c r="C43" s="16">
        <v>136.5</v>
      </c>
      <c r="D43" s="17">
        <v>126</v>
      </c>
      <c r="E43" s="17">
        <v>151</v>
      </c>
      <c r="F43" s="17">
        <v>104</v>
      </c>
      <c r="G43" s="17">
        <v>190</v>
      </c>
      <c r="H43" s="17">
        <v>458</v>
      </c>
      <c r="I43" s="17">
        <v>1157</v>
      </c>
      <c r="J43" s="17">
        <v>135</v>
      </c>
      <c r="K43" s="17">
        <v>448.5</v>
      </c>
      <c r="L43" s="17">
        <v>63</v>
      </c>
      <c r="M43" s="17">
        <v>90.5</v>
      </c>
      <c r="N43" s="17">
        <v>40.5</v>
      </c>
      <c r="O43" s="19">
        <f t="shared" ref="O43:O45" si="7">SUM(C43:N43)</f>
        <v>3100</v>
      </c>
      <c r="P43" s="12">
        <f t="shared" si="6"/>
        <v>1.4339999999999999</v>
      </c>
      <c r="Q43" s="2"/>
      <c r="R43" s="62">
        <f>SUM(C43:H43)</f>
        <v>1165.5</v>
      </c>
      <c r="S43" s="65">
        <f>R43/R49*100</f>
        <v>110.6942729603951</v>
      </c>
    </row>
    <row r="44" spans="1:22" ht="18" customHeight="1" x14ac:dyDescent="0.15">
      <c r="A44" s="55" t="s">
        <v>109</v>
      </c>
      <c r="B44" s="56" t="s">
        <v>110</v>
      </c>
      <c r="C44" s="90">
        <v>24</v>
      </c>
      <c r="D44" s="17">
        <v>75</v>
      </c>
      <c r="E44" s="17">
        <v>103.5</v>
      </c>
      <c r="F44" s="17">
        <v>130.5</v>
      </c>
      <c r="G44" s="17">
        <v>377.5</v>
      </c>
      <c r="H44" s="17">
        <v>189</v>
      </c>
      <c r="I44" s="17">
        <v>156</v>
      </c>
      <c r="J44" s="17">
        <v>1273</v>
      </c>
      <c r="K44" s="17">
        <v>189</v>
      </c>
      <c r="L44" s="17">
        <v>7</v>
      </c>
      <c r="M44" s="17">
        <v>117.5</v>
      </c>
      <c r="N44" s="24">
        <v>59.5</v>
      </c>
      <c r="O44" s="30">
        <f t="shared" si="7"/>
        <v>2701.5</v>
      </c>
      <c r="P44" s="12">
        <f t="shared" si="6"/>
        <v>1.25</v>
      </c>
      <c r="Q44" s="93"/>
      <c r="R44" s="62">
        <f>SUM(C44:H44)</f>
        <v>899.5</v>
      </c>
      <c r="S44" s="68">
        <f>R44/R49*100</f>
        <v>85.430715167632243</v>
      </c>
    </row>
    <row r="45" spans="1:22" ht="18" customHeight="1" x14ac:dyDescent="0.15">
      <c r="A45" s="55" t="s">
        <v>112</v>
      </c>
      <c r="B45" s="56" t="s">
        <v>113</v>
      </c>
      <c r="C45" s="16">
        <v>82</v>
      </c>
      <c r="D45" s="17">
        <v>24</v>
      </c>
      <c r="E45" s="17">
        <v>153</v>
      </c>
      <c r="F45" s="17">
        <v>175</v>
      </c>
      <c r="G45" s="18">
        <v>90.5</v>
      </c>
      <c r="H45" s="18">
        <v>270.5</v>
      </c>
      <c r="I45" s="17">
        <v>232.5</v>
      </c>
      <c r="J45" s="17">
        <v>237.5</v>
      </c>
      <c r="K45" s="17">
        <v>126.5</v>
      </c>
      <c r="L45" s="17">
        <v>44.5</v>
      </c>
      <c r="M45" s="17">
        <v>37.5</v>
      </c>
      <c r="N45" s="17">
        <v>51.5</v>
      </c>
      <c r="O45" s="19">
        <f t="shared" si="7"/>
        <v>1525</v>
      </c>
      <c r="P45" s="12">
        <f t="shared" si="6"/>
        <v>0.70599999999999996</v>
      </c>
      <c r="Q45" s="2"/>
      <c r="R45" s="62">
        <f>SUM(C45:H45)</f>
        <v>795</v>
      </c>
      <c r="S45" s="65">
        <f>R45/R49*100</f>
        <v>75.505746034761131</v>
      </c>
    </row>
    <row r="46" spans="1:22" ht="18" customHeight="1" x14ac:dyDescent="0.15">
      <c r="A46" s="59" t="s">
        <v>114</v>
      </c>
      <c r="B46" s="60" t="s">
        <v>115</v>
      </c>
      <c r="C46" s="109">
        <v>119</v>
      </c>
      <c r="D46" s="27">
        <v>78</v>
      </c>
      <c r="E46" s="27">
        <v>159.5</v>
      </c>
      <c r="F46" s="27">
        <v>248</v>
      </c>
      <c r="G46" s="27">
        <v>324</v>
      </c>
      <c r="H46" s="27">
        <v>370.5</v>
      </c>
      <c r="I46" s="27">
        <v>293</v>
      </c>
      <c r="J46" s="27">
        <v>305.5</v>
      </c>
      <c r="K46" s="27">
        <v>228.5</v>
      </c>
      <c r="L46" s="27">
        <v>67</v>
      </c>
      <c r="M46" s="27">
        <v>58.5</v>
      </c>
      <c r="N46" s="27">
        <v>50.5</v>
      </c>
      <c r="O46" s="29">
        <f>SUM(C46:N46)</f>
        <v>2302</v>
      </c>
      <c r="P46" s="12">
        <f t="shared" si="6"/>
        <v>1.0649999999999999</v>
      </c>
      <c r="Q46" s="2"/>
      <c r="R46" s="62">
        <f>SUM(C46:H46)</f>
        <v>1299</v>
      </c>
      <c r="S46" s="147">
        <f>R46/R49*100</f>
        <v>123.3735397473644</v>
      </c>
    </row>
    <row r="47" spans="1:22" ht="18" customHeight="1" thickBot="1" x14ac:dyDescent="0.2">
      <c r="A47" s="121" t="s">
        <v>116</v>
      </c>
      <c r="B47" s="122" t="s">
        <v>117</v>
      </c>
      <c r="C47" s="134">
        <v>33.5</v>
      </c>
      <c r="D47" s="135">
        <v>164</v>
      </c>
      <c r="E47" s="135">
        <v>257.5</v>
      </c>
      <c r="F47" s="135">
        <v>199</v>
      </c>
      <c r="G47" s="135">
        <v>255</v>
      </c>
      <c r="H47" s="135">
        <v>439</v>
      </c>
      <c r="I47" s="135">
        <v>372</v>
      </c>
      <c r="J47" s="135">
        <v>125.5</v>
      </c>
      <c r="K47" s="135">
        <v>110.5</v>
      </c>
      <c r="L47" s="135">
        <v>131.5</v>
      </c>
      <c r="M47" s="135">
        <v>174.5</v>
      </c>
      <c r="N47" s="135">
        <v>12</v>
      </c>
      <c r="O47" s="136">
        <f>SUM(C47:N47)</f>
        <v>2274</v>
      </c>
      <c r="P47" s="75">
        <f>ROUND(O47/$O$49,3)</f>
        <v>1.052</v>
      </c>
      <c r="Q47" s="106"/>
      <c r="R47" s="108">
        <f>SUM(C47:H47)</f>
        <v>1348</v>
      </c>
      <c r="S47" s="76">
        <f>R47/R49*100</f>
        <v>128.02735302497862</v>
      </c>
    </row>
    <row r="48" spans="1:22" ht="18" customHeight="1" thickBot="1" x14ac:dyDescent="0.2">
      <c r="A48" s="137" t="s">
        <v>119</v>
      </c>
      <c r="B48" s="138" t="s">
        <v>118</v>
      </c>
      <c r="C48" s="111">
        <v>36</v>
      </c>
      <c r="D48" s="110">
        <v>68</v>
      </c>
      <c r="E48" s="110">
        <v>114</v>
      </c>
      <c r="F48" s="110">
        <v>113</v>
      </c>
      <c r="G48" s="110">
        <v>312.5</v>
      </c>
      <c r="H48" s="110">
        <v>447</v>
      </c>
      <c r="I48" s="110"/>
      <c r="J48" s="110"/>
      <c r="K48" s="110"/>
      <c r="L48" s="110"/>
      <c r="M48" s="110"/>
      <c r="N48" s="110"/>
      <c r="O48" s="139">
        <f>SUM(C48:N48)</f>
        <v>1090.5</v>
      </c>
      <c r="P48" s="94">
        <f>ROUND(O48/$O$49,3)</f>
        <v>0.505</v>
      </c>
      <c r="Q48" s="106"/>
      <c r="R48" s="85">
        <f>SUM(C48:H48)</f>
        <v>1090.5</v>
      </c>
      <c r="S48" s="125">
        <f>R48/R49*100</f>
        <v>103.57108937221007</v>
      </c>
    </row>
    <row r="49" spans="1:19" s="31" customFormat="1" ht="18" customHeight="1" x14ac:dyDescent="0.15">
      <c r="A49" s="153" t="s">
        <v>12</v>
      </c>
      <c r="B49" s="154"/>
      <c r="C49" s="97">
        <v>67.2</v>
      </c>
      <c r="D49" s="98">
        <v>97.9</v>
      </c>
      <c r="E49" s="98">
        <v>140.4</v>
      </c>
      <c r="F49" s="98">
        <v>183.3</v>
      </c>
      <c r="G49" s="80">
        <v>189.5</v>
      </c>
      <c r="H49" s="98">
        <v>374.6</v>
      </c>
      <c r="I49" s="98">
        <v>380.1</v>
      </c>
      <c r="J49" s="98">
        <v>251.1</v>
      </c>
      <c r="K49" s="98">
        <v>189.5</v>
      </c>
      <c r="L49" s="98">
        <v>103.1</v>
      </c>
      <c r="M49" s="98">
        <v>105.5</v>
      </c>
      <c r="N49" s="98">
        <v>79</v>
      </c>
      <c r="O49" s="86">
        <f>SUM(C49:N49)</f>
        <v>2161.1999999999998</v>
      </c>
      <c r="P49" s="1"/>
      <c r="Q49" s="1"/>
      <c r="R49" s="83">
        <f>SUM(C49:H49)</f>
        <v>1052.9000000000001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19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35</v>
      </c>
      <c r="D4" s="10">
        <v>105</v>
      </c>
      <c r="E4" s="10">
        <v>87</v>
      </c>
      <c r="F4" s="10">
        <v>143</v>
      </c>
      <c r="G4" s="10">
        <v>143</v>
      </c>
      <c r="H4" s="10">
        <v>321</v>
      </c>
      <c r="I4" s="10">
        <v>158</v>
      </c>
      <c r="J4" s="10">
        <v>156</v>
      </c>
      <c r="K4" s="10">
        <v>191</v>
      </c>
      <c r="L4" s="10">
        <v>195</v>
      </c>
      <c r="M4" s="10">
        <v>114</v>
      </c>
      <c r="N4" s="10">
        <v>15</v>
      </c>
      <c r="O4" s="11">
        <f>SUM(C4:N4)</f>
        <v>1663</v>
      </c>
      <c r="P4" s="2"/>
      <c r="R4" s="62">
        <f>SUM(C4:H4)</f>
        <v>834</v>
      </c>
      <c r="S4" s="65">
        <f>R4/R49*100</f>
        <v>97.612359550561806</v>
      </c>
    </row>
    <row r="5" spans="1:19" ht="18" customHeight="1" x14ac:dyDescent="0.15">
      <c r="A5" s="53" t="s">
        <v>59</v>
      </c>
      <c r="B5" s="54" t="s">
        <v>26</v>
      </c>
      <c r="C5" s="9">
        <v>59</v>
      </c>
      <c r="D5" s="10">
        <v>88</v>
      </c>
      <c r="E5" s="10">
        <v>121</v>
      </c>
      <c r="F5" s="10">
        <v>92</v>
      </c>
      <c r="G5" s="10">
        <v>88</v>
      </c>
      <c r="H5" s="10">
        <v>40</v>
      </c>
      <c r="I5" s="10">
        <v>892</v>
      </c>
      <c r="J5" s="10">
        <v>88</v>
      </c>
      <c r="K5" s="10">
        <v>86</v>
      </c>
      <c r="L5" s="10">
        <v>86</v>
      </c>
      <c r="M5" s="10">
        <v>130</v>
      </c>
      <c r="N5" s="10">
        <v>37</v>
      </c>
      <c r="O5" s="11">
        <f t="shared" ref="O5:O31" si="0">SUM(C5:N5)</f>
        <v>1807</v>
      </c>
      <c r="P5" s="2"/>
      <c r="R5" s="62">
        <f>SUM(C5:H5)</f>
        <v>488</v>
      </c>
      <c r="S5" s="65">
        <f>R5/R49*100</f>
        <v>57.116104868913865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92</v>
      </c>
      <c r="E6" s="10">
        <v>194</v>
      </c>
      <c r="F6" s="10">
        <v>127</v>
      </c>
      <c r="G6" s="10">
        <v>199</v>
      </c>
      <c r="H6" s="10">
        <v>243</v>
      </c>
      <c r="I6" s="10">
        <v>234</v>
      </c>
      <c r="J6" s="10">
        <v>162</v>
      </c>
      <c r="K6" s="10">
        <v>289</v>
      </c>
      <c r="L6" s="10">
        <v>128</v>
      </c>
      <c r="M6" s="10">
        <v>17</v>
      </c>
      <c r="N6" s="10">
        <v>40</v>
      </c>
      <c r="O6" s="11">
        <f t="shared" si="0"/>
        <v>1754</v>
      </c>
      <c r="P6" s="2"/>
      <c r="R6" s="62">
        <f>SUM(C6:H6)</f>
        <v>884</v>
      </c>
      <c r="S6" s="65">
        <f>R6/R49*100</f>
        <v>103.46441947565543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38</v>
      </c>
      <c r="E7" s="10">
        <v>88</v>
      </c>
      <c r="F7" s="10">
        <v>139</v>
      </c>
      <c r="G7" s="10">
        <v>115</v>
      </c>
      <c r="H7" s="10">
        <v>313</v>
      </c>
      <c r="I7" s="10">
        <v>191</v>
      </c>
      <c r="J7" s="10">
        <v>236</v>
      </c>
      <c r="K7" s="10">
        <v>109</v>
      </c>
      <c r="L7" s="10">
        <v>20</v>
      </c>
      <c r="M7" s="10">
        <v>107</v>
      </c>
      <c r="N7" s="10">
        <v>73</v>
      </c>
      <c r="O7" s="11">
        <f>SUM(C7:N7)</f>
        <v>1509</v>
      </c>
      <c r="P7" s="2"/>
      <c r="R7" s="62">
        <f>SUM(C7:H7)</f>
        <v>773</v>
      </c>
      <c r="S7" s="65">
        <f>R7/R49*100</f>
        <v>90.472846441947567</v>
      </c>
    </row>
    <row r="8" spans="1:19" ht="18" customHeight="1" x14ac:dyDescent="0.15">
      <c r="A8" s="53" t="s">
        <v>62</v>
      </c>
      <c r="B8" s="54" t="s">
        <v>29</v>
      </c>
      <c r="C8" s="9">
        <v>35</v>
      </c>
      <c r="D8" s="10">
        <v>136</v>
      </c>
      <c r="E8" s="10">
        <v>170</v>
      </c>
      <c r="F8" s="10">
        <v>115</v>
      </c>
      <c r="G8" s="10">
        <v>206</v>
      </c>
      <c r="H8" s="10">
        <v>641</v>
      </c>
      <c r="I8" s="10">
        <v>271</v>
      </c>
      <c r="J8" s="10">
        <v>127</v>
      </c>
      <c r="K8" s="10">
        <v>290</v>
      </c>
      <c r="L8" s="10">
        <v>199</v>
      </c>
      <c r="M8" s="10">
        <v>50</v>
      </c>
      <c r="N8" s="10">
        <v>41</v>
      </c>
      <c r="O8" s="11">
        <f t="shared" si="0"/>
        <v>2281</v>
      </c>
      <c r="P8" s="2"/>
      <c r="R8" s="62">
        <f>SUM(C8:H8)</f>
        <v>1303</v>
      </c>
      <c r="S8" s="65">
        <f>R8/R49*100</f>
        <v>152.50468164794009</v>
      </c>
    </row>
    <row r="9" spans="1:19" ht="18" customHeight="1" x14ac:dyDescent="0.15">
      <c r="A9" s="53" t="s">
        <v>63</v>
      </c>
      <c r="B9" s="54" t="s">
        <v>30</v>
      </c>
      <c r="C9" s="9">
        <v>32</v>
      </c>
      <c r="D9" s="10">
        <v>50</v>
      </c>
      <c r="E9" s="10">
        <v>143</v>
      </c>
      <c r="F9" s="10">
        <v>128</v>
      </c>
      <c r="G9" s="10">
        <v>254</v>
      </c>
      <c r="H9" s="10">
        <v>424</v>
      </c>
      <c r="I9" s="10">
        <v>334</v>
      </c>
      <c r="J9" s="10">
        <v>55</v>
      </c>
      <c r="K9" s="10">
        <v>173</v>
      </c>
      <c r="L9" s="10">
        <v>38</v>
      </c>
      <c r="M9" s="10">
        <v>17</v>
      </c>
      <c r="N9" s="10">
        <v>68</v>
      </c>
      <c r="O9" s="11">
        <f t="shared" si="0"/>
        <v>1716</v>
      </c>
      <c r="P9" s="2"/>
      <c r="R9" s="62">
        <f>SUM(C9:H9)</f>
        <v>1031</v>
      </c>
      <c r="S9" s="65">
        <f>R9/R49*100</f>
        <v>120.66947565543072</v>
      </c>
    </row>
    <row r="10" spans="1:19" ht="18" customHeight="1" x14ac:dyDescent="0.15">
      <c r="A10" s="53" t="s">
        <v>64</v>
      </c>
      <c r="B10" s="54" t="s">
        <v>31</v>
      </c>
      <c r="C10" s="9">
        <v>53</v>
      </c>
      <c r="D10" s="10">
        <v>57</v>
      </c>
      <c r="E10" s="10">
        <v>187</v>
      </c>
      <c r="F10" s="10">
        <v>135</v>
      </c>
      <c r="G10" s="10">
        <v>147</v>
      </c>
      <c r="H10" s="10">
        <v>225</v>
      </c>
      <c r="I10" s="10">
        <v>591</v>
      </c>
      <c r="J10" s="10">
        <v>328</v>
      </c>
      <c r="K10" s="10">
        <v>83</v>
      </c>
      <c r="L10" s="10">
        <v>81</v>
      </c>
      <c r="M10" s="10">
        <v>63</v>
      </c>
      <c r="N10" s="10">
        <v>16</v>
      </c>
      <c r="O10" s="11">
        <f>SUM(C10:N10)</f>
        <v>1966</v>
      </c>
      <c r="P10" s="2"/>
      <c r="R10" s="62">
        <f>SUM(C10:H10)</f>
        <v>804</v>
      </c>
      <c r="S10" s="65">
        <f>R10/R49*100</f>
        <v>94.101123595505626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54</v>
      </c>
      <c r="E11" s="10">
        <v>147</v>
      </c>
      <c r="F11" s="10">
        <v>126</v>
      </c>
      <c r="G11" s="10">
        <v>323</v>
      </c>
      <c r="H11" s="10">
        <v>495</v>
      </c>
      <c r="I11" s="10">
        <v>236</v>
      </c>
      <c r="J11" s="10">
        <v>194</v>
      </c>
      <c r="K11" s="10">
        <v>166</v>
      </c>
      <c r="L11" s="10">
        <v>22</v>
      </c>
      <c r="M11" s="10">
        <v>30</v>
      </c>
      <c r="N11" s="10">
        <v>19</v>
      </c>
      <c r="O11" s="11">
        <f t="shared" si="0"/>
        <v>1856</v>
      </c>
      <c r="P11" s="2"/>
      <c r="R11" s="62">
        <f>SUM(C11:H11)</f>
        <v>1189</v>
      </c>
      <c r="S11" s="65">
        <f>R11/R49*100</f>
        <v>139.1619850187266</v>
      </c>
    </row>
    <row r="12" spans="1:19" ht="18" customHeight="1" x14ac:dyDescent="0.15">
      <c r="A12" s="53" t="s">
        <v>66</v>
      </c>
      <c r="B12" s="54" t="s">
        <v>33</v>
      </c>
      <c r="C12" s="9">
        <v>134</v>
      </c>
      <c r="D12" s="10">
        <v>186</v>
      </c>
      <c r="E12" s="10">
        <v>174</v>
      </c>
      <c r="F12" s="10">
        <v>30</v>
      </c>
      <c r="G12" s="10">
        <v>247</v>
      </c>
      <c r="H12" s="10">
        <v>171</v>
      </c>
      <c r="I12" s="10">
        <v>345</v>
      </c>
      <c r="J12" s="10">
        <v>55</v>
      </c>
      <c r="K12" s="10">
        <v>421</v>
      </c>
      <c r="L12" s="10">
        <v>20</v>
      </c>
      <c r="M12" s="10">
        <v>129</v>
      </c>
      <c r="N12" s="10">
        <v>29</v>
      </c>
      <c r="O12" s="11">
        <f t="shared" si="0"/>
        <v>1941</v>
      </c>
      <c r="P12" s="2"/>
      <c r="R12" s="62">
        <f>SUM(C12:H12)</f>
        <v>942</v>
      </c>
      <c r="S12" s="65">
        <f>R12/R49*100</f>
        <v>110.25280898876404</v>
      </c>
    </row>
    <row r="13" spans="1:19" ht="18" customHeight="1" x14ac:dyDescent="0.15">
      <c r="A13" s="53" t="s">
        <v>68</v>
      </c>
      <c r="B13" s="54" t="s">
        <v>34</v>
      </c>
      <c r="C13" s="9">
        <v>78</v>
      </c>
      <c r="D13" s="10">
        <v>147</v>
      </c>
      <c r="E13" s="10">
        <v>127</v>
      </c>
      <c r="F13" s="10">
        <v>121</v>
      </c>
      <c r="G13" s="10">
        <v>164</v>
      </c>
      <c r="H13" s="10">
        <v>376</v>
      </c>
      <c r="I13" s="10">
        <v>251</v>
      </c>
      <c r="J13" s="10">
        <v>42</v>
      </c>
      <c r="K13" s="10">
        <v>137</v>
      </c>
      <c r="L13" s="10">
        <v>120</v>
      </c>
      <c r="M13" s="10">
        <v>20</v>
      </c>
      <c r="N13" s="10">
        <v>34</v>
      </c>
      <c r="O13" s="11">
        <f t="shared" si="0"/>
        <v>1617</v>
      </c>
      <c r="P13" s="2"/>
      <c r="R13" s="62">
        <f>SUM(C13:H13)</f>
        <v>1013</v>
      </c>
      <c r="S13" s="65">
        <f>R13/R49*100</f>
        <v>118.56273408239701</v>
      </c>
    </row>
    <row r="14" spans="1:19" ht="18" customHeight="1" x14ac:dyDescent="0.15">
      <c r="A14" s="53" t="s">
        <v>67</v>
      </c>
      <c r="B14" s="54" t="s">
        <v>35</v>
      </c>
      <c r="C14" s="9">
        <v>48</v>
      </c>
      <c r="D14" s="10">
        <v>86</v>
      </c>
      <c r="E14" s="10">
        <v>182</v>
      </c>
      <c r="F14" s="10">
        <v>119</v>
      </c>
      <c r="G14" s="10">
        <v>214</v>
      </c>
      <c r="H14" s="10">
        <v>501</v>
      </c>
      <c r="I14" s="10">
        <v>395</v>
      </c>
      <c r="J14" s="10">
        <v>112</v>
      </c>
      <c r="K14" s="10">
        <v>225</v>
      </c>
      <c r="L14" s="10">
        <v>28</v>
      </c>
      <c r="M14" s="10">
        <v>61</v>
      </c>
      <c r="N14" s="10">
        <v>55</v>
      </c>
      <c r="O14" s="11">
        <f t="shared" si="0"/>
        <v>2026</v>
      </c>
      <c r="P14" s="2"/>
      <c r="R14" s="62">
        <f>SUM(C14:H14)</f>
        <v>1150</v>
      </c>
      <c r="S14" s="65">
        <f>R14/R49*100</f>
        <v>134.59737827715358</v>
      </c>
    </row>
    <row r="15" spans="1:19" ht="18" customHeight="1" x14ac:dyDescent="0.15">
      <c r="A15" s="53" t="s">
        <v>69</v>
      </c>
      <c r="B15" s="54" t="s">
        <v>36</v>
      </c>
      <c r="C15" s="9">
        <v>60</v>
      </c>
      <c r="D15" s="10">
        <v>73</v>
      </c>
      <c r="E15" s="10">
        <v>291</v>
      </c>
      <c r="F15" s="10">
        <v>114</v>
      </c>
      <c r="G15" s="10">
        <v>113</v>
      </c>
      <c r="H15" s="10">
        <v>233</v>
      </c>
      <c r="I15" s="10">
        <v>238</v>
      </c>
      <c r="J15" s="10">
        <v>267</v>
      </c>
      <c r="K15" s="10">
        <v>111</v>
      </c>
      <c r="L15" s="10">
        <v>11</v>
      </c>
      <c r="M15" s="10">
        <v>64</v>
      </c>
      <c r="N15" s="10">
        <v>77</v>
      </c>
      <c r="O15" s="11">
        <f t="shared" si="0"/>
        <v>1652</v>
      </c>
      <c r="P15" s="8"/>
      <c r="R15" s="62">
        <f>SUM(C15:H15)</f>
        <v>884</v>
      </c>
      <c r="S15" s="65">
        <f>R15/R49*100</f>
        <v>103.46441947565543</v>
      </c>
    </row>
    <row r="16" spans="1:19" ht="18" customHeight="1" x14ac:dyDescent="0.15">
      <c r="A16" s="53" t="s">
        <v>70</v>
      </c>
      <c r="B16" s="54" t="s">
        <v>37</v>
      </c>
      <c r="C16" s="9">
        <v>52</v>
      </c>
      <c r="D16" s="10">
        <v>82</v>
      </c>
      <c r="E16" s="10">
        <v>94</v>
      </c>
      <c r="F16" s="10">
        <v>182</v>
      </c>
      <c r="G16" s="10">
        <v>73</v>
      </c>
      <c r="H16" s="10">
        <v>496</v>
      </c>
      <c r="I16" s="10">
        <v>480</v>
      </c>
      <c r="J16" s="10">
        <v>469</v>
      </c>
      <c r="K16" s="10">
        <v>194</v>
      </c>
      <c r="L16" s="10">
        <v>54</v>
      </c>
      <c r="M16" s="10">
        <v>138</v>
      </c>
      <c r="N16" s="10">
        <v>68</v>
      </c>
      <c r="O16" s="11">
        <f t="shared" si="0"/>
        <v>2382</v>
      </c>
      <c r="P16" s="2"/>
      <c r="R16" s="62">
        <f>SUM(C16:H16)</f>
        <v>979</v>
      </c>
      <c r="S16" s="65">
        <f>R16/R49*100</f>
        <v>114.58333333333333</v>
      </c>
    </row>
    <row r="17" spans="1:19" ht="18" customHeight="1" x14ac:dyDescent="0.15">
      <c r="A17" s="53" t="s">
        <v>71</v>
      </c>
      <c r="B17" s="54" t="s">
        <v>38</v>
      </c>
      <c r="C17" s="9">
        <v>45</v>
      </c>
      <c r="D17" s="10">
        <v>78</v>
      </c>
      <c r="E17" s="10">
        <v>70</v>
      </c>
      <c r="F17" s="10">
        <v>250</v>
      </c>
      <c r="G17" s="10">
        <v>103</v>
      </c>
      <c r="H17" s="10">
        <v>149</v>
      </c>
      <c r="I17" s="10">
        <v>18</v>
      </c>
      <c r="J17" s="10">
        <v>101</v>
      </c>
      <c r="K17" s="10">
        <v>49</v>
      </c>
      <c r="L17" s="10">
        <v>14</v>
      </c>
      <c r="M17" s="10">
        <v>29</v>
      </c>
      <c r="N17" s="10">
        <v>63</v>
      </c>
      <c r="O17" s="11">
        <f>SUM(C17:N17)</f>
        <v>969</v>
      </c>
      <c r="P17" s="2"/>
      <c r="R17" s="62">
        <f>SUM(C17:H17)</f>
        <v>695</v>
      </c>
      <c r="S17" s="65">
        <f>R17/R49*100</f>
        <v>81.343632958801507</v>
      </c>
    </row>
    <row r="18" spans="1:19" ht="18" customHeight="1" x14ac:dyDescent="0.15">
      <c r="A18" s="53" t="s">
        <v>72</v>
      </c>
      <c r="B18" s="54" t="s">
        <v>39</v>
      </c>
      <c r="C18" s="9">
        <v>70</v>
      </c>
      <c r="D18" s="10">
        <v>38</v>
      </c>
      <c r="E18" s="10">
        <v>68</v>
      </c>
      <c r="F18" s="10">
        <v>149</v>
      </c>
      <c r="G18" s="10">
        <v>272</v>
      </c>
      <c r="H18" s="10">
        <v>284</v>
      </c>
      <c r="I18" s="10">
        <v>533</v>
      </c>
      <c r="J18" s="10">
        <v>137</v>
      </c>
      <c r="K18" s="10">
        <v>222</v>
      </c>
      <c r="L18" s="10">
        <v>47</v>
      </c>
      <c r="M18" s="10">
        <v>60</v>
      </c>
      <c r="N18" s="10">
        <v>18</v>
      </c>
      <c r="O18" s="11">
        <f t="shared" si="0"/>
        <v>1898</v>
      </c>
      <c r="P18" s="12">
        <f>ROUND(O18/$O$49,3)</f>
        <v>1.048</v>
      </c>
      <c r="R18" s="62">
        <f>SUM(C18:H18)</f>
        <v>881</v>
      </c>
      <c r="S18" s="65">
        <f>R18/R49*100</f>
        <v>103.11329588014982</v>
      </c>
    </row>
    <row r="19" spans="1:19" ht="18" customHeight="1" x14ac:dyDescent="0.15">
      <c r="A19" s="53" t="s">
        <v>73</v>
      </c>
      <c r="B19" s="54" t="s">
        <v>40</v>
      </c>
      <c r="C19" s="9">
        <v>31</v>
      </c>
      <c r="D19" s="10">
        <v>57</v>
      </c>
      <c r="E19" s="10">
        <v>135</v>
      </c>
      <c r="F19" s="10">
        <v>76</v>
      </c>
      <c r="G19" s="10">
        <v>81</v>
      </c>
      <c r="H19" s="10">
        <v>365</v>
      </c>
      <c r="I19" s="10">
        <v>143</v>
      </c>
      <c r="J19" s="10">
        <v>203</v>
      </c>
      <c r="K19" s="10">
        <v>100</v>
      </c>
      <c r="L19" s="10">
        <v>26</v>
      </c>
      <c r="M19" s="10">
        <v>46</v>
      </c>
      <c r="N19" s="10">
        <v>47</v>
      </c>
      <c r="O19" s="11">
        <f t="shared" si="0"/>
        <v>1310</v>
      </c>
      <c r="P19" s="12">
        <f t="shared" ref="P19:P30" si="1">ROUND(O19/$O$49,3)</f>
        <v>0.72299999999999998</v>
      </c>
      <c r="R19" s="62">
        <f>SUM(C19:H19)</f>
        <v>745</v>
      </c>
      <c r="S19" s="65">
        <f>R19/R49*100</f>
        <v>87.195692883895134</v>
      </c>
    </row>
    <row r="20" spans="1:19" ht="18" customHeight="1" x14ac:dyDescent="0.15">
      <c r="A20" s="53" t="s">
        <v>74</v>
      </c>
      <c r="B20" s="54" t="s">
        <v>41</v>
      </c>
      <c r="C20" s="9">
        <v>51</v>
      </c>
      <c r="D20" s="10">
        <v>22</v>
      </c>
      <c r="E20" s="10">
        <v>91</v>
      </c>
      <c r="F20" s="10">
        <v>104</v>
      </c>
      <c r="G20" s="10">
        <v>201</v>
      </c>
      <c r="H20" s="10">
        <v>306</v>
      </c>
      <c r="I20" s="10">
        <v>705</v>
      </c>
      <c r="J20" s="10">
        <v>289</v>
      </c>
      <c r="K20" s="10">
        <v>224</v>
      </c>
      <c r="L20" s="10">
        <v>18</v>
      </c>
      <c r="M20" s="10">
        <v>112</v>
      </c>
      <c r="N20" s="10">
        <v>108</v>
      </c>
      <c r="O20" s="11">
        <f t="shared" si="0"/>
        <v>2231</v>
      </c>
      <c r="P20" s="12">
        <f t="shared" si="1"/>
        <v>1.232</v>
      </c>
      <c r="R20" s="62">
        <f>SUM(C20:H20)</f>
        <v>775</v>
      </c>
      <c r="S20" s="65">
        <f>R20/R49*100</f>
        <v>90.706928838951313</v>
      </c>
    </row>
    <row r="21" spans="1:19" ht="18" customHeight="1" x14ac:dyDescent="0.15">
      <c r="A21" s="53" t="s">
        <v>75</v>
      </c>
      <c r="B21" s="54" t="s">
        <v>42</v>
      </c>
      <c r="C21" s="9">
        <v>156</v>
      </c>
      <c r="D21" s="10">
        <v>91</v>
      </c>
      <c r="E21" s="10">
        <v>97</v>
      </c>
      <c r="F21" s="10">
        <v>186</v>
      </c>
      <c r="G21" s="10">
        <v>218</v>
      </c>
      <c r="H21" s="10">
        <v>566</v>
      </c>
      <c r="I21" s="10">
        <v>209</v>
      </c>
      <c r="J21" s="10">
        <v>52</v>
      </c>
      <c r="K21" s="10">
        <v>75</v>
      </c>
      <c r="L21" s="10">
        <v>146</v>
      </c>
      <c r="M21" s="10">
        <v>42</v>
      </c>
      <c r="N21" s="10">
        <v>1</v>
      </c>
      <c r="O21" s="11">
        <f t="shared" si="0"/>
        <v>1839</v>
      </c>
      <c r="P21" s="12">
        <f t="shared" si="1"/>
        <v>1.0149999999999999</v>
      </c>
      <c r="R21" s="62">
        <f>SUM(C21:H21)</f>
        <v>1314</v>
      </c>
      <c r="S21" s="65">
        <f>R21/R49*100</f>
        <v>153.79213483146069</v>
      </c>
    </row>
    <row r="22" spans="1:19" ht="18" customHeight="1" x14ac:dyDescent="0.15">
      <c r="A22" s="53" t="s">
        <v>76</v>
      </c>
      <c r="B22" s="54" t="s">
        <v>43</v>
      </c>
      <c r="C22" s="14">
        <v>33</v>
      </c>
      <c r="D22" s="15">
        <v>36</v>
      </c>
      <c r="E22" s="15">
        <v>89</v>
      </c>
      <c r="F22" s="15">
        <v>110</v>
      </c>
      <c r="G22" s="15">
        <v>117</v>
      </c>
      <c r="H22" s="15">
        <v>475</v>
      </c>
      <c r="I22" s="15">
        <v>344</v>
      </c>
      <c r="J22" s="15">
        <v>379</v>
      </c>
      <c r="K22" s="15">
        <v>514</v>
      </c>
      <c r="L22" s="15">
        <v>94</v>
      </c>
      <c r="M22" s="15">
        <v>129</v>
      </c>
      <c r="N22" s="15">
        <v>16</v>
      </c>
      <c r="O22" s="11">
        <f t="shared" si="0"/>
        <v>2336</v>
      </c>
      <c r="P22" s="12">
        <f t="shared" si="1"/>
        <v>1.29</v>
      </c>
      <c r="R22" s="62">
        <f>SUM(C22:H22)</f>
        <v>860</v>
      </c>
      <c r="S22" s="65">
        <f>R22/R49*100</f>
        <v>100.65543071161049</v>
      </c>
    </row>
    <row r="23" spans="1:19" ht="18" customHeight="1" x14ac:dyDescent="0.15">
      <c r="A23" s="53" t="s">
        <v>77</v>
      </c>
      <c r="B23" s="54" t="s">
        <v>44</v>
      </c>
      <c r="C23" s="23">
        <v>87</v>
      </c>
      <c r="D23" s="18">
        <v>40</v>
      </c>
      <c r="E23" s="18">
        <v>94</v>
      </c>
      <c r="F23" s="18">
        <v>60</v>
      </c>
      <c r="G23" s="18">
        <v>130</v>
      </c>
      <c r="H23" s="18">
        <v>218</v>
      </c>
      <c r="I23" s="18">
        <v>121</v>
      </c>
      <c r="J23" s="17">
        <v>128</v>
      </c>
      <c r="K23" s="18">
        <v>179</v>
      </c>
      <c r="L23" s="18">
        <v>104</v>
      </c>
      <c r="M23" s="18">
        <v>147</v>
      </c>
      <c r="N23" s="24">
        <v>29</v>
      </c>
      <c r="O23" s="19">
        <f t="shared" si="0"/>
        <v>1337</v>
      </c>
      <c r="P23" s="12">
        <f t="shared" si="1"/>
        <v>0.73799999999999999</v>
      </c>
      <c r="R23" s="62">
        <f>SUM(C23:H23)</f>
        <v>629</v>
      </c>
      <c r="S23" s="65">
        <f>R23/R49*100</f>
        <v>73.61891385767791</v>
      </c>
    </row>
    <row r="24" spans="1:19" ht="18" customHeight="1" x14ac:dyDescent="0.15">
      <c r="A24" s="53" t="s">
        <v>78</v>
      </c>
      <c r="B24" s="54" t="s">
        <v>45</v>
      </c>
      <c r="C24" s="45">
        <v>106</v>
      </c>
      <c r="D24" s="22">
        <v>76</v>
      </c>
      <c r="E24" s="22">
        <v>34</v>
      </c>
      <c r="F24" s="22">
        <v>53</v>
      </c>
      <c r="G24" s="22">
        <v>105</v>
      </c>
      <c r="H24" s="22">
        <v>240</v>
      </c>
      <c r="I24" s="22">
        <v>271</v>
      </c>
      <c r="J24" s="21">
        <v>228</v>
      </c>
      <c r="K24" s="22">
        <v>199</v>
      </c>
      <c r="L24" s="22">
        <v>195</v>
      </c>
      <c r="M24" s="22">
        <v>113</v>
      </c>
      <c r="N24" s="46">
        <v>72</v>
      </c>
      <c r="O24" s="19">
        <f t="shared" si="0"/>
        <v>1692</v>
      </c>
      <c r="P24" s="12">
        <f t="shared" si="1"/>
        <v>0.93400000000000005</v>
      </c>
      <c r="R24" s="62">
        <f>SUM(C24:H24)</f>
        <v>614</v>
      </c>
      <c r="S24" s="65">
        <f>R24/R49*100</f>
        <v>71.863295880149821</v>
      </c>
    </row>
    <row r="25" spans="1:19" ht="18" customHeight="1" x14ac:dyDescent="0.15">
      <c r="A25" s="53" t="s">
        <v>79</v>
      </c>
      <c r="B25" s="54" t="s">
        <v>46</v>
      </c>
      <c r="C25" s="23">
        <v>76</v>
      </c>
      <c r="D25" s="18">
        <v>30</v>
      </c>
      <c r="E25" s="18">
        <v>109</v>
      </c>
      <c r="F25" s="18">
        <v>200</v>
      </c>
      <c r="G25" s="18">
        <v>200</v>
      </c>
      <c r="H25" s="18">
        <v>114</v>
      </c>
      <c r="I25" s="18">
        <v>163</v>
      </c>
      <c r="J25" s="17">
        <v>185</v>
      </c>
      <c r="K25" s="18">
        <v>64</v>
      </c>
      <c r="L25" s="18">
        <v>95</v>
      </c>
      <c r="M25" s="18">
        <v>123</v>
      </c>
      <c r="N25" s="24">
        <v>87</v>
      </c>
      <c r="O25" s="19">
        <f t="shared" si="0"/>
        <v>1446</v>
      </c>
      <c r="P25" s="12">
        <f t="shared" si="1"/>
        <v>0.79800000000000004</v>
      </c>
      <c r="R25" s="62">
        <f>SUM(C25:H25)</f>
        <v>729</v>
      </c>
      <c r="S25" s="65">
        <f>R25/R49*100</f>
        <v>85.323033707865164</v>
      </c>
    </row>
    <row r="26" spans="1:19" ht="18" customHeight="1" x14ac:dyDescent="0.15">
      <c r="A26" s="53" t="s">
        <v>80</v>
      </c>
      <c r="B26" s="54" t="s">
        <v>47</v>
      </c>
      <c r="C26" s="26">
        <v>65</v>
      </c>
      <c r="D26" s="27">
        <v>58</v>
      </c>
      <c r="E26" s="27">
        <v>101</v>
      </c>
      <c r="F26" s="27">
        <v>185</v>
      </c>
      <c r="G26" s="27">
        <v>113</v>
      </c>
      <c r="H26" s="27">
        <v>268</v>
      </c>
      <c r="I26" s="27">
        <v>410</v>
      </c>
      <c r="J26" s="27">
        <v>290</v>
      </c>
      <c r="K26" s="27">
        <v>103</v>
      </c>
      <c r="L26" s="27">
        <v>10</v>
      </c>
      <c r="M26" s="27">
        <v>183</v>
      </c>
      <c r="N26" s="27">
        <v>39</v>
      </c>
      <c r="O26" s="30">
        <f>SUM(C26:N26)</f>
        <v>1825</v>
      </c>
      <c r="P26" s="12">
        <f t="shared" si="1"/>
        <v>1.008</v>
      </c>
      <c r="R26" s="62">
        <f>SUM(C26:H26)</f>
        <v>790</v>
      </c>
      <c r="S26" s="65">
        <f>R26/R49*100</f>
        <v>92.462546816479403</v>
      </c>
    </row>
    <row r="27" spans="1:19" ht="18" customHeight="1" x14ac:dyDescent="0.15">
      <c r="A27" s="53" t="s">
        <v>81</v>
      </c>
      <c r="B27" s="54" t="s">
        <v>48</v>
      </c>
      <c r="C27" s="20">
        <v>23</v>
      </c>
      <c r="D27" s="21">
        <v>72</v>
      </c>
      <c r="E27" s="21">
        <v>114</v>
      </c>
      <c r="F27" s="21">
        <v>113</v>
      </c>
      <c r="G27" s="21">
        <v>323</v>
      </c>
      <c r="H27" s="21">
        <v>181</v>
      </c>
      <c r="I27" s="21">
        <v>70</v>
      </c>
      <c r="J27" s="21">
        <v>129</v>
      </c>
      <c r="K27" s="21">
        <v>312</v>
      </c>
      <c r="L27" s="21">
        <v>131</v>
      </c>
      <c r="M27" s="21">
        <v>31</v>
      </c>
      <c r="N27" s="21">
        <v>100</v>
      </c>
      <c r="O27" s="30">
        <f t="shared" si="0"/>
        <v>1599</v>
      </c>
      <c r="P27" s="12">
        <f t="shared" si="1"/>
        <v>0.88300000000000001</v>
      </c>
      <c r="R27" s="62">
        <f>SUM(C27:H27)</f>
        <v>826</v>
      </c>
      <c r="S27" s="65">
        <f>R27/R49*100</f>
        <v>96.676029962546821</v>
      </c>
    </row>
    <row r="28" spans="1:19" ht="18" customHeight="1" x14ac:dyDescent="0.15">
      <c r="A28" s="53" t="s">
        <v>82</v>
      </c>
      <c r="B28" s="54" t="s">
        <v>49</v>
      </c>
      <c r="C28" s="16">
        <v>31</v>
      </c>
      <c r="D28" s="17">
        <v>82</v>
      </c>
      <c r="E28" s="17">
        <v>133</v>
      </c>
      <c r="F28" s="17">
        <v>94</v>
      </c>
      <c r="G28" s="17">
        <v>170</v>
      </c>
      <c r="H28" s="17">
        <v>46</v>
      </c>
      <c r="I28" s="17">
        <v>303</v>
      </c>
      <c r="J28" s="17">
        <v>146</v>
      </c>
      <c r="K28" s="17">
        <v>80</v>
      </c>
      <c r="L28" s="17">
        <v>32</v>
      </c>
      <c r="M28" s="17">
        <v>141</v>
      </c>
      <c r="N28" s="17">
        <v>42</v>
      </c>
      <c r="O28" s="19">
        <f t="shared" si="0"/>
        <v>1300</v>
      </c>
      <c r="P28" s="12">
        <f t="shared" si="1"/>
        <v>0.71799999999999997</v>
      </c>
      <c r="R28" s="62">
        <f>SUM(C28:H28)</f>
        <v>556</v>
      </c>
      <c r="S28" s="65">
        <f>R28/R49*100</f>
        <v>65.074906367041194</v>
      </c>
    </row>
    <row r="29" spans="1:19" ht="18" customHeight="1" x14ac:dyDescent="0.15">
      <c r="A29" s="53" t="s">
        <v>83</v>
      </c>
      <c r="B29" s="54" t="s">
        <v>50</v>
      </c>
      <c r="C29" s="26">
        <v>45</v>
      </c>
      <c r="D29" s="27">
        <v>101</v>
      </c>
      <c r="E29" s="27">
        <v>86</v>
      </c>
      <c r="F29" s="27">
        <v>293</v>
      </c>
      <c r="G29" s="27">
        <v>305</v>
      </c>
      <c r="H29" s="27">
        <v>472</v>
      </c>
      <c r="I29" s="27">
        <v>332</v>
      </c>
      <c r="J29" s="27">
        <v>252</v>
      </c>
      <c r="K29" s="27">
        <v>77</v>
      </c>
      <c r="L29" s="27">
        <v>13</v>
      </c>
      <c r="M29" s="27">
        <v>122</v>
      </c>
      <c r="N29" s="27">
        <v>31</v>
      </c>
      <c r="O29" s="29">
        <f t="shared" si="0"/>
        <v>2129</v>
      </c>
      <c r="P29" s="12">
        <f t="shared" si="1"/>
        <v>1.1759999999999999</v>
      </c>
      <c r="R29" s="62">
        <f>SUM(C29:H29)</f>
        <v>1302</v>
      </c>
      <c r="S29" s="65">
        <f>R29/R49*100</f>
        <v>152.38764044943821</v>
      </c>
    </row>
    <row r="30" spans="1:19" ht="18" customHeight="1" x14ac:dyDescent="0.15">
      <c r="A30" s="53" t="s">
        <v>84</v>
      </c>
      <c r="B30" s="54" t="s">
        <v>51</v>
      </c>
      <c r="C30" s="16">
        <v>26</v>
      </c>
      <c r="D30" s="17">
        <v>73</v>
      </c>
      <c r="E30" s="17">
        <v>130</v>
      </c>
      <c r="F30" s="17">
        <v>111</v>
      </c>
      <c r="G30" s="17">
        <v>116</v>
      </c>
      <c r="H30" s="18">
        <v>108</v>
      </c>
      <c r="I30" s="17">
        <v>456</v>
      </c>
      <c r="J30" s="17">
        <v>138</v>
      </c>
      <c r="K30" s="17">
        <v>82</v>
      </c>
      <c r="L30" s="17">
        <v>76</v>
      </c>
      <c r="M30" s="17">
        <v>17</v>
      </c>
      <c r="N30" s="17">
        <v>96</v>
      </c>
      <c r="O30" s="19">
        <f t="shared" si="0"/>
        <v>1429</v>
      </c>
      <c r="P30" s="12">
        <f t="shared" si="1"/>
        <v>0.78900000000000003</v>
      </c>
      <c r="R30" s="62">
        <f>SUM(C30:H30)</f>
        <v>564</v>
      </c>
      <c r="S30" s="65">
        <f>R30/R49*100</f>
        <v>66.011235955056179</v>
      </c>
    </row>
    <row r="31" spans="1:19" ht="18" customHeight="1" x14ac:dyDescent="0.15">
      <c r="A31" s="53" t="s">
        <v>85</v>
      </c>
      <c r="B31" s="54" t="s">
        <v>52</v>
      </c>
      <c r="C31" s="20">
        <v>89</v>
      </c>
      <c r="D31" s="21">
        <v>58</v>
      </c>
      <c r="E31" s="21">
        <v>106</v>
      </c>
      <c r="F31" s="21">
        <v>100</v>
      </c>
      <c r="G31" s="21">
        <v>213.5</v>
      </c>
      <c r="H31" s="21">
        <v>428</v>
      </c>
      <c r="I31" s="21">
        <v>80.5</v>
      </c>
      <c r="J31" s="21">
        <v>218</v>
      </c>
      <c r="K31" s="21">
        <v>210.5</v>
      </c>
      <c r="L31" s="21">
        <v>24.5</v>
      </c>
      <c r="M31" s="21">
        <v>57.5</v>
      </c>
      <c r="N31" s="21">
        <v>112.5</v>
      </c>
      <c r="O31" s="30">
        <f t="shared" si="0"/>
        <v>1698</v>
      </c>
      <c r="P31" s="12">
        <f t="shared" ref="P31:P36" si="2">ROUND(O31/$O$49,3)</f>
        <v>0.93799999999999994</v>
      </c>
      <c r="Q31" s="2"/>
      <c r="R31" s="62">
        <f>SUM(C31:H31)</f>
        <v>994.5</v>
      </c>
      <c r="S31" s="65">
        <f>R31/R49*100</f>
        <v>116.39747191011236</v>
      </c>
    </row>
    <row r="32" spans="1:19" ht="18" customHeight="1" x14ac:dyDescent="0.15">
      <c r="A32" s="53" t="s">
        <v>86</v>
      </c>
      <c r="B32" s="54" t="s">
        <v>53</v>
      </c>
      <c r="C32" s="20">
        <v>72.5</v>
      </c>
      <c r="D32" s="21">
        <v>133.5</v>
      </c>
      <c r="E32" s="21">
        <v>106.5</v>
      </c>
      <c r="F32" s="21">
        <v>125</v>
      </c>
      <c r="G32" s="21">
        <v>133</v>
      </c>
      <c r="H32" s="21">
        <v>217</v>
      </c>
      <c r="I32" s="21">
        <v>374</v>
      </c>
      <c r="J32" s="21">
        <v>111.5</v>
      </c>
      <c r="K32" s="21">
        <v>58</v>
      </c>
      <c r="L32" s="21">
        <v>135</v>
      </c>
      <c r="M32" s="21">
        <v>124.5</v>
      </c>
      <c r="N32" s="21">
        <v>57.5</v>
      </c>
      <c r="O32" s="30">
        <f t="shared" ref="O32:O38" si="3">SUM(C32:N32)</f>
        <v>1648</v>
      </c>
      <c r="P32" s="12">
        <f t="shared" si="2"/>
        <v>0.91</v>
      </c>
      <c r="Q32" s="2"/>
      <c r="R32" s="62">
        <f>SUM(C32:H32)</f>
        <v>787.5</v>
      </c>
      <c r="S32" s="65">
        <f>R32/R49*100</f>
        <v>92.169943820224717</v>
      </c>
    </row>
    <row r="33" spans="1:19" ht="18" customHeight="1" x14ac:dyDescent="0.15">
      <c r="A33" s="53" t="s">
        <v>87</v>
      </c>
      <c r="B33" s="54" t="s">
        <v>54</v>
      </c>
      <c r="C33" s="20">
        <v>59.5</v>
      </c>
      <c r="D33" s="21">
        <v>106</v>
      </c>
      <c r="E33" s="21">
        <v>155.5</v>
      </c>
      <c r="F33" s="21">
        <v>298</v>
      </c>
      <c r="G33" s="21">
        <v>231</v>
      </c>
      <c r="H33" s="21">
        <v>284.5</v>
      </c>
      <c r="I33" s="21">
        <v>306</v>
      </c>
      <c r="J33" s="21">
        <v>95</v>
      </c>
      <c r="K33" s="21">
        <v>139.5</v>
      </c>
      <c r="L33" s="21">
        <v>139.5</v>
      </c>
      <c r="M33" s="21">
        <v>31</v>
      </c>
      <c r="N33" s="21">
        <v>133.5</v>
      </c>
      <c r="O33" s="30">
        <f t="shared" si="3"/>
        <v>1979</v>
      </c>
      <c r="P33" s="12">
        <f t="shared" si="2"/>
        <v>1.093</v>
      </c>
      <c r="Q33" s="2"/>
      <c r="R33" s="62">
        <f>SUM(C33:H33)</f>
        <v>1134.5</v>
      </c>
      <c r="S33" s="65">
        <f>R33/R49*100</f>
        <v>132.78323970037454</v>
      </c>
    </row>
    <row r="34" spans="1:19" ht="18" customHeight="1" x14ac:dyDescent="0.15">
      <c r="A34" s="53" t="s">
        <v>88</v>
      </c>
      <c r="B34" s="54" t="s">
        <v>55</v>
      </c>
      <c r="C34" s="20">
        <v>6</v>
      </c>
      <c r="D34" s="21">
        <v>31</v>
      </c>
      <c r="E34" s="21">
        <v>47.5</v>
      </c>
      <c r="F34" s="21">
        <v>60.5</v>
      </c>
      <c r="G34" s="21">
        <v>214.5</v>
      </c>
      <c r="H34" s="21">
        <v>592</v>
      </c>
      <c r="I34" s="21">
        <v>143</v>
      </c>
      <c r="J34" s="21">
        <v>344.5</v>
      </c>
      <c r="K34" s="21">
        <v>107.5</v>
      </c>
      <c r="L34" s="21">
        <v>154</v>
      </c>
      <c r="M34" s="21">
        <v>153</v>
      </c>
      <c r="N34" s="21">
        <v>23</v>
      </c>
      <c r="O34" s="30">
        <f t="shared" si="3"/>
        <v>1876.5</v>
      </c>
      <c r="P34" s="12">
        <f t="shared" si="2"/>
        <v>1.036</v>
      </c>
      <c r="Q34" s="2"/>
      <c r="R34" s="62">
        <f>SUM(C34:H34)</f>
        <v>951.5</v>
      </c>
      <c r="S34" s="65">
        <f>R34/R49*100</f>
        <v>111.36470037453184</v>
      </c>
    </row>
    <row r="35" spans="1:19" ht="18" customHeight="1" x14ac:dyDescent="0.15">
      <c r="A35" s="55" t="s">
        <v>89</v>
      </c>
      <c r="B35" s="56" t="s">
        <v>56</v>
      </c>
      <c r="C35" s="16">
        <v>23</v>
      </c>
      <c r="D35" s="17">
        <v>148.5</v>
      </c>
      <c r="E35" s="17">
        <v>190.5</v>
      </c>
      <c r="F35" s="17">
        <v>95</v>
      </c>
      <c r="G35" s="17">
        <v>46</v>
      </c>
      <c r="H35" s="17">
        <v>515.5</v>
      </c>
      <c r="I35" s="17">
        <v>318</v>
      </c>
      <c r="J35" s="17">
        <v>133</v>
      </c>
      <c r="K35" s="17">
        <v>134.5</v>
      </c>
      <c r="L35" s="17">
        <v>108.5</v>
      </c>
      <c r="M35" s="17">
        <v>110</v>
      </c>
      <c r="N35" s="17">
        <v>108.5</v>
      </c>
      <c r="O35" s="19">
        <f t="shared" si="3"/>
        <v>1931</v>
      </c>
      <c r="P35" s="12">
        <f t="shared" si="2"/>
        <v>1.0660000000000001</v>
      </c>
      <c r="Q35" s="2"/>
      <c r="R35" s="62">
        <f>SUM(C35:H35)</f>
        <v>1018.5</v>
      </c>
      <c r="S35" s="65">
        <f>R35/R49*100</f>
        <v>119.2064606741573</v>
      </c>
    </row>
    <row r="36" spans="1:19" ht="18" customHeight="1" x14ac:dyDescent="0.15">
      <c r="A36" s="55" t="s">
        <v>90</v>
      </c>
      <c r="B36" s="56" t="s">
        <v>57</v>
      </c>
      <c r="C36" s="16">
        <v>34</v>
      </c>
      <c r="D36" s="17">
        <v>155.5</v>
      </c>
      <c r="E36" s="17">
        <v>77.5</v>
      </c>
      <c r="F36" s="17">
        <v>148</v>
      </c>
      <c r="G36" s="17">
        <v>56.5</v>
      </c>
      <c r="H36" s="17">
        <v>205.5</v>
      </c>
      <c r="I36" s="17">
        <v>73.5</v>
      </c>
      <c r="J36" s="17">
        <v>305</v>
      </c>
      <c r="K36" s="17">
        <v>129.5</v>
      </c>
      <c r="L36" s="17">
        <v>241</v>
      </c>
      <c r="M36" s="17">
        <v>135</v>
      </c>
      <c r="N36" s="17">
        <v>73.5</v>
      </c>
      <c r="O36" s="19">
        <f>SUM(C36:N36)</f>
        <v>1634.5</v>
      </c>
      <c r="P36" s="12">
        <f t="shared" si="2"/>
        <v>0.90300000000000002</v>
      </c>
      <c r="Q36" s="2"/>
      <c r="R36" s="62">
        <f>SUM(C36:H36)</f>
        <v>677</v>
      </c>
      <c r="S36" s="65">
        <f>R36/R49*100</f>
        <v>79.236891385767791</v>
      </c>
    </row>
    <row r="37" spans="1:19" ht="18" customHeight="1" x14ac:dyDescent="0.15">
      <c r="A37" s="59" t="s">
        <v>92</v>
      </c>
      <c r="B37" s="60" t="s">
        <v>93</v>
      </c>
      <c r="C37" s="20">
        <v>50.5</v>
      </c>
      <c r="D37" s="21">
        <v>96</v>
      </c>
      <c r="E37" s="21">
        <v>115.5</v>
      </c>
      <c r="F37" s="21">
        <v>90.5</v>
      </c>
      <c r="G37" s="21">
        <v>122.5</v>
      </c>
      <c r="H37" s="21">
        <v>165.5</v>
      </c>
      <c r="I37" s="21">
        <v>306.5</v>
      </c>
      <c r="J37" s="21">
        <v>455.5</v>
      </c>
      <c r="K37" s="21">
        <v>111</v>
      </c>
      <c r="L37" s="21">
        <v>109.5</v>
      </c>
      <c r="M37" s="21">
        <v>77</v>
      </c>
      <c r="N37" s="21">
        <v>83.5</v>
      </c>
      <c r="O37" s="30">
        <f t="shared" si="3"/>
        <v>1783.5</v>
      </c>
      <c r="P37" s="12">
        <f t="shared" ref="P37:P39" si="4">ROUND(O37/$O$49,3)</f>
        <v>0.98499999999999999</v>
      </c>
      <c r="Q37" s="2"/>
      <c r="R37" s="62">
        <f>SUM(C37:H37)</f>
        <v>640.5</v>
      </c>
      <c r="S37" s="65">
        <f>R37/R49*100</f>
        <v>74.964887640449433</v>
      </c>
    </row>
    <row r="38" spans="1:19" ht="18" customHeight="1" x14ac:dyDescent="0.15">
      <c r="A38" s="55" t="s">
        <v>94</v>
      </c>
      <c r="B38" s="56" t="s">
        <v>96</v>
      </c>
      <c r="C38" s="20">
        <v>83.5</v>
      </c>
      <c r="D38" s="21">
        <v>36</v>
      </c>
      <c r="E38" s="21">
        <v>126.5</v>
      </c>
      <c r="F38" s="21">
        <v>220.5</v>
      </c>
      <c r="G38" s="21">
        <v>141</v>
      </c>
      <c r="H38" s="21">
        <v>366</v>
      </c>
      <c r="I38" s="21">
        <v>353.5</v>
      </c>
      <c r="J38" s="21">
        <v>465</v>
      </c>
      <c r="K38" s="21">
        <v>247.5</v>
      </c>
      <c r="L38" s="21">
        <v>78.5</v>
      </c>
      <c r="M38" s="21">
        <v>111.5</v>
      </c>
      <c r="N38" s="21">
        <v>115.5</v>
      </c>
      <c r="O38" s="30">
        <f t="shared" si="3"/>
        <v>2345</v>
      </c>
      <c r="P38" s="12">
        <f t="shared" si="4"/>
        <v>1.2949999999999999</v>
      </c>
      <c r="Q38" s="2"/>
      <c r="R38" s="62">
        <f>SUM(C38:H38)</f>
        <v>973.5</v>
      </c>
      <c r="S38" s="65">
        <f>R38/R49*100</f>
        <v>113.93960674157304</v>
      </c>
    </row>
    <row r="39" spans="1:19" ht="18" customHeight="1" x14ac:dyDescent="0.15">
      <c r="A39" s="57" t="s">
        <v>95</v>
      </c>
      <c r="B39" s="58" t="s">
        <v>97</v>
      </c>
      <c r="C39" s="20">
        <v>65</v>
      </c>
      <c r="D39" s="21">
        <v>77</v>
      </c>
      <c r="E39" s="21">
        <v>77</v>
      </c>
      <c r="F39" s="21">
        <v>225</v>
      </c>
      <c r="G39" s="21">
        <v>229</v>
      </c>
      <c r="H39" s="21">
        <v>431</v>
      </c>
      <c r="I39" s="18">
        <v>248.5</v>
      </c>
      <c r="J39" s="21">
        <v>29.5</v>
      </c>
      <c r="K39" s="21">
        <v>451</v>
      </c>
      <c r="L39" s="21">
        <v>231.5</v>
      </c>
      <c r="M39" s="21">
        <v>113</v>
      </c>
      <c r="N39" s="21">
        <v>86</v>
      </c>
      <c r="O39" s="30">
        <f t="shared" ref="O39:O42" si="5">SUM(C39:N39)</f>
        <v>2263.5</v>
      </c>
      <c r="P39" s="12">
        <f t="shared" si="4"/>
        <v>1.25</v>
      </c>
      <c r="Q39" s="2"/>
      <c r="R39" s="62">
        <f>SUM(C39:H39)</f>
        <v>1104</v>
      </c>
      <c r="S39" s="65">
        <f>R39/R49*100</f>
        <v>129.21348314606743</v>
      </c>
    </row>
    <row r="40" spans="1:19" ht="18" customHeight="1" x14ac:dyDescent="0.15">
      <c r="A40" s="55" t="s">
        <v>98</v>
      </c>
      <c r="B40" s="56" t="s">
        <v>99</v>
      </c>
      <c r="C40" s="20">
        <v>46</v>
      </c>
      <c r="D40" s="21">
        <v>88</v>
      </c>
      <c r="E40" s="21">
        <v>54.5</v>
      </c>
      <c r="F40" s="21">
        <v>260.5</v>
      </c>
      <c r="G40" s="21">
        <v>121.5</v>
      </c>
      <c r="H40" s="21">
        <v>135</v>
      </c>
      <c r="I40" s="21">
        <v>193</v>
      </c>
      <c r="J40" s="21">
        <v>266</v>
      </c>
      <c r="K40" s="18">
        <v>198.5</v>
      </c>
      <c r="L40" s="21">
        <v>261.5</v>
      </c>
      <c r="M40" s="21">
        <v>26.5</v>
      </c>
      <c r="N40" s="21">
        <v>21.5</v>
      </c>
      <c r="O40" s="30">
        <f t="shared" si="5"/>
        <v>1672.5</v>
      </c>
      <c r="P40" s="12">
        <f t="shared" ref="P40:P44" si="6">ROUND(O40/$O$49,3)</f>
        <v>0.92400000000000004</v>
      </c>
      <c r="Q40" s="2"/>
      <c r="R40" s="62">
        <f>SUM(C40:H40)</f>
        <v>705.5</v>
      </c>
      <c r="S40" s="65">
        <f>R40/R49*100</f>
        <v>82.572565543071164</v>
      </c>
    </row>
    <row r="41" spans="1:19" ht="18" customHeight="1" x14ac:dyDescent="0.15">
      <c r="A41" s="59" t="s">
        <v>101</v>
      </c>
      <c r="B41" s="60" t="s">
        <v>102</v>
      </c>
      <c r="C41" s="20">
        <v>58</v>
      </c>
      <c r="D41" s="21">
        <v>70</v>
      </c>
      <c r="E41" s="21">
        <v>173.5</v>
      </c>
      <c r="F41" s="21">
        <v>141.5</v>
      </c>
      <c r="G41" s="21">
        <v>134.5</v>
      </c>
      <c r="H41" s="21">
        <v>288.5</v>
      </c>
      <c r="I41" s="21">
        <v>363</v>
      </c>
      <c r="J41" s="21">
        <v>68</v>
      </c>
      <c r="K41" s="21">
        <v>281.5</v>
      </c>
      <c r="L41" s="21">
        <v>49</v>
      </c>
      <c r="M41" s="21">
        <v>51</v>
      </c>
      <c r="N41" s="21">
        <v>124.5</v>
      </c>
      <c r="O41" s="30">
        <f t="shared" si="5"/>
        <v>1803</v>
      </c>
      <c r="P41" s="12">
        <f t="shared" si="6"/>
        <v>0.996</v>
      </c>
      <c r="Q41" s="2"/>
      <c r="R41" s="62">
        <f>SUM(C41:H41)</f>
        <v>866</v>
      </c>
      <c r="S41" s="68">
        <f>R41/R49*100</f>
        <v>101.35767790262173</v>
      </c>
    </row>
    <row r="42" spans="1:19" ht="18" customHeight="1" x14ac:dyDescent="0.15">
      <c r="A42" s="55" t="s">
        <v>103</v>
      </c>
      <c r="B42" s="56" t="s">
        <v>104</v>
      </c>
      <c r="C42" s="16">
        <v>25.5</v>
      </c>
      <c r="D42" s="17">
        <v>124</v>
      </c>
      <c r="E42" s="17">
        <v>120.5</v>
      </c>
      <c r="F42" s="17">
        <v>65</v>
      </c>
      <c r="G42" s="17">
        <v>87</v>
      </c>
      <c r="H42" s="17">
        <v>125</v>
      </c>
      <c r="I42" s="17">
        <v>235</v>
      </c>
      <c r="J42" s="17">
        <v>532</v>
      </c>
      <c r="K42" s="17">
        <v>141</v>
      </c>
      <c r="L42" s="18">
        <v>120.5</v>
      </c>
      <c r="M42" s="17">
        <v>38</v>
      </c>
      <c r="N42" s="17">
        <v>113.5</v>
      </c>
      <c r="O42" s="19">
        <f t="shared" si="5"/>
        <v>1727</v>
      </c>
      <c r="P42" s="12">
        <f t="shared" si="6"/>
        <v>0.95399999999999996</v>
      </c>
      <c r="Q42" s="77"/>
      <c r="R42" s="62">
        <f>SUM(C42:H42)</f>
        <v>547</v>
      </c>
      <c r="S42" s="65">
        <f>R42/R49*100</f>
        <v>64.021535580524343</v>
      </c>
    </row>
    <row r="43" spans="1:19" ht="18" customHeight="1" x14ac:dyDescent="0.15">
      <c r="A43" s="55" t="s">
        <v>107</v>
      </c>
      <c r="B43" s="56" t="s">
        <v>106</v>
      </c>
      <c r="C43" s="16">
        <v>105</v>
      </c>
      <c r="D43" s="17">
        <v>104</v>
      </c>
      <c r="E43" s="17">
        <v>109</v>
      </c>
      <c r="F43" s="17">
        <v>77.5</v>
      </c>
      <c r="G43" s="17">
        <v>155</v>
      </c>
      <c r="H43" s="17">
        <v>390</v>
      </c>
      <c r="I43" s="17">
        <v>978</v>
      </c>
      <c r="J43" s="17">
        <v>106</v>
      </c>
      <c r="K43" s="17">
        <v>371</v>
      </c>
      <c r="L43" s="17">
        <v>63</v>
      </c>
      <c r="M43" s="17">
        <v>61.5</v>
      </c>
      <c r="N43" s="17">
        <v>30</v>
      </c>
      <c r="O43" s="19">
        <f t="shared" ref="O43:O49" si="7">SUM(C43:N43)</f>
        <v>2550</v>
      </c>
      <c r="P43" s="12">
        <f t="shared" si="6"/>
        <v>1.4079999999999999</v>
      </c>
      <c r="Q43" s="2"/>
      <c r="R43" s="62">
        <f>SUM(C43:H43)</f>
        <v>940.5</v>
      </c>
      <c r="S43" s="65">
        <f>R43/R49*100</f>
        <v>110.07724719101124</v>
      </c>
    </row>
    <row r="44" spans="1:19" ht="18" customHeight="1" x14ac:dyDescent="0.15">
      <c r="A44" s="55" t="s">
        <v>109</v>
      </c>
      <c r="B44" s="56" t="s">
        <v>110</v>
      </c>
      <c r="C44" s="90">
        <v>31.5</v>
      </c>
      <c r="D44" s="17">
        <v>87</v>
      </c>
      <c r="E44" s="17">
        <v>83</v>
      </c>
      <c r="F44" s="17">
        <v>123.5</v>
      </c>
      <c r="G44" s="17">
        <v>315</v>
      </c>
      <c r="H44" s="17">
        <v>143</v>
      </c>
      <c r="I44" s="17">
        <v>66</v>
      </c>
      <c r="J44" s="17">
        <v>790.5</v>
      </c>
      <c r="K44" s="17">
        <v>154.5</v>
      </c>
      <c r="L44" s="96">
        <v>5.5</v>
      </c>
      <c r="M44" s="18">
        <v>101.5</v>
      </c>
      <c r="N44" s="24">
        <v>55</v>
      </c>
      <c r="O44" s="19">
        <f t="shared" si="7"/>
        <v>1956</v>
      </c>
      <c r="P44" s="12">
        <f t="shared" si="6"/>
        <v>1.08</v>
      </c>
      <c r="Q44" s="77"/>
      <c r="R44" s="62">
        <f>SUM(C44:H44)</f>
        <v>783</v>
      </c>
      <c r="S44" s="68">
        <f>R44/R49*100</f>
        <v>91.643258426966284</v>
      </c>
    </row>
    <row r="45" spans="1:19" ht="18" customHeight="1" x14ac:dyDescent="0.15">
      <c r="A45" s="55" t="s">
        <v>112</v>
      </c>
      <c r="B45" s="56" t="s">
        <v>113</v>
      </c>
      <c r="C45" s="16">
        <v>70</v>
      </c>
      <c r="D45" s="17">
        <v>21.5</v>
      </c>
      <c r="E45" s="17">
        <v>142.5</v>
      </c>
      <c r="F45" s="17">
        <v>175.5</v>
      </c>
      <c r="G45" s="17">
        <v>98</v>
      </c>
      <c r="H45" s="17">
        <v>170</v>
      </c>
      <c r="I45" s="17">
        <v>274.5</v>
      </c>
      <c r="J45" s="17">
        <v>271</v>
      </c>
      <c r="K45" s="17">
        <v>224</v>
      </c>
      <c r="L45" s="112">
        <v>52</v>
      </c>
      <c r="M45" s="17">
        <v>32.5</v>
      </c>
      <c r="N45" s="17">
        <v>42.5</v>
      </c>
      <c r="O45" s="19">
        <f t="shared" si="7"/>
        <v>1574</v>
      </c>
      <c r="P45" s="12">
        <f>ROUND(O45/$O$49,3)</f>
        <v>0.86899999999999999</v>
      </c>
      <c r="Q45" s="2"/>
      <c r="R45" s="62">
        <f>SUM(C45:H45)</f>
        <v>677.5</v>
      </c>
      <c r="S45" s="65">
        <f>R45/R49*100</f>
        <v>79.295411985018731</v>
      </c>
    </row>
    <row r="46" spans="1:19" ht="18" customHeight="1" x14ac:dyDescent="0.15">
      <c r="A46" s="53" t="s">
        <v>114</v>
      </c>
      <c r="B46" s="54" t="s">
        <v>115</v>
      </c>
      <c r="C46" s="14">
        <v>101</v>
      </c>
      <c r="D46" s="15">
        <v>81</v>
      </c>
      <c r="E46" s="15">
        <v>163</v>
      </c>
      <c r="F46" s="15">
        <v>199.5</v>
      </c>
      <c r="G46" s="15">
        <v>270.5</v>
      </c>
      <c r="H46" s="15">
        <v>271.5</v>
      </c>
      <c r="I46" s="15">
        <v>205.5</v>
      </c>
      <c r="J46" s="15">
        <v>351.5</v>
      </c>
      <c r="K46" s="15">
        <v>203.5</v>
      </c>
      <c r="L46" s="143">
        <v>60.5</v>
      </c>
      <c r="M46" s="15">
        <v>51</v>
      </c>
      <c r="N46" s="15">
        <v>30</v>
      </c>
      <c r="O46" s="11">
        <f t="shared" si="7"/>
        <v>1988.5</v>
      </c>
      <c r="P46" s="12">
        <f>ROUND(O46/$O$49,3)</f>
        <v>1.0980000000000001</v>
      </c>
      <c r="Q46" s="2"/>
      <c r="R46" s="62">
        <f>SUM(C46:H46)</f>
        <v>1086.5</v>
      </c>
      <c r="S46" s="65">
        <f>R46/R49*100</f>
        <v>127.16526217228466</v>
      </c>
    </row>
    <row r="47" spans="1:19" ht="18" customHeight="1" thickBot="1" x14ac:dyDescent="0.2">
      <c r="A47" s="59" t="s">
        <v>116</v>
      </c>
      <c r="B47" s="60" t="s">
        <v>117</v>
      </c>
      <c r="C47" s="104">
        <v>35</v>
      </c>
      <c r="D47" s="27">
        <v>156</v>
      </c>
      <c r="E47" s="27">
        <v>225.5</v>
      </c>
      <c r="F47" s="27">
        <v>158.5</v>
      </c>
      <c r="G47" s="27">
        <v>176.5</v>
      </c>
      <c r="H47" s="27">
        <v>333.5</v>
      </c>
      <c r="I47" s="27">
        <v>307.5</v>
      </c>
      <c r="J47" s="27">
        <v>105</v>
      </c>
      <c r="K47" s="27">
        <v>11.5</v>
      </c>
      <c r="L47" s="27">
        <v>113.5</v>
      </c>
      <c r="M47" s="27">
        <v>136</v>
      </c>
      <c r="N47" s="27">
        <v>15.5</v>
      </c>
      <c r="O47" s="29">
        <f t="shared" si="7"/>
        <v>1774</v>
      </c>
      <c r="P47" s="88">
        <f>ROUND(O47/$O$49,3)</f>
        <v>0.98</v>
      </c>
      <c r="Q47" s="106"/>
      <c r="R47" s="124">
        <f>SUM(C47:H47)</f>
        <v>1085</v>
      </c>
      <c r="S47" s="133">
        <f>R47/R49*100</f>
        <v>126.98970037453184</v>
      </c>
    </row>
    <row r="48" spans="1:19" ht="18" customHeight="1" thickBot="1" x14ac:dyDescent="0.2">
      <c r="A48" s="137" t="s">
        <v>119</v>
      </c>
      <c r="B48" s="138" t="s">
        <v>118</v>
      </c>
      <c r="C48" s="111">
        <v>35.5</v>
      </c>
      <c r="D48" s="110">
        <v>66</v>
      </c>
      <c r="E48" s="110">
        <v>89.5</v>
      </c>
      <c r="F48" s="110">
        <v>73.5</v>
      </c>
      <c r="G48" s="110">
        <v>256</v>
      </c>
      <c r="H48" s="110">
        <v>328.5</v>
      </c>
      <c r="I48" s="110"/>
      <c r="J48" s="110"/>
      <c r="K48" s="110"/>
      <c r="L48" s="110"/>
      <c r="M48" s="110"/>
      <c r="N48" s="110"/>
      <c r="O48" s="139">
        <f>SUM(C48:N48)</f>
        <v>849</v>
      </c>
      <c r="P48" s="94">
        <f>ROUND(O48/$O$49,3)</f>
        <v>0.46899999999999997</v>
      </c>
      <c r="Q48" s="106"/>
      <c r="R48" s="85">
        <f>SUM(C48:H48)</f>
        <v>849</v>
      </c>
      <c r="S48" s="125">
        <f>R48/R49*100</f>
        <v>99.367977528089895</v>
      </c>
    </row>
    <row r="49" spans="1:19" s="31" customFormat="1" ht="18" customHeight="1" x14ac:dyDescent="0.15">
      <c r="A49" s="153" t="s">
        <v>12</v>
      </c>
      <c r="B49" s="154"/>
      <c r="C49" s="97">
        <v>57.4</v>
      </c>
      <c r="D49" s="98">
        <v>77.400000000000006</v>
      </c>
      <c r="E49" s="98">
        <v>112.6</v>
      </c>
      <c r="F49" s="98">
        <v>143.5</v>
      </c>
      <c r="G49" s="98">
        <v>158</v>
      </c>
      <c r="H49" s="98">
        <v>305.5</v>
      </c>
      <c r="I49" s="98">
        <v>305.5</v>
      </c>
      <c r="J49" s="98">
        <v>221.1</v>
      </c>
      <c r="K49" s="98">
        <v>179.7</v>
      </c>
      <c r="L49" s="98">
        <v>94.3</v>
      </c>
      <c r="M49" s="98">
        <v>88.3</v>
      </c>
      <c r="N49" s="98">
        <v>67.7</v>
      </c>
      <c r="O49" s="86">
        <f t="shared" si="7"/>
        <v>1811</v>
      </c>
      <c r="P49" s="1"/>
      <c r="Q49" s="1"/>
      <c r="R49" s="83">
        <f>SUM(C49:H49)</f>
        <v>854.4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53"/>
  <sheetViews>
    <sheetView showGridLines="0" view="pageBreakPreview" zoomScaleNormal="100" zoomScaleSheetLayoutView="100" workbookViewId="0">
      <pane ySplit="3" topLeftCell="A37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50.5</v>
      </c>
      <c r="D4" s="10">
        <v>92</v>
      </c>
      <c r="E4" s="10">
        <v>149.5</v>
      </c>
      <c r="F4" s="10">
        <v>233</v>
      </c>
      <c r="G4" s="10">
        <v>81</v>
      </c>
      <c r="H4" s="10">
        <v>323</v>
      </c>
      <c r="I4" s="10">
        <v>139</v>
      </c>
      <c r="J4" s="10">
        <v>119</v>
      </c>
      <c r="K4" s="10">
        <v>104.5</v>
      </c>
      <c r="L4" s="10">
        <v>200</v>
      </c>
      <c r="M4" s="10">
        <v>181</v>
      </c>
      <c r="N4" s="10">
        <v>31.5</v>
      </c>
      <c r="O4" s="11">
        <f>SUM(C4:N4)</f>
        <v>1704</v>
      </c>
      <c r="P4" s="2"/>
      <c r="R4" s="62">
        <f>SUM(C4:H4)</f>
        <v>929</v>
      </c>
      <c r="S4" s="65">
        <f>R4/R49*100</f>
        <v>89.880030959752332</v>
      </c>
    </row>
    <row r="5" spans="1:19" ht="18" customHeight="1" x14ac:dyDescent="0.15">
      <c r="A5" s="53" t="s">
        <v>59</v>
      </c>
      <c r="B5" s="54" t="s">
        <v>26</v>
      </c>
      <c r="C5" s="9">
        <v>88.5</v>
      </c>
      <c r="D5" s="10">
        <v>72.5</v>
      </c>
      <c r="E5" s="10">
        <v>182.5</v>
      </c>
      <c r="F5" s="10">
        <v>165</v>
      </c>
      <c r="G5" s="10">
        <v>167.5</v>
      </c>
      <c r="H5" s="10">
        <v>44.5</v>
      </c>
      <c r="I5" s="10">
        <v>881</v>
      </c>
      <c r="J5" s="10">
        <v>207</v>
      </c>
      <c r="K5" s="10">
        <v>135.5</v>
      </c>
      <c r="L5" s="10">
        <v>70</v>
      </c>
      <c r="M5" s="10">
        <v>141.5</v>
      </c>
      <c r="N5" s="10">
        <v>52.5</v>
      </c>
      <c r="O5" s="11">
        <f>SUM(C5:N5)</f>
        <v>2208</v>
      </c>
      <c r="P5" s="2"/>
      <c r="R5" s="62">
        <f>SUM(C5:H5)</f>
        <v>720.5</v>
      </c>
      <c r="S5" s="65">
        <f>R5/R49*100</f>
        <v>69.707817337461307</v>
      </c>
    </row>
    <row r="6" spans="1:19" ht="18" customHeight="1" x14ac:dyDescent="0.15">
      <c r="A6" s="53" t="s">
        <v>60</v>
      </c>
      <c r="B6" s="54" t="s">
        <v>27</v>
      </c>
      <c r="C6" s="9">
        <v>29.5</v>
      </c>
      <c r="D6" s="10">
        <v>70.5</v>
      </c>
      <c r="E6" s="10">
        <v>233.5</v>
      </c>
      <c r="F6" s="10">
        <v>178</v>
      </c>
      <c r="G6" s="10">
        <v>248.5</v>
      </c>
      <c r="H6" s="10">
        <v>236</v>
      </c>
      <c r="I6" s="10">
        <v>397</v>
      </c>
      <c r="J6" s="10">
        <v>171.5</v>
      </c>
      <c r="K6" s="10">
        <v>470</v>
      </c>
      <c r="L6" s="10">
        <v>137</v>
      </c>
      <c r="M6" s="10">
        <v>35</v>
      </c>
      <c r="N6" s="10">
        <v>19.5</v>
      </c>
      <c r="O6" s="11">
        <f t="shared" ref="O6:O31" si="0">SUM(C6:N6)</f>
        <v>2226</v>
      </c>
      <c r="P6" s="2"/>
      <c r="R6" s="62">
        <f>SUM(C6:H6)</f>
        <v>996</v>
      </c>
      <c r="S6" s="65">
        <f>R6/R49*100</f>
        <v>96.362229102167191</v>
      </c>
    </row>
    <row r="7" spans="1:19" ht="18" customHeight="1" x14ac:dyDescent="0.15">
      <c r="A7" s="53" t="s">
        <v>61</v>
      </c>
      <c r="B7" s="54" t="s">
        <v>28</v>
      </c>
      <c r="C7" s="9">
        <v>55</v>
      </c>
      <c r="D7" s="10">
        <v>37.5</v>
      </c>
      <c r="E7" s="10">
        <v>59</v>
      </c>
      <c r="F7" s="10">
        <v>268.5</v>
      </c>
      <c r="G7" s="10">
        <v>78.5</v>
      </c>
      <c r="H7" s="10">
        <v>269</v>
      </c>
      <c r="I7" s="10">
        <v>104.5</v>
      </c>
      <c r="J7" s="10">
        <v>178</v>
      </c>
      <c r="K7" s="10">
        <v>238</v>
      </c>
      <c r="L7" s="10">
        <v>21.5</v>
      </c>
      <c r="M7" s="10">
        <v>144</v>
      </c>
      <c r="N7" s="10">
        <v>69.5</v>
      </c>
      <c r="O7" s="11">
        <f>SUM(C7:N7)</f>
        <v>1523</v>
      </c>
      <c r="P7" s="2"/>
      <c r="R7" s="62">
        <f>SUM(C7:H7)</f>
        <v>767.5</v>
      </c>
      <c r="S7" s="65">
        <f>R7/R49*100</f>
        <v>74.255030959752332</v>
      </c>
    </row>
    <row r="8" spans="1:19" ht="18" customHeight="1" x14ac:dyDescent="0.15">
      <c r="A8" s="53" t="s">
        <v>62</v>
      </c>
      <c r="B8" s="54" t="s">
        <v>29</v>
      </c>
      <c r="C8" s="9">
        <v>44</v>
      </c>
      <c r="D8" s="10">
        <v>173.5</v>
      </c>
      <c r="E8" s="10">
        <v>223</v>
      </c>
      <c r="F8" s="10">
        <v>195.5</v>
      </c>
      <c r="G8" s="10">
        <v>320</v>
      </c>
      <c r="H8" s="10">
        <v>734</v>
      </c>
      <c r="I8" s="10">
        <v>222</v>
      </c>
      <c r="J8" s="10">
        <v>159.5</v>
      </c>
      <c r="K8" s="10">
        <v>301.5</v>
      </c>
      <c r="L8" s="10">
        <v>238.5</v>
      </c>
      <c r="M8" s="10">
        <v>120</v>
      </c>
      <c r="N8" s="10">
        <v>40</v>
      </c>
      <c r="O8" s="11">
        <f t="shared" si="0"/>
        <v>2771.5</v>
      </c>
      <c r="P8" s="2"/>
      <c r="R8" s="62">
        <f>SUM(C8:H8)</f>
        <v>1690</v>
      </c>
      <c r="S8" s="65">
        <f>R8/R49*100</f>
        <v>163.5061919504644</v>
      </c>
    </row>
    <row r="9" spans="1:19" ht="18" customHeight="1" x14ac:dyDescent="0.15">
      <c r="A9" s="53" t="s">
        <v>63</v>
      </c>
      <c r="B9" s="54" t="s">
        <v>30</v>
      </c>
      <c r="C9" s="9">
        <v>73.5</v>
      </c>
      <c r="D9" s="10">
        <v>76</v>
      </c>
      <c r="E9" s="10">
        <v>136</v>
      </c>
      <c r="F9" s="10">
        <v>292</v>
      </c>
      <c r="G9" s="10">
        <v>292.5</v>
      </c>
      <c r="H9" s="10">
        <v>362.5</v>
      </c>
      <c r="I9" s="10">
        <v>574</v>
      </c>
      <c r="J9" s="10">
        <v>58.5</v>
      </c>
      <c r="K9" s="10">
        <v>330</v>
      </c>
      <c r="L9" s="10">
        <v>86.5</v>
      </c>
      <c r="M9" s="10">
        <v>31</v>
      </c>
      <c r="N9" s="10">
        <v>88</v>
      </c>
      <c r="O9" s="11">
        <f t="shared" si="0"/>
        <v>2400.5</v>
      </c>
      <c r="P9" s="2"/>
      <c r="R9" s="62">
        <f>SUM(C9:H9)</f>
        <v>1232.5</v>
      </c>
      <c r="S9" s="65">
        <f>R9/R49*100</f>
        <v>119.24342105263159</v>
      </c>
    </row>
    <row r="10" spans="1:19" ht="18" customHeight="1" x14ac:dyDescent="0.15">
      <c r="A10" s="53" t="s">
        <v>64</v>
      </c>
      <c r="B10" s="54" t="s">
        <v>31</v>
      </c>
      <c r="C10" s="9">
        <v>121</v>
      </c>
      <c r="D10" s="10">
        <v>40.5</v>
      </c>
      <c r="E10" s="10">
        <v>229.5</v>
      </c>
      <c r="F10" s="10">
        <v>170</v>
      </c>
      <c r="G10" s="10">
        <v>232</v>
      </c>
      <c r="H10" s="10">
        <v>318.5</v>
      </c>
      <c r="I10" s="10">
        <v>852.5</v>
      </c>
      <c r="J10" s="10">
        <v>488</v>
      </c>
      <c r="K10" s="10">
        <v>31.5</v>
      </c>
      <c r="L10" s="10">
        <v>69</v>
      </c>
      <c r="M10" s="10">
        <v>77.5</v>
      </c>
      <c r="N10" s="10">
        <v>24</v>
      </c>
      <c r="O10" s="11">
        <f>SUM(C10:N10)</f>
        <v>2654</v>
      </c>
      <c r="P10" s="2"/>
      <c r="R10" s="62">
        <f>SUM(C10:H10)</f>
        <v>1111.5</v>
      </c>
      <c r="S10" s="65">
        <f>R10/R49*100</f>
        <v>107.53676470588236</v>
      </c>
    </row>
    <row r="11" spans="1:19" ht="18" customHeight="1" x14ac:dyDescent="0.15">
      <c r="A11" s="53" t="s">
        <v>65</v>
      </c>
      <c r="B11" s="54" t="s">
        <v>32</v>
      </c>
      <c r="C11" s="9">
        <v>73.5</v>
      </c>
      <c r="D11" s="10">
        <v>53</v>
      </c>
      <c r="E11" s="10">
        <v>202</v>
      </c>
      <c r="F11" s="10">
        <v>210</v>
      </c>
      <c r="G11" s="10">
        <v>236</v>
      </c>
      <c r="H11" s="10">
        <v>325.5</v>
      </c>
      <c r="I11" s="10">
        <v>134</v>
      </c>
      <c r="J11" s="10">
        <v>100</v>
      </c>
      <c r="K11" s="10">
        <v>211.5</v>
      </c>
      <c r="L11" s="10">
        <v>50</v>
      </c>
      <c r="M11" s="10">
        <v>60.5</v>
      </c>
      <c r="N11" s="10">
        <v>56</v>
      </c>
      <c r="O11" s="11">
        <f t="shared" si="0"/>
        <v>1712</v>
      </c>
      <c r="P11" s="2"/>
      <c r="R11" s="62">
        <f>SUM(C11:H11)</f>
        <v>1100</v>
      </c>
      <c r="S11" s="65">
        <f>R11/R49*100</f>
        <v>106.42414860681116</v>
      </c>
    </row>
    <row r="12" spans="1:19" ht="18" customHeight="1" x14ac:dyDescent="0.15">
      <c r="A12" s="53" t="s">
        <v>66</v>
      </c>
      <c r="B12" s="54" t="s">
        <v>33</v>
      </c>
      <c r="C12" s="9">
        <v>152.5</v>
      </c>
      <c r="D12" s="10">
        <v>209</v>
      </c>
      <c r="E12" s="10">
        <v>165</v>
      </c>
      <c r="F12" s="10">
        <v>39.5</v>
      </c>
      <c r="G12" s="10">
        <v>174.5</v>
      </c>
      <c r="H12" s="10">
        <v>225</v>
      </c>
      <c r="I12" s="10">
        <v>427.5</v>
      </c>
      <c r="J12" s="10">
        <v>80.5</v>
      </c>
      <c r="K12" s="10">
        <v>672</v>
      </c>
      <c r="L12" s="10">
        <v>20</v>
      </c>
      <c r="M12" s="10">
        <v>113.5</v>
      </c>
      <c r="N12" s="10">
        <v>30</v>
      </c>
      <c r="O12" s="11">
        <f t="shared" si="0"/>
        <v>2309</v>
      </c>
      <c r="P12" s="2"/>
      <c r="R12" s="62">
        <f>SUM(C12:H12)</f>
        <v>965.5</v>
      </c>
      <c r="S12" s="65">
        <f>R12/R49*100</f>
        <v>93.411377708978335</v>
      </c>
    </row>
    <row r="13" spans="1:19" ht="18" customHeight="1" x14ac:dyDescent="0.15">
      <c r="A13" s="53" t="s">
        <v>68</v>
      </c>
      <c r="B13" s="54" t="s">
        <v>34</v>
      </c>
      <c r="C13" s="9">
        <v>181</v>
      </c>
      <c r="D13" s="10">
        <v>175</v>
      </c>
      <c r="E13" s="10">
        <v>121.5</v>
      </c>
      <c r="F13" s="10">
        <v>138</v>
      </c>
      <c r="G13" s="10">
        <v>128.5</v>
      </c>
      <c r="H13" s="10">
        <v>470.5</v>
      </c>
      <c r="I13" s="10">
        <v>328</v>
      </c>
      <c r="J13" s="10">
        <v>17.5</v>
      </c>
      <c r="K13" s="10">
        <v>230</v>
      </c>
      <c r="L13" s="10">
        <v>129.5</v>
      </c>
      <c r="M13" s="10">
        <v>114</v>
      </c>
      <c r="N13" s="10">
        <v>78.5</v>
      </c>
      <c r="O13" s="11">
        <f t="shared" si="0"/>
        <v>2112</v>
      </c>
      <c r="P13" s="2"/>
      <c r="R13" s="62">
        <f>SUM(C13:H13)</f>
        <v>1214.5</v>
      </c>
      <c r="S13" s="65">
        <f>R13/R49*100</f>
        <v>117.50193498452013</v>
      </c>
    </row>
    <row r="14" spans="1:19" ht="18" customHeight="1" x14ac:dyDescent="0.15">
      <c r="A14" s="53" t="s">
        <v>67</v>
      </c>
      <c r="B14" s="54" t="s">
        <v>35</v>
      </c>
      <c r="C14" s="9">
        <v>53</v>
      </c>
      <c r="D14" s="10">
        <v>172</v>
      </c>
      <c r="E14" s="10">
        <v>245.5</v>
      </c>
      <c r="F14" s="10">
        <v>186</v>
      </c>
      <c r="G14" s="10">
        <v>161</v>
      </c>
      <c r="H14" s="10">
        <v>530.5</v>
      </c>
      <c r="I14" s="10">
        <v>542</v>
      </c>
      <c r="J14" s="10">
        <v>276.5</v>
      </c>
      <c r="K14" s="10">
        <v>327</v>
      </c>
      <c r="L14" s="10">
        <v>17.5</v>
      </c>
      <c r="M14" s="10">
        <v>102.5</v>
      </c>
      <c r="N14" s="10">
        <v>69</v>
      </c>
      <c r="O14" s="11">
        <f t="shared" si="0"/>
        <v>2682.5</v>
      </c>
      <c r="P14" s="2"/>
      <c r="R14" s="62">
        <f>SUM(C14:H14)</f>
        <v>1348</v>
      </c>
      <c r="S14" s="65">
        <f>R14/R49*100</f>
        <v>130.41795665634677</v>
      </c>
    </row>
    <row r="15" spans="1:19" ht="18" customHeight="1" x14ac:dyDescent="0.15">
      <c r="A15" s="53" t="s">
        <v>69</v>
      </c>
      <c r="B15" s="54" t="s">
        <v>36</v>
      </c>
      <c r="C15" s="9">
        <v>107.5</v>
      </c>
      <c r="D15" s="10">
        <v>150</v>
      </c>
      <c r="E15" s="10">
        <v>229.5</v>
      </c>
      <c r="F15" s="10">
        <v>236</v>
      </c>
      <c r="G15" s="10">
        <v>152</v>
      </c>
      <c r="H15" s="10">
        <v>130</v>
      </c>
      <c r="I15" s="10">
        <v>181</v>
      </c>
      <c r="J15" s="10">
        <v>221</v>
      </c>
      <c r="K15" s="10">
        <v>174</v>
      </c>
      <c r="L15" s="10">
        <v>41.5</v>
      </c>
      <c r="M15" s="10">
        <v>83.5</v>
      </c>
      <c r="N15" s="10">
        <v>111.5</v>
      </c>
      <c r="O15" s="11">
        <f t="shared" si="0"/>
        <v>1817.5</v>
      </c>
      <c r="P15" s="8"/>
      <c r="R15" s="62">
        <f>SUM(C15:H15)</f>
        <v>1005</v>
      </c>
      <c r="S15" s="65">
        <f>R15/R49*100</f>
        <v>97.232972136222912</v>
      </c>
    </row>
    <row r="16" spans="1:19" ht="18" customHeight="1" x14ac:dyDescent="0.15">
      <c r="A16" s="53" t="s">
        <v>70</v>
      </c>
      <c r="B16" s="54" t="s">
        <v>37</v>
      </c>
      <c r="C16" s="9">
        <v>52.5</v>
      </c>
      <c r="D16" s="10">
        <v>88.5</v>
      </c>
      <c r="E16" s="10">
        <v>109.5</v>
      </c>
      <c r="F16" s="10">
        <v>185</v>
      </c>
      <c r="G16" s="10">
        <v>228.5</v>
      </c>
      <c r="H16" s="10">
        <v>315</v>
      </c>
      <c r="I16" s="10">
        <v>464.5</v>
      </c>
      <c r="J16" s="10">
        <v>515.5</v>
      </c>
      <c r="K16" s="10">
        <v>231</v>
      </c>
      <c r="L16" s="10">
        <v>85</v>
      </c>
      <c r="M16" s="10">
        <v>140.5</v>
      </c>
      <c r="N16" s="10">
        <v>57</v>
      </c>
      <c r="O16" s="11">
        <f t="shared" si="0"/>
        <v>2472.5</v>
      </c>
      <c r="P16" s="2"/>
      <c r="R16" s="62">
        <f>SUM(C16:H16)</f>
        <v>979</v>
      </c>
      <c r="S16" s="65">
        <f>R16/R49*100</f>
        <v>94.717492260061931</v>
      </c>
    </row>
    <row r="17" spans="1:19" ht="18" customHeight="1" x14ac:dyDescent="0.15">
      <c r="A17" s="53" t="s">
        <v>71</v>
      </c>
      <c r="B17" s="54" t="s">
        <v>38</v>
      </c>
      <c r="C17" s="9">
        <v>59</v>
      </c>
      <c r="D17" s="10">
        <v>90.5</v>
      </c>
      <c r="E17" s="10">
        <v>60.5</v>
      </c>
      <c r="F17" s="10">
        <v>252</v>
      </c>
      <c r="G17" s="10">
        <v>146</v>
      </c>
      <c r="H17" s="10">
        <v>236</v>
      </c>
      <c r="I17" s="10">
        <v>103</v>
      </c>
      <c r="J17" s="10">
        <v>13</v>
      </c>
      <c r="K17" s="10">
        <v>44.5</v>
      </c>
      <c r="L17" s="10">
        <v>22</v>
      </c>
      <c r="M17" s="10">
        <v>29.5</v>
      </c>
      <c r="N17" s="10">
        <v>31.5</v>
      </c>
      <c r="O17" s="11">
        <f>SUM(C17:N17)</f>
        <v>1087.5</v>
      </c>
      <c r="P17" s="2"/>
      <c r="R17" s="62">
        <f>SUM(C17:H17)</f>
        <v>844</v>
      </c>
      <c r="S17" s="65">
        <f>R17/R49*100</f>
        <v>81.656346749226017</v>
      </c>
    </row>
    <row r="18" spans="1:19" ht="18" customHeight="1" x14ac:dyDescent="0.15">
      <c r="A18" s="53" t="s">
        <v>72</v>
      </c>
      <c r="B18" s="54" t="s">
        <v>39</v>
      </c>
      <c r="C18" s="9">
        <v>53</v>
      </c>
      <c r="D18" s="10">
        <v>36.5</v>
      </c>
      <c r="E18" s="10">
        <v>85</v>
      </c>
      <c r="F18" s="10">
        <v>118</v>
      </c>
      <c r="G18" s="10">
        <v>295</v>
      </c>
      <c r="H18" s="10">
        <v>163.5</v>
      </c>
      <c r="I18" s="10">
        <v>690</v>
      </c>
      <c r="J18" s="10">
        <v>157.5</v>
      </c>
      <c r="K18" s="10">
        <v>291</v>
      </c>
      <c r="L18" s="10">
        <v>100</v>
      </c>
      <c r="M18" s="10">
        <v>56</v>
      </c>
      <c r="N18" s="10">
        <v>10</v>
      </c>
      <c r="O18" s="11">
        <f t="shared" si="0"/>
        <v>2055.5</v>
      </c>
      <c r="P18" s="12">
        <f>ROUND(O18/$O$49,3)</f>
        <v>0.93200000000000005</v>
      </c>
      <c r="R18" s="62">
        <f>SUM(C18:H18)</f>
        <v>751</v>
      </c>
      <c r="S18" s="65">
        <f>R18/R49*100</f>
        <v>72.658668730650163</v>
      </c>
    </row>
    <row r="19" spans="1:19" ht="18" customHeight="1" x14ac:dyDescent="0.15">
      <c r="A19" s="53" t="s">
        <v>73</v>
      </c>
      <c r="B19" s="54" t="s">
        <v>40</v>
      </c>
      <c r="C19" s="9">
        <v>55</v>
      </c>
      <c r="D19" s="10">
        <v>47</v>
      </c>
      <c r="E19" s="10">
        <v>150.5</v>
      </c>
      <c r="F19" s="10">
        <v>88.5</v>
      </c>
      <c r="G19" s="10">
        <v>84</v>
      </c>
      <c r="H19" s="10">
        <v>393.5</v>
      </c>
      <c r="I19" s="10">
        <v>160.5</v>
      </c>
      <c r="J19" s="10">
        <v>214</v>
      </c>
      <c r="K19" s="10">
        <v>73.5</v>
      </c>
      <c r="L19" s="10">
        <v>39</v>
      </c>
      <c r="M19" s="10">
        <v>70</v>
      </c>
      <c r="N19" s="10">
        <v>142.5</v>
      </c>
      <c r="O19" s="11">
        <f t="shared" si="0"/>
        <v>1518</v>
      </c>
      <c r="P19" s="12">
        <f t="shared" ref="P19:P30" si="1">ROUND(O19/$O$49,3)</f>
        <v>0.68799999999999994</v>
      </c>
      <c r="R19" s="62">
        <f>SUM(C19:H19)</f>
        <v>818.5</v>
      </c>
      <c r="S19" s="65">
        <f>R19/R49*100</f>
        <v>79.189241486068113</v>
      </c>
    </row>
    <row r="20" spans="1:19" ht="18" customHeight="1" x14ac:dyDescent="0.15">
      <c r="A20" s="53" t="s">
        <v>74</v>
      </c>
      <c r="B20" s="54" t="s">
        <v>41</v>
      </c>
      <c r="C20" s="9">
        <v>62</v>
      </c>
      <c r="D20" s="10">
        <v>20</v>
      </c>
      <c r="E20" s="10">
        <v>140</v>
      </c>
      <c r="F20" s="10">
        <v>182.5</v>
      </c>
      <c r="G20" s="10">
        <v>289</v>
      </c>
      <c r="H20" s="10">
        <v>250</v>
      </c>
      <c r="I20" s="10">
        <v>490.5</v>
      </c>
      <c r="J20" s="10">
        <v>724.5</v>
      </c>
      <c r="K20" s="10">
        <v>337</v>
      </c>
      <c r="L20" s="10">
        <v>10</v>
      </c>
      <c r="M20" s="10">
        <v>247.5</v>
      </c>
      <c r="N20" s="10">
        <v>130.5</v>
      </c>
      <c r="O20" s="11">
        <f t="shared" si="0"/>
        <v>2883.5</v>
      </c>
      <c r="P20" s="12">
        <f t="shared" si="1"/>
        <v>1.3069999999999999</v>
      </c>
      <c r="R20" s="62">
        <f>SUM(C20:H20)</f>
        <v>943.5</v>
      </c>
      <c r="S20" s="65">
        <f>R20/R49*100</f>
        <v>91.28289473684211</v>
      </c>
    </row>
    <row r="21" spans="1:19" ht="18" customHeight="1" x14ac:dyDescent="0.15">
      <c r="A21" s="53" t="s">
        <v>75</v>
      </c>
      <c r="B21" s="54" t="s">
        <v>42</v>
      </c>
      <c r="C21" s="9">
        <v>237.5</v>
      </c>
      <c r="D21" s="10">
        <v>88.5</v>
      </c>
      <c r="E21" s="10">
        <v>154</v>
      </c>
      <c r="F21" s="10">
        <v>288</v>
      </c>
      <c r="G21" s="10">
        <v>443</v>
      </c>
      <c r="H21" s="10">
        <v>434.5</v>
      </c>
      <c r="I21" s="10">
        <v>197</v>
      </c>
      <c r="J21" s="10">
        <v>159</v>
      </c>
      <c r="K21" s="10">
        <v>78.5</v>
      </c>
      <c r="L21" s="10">
        <v>149</v>
      </c>
      <c r="M21" s="10">
        <v>91.5</v>
      </c>
      <c r="N21" s="10">
        <v>9.5</v>
      </c>
      <c r="O21" s="11">
        <f t="shared" si="0"/>
        <v>2330</v>
      </c>
      <c r="P21" s="12">
        <f t="shared" si="1"/>
        <v>1.056</v>
      </c>
      <c r="R21" s="62">
        <f>SUM(C21:H21)</f>
        <v>1645.5</v>
      </c>
      <c r="S21" s="65">
        <f>R21/R49*100</f>
        <v>159.20085139318886</v>
      </c>
    </row>
    <row r="22" spans="1:19" ht="18" customHeight="1" x14ac:dyDescent="0.15">
      <c r="A22" s="53" t="s">
        <v>76</v>
      </c>
      <c r="B22" s="54" t="s">
        <v>43</v>
      </c>
      <c r="C22" s="14">
        <v>88</v>
      </c>
      <c r="D22" s="15">
        <v>35.5</v>
      </c>
      <c r="E22" s="15">
        <v>111</v>
      </c>
      <c r="F22" s="15">
        <v>168.5</v>
      </c>
      <c r="G22" s="15">
        <v>191</v>
      </c>
      <c r="H22" s="15">
        <v>530</v>
      </c>
      <c r="I22" s="15">
        <v>636.5</v>
      </c>
      <c r="J22" s="15">
        <v>390</v>
      </c>
      <c r="K22" s="15">
        <v>434.5</v>
      </c>
      <c r="L22" s="15">
        <v>118.5</v>
      </c>
      <c r="M22" s="15">
        <v>121.5</v>
      </c>
      <c r="N22" s="15">
        <v>19.5</v>
      </c>
      <c r="O22" s="11">
        <f t="shared" si="0"/>
        <v>2844.5</v>
      </c>
      <c r="P22" s="12">
        <f t="shared" si="1"/>
        <v>1.2889999999999999</v>
      </c>
      <c r="R22" s="62">
        <f>SUM(C22:H22)</f>
        <v>1124</v>
      </c>
      <c r="S22" s="65">
        <f>R22/R49*100</f>
        <v>108.74613003095976</v>
      </c>
    </row>
    <row r="23" spans="1:19" ht="18" customHeight="1" x14ac:dyDescent="0.15">
      <c r="A23" s="53" t="s">
        <v>77</v>
      </c>
      <c r="B23" s="54" t="s">
        <v>44</v>
      </c>
      <c r="C23" s="23">
        <v>93.5</v>
      </c>
      <c r="D23" s="18">
        <v>27</v>
      </c>
      <c r="E23" s="18">
        <v>142</v>
      </c>
      <c r="F23" s="18">
        <v>107</v>
      </c>
      <c r="G23" s="18">
        <v>136.5</v>
      </c>
      <c r="H23" s="18">
        <v>412</v>
      </c>
      <c r="I23" s="18">
        <v>132</v>
      </c>
      <c r="J23" s="17">
        <v>142</v>
      </c>
      <c r="K23" s="18">
        <v>283</v>
      </c>
      <c r="L23" s="18">
        <v>106</v>
      </c>
      <c r="M23" s="18">
        <v>210.5</v>
      </c>
      <c r="N23" s="24">
        <v>24.5</v>
      </c>
      <c r="O23" s="19">
        <f t="shared" si="0"/>
        <v>1816</v>
      </c>
      <c r="P23" s="12">
        <f t="shared" si="1"/>
        <v>0.82299999999999995</v>
      </c>
      <c r="R23" s="62">
        <f>SUM(C23:H23)</f>
        <v>918</v>
      </c>
      <c r="S23" s="65">
        <f>R23/R49*100</f>
        <v>88.81578947368422</v>
      </c>
    </row>
    <row r="24" spans="1:19" ht="18" customHeight="1" x14ac:dyDescent="0.15">
      <c r="A24" s="53" t="s">
        <v>78</v>
      </c>
      <c r="B24" s="54" t="s">
        <v>45</v>
      </c>
      <c r="C24" s="45">
        <v>135.5</v>
      </c>
      <c r="D24" s="22">
        <v>126.5</v>
      </c>
      <c r="E24" s="22">
        <v>48</v>
      </c>
      <c r="F24" s="22">
        <v>90</v>
      </c>
      <c r="G24" s="22">
        <v>154.5</v>
      </c>
      <c r="H24" s="22">
        <v>371</v>
      </c>
      <c r="I24" s="22">
        <v>219</v>
      </c>
      <c r="J24" s="21">
        <v>170.5</v>
      </c>
      <c r="K24" s="22">
        <v>137.5</v>
      </c>
      <c r="L24" s="22">
        <v>198.5</v>
      </c>
      <c r="M24" s="22">
        <v>187</v>
      </c>
      <c r="N24" s="46">
        <v>113.5</v>
      </c>
      <c r="O24" s="19">
        <f t="shared" si="0"/>
        <v>1951.5</v>
      </c>
      <c r="P24" s="12">
        <f t="shared" si="1"/>
        <v>0.88500000000000001</v>
      </c>
      <c r="R24" s="62">
        <f>SUM(C24:H24)</f>
        <v>925.5</v>
      </c>
      <c r="S24" s="65">
        <f>R24/R49*100</f>
        <v>89.541408668730654</v>
      </c>
    </row>
    <row r="25" spans="1:19" ht="18" customHeight="1" x14ac:dyDescent="0.15">
      <c r="A25" s="53" t="s">
        <v>79</v>
      </c>
      <c r="B25" s="54" t="s">
        <v>46</v>
      </c>
      <c r="C25" s="23">
        <v>104.5</v>
      </c>
      <c r="D25" s="18">
        <v>43.5</v>
      </c>
      <c r="E25" s="18">
        <v>242</v>
      </c>
      <c r="F25" s="18">
        <v>236</v>
      </c>
      <c r="G25" s="18">
        <v>325</v>
      </c>
      <c r="H25" s="18">
        <v>122</v>
      </c>
      <c r="I25" s="18">
        <v>185.5</v>
      </c>
      <c r="J25" s="17">
        <v>268.5</v>
      </c>
      <c r="K25" s="18">
        <v>91.5</v>
      </c>
      <c r="L25" s="18">
        <v>210.5</v>
      </c>
      <c r="M25" s="18">
        <v>43.5</v>
      </c>
      <c r="N25" s="24">
        <v>114.5</v>
      </c>
      <c r="O25" s="19">
        <f t="shared" si="0"/>
        <v>1987</v>
      </c>
      <c r="P25" s="12">
        <f t="shared" si="1"/>
        <v>0.90100000000000002</v>
      </c>
      <c r="R25" s="62">
        <f>SUM(C25:H25)</f>
        <v>1073</v>
      </c>
      <c r="S25" s="65">
        <f>R25/R49*100</f>
        <v>103.81191950464397</v>
      </c>
    </row>
    <row r="26" spans="1:19" ht="18" customHeight="1" x14ac:dyDescent="0.15">
      <c r="A26" s="53" t="s">
        <v>80</v>
      </c>
      <c r="B26" s="54" t="s">
        <v>47</v>
      </c>
      <c r="C26" s="26">
        <v>82.5</v>
      </c>
      <c r="D26" s="27">
        <v>77</v>
      </c>
      <c r="E26" s="27">
        <v>176.5</v>
      </c>
      <c r="F26" s="27">
        <v>219</v>
      </c>
      <c r="G26" s="27">
        <v>229.5</v>
      </c>
      <c r="H26" s="27">
        <v>310.5</v>
      </c>
      <c r="I26" s="27">
        <v>341.5</v>
      </c>
      <c r="J26" s="27">
        <v>251.5</v>
      </c>
      <c r="K26" s="27">
        <v>153</v>
      </c>
      <c r="L26" s="27">
        <v>4</v>
      </c>
      <c r="M26" s="27">
        <v>127.5</v>
      </c>
      <c r="N26" s="27">
        <v>36</v>
      </c>
      <c r="O26" s="30">
        <f>SUM(C26:N26)</f>
        <v>2008.5</v>
      </c>
      <c r="P26" s="12">
        <f t="shared" si="1"/>
        <v>0.91</v>
      </c>
      <c r="R26" s="62">
        <f>SUM(C26:H26)</f>
        <v>1095</v>
      </c>
      <c r="S26" s="65">
        <f>R26/R49*100</f>
        <v>105.94040247678021</v>
      </c>
    </row>
    <row r="27" spans="1:19" ht="18" customHeight="1" x14ac:dyDescent="0.15">
      <c r="A27" s="53" t="s">
        <v>81</v>
      </c>
      <c r="B27" s="54" t="s">
        <v>48</v>
      </c>
      <c r="C27" s="20">
        <v>28</v>
      </c>
      <c r="D27" s="21">
        <v>127.5</v>
      </c>
      <c r="E27" s="21">
        <v>122.5</v>
      </c>
      <c r="F27" s="21">
        <v>135.5</v>
      </c>
      <c r="G27" s="21">
        <v>338</v>
      </c>
      <c r="H27" s="21">
        <v>399.5</v>
      </c>
      <c r="I27" s="21">
        <v>126.5</v>
      </c>
      <c r="J27" s="21">
        <v>198.5</v>
      </c>
      <c r="K27" s="21">
        <v>417.5</v>
      </c>
      <c r="L27" s="21">
        <v>262.5</v>
      </c>
      <c r="M27" s="21">
        <v>55</v>
      </c>
      <c r="N27" s="21">
        <v>133</v>
      </c>
      <c r="O27" s="30">
        <f t="shared" si="0"/>
        <v>2344</v>
      </c>
      <c r="P27" s="12">
        <f t="shared" si="1"/>
        <v>1.0629999999999999</v>
      </c>
      <c r="R27" s="62">
        <f>SUM(C27:H27)</f>
        <v>1151</v>
      </c>
      <c r="S27" s="65">
        <f>R27/R49*100</f>
        <v>111.35835913312695</v>
      </c>
    </row>
    <row r="28" spans="1:19" ht="18" customHeight="1" x14ac:dyDescent="0.15">
      <c r="A28" s="53" t="s">
        <v>82</v>
      </c>
      <c r="B28" s="54" t="s">
        <v>49</v>
      </c>
      <c r="C28" s="16">
        <v>54</v>
      </c>
      <c r="D28" s="17">
        <v>111</v>
      </c>
      <c r="E28" s="17">
        <v>133</v>
      </c>
      <c r="F28" s="17">
        <v>100.5</v>
      </c>
      <c r="G28" s="17">
        <v>102.5</v>
      </c>
      <c r="H28" s="17">
        <v>35</v>
      </c>
      <c r="I28" s="17">
        <v>348</v>
      </c>
      <c r="J28" s="17">
        <v>205.5</v>
      </c>
      <c r="K28" s="17">
        <v>171.5</v>
      </c>
      <c r="L28" s="17">
        <v>22.5</v>
      </c>
      <c r="M28" s="17">
        <v>109.5</v>
      </c>
      <c r="N28" s="17">
        <v>39.5</v>
      </c>
      <c r="O28" s="19">
        <f t="shared" si="0"/>
        <v>1432.5</v>
      </c>
      <c r="P28" s="12">
        <f t="shared" si="1"/>
        <v>0.64900000000000002</v>
      </c>
      <c r="R28" s="62">
        <f>SUM(C28:H28)</f>
        <v>536</v>
      </c>
      <c r="S28" s="65">
        <f>R28/R49*100</f>
        <v>51.857585139318886</v>
      </c>
    </row>
    <row r="29" spans="1:19" ht="18" customHeight="1" x14ac:dyDescent="0.15">
      <c r="A29" s="53" t="s">
        <v>83</v>
      </c>
      <c r="B29" s="54" t="s">
        <v>50</v>
      </c>
      <c r="C29" s="26">
        <v>41</v>
      </c>
      <c r="D29" s="27">
        <v>103.5</v>
      </c>
      <c r="E29" s="27">
        <v>113</v>
      </c>
      <c r="F29" s="27">
        <v>379.5</v>
      </c>
      <c r="G29" s="27">
        <v>327.5</v>
      </c>
      <c r="H29" s="27">
        <v>310.5</v>
      </c>
      <c r="I29" s="27">
        <v>466</v>
      </c>
      <c r="J29" s="27">
        <v>247</v>
      </c>
      <c r="K29" s="27">
        <v>371</v>
      </c>
      <c r="L29" s="27">
        <v>30</v>
      </c>
      <c r="M29" s="27">
        <v>140</v>
      </c>
      <c r="N29" s="27">
        <v>30</v>
      </c>
      <c r="O29" s="29">
        <f t="shared" si="0"/>
        <v>2559</v>
      </c>
      <c r="P29" s="12">
        <f t="shared" si="1"/>
        <v>1.1599999999999999</v>
      </c>
      <c r="R29" s="62">
        <f>SUM(C29:H29)</f>
        <v>1275</v>
      </c>
      <c r="S29" s="65">
        <f>R29/R49*100</f>
        <v>123.35526315789475</v>
      </c>
    </row>
    <row r="30" spans="1:19" ht="18" customHeight="1" x14ac:dyDescent="0.15">
      <c r="A30" s="53" t="s">
        <v>84</v>
      </c>
      <c r="B30" s="54" t="s">
        <v>51</v>
      </c>
      <c r="C30" s="16">
        <v>28.5</v>
      </c>
      <c r="D30" s="17">
        <v>114</v>
      </c>
      <c r="E30" s="17">
        <v>173</v>
      </c>
      <c r="F30" s="17">
        <v>100.5</v>
      </c>
      <c r="G30" s="17">
        <v>114.5</v>
      </c>
      <c r="H30" s="17">
        <v>102</v>
      </c>
      <c r="I30" s="17">
        <v>431.5</v>
      </c>
      <c r="J30" s="17">
        <v>87.5</v>
      </c>
      <c r="K30" s="17">
        <v>125</v>
      </c>
      <c r="L30" s="17">
        <v>69.5</v>
      </c>
      <c r="M30" s="17">
        <v>3</v>
      </c>
      <c r="N30" s="17">
        <v>120</v>
      </c>
      <c r="O30" s="19">
        <f t="shared" si="0"/>
        <v>1469</v>
      </c>
      <c r="P30" s="12">
        <f t="shared" si="1"/>
        <v>0.66600000000000004</v>
      </c>
      <c r="R30" s="62">
        <f>SUM(C30:H30)</f>
        <v>632.5</v>
      </c>
      <c r="S30" s="65">
        <f>R30/R49*100</f>
        <v>61.193885448916419</v>
      </c>
    </row>
    <row r="31" spans="1:19" ht="18" customHeight="1" x14ac:dyDescent="0.15">
      <c r="A31" s="53" t="s">
        <v>85</v>
      </c>
      <c r="B31" s="54" t="s">
        <v>52</v>
      </c>
      <c r="C31" s="20">
        <v>66</v>
      </c>
      <c r="D31" s="21">
        <v>48.5</v>
      </c>
      <c r="E31" s="21">
        <v>185</v>
      </c>
      <c r="F31" s="21">
        <v>151</v>
      </c>
      <c r="G31" s="21">
        <v>249</v>
      </c>
      <c r="H31" s="21">
        <v>461.5</v>
      </c>
      <c r="I31" s="21">
        <v>135.5</v>
      </c>
      <c r="J31" s="21">
        <v>286</v>
      </c>
      <c r="K31" s="21">
        <v>151</v>
      </c>
      <c r="L31" s="21">
        <v>88</v>
      </c>
      <c r="M31" s="21">
        <v>78.5</v>
      </c>
      <c r="N31" s="21">
        <v>71.5</v>
      </c>
      <c r="O31" s="30">
        <f t="shared" si="0"/>
        <v>1971.5</v>
      </c>
      <c r="P31" s="12">
        <f t="shared" ref="P31:P36" si="2">ROUND(O31/$O$49,3)</f>
        <v>0.89400000000000002</v>
      </c>
      <c r="Q31" s="2"/>
      <c r="R31" s="62">
        <f>SUM(C31:H31)</f>
        <v>1161</v>
      </c>
      <c r="S31" s="65">
        <f>R31/R49*100</f>
        <v>112.32585139318887</v>
      </c>
    </row>
    <row r="32" spans="1:19" ht="18" customHeight="1" x14ac:dyDescent="0.15">
      <c r="A32" s="53" t="s">
        <v>86</v>
      </c>
      <c r="B32" s="54" t="s">
        <v>53</v>
      </c>
      <c r="C32" s="20">
        <v>96.5</v>
      </c>
      <c r="D32" s="21">
        <v>130</v>
      </c>
      <c r="E32" s="21">
        <v>88</v>
      </c>
      <c r="F32" s="21">
        <v>155.5</v>
      </c>
      <c r="G32" s="21">
        <v>81.5</v>
      </c>
      <c r="H32" s="21">
        <v>222</v>
      </c>
      <c r="I32" s="21">
        <v>574</v>
      </c>
      <c r="J32" s="21">
        <v>107.5</v>
      </c>
      <c r="K32" s="21">
        <v>212.5</v>
      </c>
      <c r="L32" s="21">
        <v>93.5</v>
      </c>
      <c r="M32" s="21">
        <v>198</v>
      </c>
      <c r="N32" s="21">
        <v>67.5</v>
      </c>
      <c r="O32" s="30">
        <f t="shared" ref="O32:O38" si="3">SUM(C32:N32)</f>
        <v>2026.5</v>
      </c>
      <c r="P32" s="12">
        <f t="shared" si="2"/>
        <v>0.91900000000000004</v>
      </c>
      <c r="Q32" s="2"/>
      <c r="R32" s="62">
        <f>SUM(C32:H32)</f>
        <v>773.5</v>
      </c>
      <c r="S32" s="65">
        <f>R32/R49*100</f>
        <v>74.83552631578948</v>
      </c>
    </row>
    <row r="33" spans="1:19" ht="18" customHeight="1" x14ac:dyDescent="0.15">
      <c r="A33" s="53" t="s">
        <v>87</v>
      </c>
      <c r="B33" s="54" t="s">
        <v>54</v>
      </c>
      <c r="C33" s="20">
        <v>79.5</v>
      </c>
      <c r="D33" s="21">
        <v>137</v>
      </c>
      <c r="E33" s="21">
        <v>206</v>
      </c>
      <c r="F33" s="21">
        <v>275.5</v>
      </c>
      <c r="G33" s="21">
        <v>154.5</v>
      </c>
      <c r="H33" s="21">
        <v>280</v>
      </c>
      <c r="I33" s="21">
        <v>385</v>
      </c>
      <c r="J33" s="21">
        <v>253.5</v>
      </c>
      <c r="K33" s="21">
        <v>171.5</v>
      </c>
      <c r="L33" s="21">
        <v>148</v>
      </c>
      <c r="M33" s="21">
        <v>19</v>
      </c>
      <c r="N33" s="21">
        <v>229.5</v>
      </c>
      <c r="O33" s="30">
        <f t="shared" si="3"/>
        <v>2339</v>
      </c>
      <c r="P33" s="12">
        <f t="shared" si="2"/>
        <v>1.06</v>
      </c>
      <c r="Q33" s="2"/>
      <c r="R33" s="62">
        <f>SUM(C33:H33)</f>
        <v>1132.5</v>
      </c>
      <c r="S33" s="65">
        <f>R33/R49*100</f>
        <v>109.56849845201239</v>
      </c>
    </row>
    <row r="34" spans="1:19" ht="18" customHeight="1" x14ac:dyDescent="0.15">
      <c r="A34" s="53" t="s">
        <v>88</v>
      </c>
      <c r="B34" s="54" t="s">
        <v>55</v>
      </c>
      <c r="C34" s="20">
        <v>43.5</v>
      </c>
      <c r="D34" s="21">
        <v>66</v>
      </c>
      <c r="E34" s="21">
        <v>92</v>
      </c>
      <c r="F34" s="21">
        <v>85.5</v>
      </c>
      <c r="G34" s="21">
        <v>277</v>
      </c>
      <c r="H34" s="21">
        <v>591</v>
      </c>
      <c r="I34" s="21">
        <v>226.5</v>
      </c>
      <c r="J34" s="21">
        <v>540.5</v>
      </c>
      <c r="K34" s="21">
        <v>46.5</v>
      </c>
      <c r="L34" s="21">
        <v>289</v>
      </c>
      <c r="M34" s="21">
        <v>203.5</v>
      </c>
      <c r="N34" s="21">
        <v>37.5</v>
      </c>
      <c r="O34" s="30">
        <f t="shared" si="3"/>
        <v>2498.5</v>
      </c>
      <c r="P34" s="12">
        <f t="shared" si="2"/>
        <v>1.133</v>
      </c>
      <c r="Q34" s="2"/>
      <c r="R34" s="62">
        <f>SUM(C34:H34)</f>
        <v>1155</v>
      </c>
      <c r="S34" s="65">
        <f>R34/R49*100</f>
        <v>111.74535603715172</v>
      </c>
    </row>
    <row r="35" spans="1:19" ht="18" customHeight="1" x14ac:dyDescent="0.15">
      <c r="A35" s="55" t="s">
        <v>89</v>
      </c>
      <c r="B35" s="56" t="s">
        <v>56</v>
      </c>
      <c r="C35" s="16">
        <v>18</v>
      </c>
      <c r="D35" s="17">
        <v>133.5</v>
      </c>
      <c r="E35" s="17">
        <v>230</v>
      </c>
      <c r="F35" s="17">
        <v>180.5</v>
      </c>
      <c r="G35" s="17">
        <v>55</v>
      </c>
      <c r="H35" s="17">
        <v>507.5</v>
      </c>
      <c r="I35" s="17">
        <v>317</v>
      </c>
      <c r="J35" s="17">
        <v>186</v>
      </c>
      <c r="K35" s="17">
        <v>476</v>
      </c>
      <c r="L35" s="17">
        <v>84</v>
      </c>
      <c r="M35" s="17">
        <v>211.5</v>
      </c>
      <c r="N35" s="17">
        <v>168</v>
      </c>
      <c r="O35" s="19">
        <f t="shared" si="3"/>
        <v>2567</v>
      </c>
      <c r="P35" s="12">
        <f t="shared" si="2"/>
        <v>1.1639999999999999</v>
      </c>
      <c r="Q35" s="2"/>
      <c r="R35" s="62">
        <f>SUM(C35:H35)</f>
        <v>1124.5</v>
      </c>
      <c r="S35" s="65">
        <f>R35/R49*100</f>
        <v>108.79450464396285</v>
      </c>
    </row>
    <row r="36" spans="1:19" ht="18" customHeight="1" x14ac:dyDescent="0.15">
      <c r="A36" s="55" t="s">
        <v>90</v>
      </c>
      <c r="B36" s="56" t="s">
        <v>57</v>
      </c>
      <c r="C36" s="16">
        <v>52.5</v>
      </c>
      <c r="D36" s="17">
        <v>141</v>
      </c>
      <c r="E36" s="17">
        <v>101</v>
      </c>
      <c r="F36" s="17">
        <v>108</v>
      </c>
      <c r="G36" s="17">
        <v>148.5</v>
      </c>
      <c r="H36" s="17">
        <v>309</v>
      </c>
      <c r="I36" s="17">
        <v>97</v>
      </c>
      <c r="J36" s="17">
        <v>635.5</v>
      </c>
      <c r="K36" s="17">
        <v>149.5</v>
      </c>
      <c r="L36" s="17">
        <v>194.5</v>
      </c>
      <c r="M36" s="17">
        <v>139.5</v>
      </c>
      <c r="N36" s="17">
        <v>88</v>
      </c>
      <c r="O36" s="19">
        <f>SUM(C36:N36)</f>
        <v>2164</v>
      </c>
      <c r="P36" s="12">
        <f t="shared" si="2"/>
        <v>0.98099999999999998</v>
      </c>
      <c r="Q36" s="2"/>
      <c r="R36" s="62">
        <f>SUM(C36:H36)</f>
        <v>860</v>
      </c>
      <c r="S36" s="65">
        <f>R36/R49*100</f>
        <v>83.204334365325082</v>
      </c>
    </row>
    <row r="37" spans="1:19" ht="18" customHeight="1" x14ac:dyDescent="0.15">
      <c r="A37" s="59" t="s">
        <v>92</v>
      </c>
      <c r="B37" s="60" t="s">
        <v>93</v>
      </c>
      <c r="C37" s="20">
        <v>51</v>
      </c>
      <c r="D37" s="21">
        <v>132.5</v>
      </c>
      <c r="E37" s="21">
        <v>193.5</v>
      </c>
      <c r="F37" s="21">
        <v>104</v>
      </c>
      <c r="G37" s="21">
        <v>160.5</v>
      </c>
      <c r="H37" s="21">
        <v>107.5</v>
      </c>
      <c r="I37" s="21">
        <v>422.5</v>
      </c>
      <c r="J37" s="21">
        <v>707</v>
      </c>
      <c r="K37" s="21">
        <v>92</v>
      </c>
      <c r="L37" s="21">
        <v>114.5</v>
      </c>
      <c r="M37" s="21">
        <v>185.5</v>
      </c>
      <c r="N37" s="21">
        <v>74.5</v>
      </c>
      <c r="O37" s="30">
        <f t="shared" si="3"/>
        <v>2345</v>
      </c>
      <c r="P37" s="12">
        <f t="shared" ref="P37:P39" si="4">ROUND(O37/$O$49,3)</f>
        <v>1.0629999999999999</v>
      </c>
      <c r="Q37" s="2"/>
      <c r="R37" s="62">
        <f>SUM(C37:H37)</f>
        <v>749</v>
      </c>
      <c r="S37" s="65">
        <f>R37/R49*100</f>
        <v>72.465170278637785</v>
      </c>
    </row>
    <row r="38" spans="1:19" ht="18" customHeight="1" x14ac:dyDescent="0.15">
      <c r="A38" s="55" t="s">
        <v>94</v>
      </c>
      <c r="B38" s="56" t="s">
        <v>96</v>
      </c>
      <c r="C38" s="20">
        <v>106</v>
      </c>
      <c r="D38" s="21">
        <v>48.510599999999997</v>
      </c>
      <c r="E38" s="21">
        <v>159</v>
      </c>
      <c r="F38" s="21">
        <v>294</v>
      </c>
      <c r="G38" s="21">
        <v>165</v>
      </c>
      <c r="H38" s="21">
        <v>249</v>
      </c>
      <c r="I38" s="21">
        <v>299.5</v>
      </c>
      <c r="J38" s="21">
        <v>403</v>
      </c>
      <c r="K38" s="21">
        <v>160.5</v>
      </c>
      <c r="L38" s="21">
        <v>155.5</v>
      </c>
      <c r="M38" s="21">
        <v>184</v>
      </c>
      <c r="N38" s="21">
        <v>167.5</v>
      </c>
      <c r="O38" s="30">
        <f t="shared" si="3"/>
        <v>2391.5106000000001</v>
      </c>
      <c r="P38" s="12">
        <f t="shared" si="4"/>
        <v>1.0840000000000001</v>
      </c>
      <c r="Q38" s="2"/>
      <c r="R38" s="62">
        <f>SUM(C38:H38)</f>
        <v>1021.5106000000001</v>
      </c>
      <c r="S38" s="65">
        <f>R38/R49*100</f>
        <v>98.830359907120751</v>
      </c>
    </row>
    <row r="39" spans="1:19" ht="18" customHeight="1" x14ac:dyDescent="0.15">
      <c r="A39" s="57" t="s">
        <v>95</v>
      </c>
      <c r="B39" s="58" t="s">
        <v>97</v>
      </c>
      <c r="C39" s="20">
        <v>177</v>
      </c>
      <c r="D39" s="21">
        <v>77</v>
      </c>
      <c r="E39" s="21">
        <v>72</v>
      </c>
      <c r="F39" s="21">
        <v>459.5</v>
      </c>
      <c r="G39" s="21">
        <v>328</v>
      </c>
      <c r="H39" s="21">
        <v>561.5</v>
      </c>
      <c r="I39" s="21">
        <v>274.5</v>
      </c>
      <c r="J39" s="21">
        <v>86.5</v>
      </c>
      <c r="K39" s="21">
        <v>485</v>
      </c>
      <c r="L39" s="21">
        <v>261.5</v>
      </c>
      <c r="M39" s="21">
        <v>157</v>
      </c>
      <c r="N39" s="21">
        <v>166.5</v>
      </c>
      <c r="O39" s="30">
        <f t="shared" ref="O39:O42" si="5">SUM(C39:N39)</f>
        <v>3106</v>
      </c>
      <c r="P39" s="12">
        <f t="shared" si="4"/>
        <v>1.4079999999999999</v>
      </c>
      <c r="Q39" s="2"/>
      <c r="R39" s="62">
        <f>SUM(C39:H39)</f>
        <v>1675</v>
      </c>
      <c r="S39" s="65">
        <f>R39/R49*100</f>
        <v>162.05495356037153</v>
      </c>
    </row>
    <row r="40" spans="1:19" ht="18" customHeight="1" x14ac:dyDescent="0.15">
      <c r="A40" s="55" t="s">
        <v>98</v>
      </c>
      <c r="B40" s="56" t="s">
        <v>99</v>
      </c>
      <c r="C40" s="20">
        <v>48.5</v>
      </c>
      <c r="D40" s="21">
        <v>88</v>
      </c>
      <c r="E40" s="21">
        <v>45.5</v>
      </c>
      <c r="F40" s="21">
        <v>279</v>
      </c>
      <c r="G40" s="21">
        <v>68</v>
      </c>
      <c r="H40" s="21">
        <v>161</v>
      </c>
      <c r="I40" s="21">
        <v>248.5</v>
      </c>
      <c r="J40" s="21">
        <v>161.5</v>
      </c>
      <c r="K40" s="21">
        <v>199.5</v>
      </c>
      <c r="L40" s="21">
        <v>326.5</v>
      </c>
      <c r="M40" s="21">
        <v>29</v>
      </c>
      <c r="N40" s="21">
        <v>30</v>
      </c>
      <c r="O40" s="30">
        <f t="shared" si="5"/>
        <v>1685</v>
      </c>
      <c r="P40" s="12">
        <f t="shared" ref="P40:P46" si="6">ROUND(O40/$O$49,3)</f>
        <v>0.76400000000000001</v>
      </c>
      <c r="Q40" s="2"/>
      <c r="R40" s="62">
        <f>SUM(C40:H40)</f>
        <v>690</v>
      </c>
      <c r="S40" s="65">
        <f>R40/R49*100</f>
        <v>66.756965944272451</v>
      </c>
    </row>
    <row r="41" spans="1:19" ht="18" customHeight="1" x14ac:dyDescent="0.15">
      <c r="A41" s="59" t="s">
        <v>101</v>
      </c>
      <c r="B41" s="60" t="s">
        <v>102</v>
      </c>
      <c r="C41" s="20">
        <v>127</v>
      </c>
      <c r="D41" s="21">
        <v>77</v>
      </c>
      <c r="E41" s="21">
        <v>218.5</v>
      </c>
      <c r="F41" s="21">
        <v>217</v>
      </c>
      <c r="G41" s="21">
        <v>211.5</v>
      </c>
      <c r="H41" s="21">
        <v>367</v>
      </c>
      <c r="I41" s="21">
        <v>335.5</v>
      </c>
      <c r="J41" s="21">
        <v>112</v>
      </c>
      <c r="K41" s="21">
        <v>341</v>
      </c>
      <c r="L41" s="21">
        <v>59</v>
      </c>
      <c r="M41" s="21">
        <v>46.5</v>
      </c>
      <c r="N41" s="21">
        <v>90.5</v>
      </c>
      <c r="O41" s="30">
        <f t="shared" si="5"/>
        <v>2202.5</v>
      </c>
      <c r="P41" s="12">
        <f t="shared" si="6"/>
        <v>0.998</v>
      </c>
      <c r="Q41" s="2"/>
      <c r="R41" s="62">
        <f>SUM(C41:H41)</f>
        <v>1218</v>
      </c>
      <c r="S41" s="68">
        <f>R41/R49*100</f>
        <v>117.84055727554181</v>
      </c>
    </row>
    <row r="42" spans="1:19" ht="18" customHeight="1" x14ac:dyDescent="0.15">
      <c r="A42" s="55" t="s">
        <v>103</v>
      </c>
      <c r="B42" s="56" t="s">
        <v>104</v>
      </c>
      <c r="C42" s="16">
        <v>42</v>
      </c>
      <c r="D42" s="17">
        <v>83.5</v>
      </c>
      <c r="E42" s="17">
        <v>149</v>
      </c>
      <c r="F42" s="18">
        <v>147</v>
      </c>
      <c r="G42" s="17">
        <v>65.5</v>
      </c>
      <c r="H42" s="17">
        <v>239.5</v>
      </c>
      <c r="I42" s="17">
        <v>332.5</v>
      </c>
      <c r="J42" s="17">
        <v>823</v>
      </c>
      <c r="K42" s="17">
        <v>243</v>
      </c>
      <c r="L42" s="17">
        <v>128</v>
      </c>
      <c r="M42" s="17">
        <v>54.5</v>
      </c>
      <c r="N42" s="17">
        <v>131</v>
      </c>
      <c r="O42" s="19">
        <f t="shared" si="5"/>
        <v>2438.5</v>
      </c>
      <c r="P42" s="12">
        <f t="shared" si="6"/>
        <v>1.105</v>
      </c>
      <c r="Q42" s="77"/>
      <c r="R42" s="62">
        <f>SUM(C42:H42)</f>
        <v>726.5</v>
      </c>
      <c r="S42" s="65">
        <f>R42/R49*100</f>
        <v>70.288312693498455</v>
      </c>
    </row>
    <row r="43" spans="1:19" ht="18" customHeight="1" x14ac:dyDescent="0.15">
      <c r="A43" s="55" t="s">
        <v>107</v>
      </c>
      <c r="B43" s="56" t="s">
        <v>106</v>
      </c>
      <c r="C43" s="16">
        <v>303.5</v>
      </c>
      <c r="D43" s="17">
        <v>140</v>
      </c>
      <c r="E43" s="17">
        <v>221.5</v>
      </c>
      <c r="F43" s="17">
        <v>142</v>
      </c>
      <c r="G43" s="17">
        <v>269</v>
      </c>
      <c r="H43" s="17">
        <v>467.5</v>
      </c>
      <c r="I43" s="17">
        <v>1008.5</v>
      </c>
      <c r="J43" s="17">
        <v>128.5</v>
      </c>
      <c r="K43" s="17">
        <v>237</v>
      </c>
      <c r="L43" s="17">
        <v>70.5</v>
      </c>
      <c r="M43" s="17">
        <v>43</v>
      </c>
      <c r="N43" s="17">
        <v>46</v>
      </c>
      <c r="O43" s="19">
        <f>SUM(C43:N43)</f>
        <v>3077</v>
      </c>
      <c r="P43" s="12">
        <f t="shared" si="6"/>
        <v>1.395</v>
      </c>
      <c r="Q43" s="2"/>
      <c r="R43" s="62">
        <f>SUM(C43:H43)</f>
        <v>1543.5</v>
      </c>
      <c r="S43" s="65">
        <f>R43/R49*100</f>
        <v>149.33243034055729</v>
      </c>
    </row>
    <row r="44" spans="1:19" ht="18" customHeight="1" x14ac:dyDescent="0.15">
      <c r="A44" s="55" t="s">
        <v>109</v>
      </c>
      <c r="B44" s="56" t="s">
        <v>110</v>
      </c>
      <c r="C44" s="90">
        <v>51</v>
      </c>
      <c r="D44" s="17">
        <v>125</v>
      </c>
      <c r="E44" s="17">
        <v>183</v>
      </c>
      <c r="F44" s="17">
        <v>99</v>
      </c>
      <c r="G44" s="17">
        <v>298</v>
      </c>
      <c r="H44" s="17">
        <v>186.5</v>
      </c>
      <c r="I44" s="17">
        <v>145.5</v>
      </c>
      <c r="J44" s="17">
        <v>1075</v>
      </c>
      <c r="K44" s="17">
        <v>305</v>
      </c>
      <c r="L44" s="17">
        <v>43</v>
      </c>
      <c r="M44" s="17">
        <v>133.5</v>
      </c>
      <c r="N44" s="24">
        <v>68.5</v>
      </c>
      <c r="O44" s="19">
        <f t="shared" ref="O44:O45" si="7">SUM(C44:N44)</f>
        <v>2713</v>
      </c>
      <c r="P44" s="12">
        <f t="shared" si="6"/>
        <v>1.23</v>
      </c>
      <c r="Q44" s="77"/>
      <c r="R44" s="62">
        <f>SUM(C44:H44)</f>
        <v>942.5</v>
      </c>
      <c r="S44" s="65">
        <f>R44/R49*100</f>
        <v>91.186145510835928</v>
      </c>
    </row>
    <row r="45" spans="1:19" ht="18" customHeight="1" x14ac:dyDescent="0.15">
      <c r="A45" s="55" t="s">
        <v>112</v>
      </c>
      <c r="B45" s="56" t="s">
        <v>113</v>
      </c>
      <c r="C45" s="16">
        <v>42.5</v>
      </c>
      <c r="D45" s="17">
        <v>21</v>
      </c>
      <c r="E45" s="17">
        <v>201.5</v>
      </c>
      <c r="F45" s="17">
        <v>227</v>
      </c>
      <c r="G45" s="17">
        <v>39</v>
      </c>
      <c r="H45" s="17">
        <v>183.5</v>
      </c>
      <c r="I45" s="17">
        <v>106.5</v>
      </c>
      <c r="J45" s="17">
        <v>273</v>
      </c>
      <c r="K45" s="17">
        <v>307.5</v>
      </c>
      <c r="L45" s="17">
        <v>42.5</v>
      </c>
      <c r="M45" s="17">
        <v>56.5</v>
      </c>
      <c r="N45" s="17">
        <v>33</v>
      </c>
      <c r="O45" s="19">
        <f t="shared" si="7"/>
        <v>1533.5</v>
      </c>
      <c r="P45" s="12">
        <f t="shared" si="6"/>
        <v>0.69499999999999995</v>
      </c>
      <c r="Q45" s="2"/>
      <c r="R45" s="62">
        <f>SUM(C45:H45)</f>
        <v>714.5</v>
      </c>
      <c r="S45" s="65">
        <f>R45/R49*100</f>
        <v>69.127321981424146</v>
      </c>
    </row>
    <row r="46" spans="1:19" ht="18" customHeight="1" thickBot="1" x14ac:dyDescent="0.2">
      <c r="A46" s="57" t="s">
        <v>114</v>
      </c>
      <c r="B46" s="145" t="s">
        <v>115</v>
      </c>
      <c r="C46" s="87">
        <v>131</v>
      </c>
      <c r="D46" s="27">
        <v>112.5</v>
      </c>
      <c r="E46" s="27">
        <v>127</v>
      </c>
      <c r="F46" s="27">
        <v>291</v>
      </c>
      <c r="G46" s="27">
        <v>263.5</v>
      </c>
      <c r="H46" s="27">
        <v>241</v>
      </c>
      <c r="I46" s="27">
        <v>371.5</v>
      </c>
      <c r="J46" s="27">
        <v>110.5</v>
      </c>
      <c r="K46" s="27">
        <v>705</v>
      </c>
      <c r="L46" s="120">
        <v>22</v>
      </c>
      <c r="M46" s="27">
        <v>195.5</v>
      </c>
      <c r="N46" s="114">
        <v>89</v>
      </c>
      <c r="O46" s="29">
        <f>SUM(C46:N46)</f>
        <v>2659.5</v>
      </c>
      <c r="P46" s="88">
        <f t="shared" si="6"/>
        <v>1.206</v>
      </c>
      <c r="Q46" s="2"/>
      <c r="R46" s="108">
        <f>SUM(C46:H46)</f>
        <v>1166</v>
      </c>
      <c r="S46" s="76">
        <f>R46/R49*100</f>
        <v>112.80959752321982</v>
      </c>
    </row>
    <row r="47" spans="1:19" ht="18" customHeight="1" thickBot="1" x14ac:dyDescent="0.2">
      <c r="A47" s="121" t="s">
        <v>116</v>
      </c>
      <c r="B47" s="74" t="s">
        <v>117</v>
      </c>
      <c r="C47" s="134">
        <v>102</v>
      </c>
      <c r="D47" s="135">
        <v>223</v>
      </c>
      <c r="E47" s="135">
        <v>171.5</v>
      </c>
      <c r="F47" s="135">
        <v>250</v>
      </c>
      <c r="G47" s="135">
        <v>229</v>
      </c>
      <c r="H47" s="135">
        <v>347</v>
      </c>
      <c r="I47" s="135">
        <v>338</v>
      </c>
      <c r="J47" s="135">
        <v>226</v>
      </c>
      <c r="K47" s="135">
        <v>65</v>
      </c>
      <c r="L47" s="135">
        <v>183</v>
      </c>
      <c r="M47" s="135">
        <v>436</v>
      </c>
      <c r="N47" s="135">
        <v>27.5</v>
      </c>
      <c r="O47" s="136">
        <f>SUM(C47:N47)</f>
        <v>2598</v>
      </c>
      <c r="P47" s="144">
        <f>ROUND(O47/$O$49,3)</f>
        <v>1.1779999999999999</v>
      </c>
      <c r="Q47" s="106"/>
      <c r="R47" s="128">
        <f>SUM(C47:H47)</f>
        <v>1322.5</v>
      </c>
      <c r="S47" s="129">
        <f>R47/R49*100</f>
        <v>127.95085139318887</v>
      </c>
    </row>
    <row r="48" spans="1:19" ht="18" customHeight="1" thickBot="1" x14ac:dyDescent="0.2">
      <c r="A48" s="137" t="s">
        <v>119</v>
      </c>
      <c r="B48" s="138" t="s">
        <v>118</v>
      </c>
      <c r="C48" s="111">
        <v>28</v>
      </c>
      <c r="D48" s="110">
        <v>71</v>
      </c>
      <c r="E48" s="110">
        <v>131.5</v>
      </c>
      <c r="F48" s="110">
        <v>75</v>
      </c>
      <c r="G48" s="110">
        <v>378.5</v>
      </c>
      <c r="H48" s="110">
        <v>381.5</v>
      </c>
      <c r="I48" s="110"/>
      <c r="J48" s="110"/>
      <c r="K48" s="110"/>
      <c r="L48" s="110"/>
      <c r="M48" s="110"/>
      <c r="N48" s="110"/>
      <c r="O48" s="139">
        <f>SUM(C48:N48)</f>
        <v>1065.5</v>
      </c>
      <c r="P48" s="94">
        <f>ROUND(O48/$O$49,3)</f>
        <v>0.48299999999999998</v>
      </c>
      <c r="Q48" s="106"/>
      <c r="R48" s="85">
        <f>SUM(C48:H48)</f>
        <v>1065.5</v>
      </c>
      <c r="S48" s="125">
        <f>R48/R49*100</f>
        <v>103.08630030959753</v>
      </c>
    </row>
    <row r="49" spans="1:19" s="31" customFormat="1" ht="18" customHeight="1" x14ac:dyDescent="0.15">
      <c r="A49" s="153" t="s">
        <v>12</v>
      </c>
      <c r="B49" s="154"/>
      <c r="C49" s="97">
        <v>84.9</v>
      </c>
      <c r="D49" s="98">
        <v>93.6</v>
      </c>
      <c r="E49" s="98">
        <v>148.69999999999999</v>
      </c>
      <c r="F49" s="98">
        <v>189</v>
      </c>
      <c r="G49" s="98">
        <v>198.4</v>
      </c>
      <c r="H49" s="98">
        <v>319</v>
      </c>
      <c r="I49" s="98">
        <v>345.7</v>
      </c>
      <c r="J49" s="98">
        <v>289.10000000000002</v>
      </c>
      <c r="K49" s="98">
        <v>223.5</v>
      </c>
      <c r="L49" s="98">
        <v>116.6</v>
      </c>
      <c r="M49" s="80">
        <v>112.3</v>
      </c>
      <c r="N49" s="98">
        <v>85.3</v>
      </c>
      <c r="O49" s="86">
        <f>SUM(C49:N49)</f>
        <v>2206.1000000000004</v>
      </c>
      <c r="P49" s="95"/>
      <c r="Q49" s="1"/>
      <c r="R49" s="123">
        <f>SUM(C49:H49)</f>
        <v>1033.5999999999999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3"/>
  <sheetViews>
    <sheetView showGridLines="0" view="pageBreakPreview" zoomScaleNormal="100" zoomScaleSheetLayoutView="100" workbookViewId="0">
      <pane ySplit="3" topLeftCell="A40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71</v>
      </c>
      <c r="D4" s="10">
        <v>129</v>
      </c>
      <c r="E4" s="10">
        <v>261.5</v>
      </c>
      <c r="F4" s="10">
        <v>305</v>
      </c>
      <c r="G4" s="10">
        <v>167.5</v>
      </c>
      <c r="H4" s="10">
        <v>665.5</v>
      </c>
      <c r="I4" s="10">
        <v>269</v>
      </c>
      <c r="J4" s="10">
        <v>192.5</v>
      </c>
      <c r="K4" s="10">
        <v>270.5</v>
      </c>
      <c r="L4" s="10">
        <v>333.5</v>
      </c>
      <c r="M4" s="10">
        <v>152</v>
      </c>
      <c r="N4" s="10">
        <v>31</v>
      </c>
      <c r="O4" s="11">
        <f>SUM(C4:N4)</f>
        <v>2848</v>
      </c>
      <c r="P4" s="2"/>
      <c r="R4" s="62">
        <f>SUM(C4:H4)</f>
        <v>1599.5</v>
      </c>
      <c r="S4" s="65">
        <f>R4/R49*100</f>
        <v>105.66823016449757</v>
      </c>
    </row>
    <row r="5" spans="1:19" ht="18" customHeight="1" x14ac:dyDescent="0.15">
      <c r="A5" s="53" t="s">
        <v>59</v>
      </c>
      <c r="B5" s="54" t="s">
        <v>26</v>
      </c>
      <c r="C5" s="9">
        <v>87.5</v>
      </c>
      <c r="D5" s="10">
        <v>173.5</v>
      </c>
      <c r="E5" s="10">
        <v>226</v>
      </c>
      <c r="F5" s="10">
        <v>174</v>
      </c>
      <c r="G5" s="10">
        <v>228</v>
      </c>
      <c r="H5" s="10">
        <v>103</v>
      </c>
      <c r="I5" s="10">
        <v>1579.5</v>
      </c>
      <c r="J5" s="10">
        <v>130.5</v>
      </c>
      <c r="K5" s="10">
        <v>194.5</v>
      </c>
      <c r="L5" s="10">
        <v>111.5</v>
      </c>
      <c r="M5" s="10">
        <v>229.5</v>
      </c>
      <c r="N5" s="10">
        <v>66.5</v>
      </c>
      <c r="O5" s="11">
        <f>SUM(C5:N5)</f>
        <v>3304</v>
      </c>
      <c r="P5" s="2"/>
      <c r="R5" s="62">
        <f>SUM(C5:H5)</f>
        <v>992</v>
      </c>
      <c r="S5" s="65">
        <f>R5/R49*100</f>
        <v>65.534782321463965</v>
      </c>
    </row>
    <row r="6" spans="1:19" ht="18" customHeight="1" x14ac:dyDescent="0.15">
      <c r="A6" s="53" t="s">
        <v>60</v>
      </c>
      <c r="B6" s="54" t="s">
        <v>27</v>
      </c>
      <c r="C6" s="9">
        <v>50</v>
      </c>
      <c r="D6" s="10">
        <v>109</v>
      </c>
      <c r="E6" s="10">
        <v>273</v>
      </c>
      <c r="F6" s="10">
        <v>332.5</v>
      </c>
      <c r="G6" s="10">
        <v>352.5</v>
      </c>
      <c r="H6" s="10">
        <v>508</v>
      </c>
      <c r="I6" s="10">
        <v>511.5</v>
      </c>
      <c r="J6" s="10">
        <v>214.5</v>
      </c>
      <c r="K6" s="10">
        <v>321</v>
      </c>
      <c r="L6" s="10">
        <v>87.5</v>
      </c>
      <c r="M6" s="10">
        <v>16</v>
      </c>
      <c r="N6" s="10">
        <v>46</v>
      </c>
      <c r="O6" s="11">
        <f t="shared" ref="O6:O31" si="0">SUM(C6:N6)</f>
        <v>2821.5</v>
      </c>
      <c r="P6" s="2"/>
      <c r="R6" s="62">
        <f>SUM(C6:H6)</f>
        <v>1625</v>
      </c>
      <c r="S6" s="65">
        <f>R6/R49*100</f>
        <v>107.35284402457555</v>
      </c>
    </row>
    <row r="7" spans="1:19" ht="18" customHeight="1" x14ac:dyDescent="0.15">
      <c r="A7" s="53" t="s">
        <v>61</v>
      </c>
      <c r="B7" s="54" t="s">
        <v>28</v>
      </c>
      <c r="C7" s="9">
        <v>92.5</v>
      </c>
      <c r="D7" s="10">
        <v>86.5</v>
      </c>
      <c r="E7" s="10">
        <v>88.5</v>
      </c>
      <c r="F7" s="10">
        <v>236.5</v>
      </c>
      <c r="G7" s="10">
        <v>176</v>
      </c>
      <c r="H7" s="10">
        <v>591.5</v>
      </c>
      <c r="I7" s="10">
        <v>121.5</v>
      </c>
      <c r="J7" s="10">
        <v>472</v>
      </c>
      <c r="K7" s="10">
        <v>188.5</v>
      </c>
      <c r="L7" s="10">
        <v>23</v>
      </c>
      <c r="M7" s="10">
        <v>93.5</v>
      </c>
      <c r="N7" s="10">
        <v>61</v>
      </c>
      <c r="O7" s="11">
        <f>SUM(C7:N7)</f>
        <v>2231</v>
      </c>
      <c r="P7" s="2"/>
      <c r="R7" s="62">
        <f>SUM(C7:H7)</f>
        <v>1271.5</v>
      </c>
      <c r="S7" s="65">
        <f>R7/R49*100</f>
        <v>83.999471493690962</v>
      </c>
    </row>
    <row r="8" spans="1:19" ht="18" customHeight="1" x14ac:dyDescent="0.15">
      <c r="A8" s="53" t="s">
        <v>62</v>
      </c>
      <c r="B8" s="54" t="s">
        <v>29</v>
      </c>
      <c r="C8" s="52">
        <v>28</v>
      </c>
      <c r="D8" s="10">
        <v>158.5</v>
      </c>
      <c r="E8" s="10">
        <v>294</v>
      </c>
      <c r="F8" s="10">
        <v>204</v>
      </c>
      <c r="G8" s="10">
        <v>382.5</v>
      </c>
      <c r="H8" s="10">
        <v>607.5</v>
      </c>
      <c r="I8" s="10">
        <v>524.5</v>
      </c>
      <c r="J8" s="10">
        <v>160.5</v>
      </c>
      <c r="K8" s="10">
        <v>511</v>
      </c>
      <c r="L8" s="10">
        <v>237</v>
      </c>
      <c r="M8" s="10">
        <v>122</v>
      </c>
      <c r="N8" s="10">
        <v>80</v>
      </c>
      <c r="O8" s="11">
        <f t="shared" si="0"/>
        <v>3309.5</v>
      </c>
      <c r="P8" s="2"/>
      <c r="R8" s="62">
        <f>SUM(C8:H8)</f>
        <v>1674.5</v>
      </c>
      <c r="S8" s="65">
        <f>R8/R49*100</f>
        <v>110.62297681178568</v>
      </c>
    </row>
    <row r="9" spans="1:19" ht="18" customHeight="1" x14ac:dyDescent="0.15">
      <c r="A9" s="53" t="s">
        <v>63</v>
      </c>
      <c r="B9" s="54" t="s">
        <v>30</v>
      </c>
      <c r="C9" s="9">
        <v>37</v>
      </c>
      <c r="D9" s="10">
        <v>103</v>
      </c>
      <c r="E9" s="10">
        <v>146</v>
      </c>
      <c r="F9" s="10">
        <v>249</v>
      </c>
      <c r="G9" s="10">
        <v>430</v>
      </c>
      <c r="H9" s="10">
        <v>549</v>
      </c>
      <c r="I9" s="10">
        <v>536.5</v>
      </c>
      <c r="J9" s="10">
        <v>88</v>
      </c>
      <c r="K9" s="10">
        <v>194.5</v>
      </c>
      <c r="L9" s="10">
        <v>122</v>
      </c>
      <c r="M9" s="10">
        <v>33</v>
      </c>
      <c r="N9" s="10">
        <v>130.5</v>
      </c>
      <c r="O9" s="11">
        <f t="shared" si="0"/>
        <v>2618.5</v>
      </c>
      <c r="P9" s="2"/>
      <c r="R9" s="62">
        <f>SUM(C9:H9)</f>
        <v>1514</v>
      </c>
      <c r="S9" s="65">
        <f>R9/R49*100</f>
        <v>100.01981898658916</v>
      </c>
    </row>
    <row r="10" spans="1:19" ht="18" customHeight="1" x14ac:dyDescent="0.15">
      <c r="A10" s="53" t="s">
        <v>64</v>
      </c>
      <c r="B10" s="54" t="s">
        <v>31</v>
      </c>
      <c r="C10" s="9">
        <v>137.5</v>
      </c>
      <c r="D10" s="10">
        <v>91</v>
      </c>
      <c r="E10" s="10">
        <v>360</v>
      </c>
      <c r="F10" s="10">
        <v>319</v>
      </c>
      <c r="G10" s="10">
        <v>440.5</v>
      </c>
      <c r="H10" s="10">
        <v>331.5</v>
      </c>
      <c r="I10" s="10">
        <v>1324.5</v>
      </c>
      <c r="J10" s="10">
        <v>584</v>
      </c>
      <c r="K10" s="10">
        <v>165</v>
      </c>
      <c r="L10" s="10">
        <v>167.5</v>
      </c>
      <c r="M10" s="10">
        <v>40</v>
      </c>
      <c r="N10" s="10">
        <v>17</v>
      </c>
      <c r="O10" s="11">
        <f>SUM(C10:N10)</f>
        <v>3977.5</v>
      </c>
      <c r="P10" s="2"/>
      <c r="R10" s="62">
        <f>SUM(C10:H10)</f>
        <v>1679.5</v>
      </c>
      <c r="S10" s="65">
        <f>R10/R49*100</f>
        <v>110.95329325493823</v>
      </c>
    </row>
    <row r="11" spans="1:19" ht="18" customHeight="1" x14ac:dyDescent="0.15">
      <c r="A11" s="53" t="s">
        <v>65</v>
      </c>
      <c r="B11" s="54" t="s">
        <v>32</v>
      </c>
      <c r="C11" s="9">
        <v>64.5</v>
      </c>
      <c r="D11" s="10">
        <v>92.5</v>
      </c>
      <c r="E11" s="10">
        <v>263.5</v>
      </c>
      <c r="F11" s="10">
        <v>296.5</v>
      </c>
      <c r="G11" s="10">
        <v>476.5</v>
      </c>
      <c r="H11" s="10">
        <v>787</v>
      </c>
      <c r="I11" s="10">
        <v>457</v>
      </c>
      <c r="J11" s="10">
        <v>240</v>
      </c>
      <c r="K11" s="10">
        <v>342.5</v>
      </c>
      <c r="L11" s="10">
        <v>32.5</v>
      </c>
      <c r="M11" s="10">
        <v>51.5</v>
      </c>
      <c r="N11" s="10">
        <v>37.5</v>
      </c>
      <c r="O11" s="11">
        <f t="shared" si="0"/>
        <v>3141.5</v>
      </c>
      <c r="P11" s="2"/>
      <c r="R11" s="62">
        <f>SUM(C11:H11)</f>
        <v>1980.5</v>
      </c>
      <c r="S11" s="65">
        <f>R11/R49*100</f>
        <v>130.83834313272115</v>
      </c>
    </row>
    <row r="12" spans="1:19" ht="18" customHeight="1" x14ac:dyDescent="0.15">
      <c r="A12" s="53" t="s">
        <v>66</v>
      </c>
      <c r="B12" s="54" t="s">
        <v>33</v>
      </c>
      <c r="C12" s="9">
        <v>238.5</v>
      </c>
      <c r="D12" s="10">
        <v>279.5</v>
      </c>
      <c r="E12" s="10">
        <v>196.5</v>
      </c>
      <c r="F12" s="10">
        <v>71</v>
      </c>
      <c r="G12" s="10">
        <v>351.5</v>
      </c>
      <c r="H12" s="10">
        <v>337</v>
      </c>
      <c r="I12" s="10">
        <v>438</v>
      </c>
      <c r="J12" s="10">
        <v>123</v>
      </c>
      <c r="K12" s="10">
        <v>681</v>
      </c>
      <c r="L12" s="10">
        <v>41.5</v>
      </c>
      <c r="M12" s="10">
        <v>92.5</v>
      </c>
      <c r="N12" s="10">
        <v>37</v>
      </c>
      <c r="O12" s="11">
        <f t="shared" si="0"/>
        <v>2887</v>
      </c>
      <c r="P12" s="2"/>
      <c r="R12" s="62">
        <f>SUM(C12:H12)</f>
        <v>1474</v>
      </c>
      <c r="S12" s="65">
        <f>R12/R49*100</f>
        <v>97.377287441368836</v>
      </c>
    </row>
    <row r="13" spans="1:19" ht="18" customHeight="1" x14ac:dyDescent="0.15">
      <c r="A13" s="53" t="s">
        <v>68</v>
      </c>
      <c r="B13" s="54" t="s">
        <v>34</v>
      </c>
      <c r="C13" s="9">
        <v>146</v>
      </c>
      <c r="D13" s="10">
        <v>202.5</v>
      </c>
      <c r="E13" s="10">
        <v>293.5</v>
      </c>
      <c r="F13" s="10">
        <v>304.5</v>
      </c>
      <c r="G13" s="10">
        <v>347</v>
      </c>
      <c r="H13" s="10">
        <v>455</v>
      </c>
      <c r="I13" s="10">
        <v>364.5</v>
      </c>
      <c r="J13" s="10">
        <v>75</v>
      </c>
      <c r="K13" s="10">
        <v>371</v>
      </c>
      <c r="L13" s="10">
        <v>183</v>
      </c>
      <c r="M13" s="10">
        <v>48.5</v>
      </c>
      <c r="N13" s="10">
        <v>92.5</v>
      </c>
      <c r="O13" s="11">
        <f t="shared" si="0"/>
        <v>2883</v>
      </c>
      <c r="P13" s="2"/>
      <c r="R13" s="62">
        <f>SUM(C13:H13)</f>
        <v>1748.5</v>
      </c>
      <c r="S13" s="65">
        <f>R13/R49*100</f>
        <v>115.51166017044328</v>
      </c>
    </row>
    <row r="14" spans="1:19" ht="18" customHeight="1" x14ac:dyDescent="0.15">
      <c r="A14" s="53" t="s">
        <v>67</v>
      </c>
      <c r="B14" s="54" t="s">
        <v>35</v>
      </c>
      <c r="C14" s="9">
        <v>82.5</v>
      </c>
      <c r="D14" s="10">
        <v>137</v>
      </c>
      <c r="E14" s="10">
        <v>272.5</v>
      </c>
      <c r="F14" s="10">
        <v>214</v>
      </c>
      <c r="G14" s="10">
        <v>358.5</v>
      </c>
      <c r="H14" s="10">
        <v>637</v>
      </c>
      <c r="I14" s="10">
        <v>394.5</v>
      </c>
      <c r="J14" s="10">
        <v>112</v>
      </c>
      <c r="K14" s="10">
        <v>193.5</v>
      </c>
      <c r="L14" s="10">
        <v>75</v>
      </c>
      <c r="M14" s="10">
        <v>79.5</v>
      </c>
      <c r="N14" s="10">
        <v>120.5</v>
      </c>
      <c r="O14" s="11">
        <f t="shared" si="0"/>
        <v>2676.5</v>
      </c>
      <c r="P14" s="2"/>
      <c r="R14" s="62">
        <f>SUM(C14:H14)</f>
        <v>1701.5</v>
      </c>
      <c r="S14" s="65">
        <f>R14/R49*100</f>
        <v>112.4066856048094</v>
      </c>
    </row>
    <row r="15" spans="1:19" ht="18" customHeight="1" x14ac:dyDescent="0.15">
      <c r="A15" s="53" t="s">
        <v>69</v>
      </c>
      <c r="B15" s="54" t="s">
        <v>36</v>
      </c>
      <c r="C15" s="9">
        <v>83.5</v>
      </c>
      <c r="D15" s="10">
        <v>73</v>
      </c>
      <c r="E15" s="10">
        <v>448.5</v>
      </c>
      <c r="F15" s="10">
        <v>214</v>
      </c>
      <c r="G15" s="10">
        <v>136</v>
      </c>
      <c r="H15" s="10">
        <v>271.5</v>
      </c>
      <c r="I15" s="10">
        <v>245.5</v>
      </c>
      <c r="J15" s="10">
        <v>373.5</v>
      </c>
      <c r="K15" s="10">
        <v>150.5</v>
      </c>
      <c r="L15" s="10">
        <v>27</v>
      </c>
      <c r="M15" s="10">
        <v>104.5</v>
      </c>
      <c r="N15" s="10">
        <v>120.5</v>
      </c>
      <c r="O15" s="11">
        <f t="shared" si="0"/>
        <v>2248</v>
      </c>
      <c r="P15" s="8"/>
      <c r="R15" s="62">
        <f>SUM(C15:H15)</f>
        <v>1226.5</v>
      </c>
      <c r="S15" s="65">
        <f>R15/R49*100</f>
        <v>81.026623505318099</v>
      </c>
    </row>
    <row r="16" spans="1:19" ht="18" customHeight="1" x14ac:dyDescent="0.15">
      <c r="A16" s="53" t="s">
        <v>70</v>
      </c>
      <c r="B16" s="54" t="s">
        <v>37</v>
      </c>
      <c r="C16" s="9">
        <v>73</v>
      </c>
      <c r="D16" s="10">
        <v>133</v>
      </c>
      <c r="E16" s="10">
        <v>198</v>
      </c>
      <c r="F16" s="10">
        <v>401</v>
      </c>
      <c r="G16" s="10">
        <v>259</v>
      </c>
      <c r="H16" s="10">
        <v>1164.5</v>
      </c>
      <c r="I16" s="10">
        <v>976.5</v>
      </c>
      <c r="J16" s="10">
        <v>772</v>
      </c>
      <c r="K16" s="10">
        <v>433</v>
      </c>
      <c r="L16" s="10">
        <v>97</v>
      </c>
      <c r="M16" s="10">
        <v>162</v>
      </c>
      <c r="N16" s="10">
        <v>104</v>
      </c>
      <c r="O16" s="11">
        <f t="shared" si="0"/>
        <v>4773</v>
      </c>
      <c r="P16" s="2"/>
      <c r="R16" s="62">
        <f>SUM(C16:H16)</f>
        <v>2228.5</v>
      </c>
      <c r="S16" s="65">
        <f>R16/R49*100</f>
        <v>147.22203871308713</v>
      </c>
    </row>
    <row r="17" spans="1:19" ht="18" customHeight="1" x14ac:dyDescent="0.15">
      <c r="A17" s="53" t="s">
        <v>71</v>
      </c>
      <c r="B17" s="54" t="s">
        <v>38</v>
      </c>
      <c r="C17" s="9">
        <v>87.5</v>
      </c>
      <c r="D17" s="10">
        <v>110</v>
      </c>
      <c r="E17" s="10">
        <v>111.5</v>
      </c>
      <c r="F17" s="10">
        <v>305</v>
      </c>
      <c r="G17" s="10">
        <v>200.5</v>
      </c>
      <c r="H17" s="10">
        <v>410.5</v>
      </c>
      <c r="I17" s="10">
        <v>32.5</v>
      </c>
      <c r="J17" s="10">
        <v>58.5</v>
      </c>
      <c r="K17" s="10">
        <v>64</v>
      </c>
      <c r="L17" s="10">
        <v>35.5</v>
      </c>
      <c r="M17" s="10">
        <v>25</v>
      </c>
      <c r="N17" s="10">
        <v>132.5</v>
      </c>
      <c r="O17" s="11">
        <f>SUM(C17:N17)</f>
        <v>1573</v>
      </c>
      <c r="P17" s="2"/>
      <c r="R17" s="62">
        <f>SUM(C17:H17)</f>
        <v>1225</v>
      </c>
      <c r="S17" s="65">
        <f>R17/R49*100</f>
        <v>80.927528572372324</v>
      </c>
    </row>
    <row r="18" spans="1:19" ht="18" customHeight="1" x14ac:dyDescent="0.15">
      <c r="A18" s="53" t="s">
        <v>72</v>
      </c>
      <c r="B18" s="54" t="s">
        <v>39</v>
      </c>
      <c r="C18" s="9">
        <v>79</v>
      </c>
      <c r="D18" s="10">
        <v>52</v>
      </c>
      <c r="E18" s="10">
        <v>123.5</v>
      </c>
      <c r="F18" s="10">
        <v>290</v>
      </c>
      <c r="G18" s="10">
        <v>190.5</v>
      </c>
      <c r="H18" s="10">
        <v>432.5</v>
      </c>
      <c r="I18" s="10">
        <v>502.5</v>
      </c>
      <c r="J18" s="10">
        <v>240</v>
      </c>
      <c r="K18" s="10">
        <v>358.5</v>
      </c>
      <c r="L18" s="10">
        <v>129.5</v>
      </c>
      <c r="M18" s="10">
        <v>72.5</v>
      </c>
      <c r="N18" s="10">
        <v>15.5</v>
      </c>
      <c r="O18" s="11">
        <f t="shared" si="0"/>
        <v>2486</v>
      </c>
      <c r="P18" s="12">
        <f>ROUND(O18/$O$49,3)</f>
        <v>0.83899999999999997</v>
      </c>
      <c r="R18" s="62">
        <f>SUM(C18:H18)</f>
        <v>1167.5</v>
      </c>
      <c r="S18" s="65">
        <f>R18/R49*100</f>
        <v>77.128889476118118</v>
      </c>
    </row>
    <row r="19" spans="1:19" ht="18" customHeight="1" x14ac:dyDescent="0.15">
      <c r="A19" s="53" t="s">
        <v>73</v>
      </c>
      <c r="B19" s="54" t="s">
        <v>40</v>
      </c>
      <c r="C19" s="9">
        <v>87</v>
      </c>
      <c r="D19" s="10">
        <v>79</v>
      </c>
      <c r="E19" s="10">
        <v>282</v>
      </c>
      <c r="F19" s="10">
        <v>156.5</v>
      </c>
      <c r="G19" s="10">
        <v>86</v>
      </c>
      <c r="H19" s="10">
        <v>845</v>
      </c>
      <c r="I19" s="10">
        <v>572</v>
      </c>
      <c r="J19" s="10">
        <v>380</v>
      </c>
      <c r="K19" s="10">
        <v>156</v>
      </c>
      <c r="L19" s="10">
        <v>84.5</v>
      </c>
      <c r="M19" s="10">
        <v>95.5</v>
      </c>
      <c r="N19" s="10">
        <v>96.5</v>
      </c>
      <c r="O19" s="11">
        <f t="shared" si="0"/>
        <v>2920</v>
      </c>
      <c r="P19" s="12">
        <f t="shared" ref="P19:P30" si="1">ROUND(O19/$O$49,3)</f>
        <v>0.98599999999999999</v>
      </c>
      <c r="R19" s="62">
        <f>SUM(C19:H19)</f>
        <v>1535.5</v>
      </c>
      <c r="S19" s="65">
        <f>R19/R49*100</f>
        <v>101.44017969214507</v>
      </c>
    </row>
    <row r="20" spans="1:19" ht="18" customHeight="1" x14ac:dyDescent="0.15">
      <c r="A20" s="53" t="s">
        <v>74</v>
      </c>
      <c r="B20" s="54" t="s">
        <v>41</v>
      </c>
      <c r="C20" s="9">
        <v>81.5</v>
      </c>
      <c r="D20" s="10">
        <v>81</v>
      </c>
      <c r="E20" s="10">
        <v>197.5</v>
      </c>
      <c r="F20" s="10">
        <v>259</v>
      </c>
      <c r="G20" s="10">
        <v>242</v>
      </c>
      <c r="H20" s="10">
        <v>436</v>
      </c>
      <c r="I20" s="10">
        <v>1134.5</v>
      </c>
      <c r="J20" s="10">
        <v>354.5</v>
      </c>
      <c r="K20" s="10">
        <v>609.5</v>
      </c>
      <c r="L20" s="10">
        <v>9</v>
      </c>
      <c r="M20" s="10">
        <v>278</v>
      </c>
      <c r="N20" s="10">
        <v>126</v>
      </c>
      <c r="O20" s="11">
        <f t="shared" si="0"/>
        <v>3808.5</v>
      </c>
      <c r="P20" s="12">
        <f t="shared" si="1"/>
        <v>1.286</v>
      </c>
      <c r="R20" s="62">
        <f>SUM(C20:H20)</f>
        <v>1297</v>
      </c>
      <c r="S20" s="65">
        <f>R20/R49*100</f>
        <v>85.684085353768907</v>
      </c>
    </row>
    <row r="21" spans="1:19" ht="18" customHeight="1" x14ac:dyDescent="0.15">
      <c r="A21" s="53" t="s">
        <v>75</v>
      </c>
      <c r="B21" s="54" t="s">
        <v>42</v>
      </c>
      <c r="C21" s="9">
        <v>192.5</v>
      </c>
      <c r="D21" s="10">
        <v>156.5</v>
      </c>
      <c r="E21" s="10">
        <v>231</v>
      </c>
      <c r="F21" s="10">
        <v>323.5</v>
      </c>
      <c r="G21" s="10">
        <v>421</v>
      </c>
      <c r="H21" s="10">
        <v>1042.5</v>
      </c>
      <c r="I21" s="10">
        <v>294.5</v>
      </c>
      <c r="J21" s="10">
        <v>59.5</v>
      </c>
      <c r="K21" s="10">
        <v>109.5</v>
      </c>
      <c r="L21" s="10">
        <v>227</v>
      </c>
      <c r="M21" s="10">
        <v>69.5</v>
      </c>
      <c r="N21" s="10">
        <v>3</v>
      </c>
      <c r="O21" s="11">
        <f t="shared" si="0"/>
        <v>3130</v>
      </c>
      <c r="P21" s="12">
        <f t="shared" si="1"/>
        <v>1.0569999999999999</v>
      </c>
      <c r="R21" s="62">
        <f>SUM(C21:H21)</f>
        <v>2367</v>
      </c>
      <c r="S21" s="65">
        <f>R21/R49*100</f>
        <v>156.37180418841251</v>
      </c>
    </row>
    <row r="22" spans="1:19" ht="18" customHeight="1" x14ac:dyDescent="0.15">
      <c r="A22" s="53" t="s">
        <v>76</v>
      </c>
      <c r="B22" s="54" t="s">
        <v>43</v>
      </c>
      <c r="C22" s="14">
        <v>37</v>
      </c>
      <c r="D22" s="15">
        <v>73.5</v>
      </c>
      <c r="E22" s="15">
        <v>180.5</v>
      </c>
      <c r="F22" s="15">
        <v>152</v>
      </c>
      <c r="G22" s="15">
        <v>289</v>
      </c>
      <c r="H22" s="15">
        <v>761</v>
      </c>
      <c r="I22" s="15">
        <v>334.5</v>
      </c>
      <c r="J22" s="15">
        <v>248</v>
      </c>
      <c r="K22" s="15">
        <v>798.5</v>
      </c>
      <c r="L22" s="15">
        <v>71</v>
      </c>
      <c r="M22" s="15">
        <v>122</v>
      </c>
      <c r="N22" s="15">
        <v>27</v>
      </c>
      <c r="O22" s="11">
        <f t="shared" si="0"/>
        <v>3094</v>
      </c>
      <c r="P22" s="12">
        <f t="shared" si="1"/>
        <v>1.0449999999999999</v>
      </c>
      <c r="R22" s="62">
        <f>SUM(C22:H22)</f>
        <v>1493</v>
      </c>
      <c r="S22" s="65">
        <f>R22/R49*100</f>
        <v>98.63248992534848</v>
      </c>
    </row>
    <row r="23" spans="1:19" ht="18" customHeight="1" x14ac:dyDescent="0.15">
      <c r="A23" s="53" t="s">
        <v>77</v>
      </c>
      <c r="B23" s="54" t="s">
        <v>44</v>
      </c>
      <c r="C23" s="23">
        <v>99.5</v>
      </c>
      <c r="D23" s="18">
        <v>75</v>
      </c>
      <c r="E23" s="18">
        <v>170.5</v>
      </c>
      <c r="F23" s="18">
        <v>140</v>
      </c>
      <c r="G23" s="18">
        <v>347</v>
      </c>
      <c r="H23" s="18">
        <v>461.5</v>
      </c>
      <c r="I23" s="18">
        <v>217.5</v>
      </c>
      <c r="J23" s="17">
        <v>216</v>
      </c>
      <c r="K23" s="18">
        <v>227.5</v>
      </c>
      <c r="L23" s="18">
        <v>168</v>
      </c>
      <c r="M23" s="18">
        <v>274.5</v>
      </c>
      <c r="N23" s="24">
        <v>76.5</v>
      </c>
      <c r="O23" s="19">
        <f t="shared" si="0"/>
        <v>2473.5</v>
      </c>
      <c r="P23" s="12">
        <f t="shared" si="1"/>
        <v>0.83499999999999996</v>
      </c>
      <c r="R23" s="62">
        <f>SUM(C23:H23)</f>
        <v>1293.5</v>
      </c>
      <c r="S23" s="65">
        <f>R23/R49*100</f>
        <v>85.452863843562127</v>
      </c>
    </row>
    <row r="24" spans="1:19" ht="18" customHeight="1" x14ac:dyDescent="0.15">
      <c r="A24" s="53" t="s">
        <v>78</v>
      </c>
      <c r="B24" s="54" t="s">
        <v>45</v>
      </c>
      <c r="C24" s="45">
        <v>120</v>
      </c>
      <c r="D24" s="22">
        <v>128.5</v>
      </c>
      <c r="E24" s="22">
        <v>102.5</v>
      </c>
      <c r="F24" s="22">
        <v>104.5</v>
      </c>
      <c r="G24" s="22">
        <v>66.5</v>
      </c>
      <c r="H24" s="22">
        <v>444</v>
      </c>
      <c r="I24" s="22">
        <v>398.5</v>
      </c>
      <c r="J24" s="21">
        <v>176.5</v>
      </c>
      <c r="K24" s="22">
        <v>227.5</v>
      </c>
      <c r="L24" s="22">
        <v>319.5</v>
      </c>
      <c r="M24" s="22">
        <v>144.5</v>
      </c>
      <c r="N24" s="46">
        <v>85</v>
      </c>
      <c r="O24" s="19">
        <f t="shared" si="0"/>
        <v>2317.5</v>
      </c>
      <c r="P24" s="12">
        <f t="shared" si="1"/>
        <v>0.78200000000000003</v>
      </c>
      <c r="R24" s="62">
        <f>SUM(C24:H24)</f>
        <v>966</v>
      </c>
      <c r="S24" s="65">
        <f>R24/R49*100</f>
        <v>63.817136817070754</v>
      </c>
    </row>
    <row r="25" spans="1:19" ht="18" customHeight="1" x14ac:dyDescent="0.15">
      <c r="A25" s="53" t="s">
        <v>79</v>
      </c>
      <c r="B25" s="54" t="s">
        <v>46</v>
      </c>
      <c r="C25" s="23">
        <v>88</v>
      </c>
      <c r="D25" s="18">
        <v>109.5</v>
      </c>
      <c r="E25" s="18">
        <v>203</v>
      </c>
      <c r="F25" s="18">
        <v>256</v>
      </c>
      <c r="G25" s="18">
        <v>351.5</v>
      </c>
      <c r="H25" s="18">
        <v>289.5</v>
      </c>
      <c r="I25" s="18">
        <v>370</v>
      </c>
      <c r="J25" s="17">
        <v>181.5</v>
      </c>
      <c r="K25" s="18">
        <v>79</v>
      </c>
      <c r="L25" s="18">
        <v>140.5</v>
      </c>
      <c r="M25" s="18">
        <v>120</v>
      </c>
      <c r="N25" s="24">
        <v>151.5</v>
      </c>
      <c r="O25" s="19">
        <f t="shared" si="0"/>
        <v>2340</v>
      </c>
      <c r="P25" s="12">
        <f t="shared" si="1"/>
        <v>0.79</v>
      </c>
      <c r="R25" s="62">
        <f>SUM(C25:H25)</f>
        <v>1297.5</v>
      </c>
      <c r="S25" s="65">
        <f>R25/R49*100</f>
        <v>85.717116998084165</v>
      </c>
    </row>
    <row r="26" spans="1:19" ht="18" customHeight="1" x14ac:dyDescent="0.15">
      <c r="A26" s="53" t="s">
        <v>80</v>
      </c>
      <c r="B26" s="54" t="s">
        <v>47</v>
      </c>
      <c r="C26" s="26">
        <v>102.5</v>
      </c>
      <c r="D26" s="27">
        <v>103</v>
      </c>
      <c r="E26" s="27">
        <v>177</v>
      </c>
      <c r="F26" s="27">
        <v>408</v>
      </c>
      <c r="G26" s="27">
        <v>252</v>
      </c>
      <c r="H26" s="27">
        <v>515.5</v>
      </c>
      <c r="I26" s="27">
        <v>705.5</v>
      </c>
      <c r="J26" s="27">
        <v>469.5</v>
      </c>
      <c r="K26" s="27">
        <v>66.5</v>
      </c>
      <c r="L26" s="27">
        <v>28</v>
      </c>
      <c r="M26" s="27">
        <v>280</v>
      </c>
      <c r="N26" s="27">
        <v>62.5</v>
      </c>
      <c r="O26" s="30">
        <f>SUM(C26:N26)</f>
        <v>3170</v>
      </c>
      <c r="P26" s="12">
        <f t="shared" si="1"/>
        <v>1.07</v>
      </c>
      <c r="R26" s="62">
        <f>SUM(C26:H26)</f>
        <v>1558</v>
      </c>
      <c r="S26" s="65">
        <f>R26/R49*100</f>
        <v>102.9266036863315</v>
      </c>
    </row>
    <row r="27" spans="1:19" ht="18" customHeight="1" x14ac:dyDescent="0.15">
      <c r="A27" s="53" t="s">
        <v>81</v>
      </c>
      <c r="B27" s="54" t="s">
        <v>48</v>
      </c>
      <c r="C27" s="20">
        <v>46.5</v>
      </c>
      <c r="D27" s="21">
        <v>138.5</v>
      </c>
      <c r="E27" s="21">
        <v>140.5</v>
      </c>
      <c r="F27" s="21">
        <v>304.5</v>
      </c>
      <c r="G27" s="21">
        <v>555</v>
      </c>
      <c r="H27" s="21">
        <v>165</v>
      </c>
      <c r="I27" s="21">
        <v>88</v>
      </c>
      <c r="J27" s="21">
        <v>188</v>
      </c>
      <c r="K27" s="21">
        <v>485</v>
      </c>
      <c r="L27" s="21">
        <v>350</v>
      </c>
      <c r="M27" s="21">
        <v>56</v>
      </c>
      <c r="N27" s="21">
        <v>129.5</v>
      </c>
      <c r="O27" s="30">
        <f t="shared" si="0"/>
        <v>2646.5</v>
      </c>
      <c r="P27" s="12">
        <f t="shared" si="1"/>
        <v>0.89400000000000002</v>
      </c>
      <c r="R27" s="62">
        <f>SUM(C27:H27)</f>
        <v>1350</v>
      </c>
      <c r="S27" s="65">
        <f>R27/R49*100</f>
        <v>89.185439651185845</v>
      </c>
    </row>
    <row r="28" spans="1:19" ht="18" customHeight="1" x14ac:dyDescent="0.15">
      <c r="A28" s="53" t="s">
        <v>82</v>
      </c>
      <c r="B28" s="54" t="s">
        <v>49</v>
      </c>
      <c r="C28" s="16">
        <v>73.5</v>
      </c>
      <c r="D28" s="17">
        <v>135.5</v>
      </c>
      <c r="E28" s="17">
        <v>133</v>
      </c>
      <c r="F28" s="17">
        <v>188</v>
      </c>
      <c r="G28" s="17">
        <v>189</v>
      </c>
      <c r="H28" s="17">
        <v>123.5</v>
      </c>
      <c r="I28" s="17">
        <v>632</v>
      </c>
      <c r="J28" s="17">
        <v>215</v>
      </c>
      <c r="K28" s="17">
        <v>340.5</v>
      </c>
      <c r="L28" s="17">
        <v>36.5</v>
      </c>
      <c r="M28" s="17">
        <v>107</v>
      </c>
      <c r="N28" s="17">
        <v>62.5</v>
      </c>
      <c r="O28" s="19">
        <f t="shared" si="0"/>
        <v>2236</v>
      </c>
      <c r="P28" s="12">
        <f t="shared" si="1"/>
        <v>0.755</v>
      </c>
      <c r="R28" s="62">
        <f>SUM(C28:H28)</f>
        <v>842.5</v>
      </c>
      <c r="S28" s="65">
        <f>R28/R49*100</f>
        <v>55.658320671203008</v>
      </c>
    </row>
    <row r="29" spans="1:19" ht="18" customHeight="1" x14ac:dyDescent="0.15">
      <c r="A29" s="53" t="s">
        <v>83</v>
      </c>
      <c r="B29" s="54" t="s">
        <v>50</v>
      </c>
      <c r="C29" s="26">
        <v>66</v>
      </c>
      <c r="D29" s="27">
        <v>148</v>
      </c>
      <c r="E29" s="27">
        <v>138.5</v>
      </c>
      <c r="F29" s="27">
        <v>482</v>
      </c>
      <c r="G29" s="27">
        <v>466.5</v>
      </c>
      <c r="H29" s="27">
        <v>694</v>
      </c>
      <c r="I29" s="27">
        <v>966</v>
      </c>
      <c r="J29" s="27">
        <v>567</v>
      </c>
      <c r="K29" s="27">
        <v>112.5</v>
      </c>
      <c r="L29" s="27">
        <v>13</v>
      </c>
      <c r="M29" s="27">
        <v>131.5</v>
      </c>
      <c r="N29" s="27">
        <v>64.5</v>
      </c>
      <c r="O29" s="29">
        <f t="shared" si="0"/>
        <v>3849.5</v>
      </c>
      <c r="P29" s="12">
        <f t="shared" si="1"/>
        <v>1.3</v>
      </c>
      <c r="R29" s="62">
        <f>SUM(C29:H29)</f>
        <v>1995</v>
      </c>
      <c r="S29" s="65">
        <f>R29/R49*100</f>
        <v>131.7962608178635</v>
      </c>
    </row>
    <row r="30" spans="1:19" ht="18" customHeight="1" x14ac:dyDescent="0.15">
      <c r="A30" s="53" t="s">
        <v>84</v>
      </c>
      <c r="B30" s="54" t="s">
        <v>51</v>
      </c>
      <c r="C30" s="16">
        <v>55.5</v>
      </c>
      <c r="D30" s="17">
        <v>124.5</v>
      </c>
      <c r="E30" s="17">
        <v>172.5</v>
      </c>
      <c r="F30" s="17">
        <v>166.5</v>
      </c>
      <c r="G30" s="17">
        <v>261.5</v>
      </c>
      <c r="H30" s="17">
        <v>238</v>
      </c>
      <c r="I30" s="17">
        <v>714.5</v>
      </c>
      <c r="J30" s="17">
        <v>433</v>
      </c>
      <c r="K30" s="17">
        <v>118.5</v>
      </c>
      <c r="L30" s="17">
        <v>193</v>
      </c>
      <c r="M30" s="17">
        <v>36</v>
      </c>
      <c r="N30" s="17">
        <v>110</v>
      </c>
      <c r="O30" s="19">
        <f t="shared" si="0"/>
        <v>2623.5</v>
      </c>
      <c r="P30" s="12">
        <f t="shared" si="1"/>
        <v>0.88600000000000001</v>
      </c>
      <c r="R30" s="62">
        <f>SUM(C30:H30)</f>
        <v>1018.5</v>
      </c>
      <c r="S30" s="65">
        <f>R30/R49*100</f>
        <v>67.285459470172427</v>
      </c>
    </row>
    <row r="31" spans="1:19" ht="18" customHeight="1" x14ac:dyDescent="0.15">
      <c r="A31" s="53" t="s">
        <v>85</v>
      </c>
      <c r="B31" s="54" t="s">
        <v>52</v>
      </c>
      <c r="C31" s="20">
        <v>220.5</v>
      </c>
      <c r="D31" s="21">
        <v>76</v>
      </c>
      <c r="E31" s="21">
        <v>169.5</v>
      </c>
      <c r="F31" s="21">
        <v>217</v>
      </c>
      <c r="G31" s="21">
        <v>315</v>
      </c>
      <c r="H31" s="21">
        <v>769</v>
      </c>
      <c r="I31" s="21">
        <v>174</v>
      </c>
      <c r="J31" s="21">
        <v>293.5</v>
      </c>
      <c r="K31" s="21">
        <v>442</v>
      </c>
      <c r="L31" s="21">
        <v>46.5</v>
      </c>
      <c r="M31" s="21">
        <v>115</v>
      </c>
      <c r="N31" s="21">
        <v>175</v>
      </c>
      <c r="O31" s="30">
        <f t="shared" si="0"/>
        <v>3013</v>
      </c>
      <c r="P31" s="12">
        <f t="shared" ref="P31:P36" si="2">ROUND(O31/$O$49,3)</f>
        <v>1.0169999999999999</v>
      </c>
      <c r="Q31" s="2"/>
      <c r="R31" s="62">
        <f>SUM(C31:H31)</f>
        <v>1767</v>
      </c>
      <c r="S31" s="65">
        <f>R31/R49*100</f>
        <v>116.73383101010768</v>
      </c>
    </row>
    <row r="32" spans="1:19" ht="18" customHeight="1" x14ac:dyDescent="0.15">
      <c r="A32" s="53" t="s">
        <v>86</v>
      </c>
      <c r="B32" s="54" t="s">
        <v>53</v>
      </c>
      <c r="C32" s="20">
        <v>67.5</v>
      </c>
      <c r="D32" s="21">
        <v>210</v>
      </c>
      <c r="E32" s="21">
        <v>248.5</v>
      </c>
      <c r="F32" s="21">
        <v>160</v>
      </c>
      <c r="G32" s="21">
        <v>154</v>
      </c>
      <c r="H32" s="21">
        <v>408.5</v>
      </c>
      <c r="I32" s="21">
        <v>595.5</v>
      </c>
      <c r="J32" s="21">
        <v>119</v>
      </c>
      <c r="K32" s="21">
        <v>54</v>
      </c>
      <c r="L32" s="21">
        <v>127.5</v>
      </c>
      <c r="M32" s="21">
        <v>140</v>
      </c>
      <c r="N32" s="21">
        <v>120</v>
      </c>
      <c r="O32" s="30">
        <f t="shared" ref="O32:O38" si="3">SUM(C32:N32)</f>
        <v>2404.5</v>
      </c>
      <c r="P32" s="12">
        <f t="shared" si="2"/>
        <v>0.81200000000000006</v>
      </c>
      <c r="Q32" s="2"/>
      <c r="R32" s="62">
        <f>SUM(C32:H32)</f>
        <v>1248.5</v>
      </c>
      <c r="S32" s="65">
        <f>R32/R49*100</f>
        <v>82.480015855189265</v>
      </c>
    </row>
    <row r="33" spans="1:19" ht="18" customHeight="1" x14ac:dyDescent="0.15">
      <c r="A33" s="53" t="s">
        <v>87</v>
      </c>
      <c r="B33" s="54" t="s">
        <v>54</v>
      </c>
      <c r="C33" s="20">
        <v>93</v>
      </c>
      <c r="D33" s="21">
        <v>192</v>
      </c>
      <c r="E33" s="21">
        <v>245</v>
      </c>
      <c r="F33" s="21">
        <v>409</v>
      </c>
      <c r="G33" s="21">
        <v>466</v>
      </c>
      <c r="H33" s="21">
        <v>623</v>
      </c>
      <c r="I33" s="21">
        <v>401.5</v>
      </c>
      <c r="J33" s="21">
        <v>151</v>
      </c>
      <c r="K33" s="21">
        <v>178</v>
      </c>
      <c r="L33" s="21">
        <v>53.5</v>
      </c>
      <c r="M33" s="21">
        <v>39.5</v>
      </c>
      <c r="N33" s="21">
        <v>198</v>
      </c>
      <c r="O33" s="30">
        <f t="shared" si="3"/>
        <v>3049.5</v>
      </c>
      <c r="P33" s="12">
        <f t="shared" si="2"/>
        <v>1.03</v>
      </c>
      <c r="Q33" s="2"/>
      <c r="R33" s="62">
        <f>SUM(C33:H33)</f>
        <v>2028</v>
      </c>
      <c r="S33" s="65">
        <f>R33/R49*100</f>
        <v>133.97634934267026</v>
      </c>
    </row>
    <row r="34" spans="1:19" ht="18" customHeight="1" x14ac:dyDescent="0.15">
      <c r="A34" s="53" t="s">
        <v>88</v>
      </c>
      <c r="B34" s="54" t="s">
        <v>55</v>
      </c>
      <c r="C34" s="20">
        <v>15</v>
      </c>
      <c r="D34" s="21">
        <v>77.5</v>
      </c>
      <c r="E34" s="21">
        <v>105</v>
      </c>
      <c r="F34" s="21">
        <v>156.5</v>
      </c>
      <c r="G34" s="21">
        <v>266</v>
      </c>
      <c r="H34" s="21">
        <v>1171</v>
      </c>
      <c r="I34" s="21">
        <v>282</v>
      </c>
      <c r="J34" s="21">
        <v>490</v>
      </c>
      <c r="K34" s="21">
        <v>86.5</v>
      </c>
      <c r="L34" s="21">
        <v>152</v>
      </c>
      <c r="M34" s="21">
        <v>188.5</v>
      </c>
      <c r="N34" s="21">
        <v>31.5</v>
      </c>
      <c r="O34" s="30">
        <f t="shared" si="3"/>
        <v>3021.5</v>
      </c>
      <c r="P34" s="12">
        <f t="shared" si="2"/>
        <v>1.02</v>
      </c>
      <c r="Q34" s="2"/>
      <c r="R34" s="62">
        <f>SUM(C34:H34)</f>
        <v>1791</v>
      </c>
      <c r="S34" s="65">
        <f>R34/R49*100</f>
        <v>118.31934993723988</v>
      </c>
    </row>
    <row r="35" spans="1:19" ht="18" customHeight="1" x14ac:dyDescent="0.15">
      <c r="A35" s="55" t="s">
        <v>89</v>
      </c>
      <c r="B35" s="56" t="s">
        <v>56</v>
      </c>
      <c r="C35" s="16">
        <v>36</v>
      </c>
      <c r="D35" s="17">
        <v>195</v>
      </c>
      <c r="E35" s="17">
        <v>307.5</v>
      </c>
      <c r="F35" s="17">
        <v>230</v>
      </c>
      <c r="G35" s="17">
        <v>99.5</v>
      </c>
      <c r="H35" s="17">
        <v>845</v>
      </c>
      <c r="I35" s="17">
        <v>587.5</v>
      </c>
      <c r="J35" s="17">
        <v>222.5</v>
      </c>
      <c r="K35" s="17">
        <v>161</v>
      </c>
      <c r="L35" s="17">
        <v>108.5</v>
      </c>
      <c r="M35" s="17">
        <v>161</v>
      </c>
      <c r="N35" s="17">
        <v>169</v>
      </c>
      <c r="O35" s="19">
        <f t="shared" si="3"/>
        <v>3122.5</v>
      </c>
      <c r="P35" s="12">
        <f t="shared" si="2"/>
        <v>1.054</v>
      </c>
      <c r="Q35" s="2"/>
      <c r="R35" s="62">
        <f>SUM(C35:H35)</f>
        <v>1713</v>
      </c>
      <c r="S35" s="65">
        <f>R35/R49*100</f>
        <v>113.16641342406024</v>
      </c>
    </row>
    <row r="36" spans="1:19" ht="18" customHeight="1" x14ac:dyDescent="0.15">
      <c r="A36" s="55" t="s">
        <v>90</v>
      </c>
      <c r="B36" s="56" t="s">
        <v>57</v>
      </c>
      <c r="C36" s="16">
        <v>60</v>
      </c>
      <c r="D36" s="17">
        <v>308.5</v>
      </c>
      <c r="E36" s="17">
        <v>169.5</v>
      </c>
      <c r="F36" s="17">
        <v>235.5</v>
      </c>
      <c r="G36" s="17">
        <v>165</v>
      </c>
      <c r="H36" s="17">
        <v>388</v>
      </c>
      <c r="I36" s="17">
        <v>126.5</v>
      </c>
      <c r="J36" s="17">
        <v>550.5</v>
      </c>
      <c r="K36" s="17">
        <v>237</v>
      </c>
      <c r="L36" s="17">
        <v>152.5</v>
      </c>
      <c r="M36" s="17">
        <v>174</v>
      </c>
      <c r="N36" s="17">
        <v>97</v>
      </c>
      <c r="O36" s="19">
        <f>SUM(C36:N36)</f>
        <v>2664</v>
      </c>
      <c r="P36" s="12">
        <f t="shared" si="2"/>
        <v>0.89900000000000002</v>
      </c>
      <c r="Q36" s="2"/>
      <c r="R36" s="62">
        <f>SUM(C36:H36)</f>
        <v>1326.5</v>
      </c>
      <c r="S36" s="65">
        <f>R36/R49*100</f>
        <v>87.632952368368905</v>
      </c>
    </row>
    <row r="37" spans="1:19" ht="18" customHeight="1" x14ac:dyDescent="0.15">
      <c r="A37" s="59" t="s">
        <v>92</v>
      </c>
      <c r="B37" s="60" t="s">
        <v>93</v>
      </c>
      <c r="C37" s="20">
        <v>45.5</v>
      </c>
      <c r="D37" s="21">
        <v>174</v>
      </c>
      <c r="E37" s="21">
        <v>305</v>
      </c>
      <c r="F37" s="21">
        <v>131</v>
      </c>
      <c r="G37" s="21">
        <v>155</v>
      </c>
      <c r="H37" s="21">
        <v>282.5</v>
      </c>
      <c r="I37" s="21">
        <v>651.5</v>
      </c>
      <c r="J37" s="21">
        <v>626</v>
      </c>
      <c r="K37" s="21">
        <v>228</v>
      </c>
      <c r="L37" s="21">
        <v>254.5</v>
      </c>
      <c r="M37" s="21">
        <v>67</v>
      </c>
      <c r="N37" s="21">
        <v>111.5</v>
      </c>
      <c r="O37" s="30">
        <f t="shared" si="3"/>
        <v>3031.5</v>
      </c>
      <c r="P37" s="12">
        <f t="shared" ref="P37:P39" si="4">ROUND(O37/$O$49,3)</f>
        <v>1.024</v>
      </c>
      <c r="Q37" s="2"/>
      <c r="R37" s="62">
        <f>SUM(C37:H37)</f>
        <v>1093</v>
      </c>
      <c r="S37" s="65">
        <f>R37/R49*100</f>
        <v>72.207174473145272</v>
      </c>
    </row>
    <row r="38" spans="1:19" ht="18" customHeight="1" x14ac:dyDescent="0.15">
      <c r="A38" s="55" t="s">
        <v>94</v>
      </c>
      <c r="B38" s="56" t="s">
        <v>96</v>
      </c>
      <c r="C38" s="20">
        <v>145.5</v>
      </c>
      <c r="D38" s="21">
        <v>65</v>
      </c>
      <c r="E38" s="21">
        <v>288</v>
      </c>
      <c r="F38" s="21">
        <v>324</v>
      </c>
      <c r="G38" s="21">
        <v>235.5</v>
      </c>
      <c r="H38" s="21">
        <v>901.5</v>
      </c>
      <c r="I38" s="21">
        <v>729</v>
      </c>
      <c r="J38" s="21">
        <v>718.5</v>
      </c>
      <c r="K38" s="21">
        <v>199.5</v>
      </c>
      <c r="L38" s="21">
        <v>112.5</v>
      </c>
      <c r="M38" s="21">
        <v>182.5</v>
      </c>
      <c r="N38" s="21">
        <v>143.5</v>
      </c>
      <c r="O38" s="30">
        <f t="shared" si="3"/>
        <v>4045</v>
      </c>
      <c r="P38" s="12">
        <f t="shared" si="4"/>
        <v>1.3660000000000001</v>
      </c>
      <c r="Q38" s="2"/>
      <c r="R38" s="62">
        <f>SUM(C38:H38)</f>
        <v>1959.5</v>
      </c>
      <c r="S38" s="65">
        <f>R38/R49*100</f>
        <v>129.45101407148047</v>
      </c>
    </row>
    <row r="39" spans="1:19" ht="18" customHeight="1" x14ac:dyDescent="0.15">
      <c r="A39" s="57" t="s">
        <v>95</v>
      </c>
      <c r="B39" s="58" t="s">
        <v>97</v>
      </c>
      <c r="C39" s="20">
        <v>124</v>
      </c>
      <c r="D39" s="21">
        <v>77</v>
      </c>
      <c r="E39" s="21">
        <v>92</v>
      </c>
      <c r="F39" s="21">
        <v>373.5</v>
      </c>
      <c r="G39" s="21">
        <v>464.5</v>
      </c>
      <c r="H39" s="21">
        <v>888</v>
      </c>
      <c r="I39" s="21">
        <v>386</v>
      </c>
      <c r="J39" s="21">
        <v>50.5</v>
      </c>
      <c r="K39" s="21">
        <v>500</v>
      </c>
      <c r="L39" s="21">
        <v>304</v>
      </c>
      <c r="M39" s="21">
        <v>150.5</v>
      </c>
      <c r="N39" s="21">
        <v>189</v>
      </c>
      <c r="O39" s="30">
        <f t="shared" ref="O39:O42" si="5">SUM(C39:N39)</f>
        <v>3599</v>
      </c>
      <c r="P39" s="12">
        <f t="shared" si="4"/>
        <v>1.2150000000000001</v>
      </c>
      <c r="Q39" s="2"/>
      <c r="R39" s="62">
        <f>SUM(C39:H39)</f>
        <v>2019</v>
      </c>
      <c r="S39" s="65">
        <f>R39/R49*100</f>
        <v>133.3817797449957</v>
      </c>
    </row>
    <row r="40" spans="1:19" ht="18" customHeight="1" x14ac:dyDescent="0.15">
      <c r="A40" s="55" t="s">
        <v>98</v>
      </c>
      <c r="B40" s="56" t="s">
        <v>99</v>
      </c>
      <c r="C40" s="20">
        <v>77</v>
      </c>
      <c r="D40" s="21">
        <v>180.5</v>
      </c>
      <c r="E40" s="21">
        <v>101.5</v>
      </c>
      <c r="F40" s="21">
        <v>373</v>
      </c>
      <c r="G40" s="21">
        <v>189</v>
      </c>
      <c r="H40" s="21">
        <v>241</v>
      </c>
      <c r="I40" s="21">
        <v>398</v>
      </c>
      <c r="J40" s="21">
        <v>337</v>
      </c>
      <c r="K40" s="21">
        <v>407.5</v>
      </c>
      <c r="L40" s="21">
        <v>310</v>
      </c>
      <c r="M40" s="21">
        <v>69.5</v>
      </c>
      <c r="N40" s="21">
        <v>44</v>
      </c>
      <c r="O40" s="30">
        <f t="shared" si="5"/>
        <v>2728</v>
      </c>
      <c r="P40" s="12">
        <f t="shared" ref="P40:P46" si="6">ROUND(O40/$O$49,3)</f>
        <v>0.92100000000000004</v>
      </c>
      <c r="Q40" s="2"/>
      <c r="R40" s="62">
        <f>SUM(C40:H40)</f>
        <v>1162</v>
      </c>
      <c r="S40" s="65">
        <f>R40/R49*100</f>
        <v>76.76554138865032</v>
      </c>
    </row>
    <row r="41" spans="1:19" ht="18" customHeight="1" x14ac:dyDescent="0.15">
      <c r="A41" s="59" t="s">
        <v>101</v>
      </c>
      <c r="B41" s="60" t="s">
        <v>102</v>
      </c>
      <c r="C41" s="20">
        <v>122.5</v>
      </c>
      <c r="D41" s="21">
        <v>84</v>
      </c>
      <c r="E41" s="21">
        <v>225</v>
      </c>
      <c r="F41" s="21">
        <v>344</v>
      </c>
      <c r="G41" s="21">
        <v>341</v>
      </c>
      <c r="H41" s="21">
        <v>504.5</v>
      </c>
      <c r="I41" s="21">
        <v>597.5</v>
      </c>
      <c r="J41" s="21">
        <v>86</v>
      </c>
      <c r="K41" s="21">
        <v>412</v>
      </c>
      <c r="L41" s="21">
        <v>105.5</v>
      </c>
      <c r="M41" s="21">
        <v>82</v>
      </c>
      <c r="N41" s="21">
        <v>128.5</v>
      </c>
      <c r="O41" s="30">
        <f t="shared" si="5"/>
        <v>3032.5</v>
      </c>
      <c r="P41" s="12">
        <f t="shared" si="6"/>
        <v>1.024</v>
      </c>
      <c r="Q41" s="2"/>
      <c r="R41" s="62">
        <f>SUM(C41:H41)</f>
        <v>1621</v>
      </c>
      <c r="S41" s="68">
        <f>R41/R49*100</f>
        <v>107.08859087005351</v>
      </c>
    </row>
    <row r="42" spans="1:19" ht="18" customHeight="1" x14ac:dyDescent="0.15">
      <c r="A42" s="55" t="s">
        <v>103</v>
      </c>
      <c r="B42" s="56" t="s">
        <v>104</v>
      </c>
      <c r="C42" s="16">
        <v>49</v>
      </c>
      <c r="D42" s="17">
        <v>143.5</v>
      </c>
      <c r="E42" s="17">
        <v>176</v>
      </c>
      <c r="F42" s="17">
        <v>162</v>
      </c>
      <c r="G42" s="17">
        <v>131</v>
      </c>
      <c r="H42" s="17">
        <v>321</v>
      </c>
      <c r="I42" s="17">
        <v>537</v>
      </c>
      <c r="J42" s="17">
        <v>629</v>
      </c>
      <c r="K42" s="17">
        <v>125.5</v>
      </c>
      <c r="L42" s="17">
        <v>81.5</v>
      </c>
      <c r="M42" s="17">
        <v>68.5</v>
      </c>
      <c r="N42" s="17">
        <v>169</v>
      </c>
      <c r="O42" s="19">
        <f t="shared" si="5"/>
        <v>2593</v>
      </c>
      <c r="P42" s="12">
        <f t="shared" si="6"/>
        <v>0.875</v>
      </c>
      <c r="Q42" s="77"/>
      <c r="R42" s="62">
        <f>SUM(C42:H42)</f>
        <v>982.5</v>
      </c>
      <c r="S42" s="65">
        <f>R42/R49*100</f>
        <v>64.907181079474128</v>
      </c>
    </row>
    <row r="43" spans="1:19" ht="18" customHeight="1" x14ac:dyDescent="0.15">
      <c r="A43" s="55" t="s">
        <v>107</v>
      </c>
      <c r="B43" s="56" t="s">
        <v>106</v>
      </c>
      <c r="C43" s="16">
        <v>135.5</v>
      </c>
      <c r="D43" s="17">
        <v>214</v>
      </c>
      <c r="E43" s="17">
        <v>231</v>
      </c>
      <c r="F43" s="17">
        <v>120</v>
      </c>
      <c r="G43" s="17">
        <v>299</v>
      </c>
      <c r="H43" s="17">
        <v>987.5</v>
      </c>
      <c r="I43" s="17">
        <v>1362</v>
      </c>
      <c r="J43" s="17">
        <v>115</v>
      </c>
      <c r="K43" s="17">
        <v>420.5</v>
      </c>
      <c r="L43" s="17">
        <v>103</v>
      </c>
      <c r="M43" s="17">
        <v>109.5</v>
      </c>
      <c r="N43" s="17">
        <v>30.5</v>
      </c>
      <c r="O43" s="19">
        <f>SUM(C43:N43)</f>
        <v>4127.5</v>
      </c>
      <c r="P43" s="12">
        <f t="shared" si="6"/>
        <v>1.3939999999999999</v>
      </c>
      <c r="Q43" s="2"/>
      <c r="R43" s="62">
        <f>SUM(C43:H43)</f>
        <v>1987</v>
      </c>
      <c r="S43" s="65">
        <f>R43/R49*100</f>
        <v>131.26775450881945</v>
      </c>
    </row>
    <row r="44" spans="1:19" ht="18" customHeight="1" x14ac:dyDescent="0.15">
      <c r="A44" s="55" t="s">
        <v>109</v>
      </c>
      <c r="B44" s="56" t="s">
        <v>110</v>
      </c>
      <c r="C44" s="90">
        <v>32</v>
      </c>
      <c r="D44" s="17">
        <v>127.5</v>
      </c>
      <c r="E44" s="17">
        <v>197</v>
      </c>
      <c r="F44" s="17">
        <v>187.5</v>
      </c>
      <c r="G44" s="17">
        <v>571.5</v>
      </c>
      <c r="H44" s="17">
        <v>292.5</v>
      </c>
      <c r="I44" s="17">
        <v>282.5</v>
      </c>
      <c r="J44" s="17">
        <v>1587.5</v>
      </c>
      <c r="K44" s="17">
        <v>223</v>
      </c>
      <c r="L44" s="96">
        <v>16</v>
      </c>
      <c r="M44" s="18">
        <v>153</v>
      </c>
      <c r="N44" s="24">
        <v>52.5</v>
      </c>
      <c r="O44" s="30">
        <f t="shared" ref="O44" si="7">SUM(C44:N44)</f>
        <v>3722.5</v>
      </c>
      <c r="P44" s="12">
        <f t="shared" si="6"/>
        <v>1.2569999999999999</v>
      </c>
      <c r="Q44" s="77"/>
      <c r="R44" s="62">
        <f>SUM(C44:H44)</f>
        <v>1408</v>
      </c>
      <c r="S44" s="68">
        <f>R44/R49*100</f>
        <v>93.017110391755295</v>
      </c>
    </row>
    <row r="45" spans="1:19" ht="18" customHeight="1" x14ac:dyDescent="0.15">
      <c r="A45" s="59" t="s">
        <v>112</v>
      </c>
      <c r="B45" s="60" t="s">
        <v>113</v>
      </c>
      <c r="C45" s="104">
        <v>93.5</v>
      </c>
      <c r="D45" s="27">
        <v>29.5</v>
      </c>
      <c r="E45" s="27">
        <v>191.5</v>
      </c>
      <c r="F45" s="27">
        <v>356.5</v>
      </c>
      <c r="G45" s="27">
        <v>143</v>
      </c>
      <c r="H45" s="27">
        <v>432.5</v>
      </c>
      <c r="I45" s="27">
        <v>390</v>
      </c>
      <c r="J45" s="27">
        <v>309</v>
      </c>
      <c r="K45" s="27">
        <v>398.5</v>
      </c>
      <c r="L45" s="113">
        <v>71.5</v>
      </c>
      <c r="M45" s="27">
        <v>71.5</v>
      </c>
      <c r="N45" s="27">
        <v>63</v>
      </c>
      <c r="O45" s="30">
        <f>SUM(C45:N45)</f>
        <v>2550</v>
      </c>
      <c r="P45" s="12">
        <f t="shared" si="6"/>
        <v>0.86099999999999999</v>
      </c>
      <c r="Q45" s="2"/>
      <c r="R45" s="62">
        <f>SUM(C45:H45)</f>
        <v>1246.5</v>
      </c>
      <c r="S45" s="65">
        <f>R45/R49*100</f>
        <v>82.34788927792826</v>
      </c>
    </row>
    <row r="46" spans="1:19" ht="18" customHeight="1" x14ac:dyDescent="0.15">
      <c r="A46" s="55" t="s">
        <v>114</v>
      </c>
      <c r="B46" s="56" t="s">
        <v>115</v>
      </c>
      <c r="C46" s="118">
        <v>167</v>
      </c>
      <c r="D46" s="21">
        <v>102.5</v>
      </c>
      <c r="E46" s="21">
        <v>204</v>
      </c>
      <c r="F46" s="21">
        <v>349</v>
      </c>
      <c r="G46" s="21">
        <v>419</v>
      </c>
      <c r="H46" s="21">
        <v>336</v>
      </c>
      <c r="I46" s="21">
        <v>409</v>
      </c>
      <c r="J46" s="21">
        <v>298</v>
      </c>
      <c r="K46" s="21">
        <v>74</v>
      </c>
      <c r="L46" s="119">
        <v>46</v>
      </c>
      <c r="M46" s="21">
        <v>91</v>
      </c>
      <c r="N46" s="21">
        <v>79.5</v>
      </c>
      <c r="O46" s="30">
        <f>SUM(C46:N46)</f>
        <v>2575</v>
      </c>
      <c r="P46" s="105">
        <f t="shared" si="6"/>
        <v>0.86899999999999999</v>
      </c>
      <c r="Q46" s="77"/>
      <c r="R46" s="62">
        <f>SUM(C46:H46)</f>
        <v>1577.5</v>
      </c>
      <c r="S46" s="65">
        <f>R46/R49*100</f>
        <v>104.21483781462642</v>
      </c>
    </row>
    <row r="47" spans="1:19" ht="18" customHeight="1" thickBot="1" x14ac:dyDescent="0.2">
      <c r="A47" s="53" t="s">
        <v>116</v>
      </c>
      <c r="B47" s="54" t="s">
        <v>117</v>
      </c>
      <c r="C47" s="16">
        <v>47</v>
      </c>
      <c r="D47" s="17">
        <v>255</v>
      </c>
      <c r="E47" s="17">
        <v>476</v>
      </c>
      <c r="F47" s="17">
        <v>258</v>
      </c>
      <c r="G47" s="17">
        <v>356</v>
      </c>
      <c r="H47" s="17">
        <v>684</v>
      </c>
      <c r="I47" s="17">
        <v>471</v>
      </c>
      <c r="J47" s="17">
        <v>550.5</v>
      </c>
      <c r="K47" s="17">
        <v>119.5</v>
      </c>
      <c r="L47" s="17">
        <v>179</v>
      </c>
      <c r="M47" s="17">
        <v>182</v>
      </c>
      <c r="N47" s="17">
        <v>19</v>
      </c>
      <c r="O47" s="19">
        <f>SUM(C47:N47)</f>
        <v>3597</v>
      </c>
      <c r="P47" s="12">
        <f>ROUND(O47/$O$49,3)</f>
        <v>1.214</v>
      </c>
      <c r="Q47" s="106"/>
      <c r="R47" s="126">
        <f>SUM(C47:H47)</f>
        <v>2076</v>
      </c>
      <c r="S47" s="127">
        <f>R47/R49*100</f>
        <v>137.14738719693466</v>
      </c>
    </row>
    <row r="48" spans="1:19" ht="18" customHeight="1" thickBot="1" x14ac:dyDescent="0.2">
      <c r="A48" s="137" t="s">
        <v>119</v>
      </c>
      <c r="B48" s="138" t="s">
        <v>118</v>
      </c>
      <c r="C48" s="111">
        <v>30</v>
      </c>
      <c r="D48" s="110">
        <v>75</v>
      </c>
      <c r="E48" s="110">
        <v>194.5</v>
      </c>
      <c r="F48" s="110">
        <v>175</v>
      </c>
      <c r="G48" s="110">
        <v>461</v>
      </c>
      <c r="H48" s="110">
        <v>581</v>
      </c>
      <c r="I48" s="110"/>
      <c r="J48" s="110"/>
      <c r="K48" s="110"/>
      <c r="L48" s="110"/>
      <c r="M48" s="110"/>
      <c r="N48" s="110"/>
      <c r="O48" s="139">
        <f>SUM(C48:N48)</f>
        <v>1516.5</v>
      </c>
      <c r="P48" s="94">
        <f>ROUND(O48/$O$49,3)</f>
        <v>0.51200000000000001</v>
      </c>
      <c r="Q48" s="106"/>
      <c r="R48" s="85">
        <f>SUM(C48:H48)</f>
        <v>1516.5</v>
      </c>
      <c r="S48" s="125">
        <f>R48/R49*100</f>
        <v>100.18497720816542</v>
      </c>
    </row>
    <row r="49" spans="1:19" s="31" customFormat="1" ht="18" customHeight="1" x14ac:dyDescent="0.15">
      <c r="A49" s="153" t="s">
        <v>12</v>
      </c>
      <c r="B49" s="154"/>
      <c r="C49" s="97">
        <v>88.2</v>
      </c>
      <c r="D49" s="98">
        <v>129.19999999999999</v>
      </c>
      <c r="E49" s="98">
        <v>202.5</v>
      </c>
      <c r="F49" s="98">
        <v>253.3</v>
      </c>
      <c r="G49" s="98">
        <v>265.10000000000002</v>
      </c>
      <c r="H49" s="98">
        <v>575.4</v>
      </c>
      <c r="I49" s="98">
        <v>513.6</v>
      </c>
      <c r="J49" s="98">
        <v>314.39999999999998</v>
      </c>
      <c r="K49" s="98">
        <v>260.7</v>
      </c>
      <c r="L49" s="98">
        <v>132.80000000000001</v>
      </c>
      <c r="M49" s="98">
        <v>123.5</v>
      </c>
      <c r="N49" s="98">
        <v>103.1</v>
      </c>
      <c r="O49" s="86">
        <f>SUM(C49:N49)</f>
        <v>2961.8</v>
      </c>
      <c r="P49" s="1"/>
      <c r="Q49" s="1"/>
      <c r="R49" s="123">
        <f>SUM(C49:H49)</f>
        <v>1513.7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U53"/>
  <sheetViews>
    <sheetView showGridLines="0" view="pageBreakPreview" zoomScaleNormal="100" zoomScaleSheetLayoutView="100" workbookViewId="0">
      <pane ySplit="3" topLeftCell="A28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</v>
      </c>
      <c r="D4" s="10">
        <v>88.5</v>
      </c>
      <c r="E4" s="10">
        <v>171.5</v>
      </c>
      <c r="F4" s="10">
        <v>299</v>
      </c>
      <c r="G4" s="10">
        <v>152.5</v>
      </c>
      <c r="H4" s="10">
        <v>205.5</v>
      </c>
      <c r="I4" s="10">
        <v>201</v>
      </c>
      <c r="J4" s="10">
        <v>209.5</v>
      </c>
      <c r="K4" s="10">
        <v>221.5</v>
      </c>
      <c r="L4" s="10">
        <v>183.5</v>
      </c>
      <c r="M4" s="10">
        <v>142</v>
      </c>
      <c r="N4" s="10">
        <v>32</v>
      </c>
      <c r="O4" s="11">
        <f>SUM(C4:N4)</f>
        <v>1956.5</v>
      </c>
      <c r="P4" s="2"/>
      <c r="R4" s="62">
        <f>SUM(C4:H4)</f>
        <v>967</v>
      </c>
      <c r="S4" s="65">
        <f>R4/R49*100</f>
        <v>85.917370057752109</v>
      </c>
    </row>
    <row r="5" spans="1:19" ht="18" customHeight="1" x14ac:dyDescent="0.15">
      <c r="A5" s="53" t="s">
        <v>59</v>
      </c>
      <c r="B5" s="54" t="s">
        <v>26</v>
      </c>
      <c r="C5" s="9">
        <v>84</v>
      </c>
      <c r="D5" s="10">
        <v>127</v>
      </c>
      <c r="E5" s="10">
        <v>204.5</v>
      </c>
      <c r="F5" s="10">
        <v>240</v>
      </c>
      <c r="G5" s="10">
        <v>205</v>
      </c>
      <c r="H5" s="10">
        <v>68</v>
      </c>
      <c r="I5" s="10">
        <v>608.5</v>
      </c>
      <c r="J5" s="10">
        <v>211.5</v>
      </c>
      <c r="K5" s="10">
        <v>52.5</v>
      </c>
      <c r="L5" s="10">
        <v>39</v>
      </c>
      <c r="M5" s="10">
        <v>108.5</v>
      </c>
      <c r="N5" s="10">
        <v>73</v>
      </c>
      <c r="O5" s="11">
        <f t="shared" ref="O5:O31" si="0">SUM(C5:N5)</f>
        <v>2021.5</v>
      </c>
      <c r="P5" s="2"/>
      <c r="R5" s="62">
        <f>SUM(C5:H5)</f>
        <v>928.5</v>
      </c>
      <c r="S5" s="65">
        <f>R5/R49*100</f>
        <v>82.496668147489999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92</v>
      </c>
      <c r="E6" s="10">
        <v>302</v>
      </c>
      <c r="F6" s="10">
        <v>365.5</v>
      </c>
      <c r="G6" s="10">
        <v>334.5</v>
      </c>
      <c r="H6" s="10">
        <v>311.5</v>
      </c>
      <c r="I6" s="10">
        <v>170.5</v>
      </c>
      <c r="J6" s="10">
        <v>333</v>
      </c>
      <c r="K6" s="10">
        <v>546.5</v>
      </c>
      <c r="L6" s="10">
        <v>168.5</v>
      </c>
      <c r="M6" s="10">
        <v>32.5</v>
      </c>
      <c r="N6" s="10">
        <v>34.5</v>
      </c>
      <c r="O6" s="11">
        <f t="shared" si="0"/>
        <v>2738</v>
      </c>
      <c r="P6" s="2"/>
      <c r="R6" s="62">
        <f>SUM(C6:H6)</f>
        <v>1452.5</v>
      </c>
      <c r="S6" s="65">
        <f>R6/R49*100</f>
        <v>129.05375388716126</v>
      </c>
    </row>
    <row r="7" spans="1:19" ht="18" customHeight="1" x14ac:dyDescent="0.15">
      <c r="A7" s="53" t="s">
        <v>61</v>
      </c>
      <c r="B7" s="54" t="s">
        <v>28</v>
      </c>
      <c r="C7" s="9">
        <v>102</v>
      </c>
      <c r="D7" s="10">
        <v>36.5</v>
      </c>
      <c r="E7" s="10">
        <v>70.5</v>
      </c>
      <c r="F7" s="10">
        <v>168.5</v>
      </c>
      <c r="G7" s="10">
        <v>113</v>
      </c>
      <c r="H7" s="10">
        <v>273</v>
      </c>
      <c r="I7" s="10">
        <v>260</v>
      </c>
      <c r="J7" s="10">
        <v>240.5</v>
      </c>
      <c r="K7" s="10">
        <v>144.5</v>
      </c>
      <c r="L7" s="10">
        <v>6.5</v>
      </c>
      <c r="M7" s="10">
        <v>157</v>
      </c>
      <c r="N7" s="10">
        <v>107.5</v>
      </c>
      <c r="O7" s="11">
        <f>SUM(C7:N7)</f>
        <v>1679.5</v>
      </c>
      <c r="P7" s="2"/>
      <c r="R7" s="62">
        <f>SUM(C7:H7)</f>
        <v>763.5</v>
      </c>
      <c r="S7" s="65">
        <f>R7/R49*100</f>
        <v>67.83651710350955</v>
      </c>
    </row>
    <row r="8" spans="1:19" ht="18" customHeight="1" x14ac:dyDescent="0.15">
      <c r="A8" s="53" t="s">
        <v>62</v>
      </c>
      <c r="B8" s="54" t="s">
        <v>29</v>
      </c>
      <c r="C8" s="9">
        <v>49</v>
      </c>
      <c r="D8" s="10">
        <v>143</v>
      </c>
      <c r="E8" s="10">
        <v>229.5</v>
      </c>
      <c r="F8" s="10">
        <v>245.5</v>
      </c>
      <c r="G8" s="10">
        <v>404.5</v>
      </c>
      <c r="H8" s="10">
        <v>612</v>
      </c>
      <c r="I8" s="10">
        <v>158.5</v>
      </c>
      <c r="J8" s="10">
        <v>125.5</v>
      </c>
      <c r="K8" s="10">
        <v>424.5</v>
      </c>
      <c r="L8" s="10">
        <v>364.5</v>
      </c>
      <c r="M8" s="10">
        <v>97</v>
      </c>
      <c r="N8" s="10">
        <v>87</v>
      </c>
      <c r="O8" s="11">
        <f t="shared" si="0"/>
        <v>2940.5</v>
      </c>
      <c r="P8" s="2"/>
      <c r="R8" s="62">
        <f>SUM(C8:H8)</f>
        <v>1683.5</v>
      </c>
      <c r="S8" s="65">
        <f>R8/R49*100</f>
        <v>149.5779653487339</v>
      </c>
    </row>
    <row r="9" spans="1:19" ht="18" customHeight="1" x14ac:dyDescent="0.15">
      <c r="A9" s="53" t="s">
        <v>63</v>
      </c>
      <c r="B9" s="54" t="s">
        <v>30</v>
      </c>
      <c r="C9" s="9">
        <v>78</v>
      </c>
      <c r="D9" s="10">
        <v>97.5</v>
      </c>
      <c r="E9" s="10">
        <v>187.5</v>
      </c>
      <c r="F9" s="10">
        <v>295</v>
      </c>
      <c r="G9" s="10">
        <v>363.5</v>
      </c>
      <c r="H9" s="51">
        <v>365</v>
      </c>
      <c r="I9" s="10">
        <v>366.5</v>
      </c>
      <c r="J9" s="10">
        <v>114.5</v>
      </c>
      <c r="K9" s="10">
        <v>154.5</v>
      </c>
      <c r="L9" s="10">
        <v>96</v>
      </c>
      <c r="M9" s="10">
        <v>26</v>
      </c>
      <c r="N9" s="10">
        <v>87</v>
      </c>
      <c r="O9" s="11">
        <f t="shared" si="0"/>
        <v>2231</v>
      </c>
      <c r="P9" s="2"/>
      <c r="R9" s="62">
        <f>SUM(C9:H9)</f>
        <v>1386.5</v>
      </c>
      <c r="S9" s="65">
        <f>R9/R49*100</f>
        <v>123.18969346956908</v>
      </c>
    </row>
    <row r="10" spans="1:19" ht="18" customHeight="1" x14ac:dyDescent="0.15">
      <c r="A10" s="53" t="s">
        <v>64</v>
      </c>
      <c r="B10" s="54" t="s">
        <v>31</v>
      </c>
      <c r="C10" s="9">
        <v>99</v>
      </c>
      <c r="D10" s="10">
        <v>122.5</v>
      </c>
      <c r="E10" s="10">
        <v>216.5</v>
      </c>
      <c r="F10" s="10">
        <v>268.5</v>
      </c>
      <c r="G10" s="10">
        <v>262.5</v>
      </c>
      <c r="H10" s="10">
        <v>390</v>
      </c>
      <c r="I10" s="10">
        <v>872.5</v>
      </c>
      <c r="J10" s="10">
        <v>473.5</v>
      </c>
      <c r="K10" s="10">
        <v>66</v>
      </c>
      <c r="L10" s="10">
        <v>73</v>
      </c>
      <c r="M10" s="10">
        <v>54</v>
      </c>
      <c r="N10" s="10">
        <v>23</v>
      </c>
      <c r="O10" s="11">
        <f>SUM(C10:N10)</f>
        <v>2921</v>
      </c>
      <c r="P10" s="2"/>
      <c r="R10" s="62">
        <f>SUM(C10:H10)</f>
        <v>1359</v>
      </c>
      <c r="S10" s="65">
        <f>R10/R49*100</f>
        <v>120.746334962239</v>
      </c>
    </row>
    <row r="11" spans="1:19" ht="18" customHeight="1" x14ac:dyDescent="0.15">
      <c r="A11" s="53" t="s">
        <v>65</v>
      </c>
      <c r="B11" s="54" t="s">
        <v>32</v>
      </c>
      <c r="C11" s="9">
        <v>57</v>
      </c>
      <c r="D11" s="10">
        <v>63</v>
      </c>
      <c r="E11" s="10">
        <v>175</v>
      </c>
      <c r="F11" s="10">
        <v>300</v>
      </c>
      <c r="G11" s="10">
        <v>419.5</v>
      </c>
      <c r="H11" s="10">
        <v>317.5</v>
      </c>
      <c r="I11" s="10">
        <v>130</v>
      </c>
      <c r="J11" s="10">
        <v>199.5</v>
      </c>
      <c r="K11" s="10">
        <v>457</v>
      </c>
      <c r="L11" s="10">
        <v>28</v>
      </c>
      <c r="M11" s="10">
        <v>65.5</v>
      </c>
      <c r="N11" s="10">
        <v>57.5</v>
      </c>
      <c r="O11" s="11">
        <f t="shared" si="0"/>
        <v>2269.5</v>
      </c>
      <c r="P11" s="2"/>
      <c r="R11" s="62">
        <f>SUM(C11:H11)</f>
        <v>1332</v>
      </c>
      <c r="S11" s="65">
        <f>R11/R49*100</f>
        <v>118.34740115504221</v>
      </c>
    </row>
    <row r="12" spans="1:19" ht="18" customHeight="1" x14ac:dyDescent="0.15">
      <c r="A12" s="53" t="s">
        <v>66</v>
      </c>
      <c r="B12" s="54" t="s">
        <v>33</v>
      </c>
      <c r="C12" s="9">
        <v>165</v>
      </c>
      <c r="D12" s="10">
        <v>196.5</v>
      </c>
      <c r="E12" s="10">
        <v>132.5</v>
      </c>
      <c r="F12" s="10">
        <v>94</v>
      </c>
      <c r="G12" s="10">
        <v>261</v>
      </c>
      <c r="H12" s="10">
        <v>261</v>
      </c>
      <c r="I12" s="10">
        <v>146.5</v>
      </c>
      <c r="J12" s="10">
        <v>42.5</v>
      </c>
      <c r="K12" s="10">
        <v>669</v>
      </c>
      <c r="L12" s="10">
        <v>11</v>
      </c>
      <c r="M12" s="10">
        <v>310</v>
      </c>
      <c r="N12" s="10">
        <v>30.5</v>
      </c>
      <c r="O12" s="11">
        <f t="shared" si="0"/>
        <v>2319.5</v>
      </c>
      <c r="P12" s="2"/>
      <c r="R12" s="62">
        <f>SUM(C12:H12)</f>
        <v>1110</v>
      </c>
      <c r="S12" s="65">
        <f>R12/R49*100</f>
        <v>98.6228342958685</v>
      </c>
    </row>
    <row r="13" spans="1:19" ht="18" customHeight="1" x14ac:dyDescent="0.15">
      <c r="A13" s="53" t="s">
        <v>68</v>
      </c>
      <c r="B13" s="54" t="s">
        <v>34</v>
      </c>
      <c r="C13" s="9">
        <v>247.5</v>
      </c>
      <c r="D13" s="10">
        <v>228</v>
      </c>
      <c r="E13" s="10">
        <v>172</v>
      </c>
      <c r="F13" s="10">
        <v>312.5</v>
      </c>
      <c r="G13" s="10">
        <v>395</v>
      </c>
      <c r="H13" s="10">
        <v>498</v>
      </c>
      <c r="I13" s="10">
        <v>258</v>
      </c>
      <c r="J13" s="10">
        <v>107.5</v>
      </c>
      <c r="K13" s="10">
        <v>309</v>
      </c>
      <c r="L13" s="10">
        <v>83</v>
      </c>
      <c r="M13" s="10">
        <v>117</v>
      </c>
      <c r="N13" s="10">
        <v>96.5</v>
      </c>
      <c r="O13" s="11">
        <f>SUM(C13:N13)</f>
        <v>2824</v>
      </c>
      <c r="P13" s="2"/>
      <c r="R13" s="62">
        <f>SUM(C13:H13)</f>
        <v>1853</v>
      </c>
      <c r="S13" s="65">
        <f>R13/R49*100</f>
        <v>164.63793869391381</v>
      </c>
    </row>
    <row r="14" spans="1:19" ht="18" customHeight="1" x14ac:dyDescent="0.15">
      <c r="A14" s="53" t="s">
        <v>67</v>
      </c>
      <c r="B14" s="54" t="s">
        <v>35</v>
      </c>
      <c r="C14" s="9">
        <v>80</v>
      </c>
      <c r="D14" s="10">
        <v>201.5</v>
      </c>
      <c r="E14" s="10">
        <v>223</v>
      </c>
      <c r="F14" s="10">
        <v>177.5</v>
      </c>
      <c r="G14" s="10">
        <v>380</v>
      </c>
      <c r="H14" s="10">
        <v>265</v>
      </c>
      <c r="I14" s="10">
        <v>479.5</v>
      </c>
      <c r="J14" s="10">
        <v>213.5</v>
      </c>
      <c r="K14" s="10">
        <v>527.5</v>
      </c>
      <c r="L14" s="10">
        <v>15</v>
      </c>
      <c r="M14" s="10">
        <v>50</v>
      </c>
      <c r="N14" s="10">
        <v>80</v>
      </c>
      <c r="O14" s="11">
        <f t="shared" si="0"/>
        <v>2692.5</v>
      </c>
      <c r="P14" s="2"/>
      <c r="R14" s="62">
        <f>SUM(C14:H14)</f>
        <v>1327</v>
      </c>
      <c r="S14" s="65">
        <f>R14/R49*100</f>
        <v>117.90315415370947</v>
      </c>
    </row>
    <row r="15" spans="1:19" ht="18" customHeight="1" x14ac:dyDescent="0.15">
      <c r="A15" s="53" t="s">
        <v>69</v>
      </c>
      <c r="B15" s="54" t="s">
        <v>36</v>
      </c>
      <c r="C15" s="9">
        <v>79.5</v>
      </c>
      <c r="D15" s="10">
        <v>71</v>
      </c>
      <c r="E15" s="10">
        <v>416</v>
      </c>
      <c r="F15" s="10">
        <v>247.5</v>
      </c>
      <c r="G15" s="10">
        <v>148</v>
      </c>
      <c r="H15" s="10">
        <v>294</v>
      </c>
      <c r="I15" s="10">
        <v>259.5</v>
      </c>
      <c r="J15" s="10">
        <v>249.5</v>
      </c>
      <c r="K15" s="10">
        <v>234.5</v>
      </c>
      <c r="L15" s="10">
        <v>36.5</v>
      </c>
      <c r="M15" s="10">
        <v>64.52</v>
      </c>
      <c r="N15" s="10">
        <v>121.5</v>
      </c>
      <c r="O15" s="11">
        <f t="shared" si="0"/>
        <v>2222.02</v>
      </c>
      <c r="P15" s="8"/>
      <c r="R15" s="62">
        <f>SUM(C15:H15)</f>
        <v>1256</v>
      </c>
      <c r="S15" s="65">
        <f>R15/R49*100</f>
        <v>111.59484673478455</v>
      </c>
    </row>
    <row r="16" spans="1:19" ht="18" customHeight="1" x14ac:dyDescent="0.15">
      <c r="A16" s="53" t="s">
        <v>70</v>
      </c>
      <c r="B16" s="54" t="s">
        <v>37</v>
      </c>
      <c r="C16" s="9">
        <v>116</v>
      </c>
      <c r="D16" s="10">
        <v>105.5</v>
      </c>
      <c r="E16" s="10">
        <v>235.5</v>
      </c>
      <c r="F16" s="10">
        <v>204</v>
      </c>
      <c r="G16" s="10">
        <v>266.5</v>
      </c>
      <c r="H16" s="10">
        <v>391</v>
      </c>
      <c r="I16" s="10">
        <v>467</v>
      </c>
      <c r="J16" s="10">
        <v>410.5</v>
      </c>
      <c r="K16" s="10">
        <v>240</v>
      </c>
      <c r="L16" s="10">
        <v>77.5</v>
      </c>
      <c r="M16" s="10">
        <v>161</v>
      </c>
      <c r="N16" s="10">
        <v>65.5</v>
      </c>
      <c r="O16" s="11">
        <f t="shared" si="0"/>
        <v>2740</v>
      </c>
      <c r="P16" s="2"/>
      <c r="R16" s="62">
        <f>SUM(C16:H16)</f>
        <v>1318.5</v>
      </c>
      <c r="S16" s="65">
        <f>R16/R49*100</f>
        <v>117.14793425144381</v>
      </c>
    </row>
    <row r="17" spans="1:19" ht="18" customHeight="1" x14ac:dyDescent="0.15">
      <c r="A17" s="53" t="s">
        <v>71</v>
      </c>
      <c r="B17" s="54" t="s">
        <v>38</v>
      </c>
      <c r="C17" s="9">
        <v>96</v>
      </c>
      <c r="D17" s="10">
        <v>132.5</v>
      </c>
      <c r="E17" s="10">
        <v>88</v>
      </c>
      <c r="F17" s="10">
        <v>411.5</v>
      </c>
      <c r="G17" s="10">
        <v>213</v>
      </c>
      <c r="H17" s="10">
        <v>239.5</v>
      </c>
      <c r="I17" s="10">
        <v>29.5</v>
      </c>
      <c r="J17" s="10">
        <v>170.5</v>
      </c>
      <c r="K17" s="10">
        <v>87.5</v>
      </c>
      <c r="L17" s="10">
        <v>62.5</v>
      </c>
      <c r="M17" s="10">
        <v>16.5</v>
      </c>
      <c r="N17" s="10">
        <v>76.5</v>
      </c>
      <c r="O17" s="11">
        <f>SUM(C17:N17)</f>
        <v>1623.5</v>
      </c>
      <c r="P17" s="2"/>
      <c r="R17" s="62">
        <f>SUM(C17:H17)</f>
        <v>1180.5</v>
      </c>
      <c r="S17" s="65">
        <f>R17/R49*100</f>
        <v>104.88671701466015</v>
      </c>
    </row>
    <row r="18" spans="1:19" ht="18" customHeight="1" x14ac:dyDescent="0.15">
      <c r="A18" s="53" t="s">
        <v>72</v>
      </c>
      <c r="B18" s="54" t="s">
        <v>39</v>
      </c>
      <c r="C18" s="9">
        <v>48.5</v>
      </c>
      <c r="D18" s="10">
        <v>57.5</v>
      </c>
      <c r="E18" s="10">
        <v>151.5</v>
      </c>
      <c r="F18" s="10">
        <v>190</v>
      </c>
      <c r="G18" s="10">
        <v>248.5</v>
      </c>
      <c r="H18" s="10">
        <v>242.5</v>
      </c>
      <c r="I18" s="10">
        <v>527</v>
      </c>
      <c r="J18" s="10">
        <v>301.5</v>
      </c>
      <c r="K18" s="10">
        <v>280</v>
      </c>
      <c r="L18" s="10">
        <v>169</v>
      </c>
      <c r="M18" s="10">
        <v>49</v>
      </c>
      <c r="N18" s="10">
        <v>24</v>
      </c>
      <c r="O18" s="11">
        <f t="shared" si="0"/>
        <v>2289</v>
      </c>
      <c r="P18" s="12">
        <f>ROUND(O18/$O$49,3)</f>
        <v>0.97899999999999998</v>
      </c>
      <c r="R18" s="62">
        <f>SUM(C18:H18)</f>
        <v>938.5</v>
      </c>
      <c r="S18" s="65">
        <f>R18/R49*100</f>
        <v>83.385162150155494</v>
      </c>
    </row>
    <row r="19" spans="1:19" ht="18" customHeight="1" x14ac:dyDescent="0.15">
      <c r="A19" s="53" t="s">
        <v>73</v>
      </c>
      <c r="B19" s="54" t="s">
        <v>40</v>
      </c>
      <c r="C19" s="9">
        <v>82.5</v>
      </c>
      <c r="D19" s="10">
        <v>89.5</v>
      </c>
      <c r="E19" s="10">
        <v>183.5</v>
      </c>
      <c r="F19" s="10">
        <v>125</v>
      </c>
      <c r="G19" s="10">
        <v>110.5</v>
      </c>
      <c r="H19" s="10">
        <v>355.5</v>
      </c>
      <c r="I19" s="10">
        <v>149.5</v>
      </c>
      <c r="J19" s="10">
        <v>226</v>
      </c>
      <c r="K19" s="10">
        <v>69</v>
      </c>
      <c r="L19" s="10">
        <v>27</v>
      </c>
      <c r="M19" s="10">
        <v>47.5</v>
      </c>
      <c r="N19" s="10">
        <v>119.5</v>
      </c>
      <c r="O19" s="11">
        <f t="shared" si="0"/>
        <v>1585</v>
      </c>
      <c r="P19" s="12">
        <f t="shared" ref="P19:P30" si="1">ROUND(O19/$O$49,3)</f>
        <v>0.67800000000000005</v>
      </c>
      <c r="R19" s="62">
        <f>SUM(C19:H19)</f>
        <v>946.5</v>
      </c>
      <c r="S19" s="65">
        <f>R19/R49*100</f>
        <v>84.095957352287883</v>
      </c>
    </row>
    <row r="20" spans="1:19" ht="18" customHeight="1" x14ac:dyDescent="0.15">
      <c r="A20" s="53" t="s">
        <v>74</v>
      </c>
      <c r="B20" s="54" t="s">
        <v>41</v>
      </c>
      <c r="C20" s="9">
        <v>53</v>
      </c>
      <c r="D20" s="10">
        <v>16</v>
      </c>
      <c r="E20" s="10">
        <v>142</v>
      </c>
      <c r="F20" s="10">
        <v>153.5</v>
      </c>
      <c r="G20" s="10">
        <v>219.5</v>
      </c>
      <c r="H20" s="10">
        <v>423</v>
      </c>
      <c r="I20" s="10">
        <v>425</v>
      </c>
      <c r="J20" s="10">
        <v>249.5</v>
      </c>
      <c r="K20" s="10">
        <v>260</v>
      </c>
      <c r="L20" s="10">
        <v>7.5</v>
      </c>
      <c r="M20" s="10">
        <v>293.5</v>
      </c>
      <c r="N20" s="10">
        <v>199</v>
      </c>
      <c r="O20" s="11">
        <f t="shared" si="0"/>
        <v>2441.5</v>
      </c>
      <c r="P20" s="12">
        <f t="shared" si="1"/>
        <v>1.044</v>
      </c>
      <c r="R20" s="62">
        <f>SUM(C20:H20)</f>
        <v>1007</v>
      </c>
      <c r="S20" s="65">
        <f>R20/R49*100</f>
        <v>89.471346068414036</v>
      </c>
    </row>
    <row r="21" spans="1:19" ht="18" customHeight="1" x14ac:dyDescent="0.15">
      <c r="A21" s="53" t="s">
        <v>75</v>
      </c>
      <c r="B21" s="54" t="s">
        <v>42</v>
      </c>
      <c r="C21" s="14">
        <v>198</v>
      </c>
      <c r="D21" s="15">
        <v>97.5</v>
      </c>
      <c r="E21" s="15">
        <v>150.5</v>
      </c>
      <c r="F21" s="15">
        <v>279.5</v>
      </c>
      <c r="G21" s="15">
        <v>235.5</v>
      </c>
      <c r="H21" s="15">
        <v>501</v>
      </c>
      <c r="I21" s="15">
        <v>264.5</v>
      </c>
      <c r="J21" s="15">
        <v>65</v>
      </c>
      <c r="K21" s="15">
        <v>108</v>
      </c>
      <c r="L21" s="15">
        <v>256</v>
      </c>
      <c r="M21" s="15">
        <v>193</v>
      </c>
      <c r="N21" s="15">
        <v>16.5</v>
      </c>
      <c r="O21" s="11">
        <f t="shared" si="0"/>
        <v>2365</v>
      </c>
      <c r="P21" s="12">
        <f t="shared" si="1"/>
        <v>1.0109999999999999</v>
      </c>
      <c r="R21" s="62">
        <f>SUM(C21:H21)</f>
        <v>1462</v>
      </c>
      <c r="S21" s="65">
        <f>R21/R49*100</f>
        <v>129.89782318969347</v>
      </c>
    </row>
    <row r="22" spans="1:19" ht="18" customHeight="1" x14ac:dyDescent="0.15">
      <c r="A22" s="53" t="s">
        <v>76</v>
      </c>
      <c r="B22" s="54" t="s">
        <v>43</v>
      </c>
      <c r="C22" s="23">
        <v>95</v>
      </c>
      <c r="D22" s="18">
        <v>90.5</v>
      </c>
      <c r="E22" s="18">
        <v>164.5</v>
      </c>
      <c r="F22" s="18">
        <v>208.5</v>
      </c>
      <c r="G22" s="18">
        <v>182</v>
      </c>
      <c r="H22" s="18">
        <v>670</v>
      </c>
      <c r="I22" s="18">
        <v>431</v>
      </c>
      <c r="J22" s="17">
        <v>288.5</v>
      </c>
      <c r="K22" s="18">
        <v>633.5</v>
      </c>
      <c r="L22" s="18">
        <v>194.5</v>
      </c>
      <c r="M22" s="18">
        <v>127.5</v>
      </c>
      <c r="N22" s="24">
        <v>38.5</v>
      </c>
      <c r="O22" s="11">
        <f t="shared" si="0"/>
        <v>3124</v>
      </c>
      <c r="P22" s="12">
        <f t="shared" si="1"/>
        <v>1.3360000000000001</v>
      </c>
      <c r="R22" s="62">
        <f>SUM(C22:H22)</f>
        <v>1410.5</v>
      </c>
      <c r="S22" s="65">
        <f>R22/R49*100</f>
        <v>125.32207907596624</v>
      </c>
    </row>
    <row r="23" spans="1:19" ht="18" customHeight="1" x14ac:dyDescent="0.15">
      <c r="A23" s="53" t="s">
        <v>77</v>
      </c>
      <c r="B23" s="54" t="s">
        <v>44</v>
      </c>
      <c r="C23" s="45">
        <v>146</v>
      </c>
      <c r="D23" s="22">
        <v>52</v>
      </c>
      <c r="E23" s="22">
        <v>178.5</v>
      </c>
      <c r="F23" s="22">
        <v>150.5</v>
      </c>
      <c r="G23" s="22">
        <v>155.5</v>
      </c>
      <c r="H23" s="22">
        <v>250.5</v>
      </c>
      <c r="I23" s="22">
        <v>256.5</v>
      </c>
      <c r="J23" s="21">
        <v>369</v>
      </c>
      <c r="K23" s="22">
        <v>471</v>
      </c>
      <c r="L23" s="22">
        <v>136</v>
      </c>
      <c r="M23" s="22">
        <v>167</v>
      </c>
      <c r="N23" s="46">
        <v>42.5</v>
      </c>
      <c r="O23" s="19">
        <f t="shared" si="0"/>
        <v>2375</v>
      </c>
      <c r="P23" s="12">
        <f t="shared" si="1"/>
        <v>1.0149999999999999</v>
      </c>
      <c r="R23" s="62">
        <f>SUM(C23:H23)</f>
        <v>933</v>
      </c>
      <c r="S23" s="65">
        <f>R23/R49*100</f>
        <v>82.896490448689477</v>
      </c>
    </row>
    <row r="24" spans="1:19" ht="18" customHeight="1" x14ac:dyDescent="0.15">
      <c r="A24" s="53" t="s">
        <v>78</v>
      </c>
      <c r="B24" s="54" t="s">
        <v>45</v>
      </c>
      <c r="C24" s="23">
        <v>191</v>
      </c>
      <c r="D24" s="18">
        <v>116.5</v>
      </c>
      <c r="E24" s="18">
        <v>62.5</v>
      </c>
      <c r="F24" s="18">
        <v>127.5</v>
      </c>
      <c r="G24" s="18">
        <v>127</v>
      </c>
      <c r="H24" s="18">
        <v>199</v>
      </c>
      <c r="I24" s="18">
        <v>341.5</v>
      </c>
      <c r="J24" s="17">
        <v>233</v>
      </c>
      <c r="K24" s="18">
        <v>253</v>
      </c>
      <c r="L24" s="18">
        <v>338</v>
      </c>
      <c r="M24" s="18">
        <v>100</v>
      </c>
      <c r="N24" s="24">
        <v>140.5</v>
      </c>
      <c r="O24" s="19">
        <f t="shared" si="0"/>
        <v>2229.5</v>
      </c>
      <c r="P24" s="12">
        <f t="shared" si="1"/>
        <v>0.95299999999999996</v>
      </c>
      <c r="R24" s="62">
        <f>SUM(C24:H24)</f>
        <v>823.5</v>
      </c>
      <c r="S24" s="65">
        <f>R24/R49*100</f>
        <v>73.16748111950244</v>
      </c>
    </row>
    <row r="25" spans="1:19" ht="18" customHeight="1" x14ac:dyDescent="0.15">
      <c r="A25" s="53" t="s">
        <v>79</v>
      </c>
      <c r="B25" s="54" t="s">
        <v>46</v>
      </c>
      <c r="C25" s="26">
        <v>103</v>
      </c>
      <c r="D25" s="27">
        <v>52</v>
      </c>
      <c r="E25" s="27">
        <v>174.5</v>
      </c>
      <c r="F25" s="27">
        <v>263.5</v>
      </c>
      <c r="G25" s="27">
        <v>248.5</v>
      </c>
      <c r="H25" s="27">
        <v>102</v>
      </c>
      <c r="I25" s="27">
        <v>271</v>
      </c>
      <c r="J25" s="27">
        <v>381</v>
      </c>
      <c r="K25" s="27">
        <v>72.5</v>
      </c>
      <c r="L25" s="27">
        <v>299.5</v>
      </c>
      <c r="M25" s="27">
        <v>112.5</v>
      </c>
      <c r="N25" s="27">
        <v>90.5</v>
      </c>
      <c r="O25" s="19">
        <f t="shared" si="0"/>
        <v>2170.5</v>
      </c>
      <c r="P25" s="12">
        <f t="shared" si="1"/>
        <v>0.92800000000000005</v>
      </c>
      <c r="R25" s="62">
        <f>SUM(C25:H25)</f>
        <v>943.5</v>
      </c>
      <c r="S25" s="65">
        <f>R25/R49*100</f>
        <v>83.829409151488235</v>
      </c>
    </row>
    <row r="26" spans="1:19" ht="18" customHeight="1" x14ac:dyDescent="0.15">
      <c r="A26" s="53" t="s">
        <v>80</v>
      </c>
      <c r="B26" s="54" t="s">
        <v>47</v>
      </c>
      <c r="C26" s="20">
        <v>96</v>
      </c>
      <c r="D26" s="21">
        <v>65</v>
      </c>
      <c r="E26" s="21">
        <v>238</v>
      </c>
      <c r="F26" s="21">
        <v>278.5</v>
      </c>
      <c r="G26" s="21">
        <v>363.5</v>
      </c>
      <c r="H26" s="21">
        <v>355.5</v>
      </c>
      <c r="I26" s="21">
        <v>399.5</v>
      </c>
      <c r="J26" s="21">
        <v>235</v>
      </c>
      <c r="K26" s="21">
        <v>260</v>
      </c>
      <c r="L26" s="21">
        <v>5</v>
      </c>
      <c r="M26" s="21">
        <v>241.5</v>
      </c>
      <c r="N26" s="21">
        <v>42.5</v>
      </c>
      <c r="O26" s="30">
        <f>SUM(C26:N26)</f>
        <v>2580</v>
      </c>
      <c r="P26" s="12">
        <f t="shared" si="1"/>
        <v>1.103</v>
      </c>
      <c r="R26" s="62">
        <f>SUM(C26:H26)</f>
        <v>1396.5</v>
      </c>
      <c r="S26" s="65">
        <f>R26/R49*100</f>
        <v>124.07818747223456</v>
      </c>
    </row>
    <row r="27" spans="1:19" ht="18" customHeight="1" x14ac:dyDescent="0.15">
      <c r="A27" s="53" t="s">
        <v>81</v>
      </c>
      <c r="B27" s="54" t="s">
        <v>48</v>
      </c>
      <c r="C27" s="16">
        <v>77</v>
      </c>
      <c r="D27" s="17">
        <v>107</v>
      </c>
      <c r="E27" s="17">
        <v>142</v>
      </c>
      <c r="F27" s="17">
        <v>277</v>
      </c>
      <c r="G27" s="17">
        <v>353.5</v>
      </c>
      <c r="H27" s="17">
        <v>306</v>
      </c>
      <c r="I27" s="17">
        <v>67</v>
      </c>
      <c r="J27" s="17">
        <v>289</v>
      </c>
      <c r="K27" s="17">
        <v>280.5</v>
      </c>
      <c r="L27" s="17">
        <v>222</v>
      </c>
      <c r="M27" s="17">
        <v>68.5</v>
      </c>
      <c r="N27" s="17">
        <v>129</v>
      </c>
      <c r="O27" s="30">
        <f t="shared" si="0"/>
        <v>2318.5</v>
      </c>
      <c r="P27" s="12">
        <f t="shared" si="1"/>
        <v>0.99099999999999999</v>
      </c>
      <c r="R27" s="62">
        <f>SUM(C27:H27)</f>
        <v>1262.5</v>
      </c>
      <c r="S27" s="65">
        <f>R27/R49*100</f>
        <v>112.1723678365171</v>
      </c>
    </row>
    <row r="28" spans="1:19" ht="18" customHeight="1" x14ac:dyDescent="0.15">
      <c r="A28" s="53" t="s">
        <v>82</v>
      </c>
      <c r="B28" s="54" t="s">
        <v>49</v>
      </c>
      <c r="C28" s="26">
        <v>57</v>
      </c>
      <c r="D28" s="27">
        <v>175</v>
      </c>
      <c r="E28" s="27">
        <v>133</v>
      </c>
      <c r="F28" s="27">
        <v>147.5</v>
      </c>
      <c r="G28" s="27">
        <v>140.5</v>
      </c>
      <c r="H28" s="27">
        <v>58.5</v>
      </c>
      <c r="I28" s="27">
        <v>347</v>
      </c>
      <c r="J28" s="27">
        <v>174</v>
      </c>
      <c r="K28" s="27">
        <v>528.5</v>
      </c>
      <c r="L28" s="27">
        <v>73</v>
      </c>
      <c r="M28" s="27">
        <v>265</v>
      </c>
      <c r="N28" s="27">
        <v>145</v>
      </c>
      <c r="O28" s="19">
        <f t="shared" si="0"/>
        <v>2244</v>
      </c>
      <c r="P28" s="12">
        <f t="shared" si="1"/>
        <v>0.95899999999999996</v>
      </c>
      <c r="R28" s="62">
        <f>SUM(C28:H28)</f>
        <v>711.5</v>
      </c>
      <c r="S28" s="65">
        <f>R28/R49*100</f>
        <v>63.216348289649048</v>
      </c>
    </row>
    <row r="29" spans="1:19" ht="18" customHeight="1" x14ac:dyDescent="0.15">
      <c r="A29" s="53" t="s">
        <v>83</v>
      </c>
      <c r="B29" s="54" t="s">
        <v>50</v>
      </c>
      <c r="C29" s="16">
        <v>91.5</v>
      </c>
      <c r="D29" s="17">
        <v>135</v>
      </c>
      <c r="E29" s="17">
        <v>113</v>
      </c>
      <c r="F29" s="17">
        <v>333</v>
      </c>
      <c r="G29" s="17">
        <v>395.5</v>
      </c>
      <c r="H29" s="17">
        <v>386.5</v>
      </c>
      <c r="I29" s="17">
        <v>354</v>
      </c>
      <c r="J29" s="17">
        <v>366.5</v>
      </c>
      <c r="K29" s="17">
        <v>362</v>
      </c>
      <c r="L29" s="17">
        <v>11</v>
      </c>
      <c r="M29" s="17">
        <v>165</v>
      </c>
      <c r="N29" s="17">
        <v>48</v>
      </c>
      <c r="O29" s="29">
        <f t="shared" si="0"/>
        <v>2761</v>
      </c>
      <c r="P29" s="12">
        <f t="shared" si="1"/>
        <v>1.181</v>
      </c>
      <c r="R29" s="62">
        <f>SUM(C29:H29)</f>
        <v>1454.5</v>
      </c>
      <c r="S29" s="65">
        <f>R29/R49*100</f>
        <v>129.23145268769437</v>
      </c>
    </row>
    <row r="30" spans="1:19" ht="18" customHeight="1" x14ac:dyDescent="0.15">
      <c r="A30" s="53" t="s">
        <v>84</v>
      </c>
      <c r="B30" s="54" t="s">
        <v>51</v>
      </c>
      <c r="C30" s="20">
        <v>36.5</v>
      </c>
      <c r="D30" s="21">
        <v>111.5</v>
      </c>
      <c r="E30" s="21">
        <v>158</v>
      </c>
      <c r="F30" s="21">
        <v>138.5</v>
      </c>
      <c r="G30" s="21">
        <v>108</v>
      </c>
      <c r="H30" s="21">
        <v>151</v>
      </c>
      <c r="I30" s="21">
        <v>365</v>
      </c>
      <c r="J30" s="21">
        <v>139</v>
      </c>
      <c r="K30" s="21">
        <v>121.5</v>
      </c>
      <c r="L30" s="21">
        <v>62</v>
      </c>
      <c r="M30" s="21">
        <v>4.5</v>
      </c>
      <c r="N30" s="21">
        <v>205</v>
      </c>
      <c r="O30" s="50">
        <f t="shared" si="0"/>
        <v>1600.5</v>
      </c>
      <c r="P30" s="12">
        <f t="shared" si="1"/>
        <v>0.68400000000000005</v>
      </c>
      <c r="R30" s="62">
        <f>SUM(C30:H30)</f>
        <v>703.5</v>
      </c>
      <c r="S30" s="65">
        <f>R30/R49*100</f>
        <v>62.50555308751666</v>
      </c>
    </row>
    <row r="31" spans="1:19" ht="18" customHeight="1" x14ac:dyDescent="0.15">
      <c r="A31" s="53" t="s">
        <v>85</v>
      </c>
      <c r="B31" s="54" t="s">
        <v>52</v>
      </c>
      <c r="C31" s="20">
        <v>94</v>
      </c>
      <c r="D31" s="21">
        <v>46</v>
      </c>
      <c r="E31" s="21">
        <v>152.5</v>
      </c>
      <c r="F31" s="21">
        <v>174.5</v>
      </c>
      <c r="G31" s="21">
        <v>233.5</v>
      </c>
      <c r="H31" s="21">
        <v>366</v>
      </c>
      <c r="I31" s="21">
        <v>195.5</v>
      </c>
      <c r="J31" s="21">
        <v>218.5</v>
      </c>
      <c r="K31" s="21">
        <v>279</v>
      </c>
      <c r="L31" s="21">
        <v>48</v>
      </c>
      <c r="M31" s="21">
        <v>116</v>
      </c>
      <c r="N31" s="21">
        <v>107</v>
      </c>
      <c r="O31" s="30">
        <f t="shared" si="0"/>
        <v>2030.5</v>
      </c>
      <c r="P31" s="12">
        <f t="shared" ref="P31:P36" si="2">ROUND(O31/$O$49,3)</f>
        <v>0.86799999999999999</v>
      </c>
      <c r="Q31" s="2"/>
      <c r="R31" s="62">
        <f>SUM(C31:H31)</f>
        <v>1066.5</v>
      </c>
      <c r="S31" s="65">
        <f>R31/R49*100</f>
        <v>94.757885384273649</v>
      </c>
    </row>
    <row r="32" spans="1:19" ht="18" customHeight="1" x14ac:dyDescent="0.15">
      <c r="A32" s="53" t="s">
        <v>86</v>
      </c>
      <c r="B32" s="54" t="s">
        <v>53</v>
      </c>
      <c r="C32" s="20">
        <v>145.5</v>
      </c>
      <c r="D32" s="21">
        <v>151.5</v>
      </c>
      <c r="E32" s="21">
        <v>228</v>
      </c>
      <c r="F32" s="21">
        <v>276</v>
      </c>
      <c r="G32" s="21">
        <v>91.5</v>
      </c>
      <c r="H32" s="21">
        <v>291</v>
      </c>
      <c r="I32" s="21">
        <v>336</v>
      </c>
      <c r="J32" s="21">
        <v>147</v>
      </c>
      <c r="K32" s="21">
        <v>92</v>
      </c>
      <c r="L32" s="21">
        <v>74.5</v>
      </c>
      <c r="M32" s="21">
        <v>231.5</v>
      </c>
      <c r="N32" s="21">
        <v>79</v>
      </c>
      <c r="O32" s="30">
        <f t="shared" ref="O32:O38" si="3">SUM(C32:N32)</f>
        <v>2143.5</v>
      </c>
      <c r="P32" s="12">
        <f t="shared" si="2"/>
        <v>0.91600000000000004</v>
      </c>
      <c r="Q32" s="2"/>
      <c r="R32" s="62">
        <f>SUM(C32:H32)</f>
        <v>1183.5</v>
      </c>
      <c r="S32" s="65">
        <f>R32/R49*100</f>
        <v>105.1532652154598</v>
      </c>
    </row>
    <row r="33" spans="1:21" ht="18" customHeight="1" x14ac:dyDescent="0.15">
      <c r="A33" s="53" t="s">
        <v>87</v>
      </c>
      <c r="B33" s="54" t="s">
        <v>54</v>
      </c>
      <c r="C33" s="20">
        <v>103.5</v>
      </c>
      <c r="D33" s="21">
        <v>108.5</v>
      </c>
      <c r="E33" s="21">
        <v>212</v>
      </c>
      <c r="F33" s="21">
        <v>348</v>
      </c>
      <c r="G33" s="21">
        <v>186</v>
      </c>
      <c r="H33" s="21">
        <v>375.5</v>
      </c>
      <c r="I33" s="21">
        <v>287.5</v>
      </c>
      <c r="J33" s="21">
        <v>251.5</v>
      </c>
      <c r="K33" s="21">
        <v>335</v>
      </c>
      <c r="L33" s="21">
        <v>97.5</v>
      </c>
      <c r="M33" s="21">
        <v>8.5</v>
      </c>
      <c r="N33" s="21">
        <v>208</v>
      </c>
      <c r="O33" s="30">
        <f t="shared" si="3"/>
        <v>2521.5</v>
      </c>
      <c r="P33" s="12">
        <f t="shared" si="2"/>
        <v>1.0780000000000001</v>
      </c>
      <c r="Q33" s="2"/>
      <c r="R33" s="62">
        <f>SUM(C33:H33)</f>
        <v>1333.5</v>
      </c>
      <c r="S33" s="65">
        <f>R33/R49*100</f>
        <v>118.48067525544204</v>
      </c>
    </row>
    <row r="34" spans="1:21" ht="18" customHeight="1" x14ac:dyDescent="0.15">
      <c r="A34" s="53" t="s">
        <v>88</v>
      </c>
      <c r="B34" s="54" t="s">
        <v>55</v>
      </c>
      <c r="C34" s="16">
        <v>12</v>
      </c>
      <c r="D34" s="17">
        <v>59.5</v>
      </c>
      <c r="E34" s="17">
        <v>56.5</v>
      </c>
      <c r="F34" s="17">
        <v>97.5</v>
      </c>
      <c r="G34" s="17">
        <v>208.5</v>
      </c>
      <c r="H34" s="17">
        <v>504</v>
      </c>
      <c r="I34" s="17">
        <v>121</v>
      </c>
      <c r="J34" s="17">
        <v>139.5</v>
      </c>
      <c r="K34" s="17">
        <v>77</v>
      </c>
      <c r="L34" s="17">
        <v>205.5</v>
      </c>
      <c r="M34" s="17">
        <v>360</v>
      </c>
      <c r="N34" s="17">
        <v>59</v>
      </c>
      <c r="O34" s="30">
        <f t="shared" si="3"/>
        <v>1900</v>
      </c>
      <c r="P34" s="12">
        <f t="shared" si="2"/>
        <v>0.81200000000000006</v>
      </c>
      <c r="Q34" s="2"/>
      <c r="R34" s="62">
        <f>SUM(C34:H34)</f>
        <v>938</v>
      </c>
      <c r="S34" s="65">
        <f>R34/R49*100</f>
        <v>83.340737450022218</v>
      </c>
    </row>
    <row r="35" spans="1:21" ht="18" customHeight="1" x14ac:dyDescent="0.15">
      <c r="A35" s="55" t="s">
        <v>89</v>
      </c>
      <c r="B35" s="56" t="s">
        <v>56</v>
      </c>
      <c r="C35" s="16">
        <v>44.5</v>
      </c>
      <c r="D35" s="17">
        <v>132</v>
      </c>
      <c r="E35" s="17">
        <v>185.5</v>
      </c>
      <c r="F35" s="17">
        <v>203</v>
      </c>
      <c r="G35" s="17">
        <v>103</v>
      </c>
      <c r="H35" s="17">
        <v>612.5</v>
      </c>
      <c r="I35" s="17">
        <v>229</v>
      </c>
      <c r="J35" s="17">
        <v>182.5</v>
      </c>
      <c r="K35" s="17">
        <v>281</v>
      </c>
      <c r="L35" s="17">
        <v>108.5</v>
      </c>
      <c r="M35" s="17">
        <v>221.5</v>
      </c>
      <c r="N35" s="17">
        <v>231</v>
      </c>
      <c r="O35" s="19">
        <f t="shared" si="3"/>
        <v>2534</v>
      </c>
      <c r="P35" s="12">
        <f t="shared" si="2"/>
        <v>1.083</v>
      </c>
      <c r="Q35" s="2"/>
      <c r="R35" s="62">
        <f>SUM(C35:H35)</f>
        <v>1280.5</v>
      </c>
      <c r="S35" s="65">
        <f>R35/R49*100</f>
        <v>113.77165704131498</v>
      </c>
    </row>
    <row r="36" spans="1:21" ht="18" customHeight="1" x14ac:dyDescent="0.15">
      <c r="A36" s="55" t="s">
        <v>90</v>
      </c>
      <c r="B36" s="56" t="s">
        <v>57</v>
      </c>
      <c r="C36" s="20">
        <v>36.5</v>
      </c>
      <c r="D36" s="21">
        <v>227.5</v>
      </c>
      <c r="E36" s="21">
        <v>66.5</v>
      </c>
      <c r="F36" s="21">
        <v>131</v>
      </c>
      <c r="G36" s="21">
        <v>204</v>
      </c>
      <c r="H36" s="21">
        <v>251.5</v>
      </c>
      <c r="I36" s="21">
        <v>40.5</v>
      </c>
      <c r="J36" s="21">
        <v>233.5</v>
      </c>
      <c r="K36" s="21">
        <v>228</v>
      </c>
      <c r="L36" s="21">
        <v>184.5</v>
      </c>
      <c r="M36" s="21">
        <v>260.5</v>
      </c>
      <c r="N36" s="21">
        <v>89</v>
      </c>
      <c r="O36" s="19">
        <f>SUM(C36:N36)</f>
        <v>1953</v>
      </c>
      <c r="P36" s="12">
        <f t="shared" si="2"/>
        <v>0.83499999999999996</v>
      </c>
      <c r="Q36" s="2"/>
      <c r="R36" s="62">
        <f>SUM(C36:H36)</f>
        <v>917</v>
      </c>
      <c r="S36" s="65">
        <f>R36/R49*100</f>
        <v>81.4749000444247</v>
      </c>
    </row>
    <row r="37" spans="1:21" ht="18" customHeight="1" x14ac:dyDescent="0.15">
      <c r="A37" s="59" t="s">
        <v>92</v>
      </c>
      <c r="B37" s="60" t="s">
        <v>93</v>
      </c>
      <c r="C37" s="20">
        <v>47</v>
      </c>
      <c r="D37" s="21">
        <v>163.5</v>
      </c>
      <c r="E37" s="21">
        <v>190</v>
      </c>
      <c r="F37" s="21">
        <v>134.5</v>
      </c>
      <c r="G37" s="21">
        <v>157.5</v>
      </c>
      <c r="H37" s="21">
        <v>172</v>
      </c>
      <c r="I37" s="21">
        <v>364.5</v>
      </c>
      <c r="J37" s="21">
        <v>510</v>
      </c>
      <c r="K37" s="21">
        <v>136</v>
      </c>
      <c r="L37" s="21">
        <v>180.5</v>
      </c>
      <c r="M37" s="21">
        <v>113</v>
      </c>
      <c r="N37" s="21">
        <v>165.5</v>
      </c>
      <c r="O37" s="30">
        <f t="shared" si="3"/>
        <v>2334</v>
      </c>
      <c r="P37" s="12">
        <f t="shared" ref="P37:P39" si="4">ROUND(O37/$O$49,3)</f>
        <v>0.998</v>
      </c>
      <c r="Q37" s="2"/>
      <c r="R37" s="62">
        <f>SUM(C37:H37)</f>
        <v>864.5</v>
      </c>
      <c r="S37" s="65">
        <f>R37/R49*100</f>
        <v>76.810306530430921</v>
      </c>
    </row>
    <row r="38" spans="1:21" ht="18" customHeight="1" x14ac:dyDescent="0.15">
      <c r="A38" s="55" t="s">
        <v>94</v>
      </c>
      <c r="B38" s="56" t="s">
        <v>96</v>
      </c>
      <c r="C38" s="20">
        <v>148</v>
      </c>
      <c r="D38" s="21">
        <v>101</v>
      </c>
      <c r="E38" s="21">
        <v>183</v>
      </c>
      <c r="F38" s="21">
        <v>323</v>
      </c>
      <c r="G38" s="21">
        <v>211.5</v>
      </c>
      <c r="H38" s="21">
        <v>411</v>
      </c>
      <c r="I38" s="18">
        <v>376</v>
      </c>
      <c r="J38" s="21">
        <v>235.5</v>
      </c>
      <c r="K38" s="21">
        <v>276</v>
      </c>
      <c r="L38" s="21">
        <v>190</v>
      </c>
      <c r="M38" s="21">
        <v>169</v>
      </c>
      <c r="N38" s="21">
        <v>170.5</v>
      </c>
      <c r="O38" s="30">
        <f t="shared" si="3"/>
        <v>2794.5</v>
      </c>
      <c r="P38" s="12">
        <f t="shared" si="4"/>
        <v>1.1950000000000001</v>
      </c>
      <c r="Q38" s="2"/>
      <c r="R38" s="62">
        <f>SUM(C38:H38)</f>
        <v>1377.5</v>
      </c>
      <c r="S38" s="65">
        <f>R38/R49*100</f>
        <v>122.39004886717015</v>
      </c>
    </row>
    <row r="39" spans="1:21" ht="18" customHeight="1" x14ac:dyDescent="0.15">
      <c r="A39" s="57" t="s">
        <v>95</v>
      </c>
      <c r="B39" s="58" t="s">
        <v>97</v>
      </c>
      <c r="C39" s="20">
        <v>163</v>
      </c>
      <c r="D39" s="21">
        <v>77</v>
      </c>
      <c r="E39" s="21">
        <v>92.5</v>
      </c>
      <c r="F39" s="21">
        <v>349</v>
      </c>
      <c r="G39" s="21">
        <v>312.5</v>
      </c>
      <c r="H39" s="21">
        <v>257.5</v>
      </c>
      <c r="I39" s="21">
        <v>173</v>
      </c>
      <c r="J39" s="21">
        <v>66</v>
      </c>
      <c r="K39" s="21">
        <v>451.5</v>
      </c>
      <c r="L39" s="21">
        <v>284.5</v>
      </c>
      <c r="M39" s="21">
        <v>170</v>
      </c>
      <c r="N39" s="21">
        <v>174</v>
      </c>
      <c r="O39" s="30">
        <f t="shared" ref="O39:O42" si="5">SUM(C39:N39)</f>
        <v>2570.5</v>
      </c>
      <c r="P39" s="12">
        <f t="shared" si="4"/>
        <v>1.099</v>
      </c>
      <c r="Q39" s="2"/>
      <c r="R39" s="62">
        <f>SUM(C39:H39)</f>
        <v>1251.5</v>
      </c>
      <c r="S39" s="65">
        <f>R39/R49*100</f>
        <v>111.19502443358506</v>
      </c>
    </row>
    <row r="40" spans="1:21" ht="18" customHeight="1" x14ac:dyDescent="0.15">
      <c r="A40" s="55" t="s">
        <v>98</v>
      </c>
      <c r="B40" s="56" t="s">
        <v>99</v>
      </c>
      <c r="C40" s="16">
        <v>46.5</v>
      </c>
      <c r="D40" s="17">
        <v>119</v>
      </c>
      <c r="E40" s="17">
        <v>75</v>
      </c>
      <c r="F40" s="17">
        <v>246.5</v>
      </c>
      <c r="G40" s="17">
        <v>178</v>
      </c>
      <c r="H40" s="17">
        <v>308.5</v>
      </c>
      <c r="I40" s="17">
        <v>108.5</v>
      </c>
      <c r="J40" s="17">
        <v>259</v>
      </c>
      <c r="K40" s="17">
        <v>198.5</v>
      </c>
      <c r="L40" s="17">
        <v>236</v>
      </c>
      <c r="M40" s="17">
        <v>35.5</v>
      </c>
      <c r="N40" s="24">
        <v>33</v>
      </c>
      <c r="O40" s="30">
        <f t="shared" si="5"/>
        <v>1844</v>
      </c>
      <c r="P40" s="12">
        <f t="shared" ref="P40:P46" si="6">ROUND(O40/$O$49,3)</f>
        <v>0.78800000000000003</v>
      </c>
      <c r="Q40" s="2"/>
      <c r="R40" s="62">
        <f>SUM(C40:H40)</f>
        <v>973.5</v>
      </c>
      <c r="S40" s="65">
        <f>R40/R49*100</f>
        <v>86.494891159484681</v>
      </c>
    </row>
    <row r="41" spans="1:21" ht="18" customHeight="1" x14ac:dyDescent="0.15">
      <c r="A41" s="59" t="s">
        <v>101</v>
      </c>
      <c r="B41" s="60" t="s">
        <v>102</v>
      </c>
      <c r="C41" s="26">
        <v>104.5</v>
      </c>
      <c r="D41" s="27">
        <v>106</v>
      </c>
      <c r="E41" s="27">
        <v>231</v>
      </c>
      <c r="F41" s="27">
        <v>138.5</v>
      </c>
      <c r="G41" s="27">
        <v>190</v>
      </c>
      <c r="H41" s="27">
        <v>221</v>
      </c>
      <c r="I41" s="27">
        <v>256</v>
      </c>
      <c r="J41" s="27">
        <v>83.5</v>
      </c>
      <c r="K41" s="27">
        <v>262</v>
      </c>
      <c r="L41" s="27">
        <v>65</v>
      </c>
      <c r="M41" s="27">
        <v>73</v>
      </c>
      <c r="N41" s="27">
        <v>132.5</v>
      </c>
      <c r="O41" s="30">
        <f t="shared" si="5"/>
        <v>1863</v>
      </c>
      <c r="P41" s="12">
        <f t="shared" si="6"/>
        <v>0.79700000000000004</v>
      </c>
      <c r="Q41" s="2"/>
      <c r="R41" s="62">
        <f>SUM(C41:H41)</f>
        <v>991</v>
      </c>
      <c r="S41" s="68">
        <f>R41/R49*100</f>
        <v>88.049755664149259</v>
      </c>
    </row>
    <row r="42" spans="1:21" ht="18" customHeight="1" x14ac:dyDescent="0.15">
      <c r="A42" s="55" t="s">
        <v>103</v>
      </c>
      <c r="B42" s="56" t="s">
        <v>104</v>
      </c>
      <c r="C42" s="16">
        <v>28</v>
      </c>
      <c r="D42" s="17">
        <v>113.5</v>
      </c>
      <c r="E42" s="17">
        <v>132</v>
      </c>
      <c r="F42" s="17">
        <v>233.5</v>
      </c>
      <c r="G42" s="17">
        <v>127</v>
      </c>
      <c r="H42" s="17">
        <v>282</v>
      </c>
      <c r="I42" s="17">
        <v>696.5</v>
      </c>
      <c r="J42" s="17">
        <v>273.5</v>
      </c>
      <c r="K42" s="17">
        <v>702.5</v>
      </c>
      <c r="L42" s="17">
        <v>173</v>
      </c>
      <c r="M42" s="17">
        <v>49.5</v>
      </c>
      <c r="N42" s="17">
        <v>168.5</v>
      </c>
      <c r="O42" s="19">
        <f t="shared" si="5"/>
        <v>2979.5</v>
      </c>
      <c r="P42" s="12">
        <f t="shared" si="6"/>
        <v>1.274</v>
      </c>
      <c r="Q42" s="77"/>
      <c r="R42" s="62">
        <f>SUM(C42:H42)</f>
        <v>916</v>
      </c>
      <c r="S42" s="65">
        <f>R42/R49*100</f>
        <v>81.386050644158146</v>
      </c>
    </row>
    <row r="43" spans="1:21" ht="18" customHeight="1" x14ac:dyDescent="0.15">
      <c r="A43" s="55" t="s">
        <v>107</v>
      </c>
      <c r="B43" s="56" t="s">
        <v>106</v>
      </c>
      <c r="C43" s="16">
        <v>183</v>
      </c>
      <c r="D43" s="17">
        <v>132.5</v>
      </c>
      <c r="E43" s="17">
        <v>288</v>
      </c>
      <c r="F43" s="17">
        <v>114.5</v>
      </c>
      <c r="G43" s="17">
        <v>207</v>
      </c>
      <c r="H43" s="17">
        <v>482.5</v>
      </c>
      <c r="I43" s="17">
        <v>647</v>
      </c>
      <c r="J43" s="17">
        <v>227.5</v>
      </c>
      <c r="K43" s="17">
        <v>568.5</v>
      </c>
      <c r="L43" s="17">
        <v>181</v>
      </c>
      <c r="M43" s="17">
        <v>88.5</v>
      </c>
      <c r="N43" s="17">
        <v>64</v>
      </c>
      <c r="O43" s="19">
        <f t="shared" ref="O43:O49" si="7">SUM(C43:N43)</f>
        <v>3184</v>
      </c>
      <c r="P43" s="12">
        <f t="shared" si="6"/>
        <v>1.361</v>
      </c>
      <c r="Q43" s="2"/>
      <c r="R43" s="62">
        <f>SUM(C43:H43)</f>
        <v>1407.5</v>
      </c>
      <c r="S43" s="65">
        <f>R43/R49*100</f>
        <v>125.05553087516658</v>
      </c>
    </row>
    <row r="44" spans="1:21" ht="18" customHeight="1" x14ac:dyDescent="0.15">
      <c r="A44" s="55" t="s">
        <v>109</v>
      </c>
      <c r="B44" s="56" t="s">
        <v>110</v>
      </c>
      <c r="C44" s="90">
        <v>75</v>
      </c>
      <c r="D44" s="17">
        <v>103</v>
      </c>
      <c r="E44" s="17">
        <v>174</v>
      </c>
      <c r="F44" s="17">
        <v>155</v>
      </c>
      <c r="G44" s="17">
        <v>312</v>
      </c>
      <c r="H44" s="17">
        <v>295</v>
      </c>
      <c r="I44" s="17">
        <v>69</v>
      </c>
      <c r="J44" s="17">
        <v>961.5</v>
      </c>
      <c r="K44" s="17">
        <v>321.5</v>
      </c>
      <c r="L44" s="17">
        <v>56.5</v>
      </c>
      <c r="M44" s="17">
        <v>183.5</v>
      </c>
      <c r="N44" s="24">
        <v>76.5</v>
      </c>
      <c r="O44" s="30">
        <f t="shared" si="7"/>
        <v>2782.5</v>
      </c>
      <c r="P44" s="12">
        <f t="shared" si="6"/>
        <v>1.19</v>
      </c>
      <c r="Q44" s="77"/>
      <c r="R44" s="62">
        <f>SUM(C44:H44)</f>
        <v>1114</v>
      </c>
      <c r="S44" s="65">
        <f>R44/R49*100</f>
        <v>98.978231896934702</v>
      </c>
    </row>
    <row r="45" spans="1:21" ht="18" customHeight="1" x14ac:dyDescent="0.15">
      <c r="A45" s="55" t="s">
        <v>112</v>
      </c>
      <c r="B45" s="56" t="s">
        <v>113</v>
      </c>
      <c r="C45" s="16">
        <v>54.5</v>
      </c>
      <c r="D45" s="17">
        <v>14</v>
      </c>
      <c r="E45" s="17">
        <v>178</v>
      </c>
      <c r="F45" s="17">
        <v>226.5</v>
      </c>
      <c r="G45" s="17">
        <v>93.5</v>
      </c>
      <c r="H45" s="17">
        <v>295</v>
      </c>
      <c r="I45" s="17">
        <v>185.5</v>
      </c>
      <c r="J45" s="17">
        <v>209</v>
      </c>
      <c r="K45" s="17">
        <v>367</v>
      </c>
      <c r="L45" s="17">
        <v>39</v>
      </c>
      <c r="M45" s="17">
        <v>46.5</v>
      </c>
      <c r="N45" s="17">
        <v>138.5</v>
      </c>
      <c r="O45" s="19">
        <f t="shared" si="7"/>
        <v>1847</v>
      </c>
      <c r="P45" s="12">
        <f t="shared" si="6"/>
        <v>0.79</v>
      </c>
      <c r="Q45" s="2"/>
      <c r="R45" s="62">
        <f>SUM(C45:H45)</f>
        <v>861.5</v>
      </c>
      <c r="S45" s="65">
        <f>R45/R49*100</f>
        <v>76.543758329631274</v>
      </c>
    </row>
    <row r="46" spans="1:21" ht="18" customHeight="1" x14ac:dyDescent="0.15">
      <c r="A46" s="55" t="s">
        <v>114</v>
      </c>
      <c r="B46" s="56" t="s">
        <v>115</v>
      </c>
      <c r="C46" s="26">
        <v>137.5</v>
      </c>
      <c r="D46" s="27">
        <v>154</v>
      </c>
      <c r="E46" s="27">
        <v>161</v>
      </c>
      <c r="F46" s="27">
        <v>419</v>
      </c>
      <c r="G46" s="27">
        <v>335.5</v>
      </c>
      <c r="H46" s="27">
        <v>294.5</v>
      </c>
      <c r="I46" s="27">
        <v>218</v>
      </c>
      <c r="J46" s="27">
        <v>281.5</v>
      </c>
      <c r="K46" s="27">
        <v>248</v>
      </c>
      <c r="L46" s="27">
        <v>38</v>
      </c>
      <c r="M46" s="27">
        <v>102</v>
      </c>
      <c r="N46" s="27">
        <v>125.5</v>
      </c>
      <c r="O46" s="29">
        <f t="shared" si="7"/>
        <v>2514.5</v>
      </c>
      <c r="P46" s="88">
        <f t="shared" si="6"/>
        <v>1.075</v>
      </c>
      <c r="Q46" s="2"/>
      <c r="R46" s="62">
        <f>SUM(C46:H46)</f>
        <v>1501.5</v>
      </c>
      <c r="S46" s="65">
        <f>R46/R49*100</f>
        <v>133.40737450022212</v>
      </c>
      <c r="T46" s="103"/>
      <c r="U46" s="89"/>
    </row>
    <row r="47" spans="1:21" ht="18" customHeight="1" thickBot="1" x14ac:dyDescent="0.2">
      <c r="A47" s="53" t="s">
        <v>116</v>
      </c>
      <c r="B47" s="54" t="s">
        <v>117</v>
      </c>
      <c r="C47" s="16">
        <v>72.5</v>
      </c>
      <c r="D47" s="17">
        <v>266.5</v>
      </c>
      <c r="E47" s="17">
        <v>319</v>
      </c>
      <c r="F47" s="17">
        <v>333</v>
      </c>
      <c r="G47" s="17">
        <v>263.5</v>
      </c>
      <c r="H47" s="17">
        <v>388.5</v>
      </c>
      <c r="I47" s="17">
        <v>518.5</v>
      </c>
      <c r="J47" s="17">
        <v>168</v>
      </c>
      <c r="K47" s="17">
        <v>50.5</v>
      </c>
      <c r="L47" s="17">
        <v>240</v>
      </c>
      <c r="M47" s="17">
        <v>325</v>
      </c>
      <c r="N47" s="17">
        <v>61.5</v>
      </c>
      <c r="O47" s="19">
        <f t="shared" si="7"/>
        <v>3006.5</v>
      </c>
      <c r="P47" s="12">
        <f>ROUND(O47/$O$49,3)</f>
        <v>1.2849999999999999</v>
      </c>
      <c r="Q47" s="106"/>
      <c r="R47" s="126">
        <f>SUM(C47:H47)</f>
        <v>1643</v>
      </c>
      <c r="S47" s="127">
        <f>R47/R49*100</f>
        <v>145.97956463793869</v>
      </c>
      <c r="T47" s="107"/>
      <c r="U47" s="107"/>
    </row>
    <row r="48" spans="1:21" ht="18" customHeight="1" thickBot="1" x14ac:dyDescent="0.2">
      <c r="A48" s="140" t="s">
        <v>119</v>
      </c>
      <c r="B48" s="141" t="s">
        <v>118</v>
      </c>
      <c r="C48" s="78">
        <v>66</v>
      </c>
      <c r="D48" s="79">
        <v>133.5</v>
      </c>
      <c r="E48" s="79">
        <v>122.5</v>
      </c>
      <c r="F48" s="79">
        <v>155</v>
      </c>
      <c r="G48" s="79">
        <v>567.5</v>
      </c>
      <c r="H48" s="79">
        <v>317.5</v>
      </c>
      <c r="I48" s="79"/>
      <c r="J48" s="79"/>
      <c r="K48" s="79"/>
      <c r="L48" s="79"/>
      <c r="M48" s="79"/>
      <c r="N48" s="79"/>
      <c r="O48" s="142">
        <f>SUM(C48:N48)</f>
        <v>1362</v>
      </c>
      <c r="P48" s="94">
        <f>ROUND(O48/$O$49,3)</f>
        <v>0.58199999999999996</v>
      </c>
      <c r="Q48" s="106"/>
      <c r="R48" s="85">
        <f>SUM(C48:H48)</f>
        <v>1362</v>
      </c>
      <c r="S48" s="125">
        <f>R48/R49*100</f>
        <v>121.01288316303864</v>
      </c>
      <c r="T48" s="107"/>
      <c r="U48" s="107"/>
    </row>
    <row r="49" spans="1:20" s="31" customFormat="1" ht="18" customHeight="1" x14ac:dyDescent="0.15">
      <c r="A49" s="158" t="s">
        <v>12</v>
      </c>
      <c r="B49" s="159"/>
      <c r="C49" s="71">
        <v>93.4</v>
      </c>
      <c r="D49" s="72">
        <v>109.5</v>
      </c>
      <c r="E49" s="72">
        <v>172.1</v>
      </c>
      <c r="F49" s="115">
        <v>216.1</v>
      </c>
      <c r="G49" s="115">
        <v>210.2</v>
      </c>
      <c r="H49" s="116">
        <v>324.2</v>
      </c>
      <c r="I49" s="116">
        <v>308.8</v>
      </c>
      <c r="J49" s="116">
        <v>239.6</v>
      </c>
      <c r="K49" s="115">
        <v>289.2</v>
      </c>
      <c r="L49" s="116">
        <v>132.69999999999999</v>
      </c>
      <c r="M49" s="116">
        <v>134.1</v>
      </c>
      <c r="N49" s="117">
        <v>108.9</v>
      </c>
      <c r="O49" s="73">
        <f t="shared" si="7"/>
        <v>2338.7999999999997</v>
      </c>
      <c r="P49" s="1"/>
      <c r="Q49" s="1"/>
      <c r="R49" s="83">
        <f>SUM(C49:H49)</f>
        <v>1125.5</v>
      </c>
      <c r="S49" s="82"/>
      <c r="T49" s="1"/>
    </row>
    <row r="50" spans="1:20" s="39" customFormat="1" ht="8.25" customHeight="1" x14ac:dyDescent="0.15">
      <c r="A50" s="32"/>
      <c r="B50" s="32"/>
      <c r="C50" s="33"/>
      <c r="D50" s="33"/>
      <c r="E50" s="33"/>
      <c r="F50" s="33"/>
      <c r="G50" s="33"/>
      <c r="H50" s="99"/>
      <c r="I50" s="100"/>
      <c r="J50" s="99"/>
      <c r="K50" s="33"/>
      <c r="L50" s="101"/>
      <c r="M50" s="102"/>
      <c r="N50" s="37"/>
      <c r="O50" s="38"/>
      <c r="R50" s="81"/>
    </row>
    <row r="51" spans="1:20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0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0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E53"/>
  <sheetViews>
    <sheetView showGridLines="0" view="pageBreakPreview" zoomScaleNormal="100" zoomScaleSheetLayoutView="100" workbookViewId="0">
      <pane ySplit="3" topLeftCell="A34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42.5</v>
      </c>
      <c r="D4" s="10">
        <v>65</v>
      </c>
      <c r="E4" s="10">
        <v>69.5</v>
      </c>
      <c r="F4" s="10">
        <v>173</v>
      </c>
      <c r="G4" s="10">
        <v>64</v>
      </c>
      <c r="H4" s="10">
        <v>419.5</v>
      </c>
      <c r="I4" s="10">
        <v>217</v>
      </c>
      <c r="J4" s="10">
        <v>177</v>
      </c>
      <c r="K4" s="10">
        <v>175.5</v>
      </c>
      <c r="L4" s="10">
        <v>200.5</v>
      </c>
      <c r="M4" s="10">
        <v>72</v>
      </c>
      <c r="N4" s="10">
        <v>6.5</v>
      </c>
      <c r="O4" s="11">
        <f>SUM(C4:N4)</f>
        <v>1682</v>
      </c>
      <c r="P4" s="2"/>
      <c r="R4" s="62">
        <f>SUM(C4:H4)</f>
        <v>833.5</v>
      </c>
      <c r="S4" s="65">
        <f>R4/R49*100</f>
        <v>75.6970302424848</v>
      </c>
    </row>
    <row r="5" spans="1:19" ht="18" customHeight="1" x14ac:dyDescent="0.15">
      <c r="A5" s="53" t="s">
        <v>59</v>
      </c>
      <c r="B5" s="54" t="s">
        <v>26</v>
      </c>
      <c r="C5" s="9">
        <v>53.5</v>
      </c>
      <c r="D5" s="10">
        <v>53</v>
      </c>
      <c r="E5" s="10">
        <v>163.5</v>
      </c>
      <c r="F5" s="10">
        <v>250</v>
      </c>
      <c r="G5" s="10">
        <v>119</v>
      </c>
      <c r="H5" s="10">
        <v>32</v>
      </c>
      <c r="I5" s="10">
        <v>360.5</v>
      </c>
      <c r="J5" s="10">
        <v>237</v>
      </c>
      <c r="K5" s="10">
        <v>155.5</v>
      </c>
      <c r="L5" s="10">
        <v>52</v>
      </c>
      <c r="M5" s="10">
        <v>135</v>
      </c>
      <c r="N5" s="10">
        <v>47</v>
      </c>
      <c r="O5" s="11">
        <f>SUM(C5:N5)</f>
        <v>1658</v>
      </c>
      <c r="P5" s="2"/>
      <c r="R5" s="62">
        <f>SUM(C5:H5)</f>
        <v>671</v>
      </c>
      <c r="S5" s="65">
        <f>R5/R49*100</f>
        <v>60.939060939060937</v>
      </c>
    </row>
    <row r="6" spans="1:19" ht="18" customHeight="1" x14ac:dyDescent="0.15">
      <c r="A6" s="53" t="s">
        <v>60</v>
      </c>
      <c r="B6" s="54" t="s">
        <v>27</v>
      </c>
      <c r="C6" s="9">
        <v>58.5</v>
      </c>
      <c r="D6" s="10">
        <v>87.5</v>
      </c>
      <c r="E6" s="10">
        <v>205.5</v>
      </c>
      <c r="F6" s="10">
        <v>187</v>
      </c>
      <c r="G6" s="10">
        <v>177.5</v>
      </c>
      <c r="H6" s="10">
        <v>228</v>
      </c>
      <c r="I6" s="10">
        <v>391.5</v>
      </c>
      <c r="J6" s="10">
        <v>202</v>
      </c>
      <c r="K6" s="10">
        <v>608.5</v>
      </c>
      <c r="L6" s="10">
        <v>128.5</v>
      </c>
      <c r="M6" s="10">
        <v>36</v>
      </c>
      <c r="N6" s="10">
        <v>36</v>
      </c>
      <c r="O6" s="11">
        <f t="shared" ref="O6:O31" si="0">SUM(C6:N6)</f>
        <v>2346.5</v>
      </c>
      <c r="P6" s="2"/>
      <c r="R6" s="62">
        <f>SUM(C6:H6)</f>
        <v>944</v>
      </c>
      <c r="S6" s="65">
        <f>R6/R49*100</f>
        <v>85.732449368813008</v>
      </c>
    </row>
    <row r="7" spans="1:19" ht="18" customHeight="1" x14ac:dyDescent="0.15">
      <c r="A7" s="53" t="s">
        <v>61</v>
      </c>
      <c r="B7" s="54" t="s">
        <v>28</v>
      </c>
      <c r="C7" s="9">
        <v>26.5</v>
      </c>
      <c r="D7" s="10">
        <v>33.5</v>
      </c>
      <c r="E7" s="10">
        <v>46</v>
      </c>
      <c r="F7" s="10">
        <v>139</v>
      </c>
      <c r="G7" s="10">
        <v>54.5</v>
      </c>
      <c r="H7" s="10">
        <v>310.5</v>
      </c>
      <c r="I7" s="10">
        <v>148</v>
      </c>
      <c r="J7" s="10">
        <v>217</v>
      </c>
      <c r="K7" s="10">
        <v>222.5</v>
      </c>
      <c r="L7" s="10">
        <v>14</v>
      </c>
      <c r="M7" s="10">
        <v>121.5</v>
      </c>
      <c r="N7" s="10">
        <v>96.5</v>
      </c>
      <c r="O7" s="11">
        <f>SUM(C7:N7)</f>
        <v>1429.5</v>
      </c>
      <c r="P7" s="2"/>
      <c r="R7" s="62">
        <f>SUM(C7:H7)</f>
        <v>610</v>
      </c>
      <c r="S7" s="65">
        <f>R7/R49*100</f>
        <v>55.399146308237221</v>
      </c>
    </row>
    <row r="8" spans="1:19" ht="18" customHeight="1" x14ac:dyDescent="0.15">
      <c r="A8" s="53" t="s">
        <v>62</v>
      </c>
      <c r="B8" s="54" t="s">
        <v>29</v>
      </c>
      <c r="C8" s="9">
        <v>19</v>
      </c>
      <c r="D8" s="10">
        <v>179.5</v>
      </c>
      <c r="E8" s="10">
        <v>190</v>
      </c>
      <c r="F8" s="10">
        <v>201.5</v>
      </c>
      <c r="G8" s="10">
        <v>252.5</v>
      </c>
      <c r="H8" s="10">
        <v>1101</v>
      </c>
      <c r="I8" s="10">
        <v>705.5</v>
      </c>
      <c r="J8" s="10">
        <v>178</v>
      </c>
      <c r="K8" s="10">
        <v>274</v>
      </c>
      <c r="L8" s="10">
        <v>246</v>
      </c>
      <c r="M8" s="10">
        <v>111</v>
      </c>
      <c r="N8" s="10">
        <v>25.5</v>
      </c>
      <c r="O8" s="11">
        <f t="shared" si="0"/>
        <v>3483.5</v>
      </c>
      <c r="P8" s="2"/>
      <c r="R8" s="62">
        <f>SUM(C8:H8)</f>
        <v>1943.5</v>
      </c>
      <c r="S8" s="65">
        <f>R8/R49*100</f>
        <v>176.50531286894923</v>
      </c>
    </row>
    <row r="9" spans="1:19" ht="18" customHeight="1" x14ac:dyDescent="0.15">
      <c r="A9" s="53" t="s">
        <v>63</v>
      </c>
      <c r="B9" s="54" t="s">
        <v>30</v>
      </c>
      <c r="C9" s="9">
        <v>30</v>
      </c>
      <c r="D9" s="10">
        <v>82</v>
      </c>
      <c r="E9" s="10">
        <v>89.5</v>
      </c>
      <c r="F9" s="10">
        <v>176</v>
      </c>
      <c r="G9" s="10">
        <v>412.5</v>
      </c>
      <c r="H9" s="10">
        <v>526</v>
      </c>
      <c r="I9" s="10">
        <v>402.5</v>
      </c>
      <c r="J9" s="10">
        <v>114.5</v>
      </c>
      <c r="K9" s="10">
        <v>355.5</v>
      </c>
      <c r="L9" s="10">
        <v>74.5</v>
      </c>
      <c r="M9" s="10">
        <v>22.5</v>
      </c>
      <c r="N9" s="10">
        <v>56</v>
      </c>
      <c r="O9" s="11">
        <f t="shared" si="0"/>
        <v>2341.5</v>
      </c>
      <c r="P9" s="2"/>
      <c r="R9" s="62">
        <f>SUM(C9:H9)</f>
        <v>1316</v>
      </c>
      <c r="S9" s="65">
        <f>R9/R49*100</f>
        <v>119.51684678957409</v>
      </c>
    </row>
    <row r="10" spans="1:19" ht="18" customHeight="1" x14ac:dyDescent="0.15">
      <c r="A10" s="53" t="s">
        <v>64</v>
      </c>
      <c r="B10" s="54" t="s">
        <v>31</v>
      </c>
      <c r="C10" s="9">
        <v>125</v>
      </c>
      <c r="D10" s="10">
        <v>64.5</v>
      </c>
      <c r="E10" s="10">
        <v>165</v>
      </c>
      <c r="F10" s="10">
        <v>165.5</v>
      </c>
      <c r="G10" s="10">
        <v>181.5</v>
      </c>
      <c r="H10" s="10">
        <v>274</v>
      </c>
      <c r="I10" s="10">
        <v>400.5</v>
      </c>
      <c r="J10" s="10">
        <v>417.5</v>
      </c>
      <c r="K10" s="10">
        <v>83.5</v>
      </c>
      <c r="L10" s="10">
        <v>64.5</v>
      </c>
      <c r="M10" s="10">
        <v>101.5</v>
      </c>
      <c r="N10" s="10">
        <v>2</v>
      </c>
      <c r="O10" s="11">
        <f>SUM(C10:N10)</f>
        <v>2045</v>
      </c>
      <c r="P10" s="2"/>
      <c r="R10" s="62">
        <f>SUM(C10:H10)</f>
        <v>975.5</v>
      </c>
      <c r="S10" s="65">
        <f>R10/R49*100</f>
        <v>88.59322495686132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46</v>
      </c>
      <c r="E11" s="10">
        <v>212</v>
      </c>
      <c r="F11" s="10">
        <v>185</v>
      </c>
      <c r="G11" s="10">
        <v>280.5</v>
      </c>
      <c r="H11" s="10">
        <v>436.5</v>
      </c>
      <c r="I11" s="10">
        <v>246</v>
      </c>
      <c r="J11" s="10">
        <v>118</v>
      </c>
      <c r="K11" s="10">
        <v>245.5</v>
      </c>
      <c r="L11" s="10">
        <v>30</v>
      </c>
      <c r="M11" s="10">
        <v>23.5</v>
      </c>
      <c r="N11" s="10">
        <v>34</v>
      </c>
      <c r="O11" s="11">
        <f t="shared" si="0"/>
        <v>1901</v>
      </c>
      <c r="P11" s="2"/>
      <c r="R11" s="62">
        <f>SUM(C11:H11)</f>
        <v>1204</v>
      </c>
      <c r="S11" s="65">
        <f>R11/R49*100</f>
        <v>109.34520025429117</v>
      </c>
    </row>
    <row r="12" spans="1:19" ht="18" customHeight="1" x14ac:dyDescent="0.15">
      <c r="A12" s="53" t="s">
        <v>66</v>
      </c>
      <c r="B12" s="54" t="s">
        <v>33</v>
      </c>
      <c r="C12" s="9">
        <v>190</v>
      </c>
      <c r="D12" s="10">
        <v>241</v>
      </c>
      <c r="E12" s="10">
        <v>115</v>
      </c>
      <c r="F12" s="10">
        <v>43.5</v>
      </c>
      <c r="G12" s="10">
        <v>93</v>
      </c>
      <c r="H12" s="10">
        <v>332.5</v>
      </c>
      <c r="I12" s="10">
        <v>379</v>
      </c>
      <c r="J12" s="10">
        <v>126</v>
      </c>
      <c r="K12" s="10">
        <v>483.5</v>
      </c>
      <c r="L12" s="10">
        <v>42.5</v>
      </c>
      <c r="M12" s="10">
        <v>183</v>
      </c>
      <c r="N12" s="10">
        <v>22.5</v>
      </c>
      <c r="O12" s="11">
        <f t="shared" si="0"/>
        <v>2251.5</v>
      </c>
      <c r="P12" s="2"/>
      <c r="R12" s="62">
        <f>SUM(C12:H12)</f>
        <v>1015</v>
      </c>
      <c r="S12" s="65">
        <f>R12/R49*100</f>
        <v>92.180546726001282</v>
      </c>
    </row>
    <row r="13" spans="1:19" ht="18" customHeight="1" x14ac:dyDescent="0.15">
      <c r="A13" s="53" t="s">
        <v>68</v>
      </c>
      <c r="B13" s="54" t="s">
        <v>34</v>
      </c>
      <c r="C13" s="9">
        <v>100.5</v>
      </c>
      <c r="D13" s="10">
        <v>242</v>
      </c>
      <c r="E13" s="10">
        <v>131.5</v>
      </c>
      <c r="F13" s="10">
        <v>170.5</v>
      </c>
      <c r="G13" s="10">
        <v>195.5</v>
      </c>
      <c r="H13" s="10">
        <v>433.5</v>
      </c>
      <c r="I13" s="10">
        <v>180.5</v>
      </c>
      <c r="J13" s="10">
        <v>75</v>
      </c>
      <c r="K13" s="10">
        <v>382</v>
      </c>
      <c r="L13" s="10">
        <v>103.5</v>
      </c>
      <c r="M13" s="10">
        <v>112.5</v>
      </c>
      <c r="N13" s="10">
        <v>77.5</v>
      </c>
      <c r="O13" s="11">
        <f t="shared" si="0"/>
        <v>2204.5</v>
      </c>
      <c r="P13" s="2"/>
      <c r="R13" s="62">
        <f>SUM(C13:H13)</f>
        <v>1273.5</v>
      </c>
      <c r="S13" s="65">
        <f>R13/R49*100</f>
        <v>115.65707020252476</v>
      </c>
    </row>
    <row r="14" spans="1:19" ht="18" customHeight="1" x14ac:dyDescent="0.15">
      <c r="A14" s="53" t="s">
        <v>67</v>
      </c>
      <c r="B14" s="54" t="s">
        <v>35</v>
      </c>
      <c r="C14" s="9">
        <v>67.5</v>
      </c>
      <c r="D14" s="10">
        <v>83</v>
      </c>
      <c r="E14" s="10">
        <v>261</v>
      </c>
      <c r="F14" s="10">
        <v>182.5</v>
      </c>
      <c r="G14" s="10">
        <v>108.5</v>
      </c>
      <c r="H14" s="10">
        <v>215.5</v>
      </c>
      <c r="I14" s="10">
        <v>571</v>
      </c>
      <c r="J14" s="10">
        <v>303</v>
      </c>
      <c r="K14" s="10">
        <v>271</v>
      </c>
      <c r="L14" s="10">
        <v>10</v>
      </c>
      <c r="M14" s="10">
        <v>28.5</v>
      </c>
      <c r="N14" s="10">
        <v>88.5</v>
      </c>
      <c r="O14" s="11">
        <f t="shared" si="0"/>
        <v>2190</v>
      </c>
      <c r="P14" s="2"/>
      <c r="R14" s="62">
        <f>SUM(C14:H14)</f>
        <v>918</v>
      </c>
      <c r="S14" s="65">
        <f>R14/R49*100</f>
        <v>83.371174280265194</v>
      </c>
    </row>
    <row r="15" spans="1:19" ht="18" customHeight="1" x14ac:dyDescent="0.15">
      <c r="A15" s="53" t="s">
        <v>69</v>
      </c>
      <c r="B15" s="54" t="s">
        <v>36</v>
      </c>
      <c r="C15" s="9">
        <v>92.5</v>
      </c>
      <c r="D15" s="10">
        <v>132</v>
      </c>
      <c r="E15" s="10">
        <v>241</v>
      </c>
      <c r="F15" s="10">
        <v>256.5</v>
      </c>
      <c r="G15" s="10">
        <v>215</v>
      </c>
      <c r="H15" s="10">
        <v>89</v>
      </c>
      <c r="I15" s="10">
        <v>196.5</v>
      </c>
      <c r="J15" s="10">
        <v>288.5</v>
      </c>
      <c r="K15" s="10">
        <v>267.5</v>
      </c>
      <c r="L15" s="10">
        <v>29</v>
      </c>
      <c r="M15" s="10">
        <v>62.5</v>
      </c>
      <c r="N15" s="10">
        <v>122.5</v>
      </c>
      <c r="O15" s="11">
        <f t="shared" si="0"/>
        <v>1992.5</v>
      </c>
      <c r="P15" s="8"/>
      <c r="R15" s="62">
        <f>SUM(C15:H15)</f>
        <v>1026</v>
      </c>
      <c r="S15" s="65">
        <f>R15/R49*100</f>
        <v>93.17954772500228</v>
      </c>
    </row>
    <row r="16" spans="1:19" ht="18" customHeight="1" x14ac:dyDescent="0.15">
      <c r="A16" s="53" t="s">
        <v>70</v>
      </c>
      <c r="B16" s="54" t="s">
        <v>37</v>
      </c>
      <c r="C16" s="9">
        <v>71.5</v>
      </c>
      <c r="D16" s="10">
        <v>121.5</v>
      </c>
      <c r="E16" s="10">
        <v>113</v>
      </c>
      <c r="F16" s="10">
        <v>124.5</v>
      </c>
      <c r="G16" s="10">
        <v>258</v>
      </c>
      <c r="H16" s="10">
        <v>255.5</v>
      </c>
      <c r="I16" s="10">
        <v>412</v>
      </c>
      <c r="J16" s="10">
        <v>992</v>
      </c>
      <c r="K16" s="10">
        <v>123.5</v>
      </c>
      <c r="L16" s="10">
        <v>64</v>
      </c>
      <c r="M16" s="10">
        <v>225.5</v>
      </c>
      <c r="N16" s="10">
        <v>64.5</v>
      </c>
      <c r="O16" s="11">
        <f t="shared" si="0"/>
        <v>2825.5</v>
      </c>
      <c r="P16" s="2"/>
      <c r="R16" s="62">
        <f>SUM(C16:H16)</f>
        <v>944</v>
      </c>
      <c r="S16" s="65">
        <f>R16/R49*100</f>
        <v>85.732449368813008</v>
      </c>
    </row>
    <row r="17" spans="1:19" ht="18" customHeight="1" x14ac:dyDescent="0.15">
      <c r="A17" s="53" t="s">
        <v>71</v>
      </c>
      <c r="B17" s="54" t="s">
        <v>38</v>
      </c>
      <c r="C17" s="9">
        <v>83</v>
      </c>
      <c r="D17" s="10">
        <v>110</v>
      </c>
      <c r="E17" s="10">
        <v>63.5</v>
      </c>
      <c r="F17" s="10">
        <v>233</v>
      </c>
      <c r="G17" s="10">
        <v>404.5</v>
      </c>
      <c r="H17" s="10">
        <v>214</v>
      </c>
      <c r="I17" s="10">
        <v>137</v>
      </c>
      <c r="J17" s="10">
        <v>72</v>
      </c>
      <c r="K17" s="10">
        <v>116.5</v>
      </c>
      <c r="L17" s="10">
        <v>126</v>
      </c>
      <c r="M17" s="10">
        <v>46.5</v>
      </c>
      <c r="N17" s="10">
        <v>30</v>
      </c>
      <c r="O17" s="11">
        <f>SUM(C17:N17)</f>
        <v>1636</v>
      </c>
      <c r="P17" s="2"/>
      <c r="Q17" s="41"/>
      <c r="R17" s="62">
        <f>SUM(C17:H17)</f>
        <v>1108</v>
      </c>
      <c r="S17" s="65">
        <f>R17/R49*100</f>
        <v>100.62664608119154</v>
      </c>
    </row>
    <row r="18" spans="1:19" ht="18" customHeight="1" x14ac:dyDescent="0.15">
      <c r="A18" s="53" t="s">
        <v>72</v>
      </c>
      <c r="B18" s="54" t="s">
        <v>39</v>
      </c>
      <c r="C18" s="9">
        <v>50.5</v>
      </c>
      <c r="D18" s="10">
        <v>63</v>
      </c>
      <c r="E18" s="10">
        <v>105.5</v>
      </c>
      <c r="F18" s="10">
        <v>175.5</v>
      </c>
      <c r="G18" s="10">
        <v>301</v>
      </c>
      <c r="H18" s="10">
        <v>119</v>
      </c>
      <c r="I18" s="10">
        <v>347</v>
      </c>
      <c r="J18" s="10">
        <v>414</v>
      </c>
      <c r="K18" s="10">
        <v>111.5</v>
      </c>
      <c r="L18" s="10">
        <v>122.5</v>
      </c>
      <c r="M18" s="10">
        <v>52.5</v>
      </c>
      <c r="N18" s="10">
        <v>6</v>
      </c>
      <c r="O18" s="11">
        <f>SUM(C18:N18)</f>
        <v>1868</v>
      </c>
      <c r="P18" s="12">
        <f>ROUND(O18/$O$49,3)</f>
        <v>0.80400000000000005</v>
      </c>
      <c r="Q18" s="37"/>
      <c r="R18" s="62">
        <f>SUM(C18:H18)</f>
        <v>814.5</v>
      </c>
      <c r="S18" s="65">
        <f>R18/R49*100</f>
        <v>73.971483062392167</v>
      </c>
    </row>
    <row r="19" spans="1:19" ht="18" customHeight="1" x14ac:dyDescent="0.15">
      <c r="A19" s="53" t="s">
        <v>73</v>
      </c>
      <c r="B19" s="54" t="s">
        <v>40</v>
      </c>
      <c r="C19" s="9">
        <v>52</v>
      </c>
      <c r="D19" s="10">
        <v>17.5</v>
      </c>
      <c r="E19" s="10">
        <v>231.5</v>
      </c>
      <c r="F19" s="10">
        <v>77.5</v>
      </c>
      <c r="G19" s="10">
        <v>91.5</v>
      </c>
      <c r="H19" s="10">
        <v>492.5</v>
      </c>
      <c r="I19" s="10">
        <v>170.5</v>
      </c>
      <c r="J19" s="10">
        <v>429.5</v>
      </c>
      <c r="K19" s="10">
        <v>31.5</v>
      </c>
      <c r="L19" s="10">
        <v>142</v>
      </c>
      <c r="M19" s="10">
        <v>130</v>
      </c>
      <c r="N19" s="10">
        <v>81.5</v>
      </c>
      <c r="O19" s="11">
        <f t="shared" si="0"/>
        <v>1947.5</v>
      </c>
      <c r="P19" s="12">
        <f t="shared" ref="P19:P30" si="1">ROUND(O19/$O$49,3)</f>
        <v>0.83799999999999997</v>
      </c>
      <c r="R19" s="62">
        <f>SUM(C19:H19)</f>
        <v>962.5</v>
      </c>
      <c r="S19" s="65">
        <f>R19/R49*100</f>
        <v>87.412587412587413</v>
      </c>
    </row>
    <row r="20" spans="1:19" ht="18" customHeight="1" x14ac:dyDescent="0.15">
      <c r="A20" s="53" t="s">
        <v>74</v>
      </c>
      <c r="B20" s="54" t="s">
        <v>41</v>
      </c>
      <c r="C20" s="9">
        <v>73.5</v>
      </c>
      <c r="D20" s="10">
        <v>36</v>
      </c>
      <c r="E20" s="10">
        <v>155.5</v>
      </c>
      <c r="F20" s="10">
        <v>195.5</v>
      </c>
      <c r="G20" s="10">
        <v>286</v>
      </c>
      <c r="H20" s="10">
        <v>343</v>
      </c>
      <c r="I20" s="10">
        <v>396.5</v>
      </c>
      <c r="J20" s="10">
        <v>602.5</v>
      </c>
      <c r="K20" s="10">
        <v>125</v>
      </c>
      <c r="L20" s="10">
        <v>18</v>
      </c>
      <c r="M20" s="10">
        <v>232.5</v>
      </c>
      <c r="N20" s="10">
        <v>178</v>
      </c>
      <c r="O20" s="11">
        <f t="shared" si="0"/>
        <v>2642</v>
      </c>
      <c r="P20" s="12">
        <f t="shared" si="1"/>
        <v>1.137</v>
      </c>
      <c r="R20" s="62">
        <f>SUM(C20:H20)</f>
        <v>1089.5</v>
      </c>
      <c r="S20" s="65">
        <f>R20/R49*100</f>
        <v>98.946508037417132</v>
      </c>
    </row>
    <row r="21" spans="1:19" ht="18" customHeight="1" x14ac:dyDescent="0.15">
      <c r="A21" s="53" t="s">
        <v>75</v>
      </c>
      <c r="B21" s="54" t="s">
        <v>42</v>
      </c>
      <c r="C21" s="9">
        <v>135</v>
      </c>
      <c r="D21" s="10">
        <v>116</v>
      </c>
      <c r="E21" s="10">
        <v>155.5</v>
      </c>
      <c r="F21" s="10">
        <v>383</v>
      </c>
      <c r="G21" s="10">
        <v>249.5</v>
      </c>
      <c r="H21" s="10">
        <v>414</v>
      </c>
      <c r="I21" s="10">
        <v>208.5</v>
      </c>
      <c r="J21" s="10">
        <v>337</v>
      </c>
      <c r="K21" s="10">
        <v>62</v>
      </c>
      <c r="L21" s="10">
        <v>143</v>
      </c>
      <c r="M21" s="10">
        <v>109</v>
      </c>
      <c r="N21" s="10">
        <v>4.5</v>
      </c>
      <c r="O21" s="11">
        <f t="shared" si="0"/>
        <v>2317</v>
      </c>
      <c r="P21" s="12">
        <f t="shared" si="1"/>
        <v>0.997</v>
      </c>
      <c r="R21" s="62">
        <f>SUM(C21:H21)</f>
        <v>1453</v>
      </c>
      <c r="S21" s="65">
        <f>R21/R49*100</f>
        <v>131.95895014076834</v>
      </c>
    </row>
    <row r="22" spans="1:19" ht="18" customHeight="1" x14ac:dyDescent="0.15">
      <c r="A22" s="53" t="s">
        <v>76</v>
      </c>
      <c r="B22" s="54" t="s">
        <v>43</v>
      </c>
      <c r="C22" s="14">
        <v>52.5</v>
      </c>
      <c r="D22" s="15">
        <v>69</v>
      </c>
      <c r="E22" s="15">
        <v>255.5</v>
      </c>
      <c r="F22" s="15">
        <v>148</v>
      </c>
      <c r="G22" s="15">
        <v>218.5</v>
      </c>
      <c r="H22" s="15">
        <v>625.5</v>
      </c>
      <c r="I22" s="15">
        <v>546.5</v>
      </c>
      <c r="J22" s="15">
        <v>430</v>
      </c>
      <c r="K22" s="15">
        <v>308.5</v>
      </c>
      <c r="L22" s="15">
        <v>141.5</v>
      </c>
      <c r="M22" s="15">
        <v>49</v>
      </c>
      <c r="N22" s="15">
        <v>5</v>
      </c>
      <c r="O22" s="11">
        <f t="shared" si="0"/>
        <v>2849.5</v>
      </c>
      <c r="P22" s="12">
        <f t="shared" si="1"/>
        <v>1.2270000000000001</v>
      </c>
      <c r="R22" s="62">
        <f>SUM(C22:H22)</f>
        <v>1369</v>
      </c>
      <c r="S22" s="65">
        <f>R22/R49*100</f>
        <v>124.33021523930617</v>
      </c>
    </row>
    <row r="23" spans="1:19" ht="18" customHeight="1" x14ac:dyDescent="0.15">
      <c r="A23" s="53" t="s">
        <v>77</v>
      </c>
      <c r="B23" s="54" t="s">
        <v>44</v>
      </c>
      <c r="C23" s="23">
        <v>64.5</v>
      </c>
      <c r="D23" s="18">
        <v>6</v>
      </c>
      <c r="E23" s="18">
        <v>118.5</v>
      </c>
      <c r="F23" s="18">
        <v>108.5</v>
      </c>
      <c r="G23" s="18">
        <v>118.5</v>
      </c>
      <c r="H23" s="18">
        <v>253.5</v>
      </c>
      <c r="I23" s="18">
        <v>146</v>
      </c>
      <c r="J23" s="17">
        <v>210.5</v>
      </c>
      <c r="K23" s="18">
        <v>336.5</v>
      </c>
      <c r="L23" s="18">
        <v>222</v>
      </c>
      <c r="M23" s="18">
        <v>229</v>
      </c>
      <c r="N23" s="24">
        <v>14</v>
      </c>
      <c r="O23" s="19">
        <f t="shared" si="0"/>
        <v>1827.5</v>
      </c>
      <c r="P23" s="12">
        <f t="shared" si="1"/>
        <v>0.78700000000000003</v>
      </c>
      <c r="R23" s="62">
        <f>SUM(C23:H23)</f>
        <v>669.5</v>
      </c>
      <c r="S23" s="65">
        <f>R23/R49*100</f>
        <v>60.802833530106263</v>
      </c>
    </row>
    <row r="24" spans="1:19" ht="18" customHeight="1" x14ac:dyDescent="0.15">
      <c r="A24" s="53" t="s">
        <v>78</v>
      </c>
      <c r="B24" s="54" t="s">
        <v>45</v>
      </c>
      <c r="C24" s="45">
        <v>159</v>
      </c>
      <c r="D24" s="22">
        <v>110</v>
      </c>
      <c r="E24" s="22">
        <v>47</v>
      </c>
      <c r="F24" s="22">
        <v>72.5</v>
      </c>
      <c r="G24" s="22">
        <v>121</v>
      </c>
      <c r="H24" s="22">
        <v>381</v>
      </c>
      <c r="I24" s="22">
        <v>324.5</v>
      </c>
      <c r="J24" s="21">
        <v>139.5</v>
      </c>
      <c r="K24" s="22">
        <v>209.5</v>
      </c>
      <c r="L24" s="22">
        <v>202.5</v>
      </c>
      <c r="M24" s="22">
        <v>79</v>
      </c>
      <c r="N24" s="46">
        <v>90</v>
      </c>
      <c r="O24" s="19">
        <f t="shared" si="0"/>
        <v>1935.5</v>
      </c>
      <c r="P24" s="12">
        <f t="shared" si="1"/>
        <v>0.83299999999999996</v>
      </c>
      <c r="R24" s="62">
        <f>SUM(C24:H24)</f>
        <v>890.5</v>
      </c>
      <c r="S24" s="65">
        <f>R24/R49*100</f>
        <v>80.873671782762699</v>
      </c>
    </row>
    <row r="25" spans="1:19" ht="18" customHeight="1" x14ac:dyDescent="0.15">
      <c r="A25" s="53" t="s">
        <v>79</v>
      </c>
      <c r="B25" s="54" t="s">
        <v>46</v>
      </c>
      <c r="C25" s="23">
        <v>132</v>
      </c>
      <c r="D25" s="18">
        <v>34.5</v>
      </c>
      <c r="E25" s="18">
        <v>266.5</v>
      </c>
      <c r="F25" s="18">
        <v>542</v>
      </c>
      <c r="G25" s="18">
        <v>383.5</v>
      </c>
      <c r="H25" s="18">
        <v>106.5</v>
      </c>
      <c r="I25" s="18">
        <v>265.5</v>
      </c>
      <c r="J25" s="17">
        <v>369</v>
      </c>
      <c r="K25" s="18">
        <v>195.5</v>
      </c>
      <c r="L25" s="18">
        <v>200</v>
      </c>
      <c r="M25" s="18">
        <v>25.5</v>
      </c>
      <c r="N25" s="24">
        <v>103.5</v>
      </c>
      <c r="O25" s="19">
        <f t="shared" si="0"/>
        <v>2624</v>
      </c>
      <c r="P25" s="12">
        <f t="shared" si="1"/>
        <v>1.1299999999999999</v>
      </c>
      <c r="R25" s="62">
        <f>SUM(C25:H25)</f>
        <v>1465</v>
      </c>
      <c r="S25" s="65">
        <f>R25/R49*100</f>
        <v>133.04876941240579</v>
      </c>
    </row>
    <row r="26" spans="1:19" ht="18" customHeight="1" x14ac:dyDescent="0.15">
      <c r="A26" s="53" t="s">
        <v>80</v>
      </c>
      <c r="B26" s="54" t="s">
        <v>47</v>
      </c>
      <c r="C26" s="26">
        <v>68</v>
      </c>
      <c r="D26" s="27">
        <v>94.5</v>
      </c>
      <c r="E26" s="27">
        <v>171.5</v>
      </c>
      <c r="F26" s="27">
        <v>260</v>
      </c>
      <c r="G26" s="27">
        <v>437.5</v>
      </c>
      <c r="H26" s="27">
        <v>371.5</v>
      </c>
      <c r="I26" s="27">
        <v>854</v>
      </c>
      <c r="J26" s="27">
        <v>379</v>
      </c>
      <c r="K26" s="27">
        <v>169.5</v>
      </c>
      <c r="L26" s="27">
        <v>5</v>
      </c>
      <c r="M26" s="27">
        <v>216.5</v>
      </c>
      <c r="N26" s="27">
        <v>27</v>
      </c>
      <c r="O26" s="30">
        <f>SUM(C26:N26)</f>
        <v>3054</v>
      </c>
      <c r="P26" s="12">
        <f t="shared" si="1"/>
        <v>1.3149999999999999</v>
      </c>
      <c r="R26" s="62">
        <f>SUM(C26:H26)</f>
        <v>1403</v>
      </c>
      <c r="S26" s="65">
        <f>R26/R49*100</f>
        <v>127.4180365089456</v>
      </c>
    </row>
    <row r="27" spans="1:19" ht="18" customHeight="1" x14ac:dyDescent="0.15">
      <c r="A27" s="53" t="s">
        <v>81</v>
      </c>
      <c r="B27" s="54" t="s">
        <v>48</v>
      </c>
      <c r="C27" s="20">
        <v>28.5</v>
      </c>
      <c r="D27" s="21">
        <v>87</v>
      </c>
      <c r="E27" s="21">
        <v>123</v>
      </c>
      <c r="F27" s="21">
        <v>308.5</v>
      </c>
      <c r="G27" s="21">
        <v>428.5</v>
      </c>
      <c r="H27" s="21">
        <v>274</v>
      </c>
      <c r="I27" s="21">
        <v>80</v>
      </c>
      <c r="J27" s="21">
        <v>340.5</v>
      </c>
      <c r="K27" s="21">
        <v>362</v>
      </c>
      <c r="L27" s="21">
        <v>136</v>
      </c>
      <c r="M27" s="21">
        <v>46</v>
      </c>
      <c r="N27" s="21">
        <v>93</v>
      </c>
      <c r="O27" s="30">
        <f t="shared" si="0"/>
        <v>2307</v>
      </c>
      <c r="P27" s="12">
        <f t="shared" si="1"/>
        <v>0.99299999999999999</v>
      </c>
      <c r="R27" s="62">
        <f>SUM(C27:H27)</f>
        <v>1249.5</v>
      </c>
      <c r="S27" s="65">
        <f>R27/R49*100</f>
        <v>113.47743165924986</v>
      </c>
    </row>
    <row r="28" spans="1:19" ht="18" customHeight="1" x14ac:dyDescent="0.15">
      <c r="A28" s="53" t="s">
        <v>82</v>
      </c>
      <c r="B28" s="54" t="s">
        <v>49</v>
      </c>
      <c r="C28" s="16">
        <v>48</v>
      </c>
      <c r="D28" s="17">
        <v>130.5</v>
      </c>
      <c r="E28" s="17">
        <v>133</v>
      </c>
      <c r="F28" s="17">
        <v>122.5</v>
      </c>
      <c r="G28" s="17">
        <v>162</v>
      </c>
      <c r="H28" s="17">
        <v>101</v>
      </c>
      <c r="I28" s="17">
        <v>448</v>
      </c>
      <c r="J28" s="17">
        <v>465.5</v>
      </c>
      <c r="K28" s="17">
        <v>269</v>
      </c>
      <c r="L28" s="17">
        <v>35</v>
      </c>
      <c r="M28" s="17">
        <v>72</v>
      </c>
      <c r="N28" s="17">
        <v>9</v>
      </c>
      <c r="O28" s="19">
        <f t="shared" si="0"/>
        <v>1995.5</v>
      </c>
      <c r="P28" s="12">
        <f t="shared" si="1"/>
        <v>0.85899999999999999</v>
      </c>
      <c r="R28" s="62">
        <f>SUM(C28:H28)</f>
        <v>697</v>
      </c>
      <c r="S28" s="65">
        <f>R28/R49*100</f>
        <v>63.300336027608765</v>
      </c>
    </row>
    <row r="29" spans="1:19" ht="18" customHeight="1" x14ac:dyDescent="0.15">
      <c r="A29" s="53" t="s">
        <v>83</v>
      </c>
      <c r="B29" s="54" t="s">
        <v>50</v>
      </c>
      <c r="C29" s="26">
        <v>76.5</v>
      </c>
      <c r="D29" s="27">
        <v>86</v>
      </c>
      <c r="E29" s="27">
        <v>106</v>
      </c>
      <c r="F29" s="27">
        <v>260.5</v>
      </c>
      <c r="G29" s="27">
        <v>398.5</v>
      </c>
      <c r="H29" s="27">
        <v>307</v>
      </c>
      <c r="I29" s="27">
        <v>775.5</v>
      </c>
      <c r="J29" s="27">
        <v>255</v>
      </c>
      <c r="K29" s="27">
        <v>340</v>
      </c>
      <c r="L29" s="27">
        <v>38.5</v>
      </c>
      <c r="M29" s="27">
        <v>91</v>
      </c>
      <c r="N29" s="27">
        <v>23</v>
      </c>
      <c r="O29" s="29">
        <f t="shared" si="0"/>
        <v>2757.5</v>
      </c>
      <c r="P29" s="12">
        <f t="shared" si="1"/>
        <v>1.1870000000000001</v>
      </c>
      <c r="R29" s="62">
        <f>SUM(C29:H29)</f>
        <v>1234.5</v>
      </c>
      <c r="S29" s="65">
        <f>R29/R49*100</f>
        <v>112.11515756970303</v>
      </c>
    </row>
    <row r="30" spans="1:19" ht="18" customHeight="1" x14ac:dyDescent="0.15">
      <c r="A30" s="53" t="s">
        <v>84</v>
      </c>
      <c r="B30" s="54" t="s">
        <v>51</v>
      </c>
      <c r="C30" s="16">
        <v>70</v>
      </c>
      <c r="D30" s="17">
        <v>102.5</v>
      </c>
      <c r="E30" s="17">
        <v>153.5</v>
      </c>
      <c r="F30" s="17">
        <v>90</v>
      </c>
      <c r="G30" s="17">
        <v>319.5</v>
      </c>
      <c r="H30" s="17">
        <v>241.5</v>
      </c>
      <c r="I30" s="17">
        <v>349</v>
      </c>
      <c r="J30" s="17">
        <v>371</v>
      </c>
      <c r="K30" s="17">
        <v>342</v>
      </c>
      <c r="L30" s="17">
        <v>52.5</v>
      </c>
      <c r="M30" s="17">
        <v>0</v>
      </c>
      <c r="N30" s="17">
        <v>77</v>
      </c>
      <c r="O30" s="50">
        <f t="shared" si="0"/>
        <v>2168.5</v>
      </c>
      <c r="P30" s="12">
        <f t="shared" si="1"/>
        <v>0.93400000000000005</v>
      </c>
      <c r="R30" s="62">
        <f>SUM(C30:H30)</f>
        <v>977</v>
      </c>
      <c r="S30" s="65">
        <f>R30/R49*100</f>
        <v>88.729452365816002</v>
      </c>
    </row>
    <row r="31" spans="1:19" ht="18" customHeight="1" x14ac:dyDescent="0.15">
      <c r="A31" s="53" t="s">
        <v>85</v>
      </c>
      <c r="B31" s="54" t="s">
        <v>52</v>
      </c>
      <c r="C31" s="20">
        <v>154.5</v>
      </c>
      <c r="D31" s="21">
        <v>56.5</v>
      </c>
      <c r="E31" s="21">
        <v>148.5</v>
      </c>
      <c r="F31" s="21">
        <v>148.5</v>
      </c>
      <c r="G31" s="21">
        <v>227.5</v>
      </c>
      <c r="H31" s="21">
        <v>356.5</v>
      </c>
      <c r="I31" s="21">
        <v>68</v>
      </c>
      <c r="J31" s="21">
        <v>426.5</v>
      </c>
      <c r="K31" s="21">
        <v>131</v>
      </c>
      <c r="L31" s="21">
        <v>80</v>
      </c>
      <c r="M31" s="21">
        <v>56.5</v>
      </c>
      <c r="N31" s="21">
        <v>46.5</v>
      </c>
      <c r="O31" s="30">
        <f t="shared" si="0"/>
        <v>1900.5</v>
      </c>
      <c r="P31" s="12">
        <f t="shared" ref="P31:P36" si="2">ROUND(O31/$O$49,3)</f>
        <v>0.81799999999999995</v>
      </c>
      <c r="Q31" s="2"/>
      <c r="R31" s="62">
        <f>SUM(C31:H31)</f>
        <v>1092</v>
      </c>
      <c r="S31" s="65">
        <f>R31/R49*100</f>
        <v>99.173553719008268</v>
      </c>
    </row>
    <row r="32" spans="1:19" ht="18" customHeight="1" x14ac:dyDescent="0.15">
      <c r="A32" s="53" t="s">
        <v>86</v>
      </c>
      <c r="B32" s="54" t="s">
        <v>53</v>
      </c>
      <c r="C32" s="20">
        <v>83.5</v>
      </c>
      <c r="D32" s="21">
        <v>152.5</v>
      </c>
      <c r="E32" s="21">
        <v>153.5</v>
      </c>
      <c r="F32" s="21">
        <v>150.5</v>
      </c>
      <c r="G32" s="21">
        <v>125.5</v>
      </c>
      <c r="H32" s="21">
        <v>209</v>
      </c>
      <c r="I32" s="21">
        <v>728.5</v>
      </c>
      <c r="J32" s="21">
        <v>144</v>
      </c>
      <c r="K32" s="21">
        <v>91.5</v>
      </c>
      <c r="L32" s="21">
        <v>91</v>
      </c>
      <c r="M32" s="21">
        <v>118.5</v>
      </c>
      <c r="N32" s="21">
        <v>32</v>
      </c>
      <c r="O32" s="30">
        <f t="shared" ref="O32:O38" si="3">SUM(C32:N32)</f>
        <v>2080</v>
      </c>
      <c r="P32" s="12">
        <f t="shared" si="2"/>
        <v>0.89500000000000002</v>
      </c>
      <c r="Q32" s="2"/>
      <c r="R32" s="62">
        <f>SUM(C32:H32)</f>
        <v>874.5</v>
      </c>
      <c r="S32" s="65">
        <f>R32/R49*100</f>
        <v>79.420579420579429</v>
      </c>
    </row>
    <row r="33" spans="1:20" ht="18" customHeight="1" x14ac:dyDescent="0.15">
      <c r="A33" s="53" t="s">
        <v>87</v>
      </c>
      <c r="B33" s="54" t="s">
        <v>54</v>
      </c>
      <c r="C33" s="20">
        <v>69.5</v>
      </c>
      <c r="D33" s="21">
        <v>100.5</v>
      </c>
      <c r="E33" s="21">
        <v>274</v>
      </c>
      <c r="F33" s="21">
        <v>267</v>
      </c>
      <c r="G33" s="21">
        <v>271.5</v>
      </c>
      <c r="H33" s="21">
        <v>481</v>
      </c>
      <c r="I33" s="21">
        <v>567.5</v>
      </c>
      <c r="J33" s="21">
        <v>221</v>
      </c>
      <c r="K33" s="21">
        <v>203.5</v>
      </c>
      <c r="L33" s="21">
        <v>119</v>
      </c>
      <c r="M33" s="21">
        <v>18.5</v>
      </c>
      <c r="N33" s="21">
        <v>90.5</v>
      </c>
      <c r="O33" s="30">
        <f t="shared" si="3"/>
        <v>2683.5</v>
      </c>
      <c r="P33" s="12">
        <f t="shared" si="2"/>
        <v>1.155</v>
      </c>
      <c r="Q33" s="2"/>
      <c r="R33" s="62">
        <f>SUM(C33:H33)</f>
        <v>1463.5</v>
      </c>
      <c r="S33" s="65">
        <f>R33/R49*100</f>
        <v>132.91254200345111</v>
      </c>
    </row>
    <row r="34" spans="1:20" ht="18" customHeight="1" x14ac:dyDescent="0.15">
      <c r="A34" s="53" t="s">
        <v>88</v>
      </c>
      <c r="B34" s="54" t="s">
        <v>55</v>
      </c>
      <c r="C34" s="20">
        <v>0</v>
      </c>
      <c r="D34" s="21">
        <v>119</v>
      </c>
      <c r="E34" s="21">
        <v>59</v>
      </c>
      <c r="F34" s="21">
        <v>136.5</v>
      </c>
      <c r="G34" s="21">
        <v>328</v>
      </c>
      <c r="H34" s="21">
        <v>333</v>
      </c>
      <c r="I34" s="21">
        <v>197</v>
      </c>
      <c r="J34" s="21">
        <v>334</v>
      </c>
      <c r="K34" s="21">
        <v>88</v>
      </c>
      <c r="L34" s="21">
        <v>158</v>
      </c>
      <c r="M34" s="21">
        <v>196</v>
      </c>
      <c r="N34" s="21">
        <v>40.5</v>
      </c>
      <c r="O34" s="30">
        <f t="shared" si="3"/>
        <v>1989</v>
      </c>
      <c r="P34" s="12">
        <f t="shared" si="2"/>
        <v>0.85599999999999998</v>
      </c>
      <c r="Q34" s="2"/>
      <c r="R34" s="62">
        <f>SUM(C34:H34)</f>
        <v>975.5</v>
      </c>
      <c r="S34" s="65">
        <f>R34/R49*100</f>
        <v>88.59322495686132</v>
      </c>
    </row>
    <row r="35" spans="1:20" ht="18" customHeight="1" x14ac:dyDescent="0.15">
      <c r="A35" s="55" t="s">
        <v>89</v>
      </c>
      <c r="B35" s="56" t="s">
        <v>56</v>
      </c>
      <c r="C35" s="16">
        <v>41.5</v>
      </c>
      <c r="D35" s="17">
        <v>92.5</v>
      </c>
      <c r="E35" s="17">
        <v>181</v>
      </c>
      <c r="F35" s="17">
        <v>333.5</v>
      </c>
      <c r="G35" s="17">
        <v>64</v>
      </c>
      <c r="H35" s="17">
        <v>318.5</v>
      </c>
      <c r="I35" s="17">
        <v>249</v>
      </c>
      <c r="J35" s="17">
        <v>219.5</v>
      </c>
      <c r="K35" s="17">
        <v>316.5</v>
      </c>
      <c r="L35" s="17">
        <v>108.5</v>
      </c>
      <c r="M35" s="17">
        <v>136.5</v>
      </c>
      <c r="N35" s="17">
        <v>193</v>
      </c>
      <c r="O35" s="19">
        <f t="shared" si="3"/>
        <v>2254</v>
      </c>
      <c r="P35" s="12">
        <f t="shared" si="2"/>
        <v>0.97</v>
      </c>
      <c r="Q35" s="2"/>
      <c r="R35" s="62">
        <f>SUM(C35:H35)</f>
        <v>1031</v>
      </c>
      <c r="S35" s="65">
        <f>R35/R49*100</f>
        <v>93.633639088184552</v>
      </c>
    </row>
    <row r="36" spans="1:20" ht="18" customHeight="1" x14ac:dyDescent="0.15">
      <c r="A36" s="55" t="s">
        <v>90</v>
      </c>
      <c r="B36" s="56" t="s">
        <v>57</v>
      </c>
      <c r="C36" s="16">
        <v>67.5</v>
      </c>
      <c r="D36" s="17">
        <v>133.5</v>
      </c>
      <c r="E36" s="17">
        <v>133.5</v>
      </c>
      <c r="F36" s="17">
        <v>175</v>
      </c>
      <c r="G36" s="17">
        <v>310</v>
      </c>
      <c r="H36" s="17">
        <v>313</v>
      </c>
      <c r="I36" s="17">
        <v>246</v>
      </c>
      <c r="J36" s="17">
        <v>420.5</v>
      </c>
      <c r="K36" s="17">
        <v>113</v>
      </c>
      <c r="L36" s="17">
        <v>176</v>
      </c>
      <c r="M36" s="17">
        <v>122.5</v>
      </c>
      <c r="N36" s="17">
        <v>27.5</v>
      </c>
      <c r="O36" s="19">
        <f>SUM(C36:N36)</f>
        <v>2238</v>
      </c>
      <c r="P36" s="12">
        <f t="shared" si="2"/>
        <v>0.96299999999999997</v>
      </c>
      <c r="Q36" s="2"/>
      <c r="R36" s="62">
        <f>SUM(C36:H36)</f>
        <v>1132.5</v>
      </c>
      <c r="S36" s="65">
        <f>R36/R49*100</f>
        <v>102.85169376078467</v>
      </c>
    </row>
    <row r="37" spans="1:20" ht="18" customHeight="1" x14ac:dyDescent="0.15">
      <c r="A37" s="59" t="s">
        <v>92</v>
      </c>
      <c r="B37" s="60" t="s">
        <v>93</v>
      </c>
      <c r="C37" s="20">
        <v>67</v>
      </c>
      <c r="D37" s="21">
        <v>141.5</v>
      </c>
      <c r="E37" s="21">
        <v>237.5</v>
      </c>
      <c r="F37" s="21">
        <v>100.5</v>
      </c>
      <c r="G37" s="21">
        <v>185.5</v>
      </c>
      <c r="H37" s="21">
        <v>60.5</v>
      </c>
      <c r="I37" s="21">
        <v>292</v>
      </c>
      <c r="J37" s="21">
        <v>390.5</v>
      </c>
      <c r="K37" s="21">
        <v>139.5</v>
      </c>
      <c r="L37" s="21">
        <v>262</v>
      </c>
      <c r="M37" s="21">
        <v>161</v>
      </c>
      <c r="N37" s="21">
        <v>70</v>
      </c>
      <c r="O37" s="30">
        <f t="shared" si="3"/>
        <v>2107.5</v>
      </c>
      <c r="P37" s="12">
        <f t="shared" ref="P37:P39" si="4">ROUND(O37/$O$49,3)</f>
        <v>0.90700000000000003</v>
      </c>
      <c r="Q37" s="2"/>
      <c r="R37" s="62">
        <f>SUM(C37:H37)</f>
        <v>792.5</v>
      </c>
      <c r="S37" s="65">
        <f>R37/R49*100</f>
        <v>71.973481064390171</v>
      </c>
    </row>
    <row r="38" spans="1:20" ht="18" customHeight="1" x14ac:dyDescent="0.15">
      <c r="A38" s="55" t="s">
        <v>94</v>
      </c>
      <c r="B38" s="56" t="s">
        <v>96</v>
      </c>
      <c r="C38" s="20">
        <v>96</v>
      </c>
      <c r="D38" s="21">
        <v>74</v>
      </c>
      <c r="E38" s="21">
        <v>260.5</v>
      </c>
      <c r="F38" s="21">
        <v>422</v>
      </c>
      <c r="G38" s="21">
        <v>199</v>
      </c>
      <c r="H38" s="21">
        <v>170.5</v>
      </c>
      <c r="I38" s="21">
        <v>299</v>
      </c>
      <c r="J38" s="21">
        <v>346</v>
      </c>
      <c r="K38" s="21">
        <v>400</v>
      </c>
      <c r="L38" s="21">
        <v>168.5</v>
      </c>
      <c r="M38" s="21">
        <v>268.5</v>
      </c>
      <c r="N38" s="21">
        <v>110</v>
      </c>
      <c r="O38" s="30">
        <f t="shared" si="3"/>
        <v>2814</v>
      </c>
      <c r="P38" s="12">
        <f t="shared" si="4"/>
        <v>1.2110000000000001</v>
      </c>
      <c r="Q38" s="2"/>
      <c r="R38" s="62">
        <f>SUM(C38:H38)</f>
        <v>1222</v>
      </c>
      <c r="S38" s="65">
        <f>R38/R49*100</f>
        <v>110.97992916174735</v>
      </c>
    </row>
    <row r="39" spans="1:20" ht="18" customHeight="1" x14ac:dyDescent="0.15">
      <c r="A39" s="57" t="s">
        <v>95</v>
      </c>
      <c r="B39" s="58" t="s">
        <v>97</v>
      </c>
      <c r="C39" s="20">
        <v>96</v>
      </c>
      <c r="D39" s="21">
        <v>77</v>
      </c>
      <c r="E39" s="21">
        <v>145</v>
      </c>
      <c r="F39" s="21">
        <v>410.5</v>
      </c>
      <c r="G39" s="21">
        <v>246</v>
      </c>
      <c r="H39" s="21">
        <v>295</v>
      </c>
      <c r="I39" s="21">
        <v>337</v>
      </c>
      <c r="J39" s="21">
        <v>127.5</v>
      </c>
      <c r="K39" s="21">
        <v>341</v>
      </c>
      <c r="L39" s="21">
        <v>159.5</v>
      </c>
      <c r="M39" s="21">
        <v>81</v>
      </c>
      <c r="N39" s="21">
        <v>105</v>
      </c>
      <c r="O39" s="30">
        <f t="shared" ref="O39:O42" si="5">SUM(C39:N39)</f>
        <v>2420.5</v>
      </c>
      <c r="P39" s="12">
        <f t="shared" si="4"/>
        <v>1.042</v>
      </c>
      <c r="Q39" s="2"/>
      <c r="R39" s="62">
        <f>SUM(C39:H39)</f>
        <v>1269.5</v>
      </c>
      <c r="S39" s="65">
        <f>R39/R49*100</f>
        <v>115.29379711197893</v>
      </c>
    </row>
    <row r="40" spans="1:20" ht="18" customHeight="1" x14ac:dyDescent="0.15">
      <c r="A40" s="55" t="s">
        <v>98</v>
      </c>
      <c r="B40" s="56" t="s">
        <v>99</v>
      </c>
      <c r="C40" s="20">
        <v>27</v>
      </c>
      <c r="D40" s="21">
        <v>123</v>
      </c>
      <c r="E40" s="21">
        <v>56</v>
      </c>
      <c r="F40" s="21">
        <v>286.5</v>
      </c>
      <c r="G40" s="21">
        <v>69.5</v>
      </c>
      <c r="H40" s="21">
        <v>141.5</v>
      </c>
      <c r="I40" s="21">
        <v>101</v>
      </c>
      <c r="J40" s="21">
        <v>191.5</v>
      </c>
      <c r="K40" s="21">
        <v>206.5</v>
      </c>
      <c r="L40" s="21">
        <v>278.5</v>
      </c>
      <c r="M40" s="21">
        <v>21.5</v>
      </c>
      <c r="N40" s="21">
        <v>26</v>
      </c>
      <c r="O40" s="30">
        <f t="shared" si="5"/>
        <v>1528.5</v>
      </c>
      <c r="P40" s="12">
        <f t="shared" ref="P40:P46" si="6">ROUND(O40/$O$49,3)</f>
        <v>0.65800000000000003</v>
      </c>
      <c r="Q40" s="2"/>
      <c r="R40" s="62">
        <f>SUM(C40:H40)</f>
        <v>703.5</v>
      </c>
      <c r="S40" s="65">
        <f>R40/R49*100</f>
        <v>63.890654799745718</v>
      </c>
    </row>
    <row r="41" spans="1:20" ht="18" customHeight="1" x14ac:dyDescent="0.15">
      <c r="A41" s="59" t="s">
        <v>101</v>
      </c>
      <c r="B41" s="60" t="s">
        <v>102</v>
      </c>
      <c r="C41" s="20">
        <v>119</v>
      </c>
      <c r="D41" s="21">
        <v>100</v>
      </c>
      <c r="E41" s="21">
        <v>352.5</v>
      </c>
      <c r="F41" s="21">
        <v>305</v>
      </c>
      <c r="G41" s="21">
        <v>398</v>
      </c>
      <c r="H41" s="21">
        <v>492</v>
      </c>
      <c r="I41" s="21">
        <v>239.5</v>
      </c>
      <c r="J41" s="21">
        <v>77.5</v>
      </c>
      <c r="K41" s="21">
        <v>522.5</v>
      </c>
      <c r="L41" s="21">
        <v>132.5</v>
      </c>
      <c r="M41" s="21">
        <v>53.5</v>
      </c>
      <c r="N41" s="21">
        <v>134</v>
      </c>
      <c r="O41" s="30">
        <f t="shared" si="5"/>
        <v>2926</v>
      </c>
      <c r="P41" s="67">
        <f t="shared" si="6"/>
        <v>1.26</v>
      </c>
      <c r="Q41" s="2"/>
      <c r="R41" s="62">
        <f>SUM(C41:H41)</f>
        <v>1766.5</v>
      </c>
      <c r="S41" s="68">
        <f>R41/R49*100</f>
        <v>160.43047861229681</v>
      </c>
    </row>
    <row r="42" spans="1:20" ht="18" customHeight="1" x14ac:dyDescent="0.15">
      <c r="A42" s="55" t="s">
        <v>103</v>
      </c>
      <c r="B42" s="56" t="s">
        <v>104</v>
      </c>
      <c r="C42" s="16">
        <v>33.5</v>
      </c>
      <c r="D42" s="17">
        <v>99.5</v>
      </c>
      <c r="E42" s="17">
        <v>181</v>
      </c>
      <c r="F42" s="17">
        <v>140</v>
      </c>
      <c r="G42" s="17">
        <v>126</v>
      </c>
      <c r="H42" s="17">
        <v>319.5</v>
      </c>
      <c r="I42" s="17">
        <v>548.5</v>
      </c>
      <c r="J42" s="17">
        <v>343.5</v>
      </c>
      <c r="K42" s="17">
        <v>636.5</v>
      </c>
      <c r="L42" s="17">
        <v>124</v>
      </c>
      <c r="M42" s="17">
        <v>57.5</v>
      </c>
      <c r="N42" s="17">
        <v>113.5</v>
      </c>
      <c r="O42" s="19">
        <f t="shared" si="5"/>
        <v>2723</v>
      </c>
      <c r="P42" s="12">
        <f t="shared" si="6"/>
        <v>1.1719999999999999</v>
      </c>
      <c r="Q42" s="77"/>
      <c r="R42" s="62">
        <f>SUM(C42:H42)</f>
        <v>899.5</v>
      </c>
      <c r="S42" s="65">
        <f>R42/R49*100</f>
        <v>81.691036236490788</v>
      </c>
    </row>
    <row r="43" spans="1:20" ht="18" customHeight="1" x14ac:dyDescent="0.15">
      <c r="A43" s="55" t="s">
        <v>107</v>
      </c>
      <c r="B43" s="56" t="s">
        <v>106</v>
      </c>
      <c r="C43" s="16">
        <v>223.5</v>
      </c>
      <c r="D43" s="17">
        <v>134</v>
      </c>
      <c r="E43" s="17">
        <v>175</v>
      </c>
      <c r="F43" s="17">
        <v>136</v>
      </c>
      <c r="G43" s="17">
        <v>183</v>
      </c>
      <c r="H43" s="17">
        <v>538</v>
      </c>
      <c r="I43" s="17">
        <v>1014</v>
      </c>
      <c r="J43" s="17">
        <v>152</v>
      </c>
      <c r="K43" s="17">
        <v>262</v>
      </c>
      <c r="L43" s="17">
        <v>52</v>
      </c>
      <c r="M43" s="17">
        <v>32</v>
      </c>
      <c r="N43" s="17">
        <v>35.5</v>
      </c>
      <c r="O43" s="19">
        <f>SUM(C43:N43)</f>
        <v>2937</v>
      </c>
      <c r="P43" s="12">
        <f t="shared" si="6"/>
        <v>1.264</v>
      </c>
      <c r="Q43" s="2"/>
      <c r="R43" s="62">
        <f>SUM(C43:H43)</f>
        <v>1389.5</v>
      </c>
      <c r="S43" s="65">
        <f>R43/R49*100</f>
        <v>126.19198982835347</v>
      </c>
    </row>
    <row r="44" spans="1:20" ht="18" customHeight="1" x14ac:dyDescent="0.15">
      <c r="A44" s="55" t="s">
        <v>109</v>
      </c>
      <c r="B44" s="56" t="s">
        <v>110</v>
      </c>
      <c r="C44" s="90">
        <v>65.5</v>
      </c>
      <c r="D44" s="17">
        <v>130</v>
      </c>
      <c r="E44" s="17">
        <v>204.5</v>
      </c>
      <c r="F44" s="17">
        <v>136</v>
      </c>
      <c r="G44" s="17">
        <v>264</v>
      </c>
      <c r="H44" s="17">
        <v>169.5</v>
      </c>
      <c r="I44" s="17">
        <v>151</v>
      </c>
      <c r="J44" s="17">
        <v>699.5</v>
      </c>
      <c r="K44" s="17">
        <v>439.5</v>
      </c>
      <c r="L44" s="17">
        <v>58.5</v>
      </c>
      <c r="M44" s="17">
        <v>80.5</v>
      </c>
      <c r="N44" s="24">
        <v>22.5</v>
      </c>
      <c r="O44" s="19">
        <f t="shared" ref="O44" si="7">SUM(C44:N44)</f>
        <v>2421</v>
      </c>
      <c r="P44" s="12">
        <f t="shared" si="6"/>
        <v>1.042</v>
      </c>
      <c r="Q44" s="77"/>
      <c r="R44" s="62">
        <f>SUM(C44:H44)</f>
        <v>969.5</v>
      </c>
      <c r="S44" s="68">
        <f>R44/R49*100</f>
        <v>88.048315321042608</v>
      </c>
    </row>
    <row r="45" spans="1:20" ht="18" customHeight="1" x14ac:dyDescent="0.15">
      <c r="A45" s="55" t="s">
        <v>112</v>
      </c>
      <c r="B45" s="56" t="s">
        <v>113</v>
      </c>
      <c r="C45" s="16">
        <v>14.5</v>
      </c>
      <c r="D45" s="17">
        <v>9</v>
      </c>
      <c r="E45" s="17">
        <v>168.5</v>
      </c>
      <c r="F45" s="17">
        <v>209</v>
      </c>
      <c r="G45" s="17">
        <v>20.5</v>
      </c>
      <c r="H45" s="17">
        <v>173</v>
      </c>
      <c r="I45" s="17">
        <v>266</v>
      </c>
      <c r="J45" s="17">
        <v>330.5</v>
      </c>
      <c r="K45" s="17">
        <v>403.5</v>
      </c>
      <c r="L45" s="17">
        <v>25.5</v>
      </c>
      <c r="M45" s="17">
        <v>74.5</v>
      </c>
      <c r="N45" s="17">
        <v>17</v>
      </c>
      <c r="O45" s="19">
        <f>SUM(C45:N45)</f>
        <v>1711.5</v>
      </c>
      <c r="P45" s="12">
        <f t="shared" si="6"/>
        <v>0.73699999999999999</v>
      </c>
      <c r="Q45" s="2"/>
      <c r="R45" s="62">
        <f>SUM(C45:H45)</f>
        <v>594.5</v>
      </c>
      <c r="S45" s="65">
        <f>R45/R49*100</f>
        <v>53.991463082372185</v>
      </c>
    </row>
    <row r="46" spans="1:20" ht="18" customHeight="1" x14ac:dyDescent="0.15">
      <c r="A46" s="55" t="s">
        <v>114</v>
      </c>
      <c r="B46" s="56" t="s">
        <v>115</v>
      </c>
      <c r="C46" s="109">
        <v>183</v>
      </c>
      <c r="D46" s="27">
        <v>108.5</v>
      </c>
      <c r="E46" s="27">
        <v>82.5</v>
      </c>
      <c r="F46" s="27">
        <v>277.5</v>
      </c>
      <c r="G46" s="27">
        <v>332</v>
      </c>
      <c r="H46" s="27">
        <v>290</v>
      </c>
      <c r="I46" s="27">
        <v>389.5</v>
      </c>
      <c r="J46" s="27">
        <v>249</v>
      </c>
      <c r="K46" s="27">
        <v>244.5</v>
      </c>
      <c r="L46" s="27">
        <v>9.5</v>
      </c>
      <c r="M46" s="27">
        <v>151.5</v>
      </c>
      <c r="N46" s="114">
        <v>70.5</v>
      </c>
      <c r="O46" s="29">
        <f>SUM(C46:N46)</f>
        <v>2388</v>
      </c>
      <c r="P46" s="88">
        <f t="shared" si="6"/>
        <v>1.028</v>
      </c>
      <c r="Q46" s="77"/>
      <c r="R46" s="62">
        <f>SUM(C46:H46)</f>
        <v>1273.5</v>
      </c>
      <c r="S46" s="65">
        <f>R46/R49*100</f>
        <v>115.65707020252476</v>
      </c>
      <c r="T46" s="89"/>
    </row>
    <row r="47" spans="1:20" ht="18" customHeight="1" thickBot="1" x14ac:dyDescent="0.2">
      <c r="A47" s="53" t="s">
        <v>116</v>
      </c>
      <c r="B47" s="54" t="s">
        <v>117</v>
      </c>
      <c r="C47" s="16">
        <v>90.5</v>
      </c>
      <c r="D47" s="17">
        <v>237.5</v>
      </c>
      <c r="E47" s="17">
        <v>152</v>
      </c>
      <c r="F47" s="17">
        <v>199</v>
      </c>
      <c r="G47" s="17">
        <v>160.5</v>
      </c>
      <c r="H47" s="17">
        <v>400</v>
      </c>
      <c r="I47" s="17">
        <v>275.5</v>
      </c>
      <c r="J47" s="17">
        <v>251</v>
      </c>
      <c r="K47" s="17">
        <v>212</v>
      </c>
      <c r="L47" s="17">
        <v>219.5</v>
      </c>
      <c r="M47" s="17">
        <v>285</v>
      </c>
      <c r="N47" s="17">
        <v>1</v>
      </c>
      <c r="O47" s="19">
        <f>SUM(C47:N47)</f>
        <v>2483.5</v>
      </c>
      <c r="P47" s="12">
        <f>ROUND(O47/$O$49,3)</f>
        <v>1.069</v>
      </c>
      <c r="Q47" s="106"/>
      <c r="R47" s="126">
        <f>SUM(C47:H47)</f>
        <v>1239.5</v>
      </c>
      <c r="S47" s="127">
        <f>R47/R49*100</f>
        <v>112.56924893288532</v>
      </c>
      <c r="T47" s="107"/>
    </row>
    <row r="48" spans="1:20" ht="18" customHeight="1" thickBot="1" x14ac:dyDescent="0.2">
      <c r="A48" s="140" t="s">
        <v>119</v>
      </c>
      <c r="B48" s="141" t="s">
        <v>118</v>
      </c>
      <c r="C48" s="78">
        <v>18</v>
      </c>
      <c r="D48" s="79">
        <v>37.5</v>
      </c>
      <c r="E48" s="79">
        <v>161</v>
      </c>
      <c r="F48" s="79">
        <v>128</v>
      </c>
      <c r="G48" s="79">
        <v>294.5</v>
      </c>
      <c r="H48" s="79">
        <v>366.5</v>
      </c>
      <c r="I48" s="79"/>
      <c r="J48" s="79"/>
      <c r="K48" s="79"/>
      <c r="L48" s="79"/>
      <c r="M48" s="79"/>
      <c r="N48" s="79"/>
      <c r="O48" s="142">
        <f>SUM(C48:N48)</f>
        <v>1005.5</v>
      </c>
      <c r="P48" s="94">
        <f>ROUND(O48/$O$49,3)</f>
        <v>0.433</v>
      </c>
      <c r="Q48" s="106"/>
      <c r="R48" s="85">
        <f>SUM(C48:H48)</f>
        <v>1005.5</v>
      </c>
      <c r="S48" s="125">
        <f>R48/R49*100</f>
        <v>91.317773135954965</v>
      </c>
      <c r="T48" s="107"/>
    </row>
    <row r="49" spans="1:31" s="31" customFormat="1" ht="18" customHeight="1" x14ac:dyDescent="0.15">
      <c r="A49" s="158" t="s">
        <v>12</v>
      </c>
      <c r="B49" s="160"/>
      <c r="C49" s="71">
        <v>80.099999999999994</v>
      </c>
      <c r="D49" s="72">
        <v>94.7</v>
      </c>
      <c r="E49" s="72">
        <v>172.3</v>
      </c>
      <c r="F49" s="72">
        <v>218.4</v>
      </c>
      <c r="G49" s="72">
        <v>241.2</v>
      </c>
      <c r="H49" s="72">
        <v>294.39999999999998</v>
      </c>
      <c r="I49" s="72">
        <v>370.5</v>
      </c>
      <c r="J49" s="72">
        <v>326.39999999999998</v>
      </c>
      <c r="K49" s="72">
        <v>235.5</v>
      </c>
      <c r="L49" s="72">
        <v>120.8</v>
      </c>
      <c r="M49" s="72">
        <v>100.6</v>
      </c>
      <c r="N49" s="72">
        <v>68</v>
      </c>
      <c r="O49" s="73">
        <f>SUM(C49:N49)</f>
        <v>2322.9</v>
      </c>
      <c r="P49" s="1"/>
      <c r="Q49" s="1"/>
      <c r="R49" s="83">
        <f>SUM(C49:H49)</f>
        <v>1101.0999999999999</v>
      </c>
      <c r="S49" s="8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31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31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31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X53"/>
  <sheetViews>
    <sheetView showGridLines="0" view="pageBreakPreview" zoomScaleNormal="100" zoomScaleSheetLayoutView="100" workbookViewId="0">
      <pane ySplit="3" topLeftCell="A29" activePane="bottomLeft" state="frozen"/>
      <selection activeCell="I53" sqref="I53"/>
      <selection pane="bottomLeft" activeCell="I53" sqref="I53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53</v>
      </c>
      <c r="D4" s="10">
        <v>57</v>
      </c>
      <c r="E4" s="10">
        <v>92</v>
      </c>
      <c r="F4" s="10">
        <v>195</v>
      </c>
      <c r="G4" s="10">
        <v>59</v>
      </c>
      <c r="H4" s="10">
        <v>438</v>
      </c>
      <c r="I4" s="10">
        <v>309</v>
      </c>
      <c r="J4" s="10">
        <v>121</v>
      </c>
      <c r="K4" s="10">
        <v>80</v>
      </c>
      <c r="L4" s="10">
        <v>136</v>
      </c>
      <c r="M4" s="10">
        <v>184</v>
      </c>
      <c r="N4" s="10">
        <v>24</v>
      </c>
      <c r="O4" s="11">
        <f>SUM(C4:N4)</f>
        <v>1748</v>
      </c>
      <c r="P4" s="2"/>
      <c r="R4" s="62">
        <f>SUM(C4:H4)</f>
        <v>894</v>
      </c>
      <c r="S4" s="65">
        <f>R4/R49*100</f>
        <v>102.84136661681814</v>
      </c>
    </row>
    <row r="5" spans="1:19" ht="18" customHeight="1" x14ac:dyDescent="0.15">
      <c r="A5" s="53" t="s">
        <v>59</v>
      </c>
      <c r="B5" s="54" t="s">
        <v>26</v>
      </c>
      <c r="C5" s="9">
        <v>102</v>
      </c>
      <c r="D5" s="10">
        <v>76</v>
      </c>
      <c r="E5" s="10">
        <v>114</v>
      </c>
      <c r="F5" s="10">
        <v>161</v>
      </c>
      <c r="G5" s="10">
        <v>129</v>
      </c>
      <c r="H5" s="10">
        <v>34</v>
      </c>
      <c r="I5" s="10">
        <v>687</v>
      </c>
      <c r="J5" s="10">
        <v>154</v>
      </c>
      <c r="K5" s="10">
        <v>157</v>
      </c>
      <c r="L5" s="10">
        <v>60</v>
      </c>
      <c r="M5" s="10">
        <v>138</v>
      </c>
      <c r="N5" s="10">
        <v>55</v>
      </c>
      <c r="O5" s="11">
        <f t="shared" ref="O5:O31" si="0">SUM(C5:N5)</f>
        <v>1867</v>
      </c>
      <c r="P5" s="2"/>
      <c r="R5" s="62">
        <f>SUM(C5:H5)</f>
        <v>616</v>
      </c>
      <c r="S5" s="65">
        <f>R5/R49*100</f>
        <v>70.861612791901536</v>
      </c>
    </row>
    <row r="6" spans="1:19" ht="18" customHeight="1" x14ac:dyDescent="0.15">
      <c r="A6" s="53" t="s">
        <v>60</v>
      </c>
      <c r="B6" s="54" t="s">
        <v>27</v>
      </c>
      <c r="C6" s="9">
        <v>36</v>
      </c>
      <c r="D6" s="10">
        <v>90</v>
      </c>
      <c r="E6" s="10">
        <v>252</v>
      </c>
      <c r="F6" s="10">
        <v>174</v>
      </c>
      <c r="G6" s="10">
        <v>187</v>
      </c>
      <c r="H6" s="10">
        <v>231</v>
      </c>
      <c r="I6" s="10">
        <v>265</v>
      </c>
      <c r="J6" s="10">
        <v>94</v>
      </c>
      <c r="K6" s="10">
        <v>568</v>
      </c>
      <c r="L6" s="10">
        <v>150</v>
      </c>
      <c r="M6" s="10">
        <v>29</v>
      </c>
      <c r="N6" s="10">
        <v>19</v>
      </c>
      <c r="O6" s="11">
        <f t="shared" si="0"/>
        <v>2095</v>
      </c>
      <c r="P6" s="2"/>
      <c r="R6" s="62">
        <f>SUM(C6:H6)</f>
        <v>970</v>
      </c>
      <c r="S6" s="65">
        <f>R6/R49*100</f>
        <v>111.58403313010467</v>
      </c>
    </row>
    <row r="7" spans="1:19" ht="18" customHeight="1" x14ac:dyDescent="0.15">
      <c r="A7" s="53" t="s">
        <v>61</v>
      </c>
      <c r="B7" s="54" t="s">
        <v>28</v>
      </c>
      <c r="C7" s="9">
        <v>66</v>
      </c>
      <c r="D7" s="10">
        <v>46</v>
      </c>
      <c r="E7" s="10">
        <v>63</v>
      </c>
      <c r="F7" s="10">
        <v>205</v>
      </c>
      <c r="G7" s="10">
        <v>60</v>
      </c>
      <c r="H7" s="10">
        <v>239</v>
      </c>
      <c r="I7" s="10">
        <v>67</v>
      </c>
      <c r="J7" s="10">
        <v>166</v>
      </c>
      <c r="K7" s="10">
        <v>160</v>
      </c>
      <c r="L7" s="10">
        <v>8</v>
      </c>
      <c r="M7" s="10">
        <v>124</v>
      </c>
      <c r="N7" s="10">
        <v>87</v>
      </c>
      <c r="O7" s="11">
        <f>SUM(C7:N7)</f>
        <v>1291</v>
      </c>
      <c r="P7" s="2"/>
      <c r="R7" s="62">
        <f>SUM(C7:H7)</f>
        <v>679</v>
      </c>
      <c r="S7" s="65">
        <f>R7/R49*100</f>
        <v>78.10882319107327</v>
      </c>
    </row>
    <row r="8" spans="1:19" ht="18" customHeight="1" x14ac:dyDescent="0.15">
      <c r="A8" s="53" t="s">
        <v>62</v>
      </c>
      <c r="B8" s="54" t="s">
        <v>29</v>
      </c>
      <c r="C8" s="9">
        <v>41</v>
      </c>
      <c r="D8" s="10">
        <v>150</v>
      </c>
      <c r="E8" s="10">
        <v>189</v>
      </c>
      <c r="F8" s="10">
        <v>137</v>
      </c>
      <c r="G8" s="10">
        <v>251</v>
      </c>
      <c r="H8" s="10">
        <v>521</v>
      </c>
      <c r="I8" s="10">
        <v>373</v>
      </c>
      <c r="J8" s="10">
        <v>80</v>
      </c>
      <c r="K8" s="10">
        <v>457</v>
      </c>
      <c r="L8" s="10">
        <v>210</v>
      </c>
      <c r="M8" s="10">
        <v>71</v>
      </c>
      <c r="N8" s="10">
        <v>34</v>
      </c>
      <c r="O8" s="11">
        <f t="shared" si="0"/>
        <v>2514</v>
      </c>
      <c r="P8" s="2"/>
      <c r="R8" s="62">
        <f>SUM(C8:H8)</f>
        <v>1289</v>
      </c>
      <c r="S8" s="65">
        <f>R8/R49*100</f>
        <v>148.28022546876795</v>
      </c>
    </row>
    <row r="9" spans="1:19" ht="18" customHeight="1" x14ac:dyDescent="0.15">
      <c r="A9" s="53" t="s">
        <v>63</v>
      </c>
      <c r="B9" s="54" t="s">
        <v>30</v>
      </c>
      <c r="C9" s="9">
        <v>28</v>
      </c>
      <c r="D9" s="10">
        <v>42</v>
      </c>
      <c r="E9" s="10">
        <v>111</v>
      </c>
      <c r="F9" s="10">
        <v>118</v>
      </c>
      <c r="G9" s="10">
        <v>270</v>
      </c>
      <c r="H9" s="10">
        <v>342</v>
      </c>
      <c r="I9" s="10">
        <v>478</v>
      </c>
      <c r="J9" s="10">
        <v>31</v>
      </c>
      <c r="K9" s="10">
        <v>455</v>
      </c>
      <c r="L9" s="10">
        <v>60</v>
      </c>
      <c r="M9" s="10">
        <v>7</v>
      </c>
      <c r="N9" s="10">
        <v>83</v>
      </c>
      <c r="O9" s="11">
        <f t="shared" si="0"/>
        <v>2025</v>
      </c>
      <c r="P9" s="2"/>
      <c r="R9" s="62">
        <f>SUM(C9:H9)</f>
        <v>911</v>
      </c>
      <c r="S9" s="65">
        <f>R9/R49*100</f>
        <v>104.79696307373749</v>
      </c>
    </row>
    <row r="10" spans="1:19" ht="18" customHeight="1" x14ac:dyDescent="0.15">
      <c r="A10" s="53" t="s">
        <v>64</v>
      </c>
      <c r="B10" s="54" t="s">
        <v>31</v>
      </c>
      <c r="C10" s="9">
        <v>82</v>
      </c>
      <c r="D10" s="10">
        <v>30</v>
      </c>
      <c r="E10" s="10">
        <v>205</v>
      </c>
      <c r="F10" s="10">
        <v>97</v>
      </c>
      <c r="G10" s="10">
        <v>166</v>
      </c>
      <c r="H10" s="10">
        <v>277</v>
      </c>
      <c r="I10" s="10">
        <v>394</v>
      </c>
      <c r="J10" s="10">
        <v>432</v>
      </c>
      <c r="K10" s="10">
        <v>96</v>
      </c>
      <c r="L10" s="10">
        <v>82</v>
      </c>
      <c r="M10" s="10">
        <v>67</v>
      </c>
      <c r="N10" s="10">
        <v>60</v>
      </c>
      <c r="O10" s="11">
        <f>SUM(C10:N10)</f>
        <v>1988</v>
      </c>
      <c r="P10" s="2"/>
      <c r="R10" s="62">
        <f>SUM(C10:H10)</f>
        <v>857</v>
      </c>
      <c r="S10" s="65">
        <f>R10/R49*100</f>
        <v>98.58506844587599</v>
      </c>
    </row>
    <row r="11" spans="1:19" ht="18" customHeight="1" x14ac:dyDescent="0.15">
      <c r="A11" s="53" t="s">
        <v>65</v>
      </c>
      <c r="B11" s="54" t="s">
        <v>32</v>
      </c>
      <c r="C11" s="9">
        <v>60</v>
      </c>
      <c r="D11" s="10">
        <v>42</v>
      </c>
      <c r="E11" s="10">
        <v>152</v>
      </c>
      <c r="F11" s="10">
        <v>183</v>
      </c>
      <c r="G11" s="10">
        <v>193</v>
      </c>
      <c r="H11" s="10">
        <v>262</v>
      </c>
      <c r="I11" s="10">
        <v>131</v>
      </c>
      <c r="J11" s="10">
        <v>41</v>
      </c>
      <c r="K11" s="10">
        <v>350</v>
      </c>
      <c r="L11" s="10">
        <v>42</v>
      </c>
      <c r="M11" s="10">
        <v>63</v>
      </c>
      <c r="N11" s="10">
        <v>57</v>
      </c>
      <c r="O11" s="11">
        <f t="shared" si="0"/>
        <v>1576</v>
      </c>
      <c r="P11" s="2"/>
      <c r="R11" s="62">
        <f>SUM(C11:H11)</f>
        <v>892</v>
      </c>
      <c r="S11" s="65">
        <f>R11/R49*100</f>
        <v>102.61129644541585</v>
      </c>
    </row>
    <row r="12" spans="1:19" ht="18" customHeight="1" x14ac:dyDescent="0.15">
      <c r="A12" s="53" t="s">
        <v>66</v>
      </c>
      <c r="B12" s="54" t="s">
        <v>33</v>
      </c>
      <c r="C12" s="9">
        <v>243</v>
      </c>
      <c r="D12" s="10">
        <v>214</v>
      </c>
      <c r="E12" s="10">
        <v>127</v>
      </c>
      <c r="F12" s="10">
        <v>54</v>
      </c>
      <c r="G12" s="10">
        <v>121</v>
      </c>
      <c r="H12" s="10">
        <v>160</v>
      </c>
      <c r="I12" s="10">
        <v>129</v>
      </c>
      <c r="J12" s="10">
        <v>50</v>
      </c>
      <c r="K12" s="10">
        <v>583</v>
      </c>
      <c r="L12" s="10">
        <v>59</v>
      </c>
      <c r="M12" s="10">
        <v>123</v>
      </c>
      <c r="N12" s="10">
        <v>44</v>
      </c>
      <c r="O12" s="11">
        <f t="shared" si="0"/>
        <v>1907</v>
      </c>
      <c r="P12" s="2"/>
      <c r="R12" s="62">
        <f>SUM(C12:H12)</f>
        <v>919</v>
      </c>
      <c r="S12" s="65">
        <f>R12/R49*100</f>
        <v>105.71724375934659</v>
      </c>
    </row>
    <row r="13" spans="1:19" ht="18" customHeight="1" x14ac:dyDescent="0.15">
      <c r="A13" s="53" t="s">
        <v>68</v>
      </c>
      <c r="B13" s="54" t="s">
        <v>34</v>
      </c>
      <c r="C13" s="9">
        <v>132</v>
      </c>
      <c r="D13" s="10">
        <v>215</v>
      </c>
      <c r="E13" s="10">
        <v>108</v>
      </c>
      <c r="F13" s="10">
        <v>116</v>
      </c>
      <c r="G13" s="10">
        <v>111</v>
      </c>
      <c r="H13" s="10">
        <v>341</v>
      </c>
      <c r="I13" s="10">
        <v>224</v>
      </c>
      <c r="J13" s="10">
        <v>13</v>
      </c>
      <c r="K13" s="10">
        <v>319</v>
      </c>
      <c r="L13" s="10">
        <v>105</v>
      </c>
      <c r="M13" s="10">
        <v>124</v>
      </c>
      <c r="N13" s="10">
        <v>72</v>
      </c>
      <c r="O13" s="11">
        <f t="shared" si="0"/>
        <v>1880</v>
      </c>
      <c r="P13" s="2"/>
      <c r="R13" s="62">
        <f>SUM(C13:H13)</f>
        <v>1023</v>
      </c>
      <c r="S13" s="65">
        <f>R13/R49*100</f>
        <v>117.68089267226503</v>
      </c>
    </row>
    <row r="14" spans="1:19" ht="18" customHeight="1" x14ac:dyDescent="0.15">
      <c r="A14" s="53" t="s">
        <v>67</v>
      </c>
      <c r="B14" s="54" t="s">
        <v>35</v>
      </c>
      <c r="C14" s="9">
        <v>67</v>
      </c>
      <c r="D14" s="10">
        <v>115</v>
      </c>
      <c r="E14" s="10">
        <v>193</v>
      </c>
      <c r="F14" s="10">
        <v>152</v>
      </c>
      <c r="G14" s="10">
        <v>135</v>
      </c>
      <c r="H14" s="10">
        <v>215</v>
      </c>
      <c r="I14" s="10">
        <v>673</v>
      </c>
      <c r="J14" s="10">
        <v>144</v>
      </c>
      <c r="K14" s="10">
        <v>223</v>
      </c>
      <c r="L14" s="10">
        <v>12</v>
      </c>
      <c r="M14" s="10">
        <v>67</v>
      </c>
      <c r="N14" s="10">
        <v>73</v>
      </c>
      <c r="O14" s="11">
        <f t="shared" si="0"/>
        <v>2069</v>
      </c>
      <c r="P14" s="2"/>
      <c r="R14" s="62">
        <f>SUM(C14:H14)</f>
        <v>877</v>
      </c>
      <c r="S14" s="65">
        <f>R14/R49*100</f>
        <v>100.88577015989877</v>
      </c>
    </row>
    <row r="15" spans="1:19" ht="18" customHeight="1" x14ac:dyDescent="0.15">
      <c r="A15" s="53" t="s">
        <v>69</v>
      </c>
      <c r="B15" s="54" t="s">
        <v>36</v>
      </c>
      <c r="C15" s="9">
        <v>129</v>
      </c>
      <c r="D15" s="10">
        <v>103</v>
      </c>
      <c r="E15" s="10">
        <v>205</v>
      </c>
      <c r="F15" s="10">
        <v>163</v>
      </c>
      <c r="G15" s="10">
        <v>96</v>
      </c>
      <c r="H15" s="10">
        <v>107</v>
      </c>
      <c r="I15" s="10">
        <v>48</v>
      </c>
      <c r="J15" s="10">
        <v>100</v>
      </c>
      <c r="K15" s="10">
        <v>240</v>
      </c>
      <c r="L15" s="10">
        <v>59</v>
      </c>
      <c r="M15" s="10">
        <v>57</v>
      </c>
      <c r="N15" s="10">
        <v>92</v>
      </c>
      <c r="O15" s="11">
        <f t="shared" si="0"/>
        <v>1399</v>
      </c>
      <c r="P15" s="8"/>
      <c r="R15" s="62">
        <f>SUM(C15:H15)</f>
        <v>803</v>
      </c>
      <c r="S15" s="65">
        <f>R15/R49*100</f>
        <v>92.373173818014493</v>
      </c>
    </row>
    <row r="16" spans="1:19" ht="18" customHeight="1" x14ac:dyDescent="0.15">
      <c r="A16" s="53" t="s">
        <v>70</v>
      </c>
      <c r="B16" s="54" t="s">
        <v>37</v>
      </c>
      <c r="C16" s="9">
        <v>77</v>
      </c>
      <c r="D16" s="10">
        <v>55</v>
      </c>
      <c r="E16" s="10">
        <v>112</v>
      </c>
      <c r="F16" s="10">
        <v>143</v>
      </c>
      <c r="G16" s="10">
        <v>214</v>
      </c>
      <c r="H16" s="10">
        <v>316</v>
      </c>
      <c r="I16" s="10">
        <v>330</v>
      </c>
      <c r="J16" s="10">
        <v>604</v>
      </c>
      <c r="K16" s="10">
        <v>116</v>
      </c>
      <c r="L16" s="10">
        <v>38</v>
      </c>
      <c r="M16" s="10">
        <v>159</v>
      </c>
      <c r="N16" s="10">
        <v>68</v>
      </c>
      <c r="O16" s="11">
        <f t="shared" si="0"/>
        <v>2232</v>
      </c>
      <c r="P16" s="2"/>
      <c r="R16" s="62">
        <f>SUM(C16:H16)</f>
        <v>917</v>
      </c>
      <c r="S16" s="65">
        <f>R16/R49*100</f>
        <v>105.48717358794431</v>
      </c>
    </row>
    <row r="17" spans="1:19" ht="18" customHeight="1" x14ac:dyDescent="0.15">
      <c r="A17" s="53" t="s">
        <v>71</v>
      </c>
      <c r="B17" s="54" t="s">
        <v>38</v>
      </c>
      <c r="C17" s="9">
        <v>38</v>
      </c>
      <c r="D17" s="10">
        <v>86</v>
      </c>
      <c r="E17" s="10">
        <v>57</v>
      </c>
      <c r="F17" s="10">
        <v>185</v>
      </c>
      <c r="G17" s="10">
        <v>170</v>
      </c>
      <c r="H17" s="10">
        <v>203</v>
      </c>
      <c r="I17" s="10">
        <v>12</v>
      </c>
      <c r="J17" s="10">
        <v>22</v>
      </c>
      <c r="K17" s="10">
        <v>52</v>
      </c>
      <c r="L17" s="10">
        <v>43</v>
      </c>
      <c r="M17" s="10">
        <v>46</v>
      </c>
      <c r="N17" s="10">
        <v>25</v>
      </c>
      <c r="O17" s="11">
        <f>SUM(C17:N17)</f>
        <v>939</v>
      </c>
      <c r="P17" s="2"/>
      <c r="R17" s="62">
        <f>SUM(C17:H17)</f>
        <v>739</v>
      </c>
      <c r="S17" s="65">
        <f>R17/R49*100</f>
        <v>85.010928333141607</v>
      </c>
    </row>
    <row r="18" spans="1:19" ht="18" customHeight="1" x14ac:dyDescent="0.15">
      <c r="A18" s="53" t="s">
        <v>72</v>
      </c>
      <c r="B18" s="54" t="s">
        <v>39</v>
      </c>
      <c r="C18" s="9">
        <v>51</v>
      </c>
      <c r="D18" s="10">
        <v>53</v>
      </c>
      <c r="E18" s="10">
        <v>69</v>
      </c>
      <c r="F18" s="10">
        <v>88</v>
      </c>
      <c r="G18" s="10">
        <v>214</v>
      </c>
      <c r="H18" s="10">
        <v>123</v>
      </c>
      <c r="I18" s="10">
        <v>413</v>
      </c>
      <c r="J18" s="10">
        <v>281</v>
      </c>
      <c r="K18" s="10">
        <v>228</v>
      </c>
      <c r="L18" s="10">
        <v>78</v>
      </c>
      <c r="M18" s="10">
        <v>74</v>
      </c>
      <c r="N18" s="10">
        <v>10</v>
      </c>
      <c r="O18" s="11">
        <f>SUM(C18:N18)</f>
        <v>1682</v>
      </c>
      <c r="P18" s="12">
        <f>ROUND(O18/$O$49,3)</f>
        <v>0.89400000000000002</v>
      </c>
      <c r="R18" s="62">
        <f>SUM(C18:H18)</f>
        <v>598</v>
      </c>
      <c r="S18" s="65">
        <f>R18/R49*100</f>
        <v>68.790981249281032</v>
      </c>
    </row>
    <row r="19" spans="1:19" ht="18" customHeight="1" x14ac:dyDescent="0.15">
      <c r="A19" s="53" t="s">
        <v>73</v>
      </c>
      <c r="B19" s="54" t="s">
        <v>40</v>
      </c>
      <c r="C19" s="9">
        <v>34</v>
      </c>
      <c r="D19" s="10">
        <v>59</v>
      </c>
      <c r="E19" s="10">
        <v>126</v>
      </c>
      <c r="F19" s="10">
        <v>78</v>
      </c>
      <c r="G19" s="10">
        <v>62</v>
      </c>
      <c r="H19" s="10">
        <v>333</v>
      </c>
      <c r="I19" s="10">
        <v>88</v>
      </c>
      <c r="J19" s="10">
        <v>242</v>
      </c>
      <c r="K19" s="10">
        <v>50</v>
      </c>
      <c r="L19" s="10">
        <v>106</v>
      </c>
      <c r="M19" s="10">
        <v>104</v>
      </c>
      <c r="N19" s="10">
        <v>104</v>
      </c>
      <c r="O19" s="11">
        <f t="shared" si="0"/>
        <v>1386</v>
      </c>
      <c r="P19" s="12">
        <f t="shared" ref="P19:P30" si="1">ROUND(O19/$O$49,3)</f>
        <v>0.73699999999999999</v>
      </c>
      <c r="R19" s="62">
        <f>SUM(C19:H19)</f>
        <v>692</v>
      </c>
      <c r="S19" s="65">
        <f>R19/R49*100</f>
        <v>79.604279305188072</v>
      </c>
    </row>
    <row r="20" spans="1:19" ht="18" customHeight="1" x14ac:dyDescent="0.15">
      <c r="A20" s="53" t="s">
        <v>74</v>
      </c>
      <c r="B20" s="54" t="s">
        <v>41</v>
      </c>
      <c r="C20" s="9">
        <v>41</v>
      </c>
      <c r="D20" s="10">
        <v>24</v>
      </c>
      <c r="E20" s="10">
        <v>109</v>
      </c>
      <c r="F20" s="10">
        <v>226</v>
      </c>
      <c r="G20" s="10">
        <v>265</v>
      </c>
      <c r="H20" s="10">
        <v>197</v>
      </c>
      <c r="I20" s="10">
        <v>459</v>
      </c>
      <c r="J20" s="10">
        <v>494</v>
      </c>
      <c r="K20" s="10">
        <v>141</v>
      </c>
      <c r="L20" s="10">
        <v>18</v>
      </c>
      <c r="M20" s="10">
        <v>210</v>
      </c>
      <c r="N20" s="10">
        <v>134</v>
      </c>
      <c r="O20" s="11">
        <f t="shared" si="0"/>
        <v>2318</v>
      </c>
      <c r="P20" s="12">
        <f t="shared" si="1"/>
        <v>1.232</v>
      </c>
      <c r="R20" s="62">
        <f>SUM(C20:H20)</f>
        <v>862</v>
      </c>
      <c r="S20" s="65">
        <f>R20/R49*100</f>
        <v>99.160243874381678</v>
      </c>
    </row>
    <row r="21" spans="1:19" ht="18" customHeight="1" x14ac:dyDescent="0.15">
      <c r="A21" s="53" t="s">
        <v>75</v>
      </c>
      <c r="B21" s="54" t="s">
        <v>42</v>
      </c>
      <c r="C21" s="9">
        <v>164</v>
      </c>
      <c r="D21" s="10">
        <v>97</v>
      </c>
      <c r="E21" s="10">
        <v>87</v>
      </c>
      <c r="F21" s="10">
        <v>228</v>
      </c>
      <c r="G21" s="10">
        <v>264</v>
      </c>
      <c r="H21" s="10">
        <v>371</v>
      </c>
      <c r="I21" s="10">
        <v>193</v>
      </c>
      <c r="J21" s="10">
        <v>209</v>
      </c>
      <c r="K21" s="10">
        <v>34</v>
      </c>
      <c r="L21" s="10">
        <v>165</v>
      </c>
      <c r="M21" s="10">
        <v>66</v>
      </c>
      <c r="N21" s="10">
        <v>6</v>
      </c>
      <c r="O21" s="11">
        <f t="shared" si="0"/>
        <v>1884</v>
      </c>
      <c r="P21" s="12">
        <f t="shared" si="1"/>
        <v>1.002</v>
      </c>
      <c r="R21" s="62">
        <f>SUM(C21:H21)</f>
        <v>1211</v>
      </c>
      <c r="S21" s="65">
        <f>R21/R49*100</f>
        <v>139.30748878407911</v>
      </c>
    </row>
    <row r="22" spans="1:19" ht="18" customHeight="1" x14ac:dyDescent="0.15">
      <c r="A22" s="53" t="s">
        <v>76</v>
      </c>
      <c r="B22" s="54" t="s">
        <v>43</v>
      </c>
      <c r="C22" s="14">
        <v>48</v>
      </c>
      <c r="D22" s="15">
        <v>37</v>
      </c>
      <c r="E22" s="15">
        <v>131</v>
      </c>
      <c r="F22" s="15">
        <v>139</v>
      </c>
      <c r="G22" s="15">
        <v>170</v>
      </c>
      <c r="H22" s="15">
        <v>653</v>
      </c>
      <c r="I22" s="15">
        <v>368</v>
      </c>
      <c r="J22" s="15">
        <v>238</v>
      </c>
      <c r="K22" s="15">
        <v>357</v>
      </c>
      <c r="L22" s="15">
        <v>57</v>
      </c>
      <c r="M22" s="15">
        <v>62</v>
      </c>
      <c r="N22" s="15">
        <v>22</v>
      </c>
      <c r="O22" s="11">
        <f t="shared" si="0"/>
        <v>2282</v>
      </c>
      <c r="P22" s="12">
        <f t="shared" si="1"/>
        <v>1.2130000000000001</v>
      </c>
      <c r="R22" s="62">
        <f>SUM(C22:H22)</f>
        <v>1178</v>
      </c>
      <c r="S22" s="65">
        <f>R22/R49*100</f>
        <v>135.51133095594153</v>
      </c>
    </row>
    <row r="23" spans="1:19" ht="18" customHeight="1" x14ac:dyDescent="0.15">
      <c r="A23" s="53" t="s">
        <v>77</v>
      </c>
      <c r="B23" s="54" t="s">
        <v>44</v>
      </c>
      <c r="C23" s="23">
        <v>92</v>
      </c>
      <c r="D23" s="18">
        <v>18</v>
      </c>
      <c r="E23" s="18">
        <v>132</v>
      </c>
      <c r="F23" s="18">
        <v>88</v>
      </c>
      <c r="G23" s="18">
        <v>106</v>
      </c>
      <c r="H23" s="18">
        <v>306</v>
      </c>
      <c r="I23" s="18">
        <v>202</v>
      </c>
      <c r="J23" s="17">
        <v>90</v>
      </c>
      <c r="K23" s="18">
        <v>364</v>
      </c>
      <c r="L23" s="18">
        <v>106</v>
      </c>
      <c r="M23" s="18">
        <v>161</v>
      </c>
      <c r="N23" s="24">
        <v>25</v>
      </c>
      <c r="O23" s="19">
        <f t="shared" si="0"/>
        <v>1690</v>
      </c>
      <c r="P23" s="12">
        <f t="shared" si="1"/>
        <v>0.89800000000000002</v>
      </c>
      <c r="R23" s="62">
        <f>SUM(C23:H23)</f>
        <v>742</v>
      </c>
      <c r="S23" s="65">
        <f>R23/R49*100</f>
        <v>85.356033590245019</v>
      </c>
    </row>
    <row r="24" spans="1:19" ht="18" customHeight="1" x14ac:dyDescent="0.15">
      <c r="A24" s="53" t="s">
        <v>78</v>
      </c>
      <c r="B24" s="54" t="s">
        <v>45</v>
      </c>
      <c r="C24" s="45">
        <v>145</v>
      </c>
      <c r="D24" s="22">
        <v>108</v>
      </c>
      <c r="E24" s="22">
        <v>62</v>
      </c>
      <c r="F24" s="22">
        <v>62</v>
      </c>
      <c r="G24" s="22">
        <v>164</v>
      </c>
      <c r="H24" s="22">
        <v>233</v>
      </c>
      <c r="I24" s="22">
        <v>315</v>
      </c>
      <c r="J24" s="21">
        <v>216</v>
      </c>
      <c r="K24" s="22">
        <v>107</v>
      </c>
      <c r="L24" s="22">
        <v>140</v>
      </c>
      <c r="M24" s="22">
        <v>122</v>
      </c>
      <c r="N24" s="46">
        <v>94</v>
      </c>
      <c r="O24" s="19">
        <f t="shared" si="0"/>
        <v>1768</v>
      </c>
      <c r="P24" s="12">
        <f t="shared" si="1"/>
        <v>0.94</v>
      </c>
      <c r="R24" s="62">
        <f>SUM(C24:H24)</f>
        <v>774</v>
      </c>
      <c r="S24" s="65">
        <f>R24/R49*100</f>
        <v>89.037156332681462</v>
      </c>
    </row>
    <row r="25" spans="1:19" ht="18" customHeight="1" x14ac:dyDescent="0.15">
      <c r="A25" s="53" t="s">
        <v>79</v>
      </c>
      <c r="B25" s="54" t="s">
        <v>46</v>
      </c>
      <c r="C25" s="23">
        <v>108</v>
      </c>
      <c r="D25" s="18">
        <v>41</v>
      </c>
      <c r="E25" s="18">
        <v>202</v>
      </c>
      <c r="F25" s="18">
        <v>201</v>
      </c>
      <c r="G25" s="18">
        <v>285</v>
      </c>
      <c r="H25" s="18">
        <v>104</v>
      </c>
      <c r="I25" s="18">
        <v>148</v>
      </c>
      <c r="J25" s="17">
        <v>134</v>
      </c>
      <c r="K25" s="18">
        <v>114</v>
      </c>
      <c r="L25" s="18">
        <v>192</v>
      </c>
      <c r="M25" s="18">
        <v>28</v>
      </c>
      <c r="N25" s="24">
        <v>101</v>
      </c>
      <c r="O25" s="19">
        <f t="shared" si="0"/>
        <v>1658</v>
      </c>
      <c r="P25" s="12">
        <f t="shared" si="1"/>
        <v>0.88100000000000001</v>
      </c>
      <c r="R25" s="62">
        <f>SUM(C25:H25)</f>
        <v>941</v>
      </c>
      <c r="S25" s="65">
        <f>R25/R49*100</f>
        <v>108.24801564477164</v>
      </c>
    </row>
    <row r="26" spans="1:19" ht="18" customHeight="1" x14ac:dyDescent="0.15">
      <c r="A26" s="53" t="s">
        <v>80</v>
      </c>
      <c r="B26" s="54" t="s">
        <v>47</v>
      </c>
      <c r="C26" s="26">
        <v>50</v>
      </c>
      <c r="D26" s="27">
        <v>87</v>
      </c>
      <c r="E26" s="27">
        <v>166</v>
      </c>
      <c r="F26" s="27">
        <v>180</v>
      </c>
      <c r="G26" s="27">
        <v>196</v>
      </c>
      <c r="H26" s="27">
        <v>284</v>
      </c>
      <c r="I26" s="27">
        <v>559</v>
      </c>
      <c r="J26" s="27">
        <v>760</v>
      </c>
      <c r="K26" s="27">
        <v>86</v>
      </c>
      <c r="L26" s="27">
        <v>15</v>
      </c>
      <c r="M26" s="27">
        <v>119</v>
      </c>
      <c r="N26" s="27">
        <v>31</v>
      </c>
      <c r="O26" s="30">
        <f>SUM(C26:N26)</f>
        <v>2533</v>
      </c>
      <c r="P26" s="12">
        <f t="shared" si="1"/>
        <v>1.347</v>
      </c>
      <c r="R26" s="62">
        <f>SUM(C26:H26)</f>
        <v>963</v>
      </c>
      <c r="S26" s="65">
        <f>R26/R49*100</f>
        <v>110.77878753019669</v>
      </c>
    </row>
    <row r="27" spans="1:19" ht="18" customHeight="1" x14ac:dyDescent="0.15">
      <c r="A27" s="53" t="s">
        <v>81</v>
      </c>
      <c r="B27" s="54" t="s">
        <v>48</v>
      </c>
      <c r="C27" s="20">
        <v>19</v>
      </c>
      <c r="D27" s="21">
        <v>72</v>
      </c>
      <c r="E27" s="21">
        <v>116</v>
      </c>
      <c r="F27" s="21">
        <v>114</v>
      </c>
      <c r="G27" s="21">
        <v>410</v>
      </c>
      <c r="H27" s="21">
        <v>367</v>
      </c>
      <c r="I27" s="21">
        <v>80</v>
      </c>
      <c r="J27" s="21">
        <v>182</v>
      </c>
      <c r="K27" s="21">
        <v>182</v>
      </c>
      <c r="L27" s="21">
        <v>199</v>
      </c>
      <c r="M27" s="21">
        <v>35</v>
      </c>
      <c r="N27" s="21">
        <v>129</v>
      </c>
      <c r="O27" s="30">
        <f t="shared" si="0"/>
        <v>1905</v>
      </c>
      <c r="P27" s="12">
        <f>ROUND(O27/$O$49,3)</f>
        <v>1.0129999999999999</v>
      </c>
      <c r="R27" s="62">
        <f>SUM(C27:H27)</f>
        <v>1098</v>
      </c>
      <c r="S27" s="65">
        <f>R27/R49*100</f>
        <v>126.30852409985044</v>
      </c>
    </row>
    <row r="28" spans="1:19" ht="18" customHeight="1" x14ac:dyDescent="0.15">
      <c r="A28" s="53" t="s">
        <v>82</v>
      </c>
      <c r="B28" s="54" t="s">
        <v>49</v>
      </c>
      <c r="C28" s="16">
        <v>49</v>
      </c>
      <c r="D28" s="17">
        <v>111</v>
      </c>
      <c r="E28" s="17">
        <v>133</v>
      </c>
      <c r="F28" s="17">
        <v>49</v>
      </c>
      <c r="G28" s="17">
        <v>132</v>
      </c>
      <c r="H28" s="17">
        <v>102</v>
      </c>
      <c r="I28" s="17">
        <v>348</v>
      </c>
      <c r="J28" s="17">
        <v>186</v>
      </c>
      <c r="K28" s="17">
        <v>104</v>
      </c>
      <c r="L28" s="17">
        <v>38</v>
      </c>
      <c r="M28" s="17">
        <v>129</v>
      </c>
      <c r="N28" s="17">
        <v>18</v>
      </c>
      <c r="O28" s="19">
        <f t="shared" si="0"/>
        <v>1399</v>
      </c>
      <c r="P28" s="12">
        <f t="shared" si="1"/>
        <v>0.74399999999999999</v>
      </c>
      <c r="R28" s="62">
        <f>SUM(C28:H28)</f>
        <v>576</v>
      </c>
      <c r="S28" s="65">
        <f>R28/R49*100</f>
        <v>66.260209363855978</v>
      </c>
    </row>
    <row r="29" spans="1:19" ht="18" customHeight="1" x14ac:dyDescent="0.15">
      <c r="A29" s="53" t="s">
        <v>83</v>
      </c>
      <c r="B29" s="54" t="s">
        <v>50</v>
      </c>
      <c r="C29" s="26">
        <v>68</v>
      </c>
      <c r="D29" s="27">
        <v>89</v>
      </c>
      <c r="E29" s="27">
        <v>114</v>
      </c>
      <c r="F29" s="27">
        <v>226</v>
      </c>
      <c r="G29" s="27">
        <v>293</v>
      </c>
      <c r="H29" s="27">
        <v>402</v>
      </c>
      <c r="I29" s="27">
        <v>739</v>
      </c>
      <c r="J29" s="27">
        <v>277</v>
      </c>
      <c r="K29" s="27">
        <v>211</v>
      </c>
      <c r="L29" s="27">
        <v>20</v>
      </c>
      <c r="M29" s="27">
        <v>110</v>
      </c>
      <c r="N29" s="27">
        <v>36</v>
      </c>
      <c r="O29" s="29">
        <f t="shared" si="0"/>
        <v>2585</v>
      </c>
      <c r="P29" s="12">
        <f t="shared" si="1"/>
        <v>1.3740000000000001</v>
      </c>
      <c r="R29" s="62">
        <f>SUM(C29:H29)</f>
        <v>1192</v>
      </c>
      <c r="S29" s="65">
        <f>R29/R49*100</f>
        <v>137.12182215575751</v>
      </c>
    </row>
    <row r="30" spans="1:19" ht="18" customHeight="1" x14ac:dyDescent="0.15">
      <c r="A30" s="53" t="s">
        <v>84</v>
      </c>
      <c r="B30" s="54" t="s">
        <v>51</v>
      </c>
      <c r="C30" s="16">
        <v>43</v>
      </c>
      <c r="D30" s="17">
        <v>75</v>
      </c>
      <c r="E30" s="17">
        <v>110</v>
      </c>
      <c r="F30" s="17">
        <v>113</v>
      </c>
      <c r="G30" s="17">
        <v>154</v>
      </c>
      <c r="H30" s="17">
        <v>57</v>
      </c>
      <c r="I30" s="17">
        <v>365</v>
      </c>
      <c r="J30" s="17">
        <v>146</v>
      </c>
      <c r="K30" s="17">
        <v>249</v>
      </c>
      <c r="L30" s="17">
        <v>52</v>
      </c>
      <c r="M30" s="17">
        <v>2</v>
      </c>
      <c r="N30" s="17">
        <v>91</v>
      </c>
      <c r="O30" s="19">
        <f t="shared" si="0"/>
        <v>1457</v>
      </c>
      <c r="P30" s="12">
        <f t="shared" si="1"/>
        <v>0.77500000000000002</v>
      </c>
      <c r="R30" s="62">
        <f>SUM(C30:H30)</f>
        <v>552</v>
      </c>
      <c r="S30" s="65">
        <f>R30/R49*100</f>
        <v>63.499367307028642</v>
      </c>
    </row>
    <row r="31" spans="1:19" ht="18" customHeight="1" x14ac:dyDescent="0.15">
      <c r="A31" s="53" t="s">
        <v>85</v>
      </c>
      <c r="B31" s="54" t="s">
        <v>52</v>
      </c>
      <c r="C31" s="20">
        <v>106</v>
      </c>
      <c r="D31" s="21">
        <v>57</v>
      </c>
      <c r="E31" s="21">
        <v>167</v>
      </c>
      <c r="F31" s="21">
        <v>149.5</v>
      </c>
      <c r="G31" s="21">
        <v>127.5</v>
      </c>
      <c r="H31" s="21">
        <v>385.5</v>
      </c>
      <c r="I31" s="21">
        <v>187.5</v>
      </c>
      <c r="J31" s="21">
        <v>203</v>
      </c>
      <c r="K31" s="21">
        <v>154.5</v>
      </c>
      <c r="L31" s="21">
        <v>65.5</v>
      </c>
      <c r="M31" s="21">
        <v>80.5</v>
      </c>
      <c r="N31" s="21">
        <v>150</v>
      </c>
      <c r="O31" s="30">
        <f t="shared" si="0"/>
        <v>1833.5</v>
      </c>
      <c r="P31" s="12">
        <f t="shared" ref="P31:P36" si="2">ROUND(O31/$O$49,3)</f>
        <v>0.97499999999999998</v>
      </c>
      <c r="Q31" s="2"/>
      <c r="R31" s="62">
        <f>SUM(C31:H31)</f>
        <v>992.5</v>
      </c>
      <c r="S31" s="65">
        <f>R31/R49*100</f>
        <v>114.1723225583803</v>
      </c>
    </row>
    <row r="32" spans="1:19" ht="18" customHeight="1" x14ac:dyDescent="0.15">
      <c r="A32" s="53" t="s">
        <v>86</v>
      </c>
      <c r="B32" s="54" t="s">
        <v>53</v>
      </c>
      <c r="C32" s="20">
        <v>69</v>
      </c>
      <c r="D32" s="21">
        <v>116</v>
      </c>
      <c r="E32" s="21">
        <v>82.5</v>
      </c>
      <c r="F32" s="21">
        <v>155.5</v>
      </c>
      <c r="G32" s="21">
        <v>79.5</v>
      </c>
      <c r="H32" s="21">
        <v>197.5</v>
      </c>
      <c r="I32" s="21">
        <v>625.5</v>
      </c>
      <c r="J32" s="21">
        <v>98</v>
      </c>
      <c r="K32" s="21">
        <v>65</v>
      </c>
      <c r="L32" s="21">
        <v>5.5</v>
      </c>
      <c r="M32" s="21">
        <v>148</v>
      </c>
      <c r="N32" s="21">
        <v>80.5</v>
      </c>
      <c r="O32" s="30">
        <f t="shared" ref="O32:O38" si="3">SUM(C32:N32)</f>
        <v>1722.5</v>
      </c>
      <c r="P32" s="12">
        <f t="shared" si="2"/>
        <v>0.91600000000000004</v>
      </c>
      <c r="Q32" s="2"/>
      <c r="R32" s="62">
        <f>SUM(C32:H32)</f>
        <v>700</v>
      </c>
      <c r="S32" s="65">
        <f>R32/R49*100</f>
        <v>80.524559990797187</v>
      </c>
    </row>
    <row r="33" spans="1:22" ht="18" customHeight="1" x14ac:dyDescent="0.15">
      <c r="A33" s="53" t="s">
        <v>87</v>
      </c>
      <c r="B33" s="54" t="s">
        <v>54</v>
      </c>
      <c r="C33" s="20">
        <v>44.5</v>
      </c>
      <c r="D33" s="21">
        <v>141</v>
      </c>
      <c r="E33" s="21">
        <v>184</v>
      </c>
      <c r="F33" s="21">
        <v>189.5</v>
      </c>
      <c r="G33" s="21">
        <v>142.5</v>
      </c>
      <c r="H33" s="21">
        <v>375.5</v>
      </c>
      <c r="I33" s="21">
        <v>407.5</v>
      </c>
      <c r="J33" s="21">
        <v>147.5</v>
      </c>
      <c r="K33" s="21">
        <v>185.5</v>
      </c>
      <c r="L33" s="21">
        <v>79.5</v>
      </c>
      <c r="M33" s="21">
        <v>32.5</v>
      </c>
      <c r="N33" s="21">
        <v>226</v>
      </c>
      <c r="O33" s="30">
        <f t="shared" si="3"/>
        <v>2155.5</v>
      </c>
      <c r="P33" s="12">
        <f t="shared" si="2"/>
        <v>1.1459999999999999</v>
      </c>
      <c r="Q33" s="2"/>
      <c r="R33" s="62">
        <f>SUM(C33:H33)</f>
        <v>1077</v>
      </c>
      <c r="S33" s="65">
        <f>R33/R49*100</f>
        <v>123.89278730012654</v>
      </c>
    </row>
    <row r="34" spans="1:22" ht="18" customHeight="1" x14ac:dyDescent="0.15">
      <c r="A34" s="53" t="s">
        <v>88</v>
      </c>
      <c r="B34" s="54" t="s">
        <v>55</v>
      </c>
      <c r="C34" s="20">
        <v>46</v>
      </c>
      <c r="D34" s="21">
        <v>66</v>
      </c>
      <c r="E34" s="21">
        <v>59</v>
      </c>
      <c r="F34" s="21">
        <v>60.5</v>
      </c>
      <c r="G34" s="21">
        <v>272.5</v>
      </c>
      <c r="H34" s="21">
        <v>319.5</v>
      </c>
      <c r="I34" s="21">
        <v>109.5</v>
      </c>
      <c r="J34" s="21">
        <v>457</v>
      </c>
      <c r="K34" s="21">
        <v>75</v>
      </c>
      <c r="L34" s="21">
        <v>232</v>
      </c>
      <c r="M34" s="21">
        <v>201</v>
      </c>
      <c r="N34" s="21">
        <v>45.5</v>
      </c>
      <c r="O34" s="30">
        <f t="shared" si="3"/>
        <v>1943.5</v>
      </c>
      <c r="P34" s="12">
        <f t="shared" si="2"/>
        <v>1.0329999999999999</v>
      </c>
      <c r="Q34" s="2"/>
      <c r="R34" s="62">
        <f>SUM(C34:H34)</f>
        <v>823.5</v>
      </c>
      <c r="S34" s="65">
        <f>R34/R49*100</f>
        <v>94.731393074887833</v>
      </c>
    </row>
    <row r="35" spans="1:22" ht="18" customHeight="1" x14ac:dyDescent="0.15">
      <c r="A35" s="55" t="s">
        <v>89</v>
      </c>
      <c r="B35" s="56" t="s">
        <v>56</v>
      </c>
      <c r="C35" s="16">
        <v>33</v>
      </c>
      <c r="D35" s="17">
        <v>126.5</v>
      </c>
      <c r="E35" s="17">
        <v>169</v>
      </c>
      <c r="F35" s="17">
        <v>189.5</v>
      </c>
      <c r="G35" s="17">
        <v>44.5</v>
      </c>
      <c r="H35" s="17">
        <v>356.5</v>
      </c>
      <c r="I35" s="17">
        <v>283.5</v>
      </c>
      <c r="J35" s="17">
        <v>98.5</v>
      </c>
      <c r="K35" s="17">
        <v>259</v>
      </c>
      <c r="L35" s="17">
        <v>108.5</v>
      </c>
      <c r="M35" s="17">
        <v>149.5</v>
      </c>
      <c r="N35" s="17">
        <v>139</v>
      </c>
      <c r="O35" s="19">
        <f t="shared" si="3"/>
        <v>1957</v>
      </c>
      <c r="P35" s="12">
        <f>ROUND(O35/$O$49,3)</f>
        <v>1.04</v>
      </c>
      <c r="Q35" s="2"/>
      <c r="R35" s="62">
        <f>SUM(C35:H35)</f>
        <v>919</v>
      </c>
      <c r="S35" s="65">
        <f>R35/R49*100</f>
        <v>105.71724375934659</v>
      </c>
    </row>
    <row r="36" spans="1:22" ht="18" customHeight="1" x14ac:dyDescent="0.15">
      <c r="A36" s="55" t="s">
        <v>90</v>
      </c>
      <c r="B36" s="56" t="s">
        <v>57</v>
      </c>
      <c r="C36" s="16">
        <v>60</v>
      </c>
      <c r="D36" s="17">
        <v>105</v>
      </c>
      <c r="E36" s="17">
        <v>93</v>
      </c>
      <c r="F36" s="17">
        <v>161.5</v>
      </c>
      <c r="G36" s="17">
        <v>84</v>
      </c>
      <c r="H36" s="17">
        <v>219.5</v>
      </c>
      <c r="I36" s="17">
        <v>119.5</v>
      </c>
      <c r="J36" s="17">
        <v>590</v>
      </c>
      <c r="K36" s="17">
        <v>156.5</v>
      </c>
      <c r="L36" s="17">
        <v>168</v>
      </c>
      <c r="M36" s="17">
        <v>188.5</v>
      </c>
      <c r="N36" s="17">
        <v>52.5</v>
      </c>
      <c r="O36" s="19">
        <f>SUM(C36:N36)</f>
        <v>1998</v>
      </c>
      <c r="P36" s="12">
        <f t="shared" si="2"/>
        <v>1.0620000000000001</v>
      </c>
      <c r="Q36" s="2"/>
      <c r="R36" s="62">
        <f>SUM(C36:H36)</f>
        <v>723</v>
      </c>
      <c r="S36" s="65">
        <f>R36/R49*100</f>
        <v>83.170366961923378</v>
      </c>
    </row>
    <row r="37" spans="1:22" ht="18" customHeight="1" x14ac:dyDescent="0.15">
      <c r="A37" s="59" t="s">
        <v>92</v>
      </c>
      <c r="B37" s="60" t="s">
        <v>93</v>
      </c>
      <c r="C37" s="20">
        <v>62.5</v>
      </c>
      <c r="D37" s="21">
        <v>103.5</v>
      </c>
      <c r="E37" s="21">
        <v>135</v>
      </c>
      <c r="F37" s="21">
        <v>54</v>
      </c>
      <c r="G37" s="21">
        <v>105.5</v>
      </c>
      <c r="H37" s="21">
        <v>60.5</v>
      </c>
      <c r="I37" s="21">
        <v>314</v>
      </c>
      <c r="J37" s="21">
        <v>436.5</v>
      </c>
      <c r="K37" s="21">
        <v>70</v>
      </c>
      <c r="L37" s="21">
        <v>179</v>
      </c>
      <c r="M37" s="21">
        <v>108</v>
      </c>
      <c r="N37" s="21">
        <v>57</v>
      </c>
      <c r="O37" s="30">
        <f t="shared" si="3"/>
        <v>1685.5</v>
      </c>
      <c r="P37" s="12">
        <f t="shared" ref="P37:P39" si="4">ROUND(O37/$O$49,3)</f>
        <v>0.89600000000000002</v>
      </c>
      <c r="Q37" s="2"/>
      <c r="R37" s="62">
        <f>SUM(C37:H37)</f>
        <v>521</v>
      </c>
      <c r="S37" s="65">
        <f>R37/R49*100</f>
        <v>59.933279650293336</v>
      </c>
    </row>
    <row r="38" spans="1:22" ht="18" customHeight="1" x14ac:dyDescent="0.15">
      <c r="A38" s="55" t="s">
        <v>94</v>
      </c>
      <c r="B38" s="56" t="s">
        <v>96</v>
      </c>
      <c r="C38" s="20">
        <v>83.5</v>
      </c>
      <c r="D38" s="21">
        <v>37.5</v>
      </c>
      <c r="E38" s="21">
        <v>107</v>
      </c>
      <c r="F38" s="21">
        <v>208.5</v>
      </c>
      <c r="G38" s="21">
        <v>120.5</v>
      </c>
      <c r="H38" s="21">
        <v>226</v>
      </c>
      <c r="I38" s="21">
        <v>218</v>
      </c>
      <c r="J38" s="21">
        <v>212</v>
      </c>
      <c r="K38" s="21">
        <v>318</v>
      </c>
      <c r="L38" s="21">
        <v>88.5</v>
      </c>
      <c r="M38" s="21">
        <v>164.5</v>
      </c>
      <c r="N38" s="21">
        <v>106</v>
      </c>
      <c r="O38" s="30">
        <f t="shared" si="3"/>
        <v>1890</v>
      </c>
      <c r="P38" s="12">
        <f t="shared" si="4"/>
        <v>1.0049999999999999</v>
      </c>
      <c r="Q38" s="2"/>
      <c r="R38" s="62">
        <f>SUM(C38:H38)</f>
        <v>783</v>
      </c>
      <c r="S38" s="65">
        <f>R38/R49*100</f>
        <v>90.072472103991714</v>
      </c>
    </row>
    <row r="39" spans="1:22" ht="18" customHeight="1" x14ac:dyDescent="0.15">
      <c r="A39" s="57" t="s">
        <v>95</v>
      </c>
      <c r="B39" s="58" t="s">
        <v>97</v>
      </c>
      <c r="C39" s="20">
        <v>108.5</v>
      </c>
      <c r="D39" s="21">
        <v>90.5</v>
      </c>
      <c r="E39" s="21">
        <v>99.5</v>
      </c>
      <c r="F39" s="21">
        <v>310.5</v>
      </c>
      <c r="G39" s="21">
        <v>234.5</v>
      </c>
      <c r="H39" s="21">
        <v>307.5</v>
      </c>
      <c r="I39" s="21">
        <v>246.5</v>
      </c>
      <c r="J39" s="21">
        <v>118</v>
      </c>
      <c r="K39" s="21">
        <v>246.5</v>
      </c>
      <c r="L39" s="21">
        <v>159.5</v>
      </c>
      <c r="M39" s="21">
        <v>114.5</v>
      </c>
      <c r="N39" s="21">
        <v>129.5</v>
      </c>
      <c r="O39" s="30">
        <f t="shared" ref="O39:O41" si="5">SUM(C39:N39)</f>
        <v>2165.5</v>
      </c>
      <c r="P39" s="12">
        <f t="shared" si="4"/>
        <v>1.151</v>
      </c>
      <c r="Q39" s="2"/>
      <c r="R39" s="62">
        <f>SUM(C39:H39)</f>
        <v>1151</v>
      </c>
      <c r="S39" s="65">
        <f>R39/R49*100</f>
        <v>132.4053836420108</v>
      </c>
    </row>
    <row r="40" spans="1:22" ht="18" customHeight="1" x14ac:dyDescent="0.15">
      <c r="A40" s="55" t="s">
        <v>98</v>
      </c>
      <c r="B40" s="56" t="s">
        <v>99</v>
      </c>
      <c r="C40" s="20">
        <v>63.5</v>
      </c>
      <c r="D40" s="21">
        <v>62.5</v>
      </c>
      <c r="E40" s="21">
        <v>40</v>
      </c>
      <c r="F40" s="21">
        <v>179.5</v>
      </c>
      <c r="G40" s="21">
        <v>56</v>
      </c>
      <c r="H40" s="21">
        <v>536</v>
      </c>
      <c r="I40" s="21">
        <v>445</v>
      </c>
      <c r="J40" s="21">
        <v>314</v>
      </c>
      <c r="K40" s="21">
        <v>122</v>
      </c>
      <c r="L40" s="21">
        <v>259.5</v>
      </c>
      <c r="M40" s="21">
        <v>38.5</v>
      </c>
      <c r="N40" s="21">
        <v>43.5</v>
      </c>
      <c r="O40" s="30">
        <f t="shared" si="5"/>
        <v>2160</v>
      </c>
      <c r="P40" s="12">
        <f t="shared" ref="P40:P44" si="6">ROUND(O40/$O$49,3)</f>
        <v>1.1479999999999999</v>
      </c>
      <c r="Q40" s="2"/>
      <c r="R40" s="62">
        <f>SUM(C40:H40)</f>
        <v>937.5</v>
      </c>
      <c r="S40" s="65">
        <f>R40/R49*100</f>
        <v>107.84539284481767</v>
      </c>
    </row>
    <row r="41" spans="1:22" ht="18" customHeight="1" x14ac:dyDescent="0.15">
      <c r="A41" s="59" t="s">
        <v>101</v>
      </c>
      <c r="B41" s="60" t="s">
        <v>102</v>
      </c>
      <c r="C41" s="20">
        <v>73.5</v>
      </c>
      <c r="D41" s="21">
        <v>64.5</v>
      </c>
      <c r="E41" s="21">
        <v>202</v>
      </c>
      <c r="F41" s="21">
        <v>155</v>
      </c>
      <c r="G41" s="21">
        <v>186.5</v>
      </c>
      <c r="H41" s="21">
        <v>374</v>
      </c>
      <c r="I41" s="21">
        <v>171.5</v>
      </c>
      <c r="J41" s="21">
        <v>41.5</v>
      </c>
      <c r="K41" s="21">
        <v>353.5</v>
      </c>
      <c r="L41" s="21">
        <v>63.5</v>
      </c>
      <c r="M41" s="21">
        <v>38</v>
      </c>
      <c r="N41" s="21">
        <v>127</v>
      </c>
      <c r="O41" s="30">
        <f t="shared" si="5"/>
        <v>1850.5</v>
      </c>
      <c r="P41" s="67">
        <f t="shared" si="6"/>
        <v>0.98399999999999999</v>
      </c>
      <c r="Q41" s="2"/>
      <c r="R41" s="62">
        <f>SUM(C41:H41)</f>
        <v>1055.5</v>
      </c>
      <c r="S41" s="68">
        <f>R41/R49*100</f>
        <v>121.41953295755204</v>
      </c>
    </row>
    <row r="42" spans="1:22" ht="18" customHeight="1" x14ac:dyDescent="0.15">
      <c r="A42" s="55" t="s">
        <v>103</v>
      </c>
      <c r="B42" s="56" t="s">
        <v>104</v>
      </c>
      <c r="C42" s="16">
        <v>45</v>
      </c>
      <c r="D42" s="17">
        <v>75</v>
      </c>
      <c r="E42" s="17">
        <v>115</v>
      </c>
      <c r="F42" s="17">
        <v>100</v>
      </c>
      <c r="G42" s="17">
        <v>36</v>
      </c>
      <c r="H42" s="17">
        <v>156</v>
      </c>
      <c r="I42" s="17">
        <v>280.5</v>
      </c>
      <c r="J42" s="17">
        <v>421.5</v>
      </c>
      <c r="K42" s="17">
        <v>184</v>
      </c>
      <c r="L42" s="17">
        <v>86</v>
      </c>
      <c r="M42" s="17">
        <v>63</v>
      </c>
      <c r="N42" s="17">
        <v>123.5</v>
      </c>
      <c r="O42" s="19">
        <f>SUM(C42:N42)</f>
        <v>1685.5</v>
      </c>
      <c r="P42" s="12">
        <f t="shared" si="6"/>
        <v>0.89600000000000002</v>
      </c>
      <c r="Q42" s="77"/>
      <c r="R42" s="62">
        <f>SUM(C42:H42)</f>
        <v>527</v>
      </c>
      <c r="S42" s="65">
        <f>R42/R49*100</f>
        <v>60.623490164500168</v>
      </c>
    </row>
    <row r="43" spans="1:22" ht="18" customHeight="1" thickBot="1" x14ac:dyDescent="0.2">
      <c r="A43" s="55" t="s">
        <v>107</v>
      </c>
      <c r="B43" s="56" t="s">
        <v>106</v>
      </c>
      <c r="C43" s="16">
        <v>264</v>
      </c>
      <c r="D43" s="17">
        <v>82.5</v>
      </c>
      <c r="E43" s="17">
        <v>238</v>
      </c>
      <c r="F43" s="17">
        <v>113</v>
      </c>
      <c r="G43" s="17">
        <v>131</v>
      </c>
      <c r="H43" s="17">
        <v>306</v>
      </c>
      <c r="I43" s="17">
        <v>733.5</v>
      </c>
      <c r="J43" s="17">
        <v>63.5</v>
      </c>
      <c r="K43" s="17">
        <v>164</v>
      </c>
      <c r="L43" s="17">
        <v>46</v>
      </c>
      <c r="M43" s="17">
        <v>47</v>
      </c>
      <c r="N43" s="17">
        <v>41.5</v>
      </c>
      <c r="O43" s="19">
        <f t="shared" ref="O43:O44" si="7">SUM(C43:N43)</f>
        <v>2230</v>
      </c>
      <c r="P43" s="12">
        <f t="shared" si="6"/>
        <v>1.1859999999999999</v>
      </c>
      <c r="Q43" s="2"/>
      <c r="R43" s="62">
        <f>SUM(C43:H43)</f>
        <v>1134.5</v>
      </c>
      <c r="S43" s="65">
        <f>R43/R49*100</f>
        <v>130.507304727942</v>
      </c>
    </row>
    <row r="44" spans="1:22" ht="18" customHeight="1" thickBot="1" x14ac:dyDescent="0.2">
      <c r="A44" s="55" t="s">
        <v>109</v>
      </c>
      <c r="B44" s="56" t="s">
        <v>110</v>
      </c>
      <c r="C44" s="90">
        <v>47.5</v>
      </c>
      <c r="D44" s="17">
        <v>121</v>
      </c>
      <c r="E44" s="17">
        <v>182.5</v>
      </c>
      <c r="F44" s="17">
        <v>59.5</v>
      </c>
      <c r="G44" s="17">
        <v>215</v>
      </c>
      <c r="H44" s="17">
        <v>139</v>
      </c>
      <c r="I44" s="17">
        <v>149.5</v>
      </c>
      <c r="J44" s="17">
        <v>592.5</v>
      </c>
      <c r="K44" s="17">
        <v>280.5</v>
      </c>
      <c r="L44" s="17">
        <v>60.5</v>
      </c>
      <c r="M44" s="17">
        <v>83.5</v>
      </c>
      <c r="N44" s="24">
        <v>35.5</v>
      </c>
      <c r="O44" s="19">
        <f t="shared" si="7"/>
        <v>1966.5</v>
      </c>
      <c r="P44" s="12">
        <f t="shared" si="6"/>
        <v>1.0449999999999999</v>
      </c>
      <c r="Q44" s="77"/>
      <c r="R44" s="62">
        <f>SUM(C44:H44)</f>
        <v>764.5</v>
      </c>
      <c r="S44" s="68">
        <f>R44/R49*100</f>
        <v>87.944323018520649</v>
      </c>
      <c r="V44" s="94"/>
    </row>
    <row r="45" spans="1:22" ht="18" customHeight="1" x14ac:dyDescent="0.15">
      <c r="A45" s="55" t="s">
        <v>112</v>
      </c>
      <c r="B45" s="56" t="s">
        <v>113</v>
      </c>
      <c r="C45" s="16">
        <v>26</v>
      </c>
      <c r="D45" s="17">
        <v>18</v>
      </c>
      <c r="E45" s="17">
        <v>129</v>
      </c>
      <c r="F45" s="17">
        <v>144</v>
      </c>
      <c r="G45" s="17">
        <v>16</v>
      </c>
      <c r="H45" s="17">
        <v>129.5</v>
      </c>
      <c r="I45" s="17">
        <v>264</v>
      </c>
      <c r="J45" s="17">
        <v>303</v>
      </c>
      <c r="K45" s="17">
        <v>216.5</v>
      </c>
      <c r="L45" s="17">
        <v>56.5</v>
      </c>
      <c r="M45" s="17">
        <v>54</v>
      </c>
      <c r="N45" s="17">
        <v>16</v>
      </c>
      <c r="O45" s="19">
        <f>SUM(C45:N45)</f>
        <v>1372.5</v>
      </c>
      <c r="P45" s="12">
        <f>ROUND(O45/$O$49,3)</f>
        <v>0.73</v>
      </c>
      <c r="Q45" s="2"/>
      <c r="R45" s="62">
        <f>SUM(C45:H45)</f>
        <v>462.5</v>
      </c>
      <c r="S45" s="65">
        <f>R45/R49*100</f>
        <v>53.203727136776713</v>
      </c>
    </row>
    <row r="46" spans="1:22" ht="18" customHeight="1" x14ac:dyDescent="0.15">
      <c r="A46" s="53" t="s">
        <v>114</v>
      </c>
      <c r="B46" s="54" t="s">
        <v>115</v>
      </c>
      <c r="C46" s="14">
        <v>65</v>
      </c>
      <c r="D46" s="15">
        <v>108</v>
      </c>
      <c r="E46" s="15">
        <v>100.5</v>
      </c>
      <c r="F46" s="15">
        <v>200</v>
      </c>
      <c r="G46" s="15">
        <v>182.5</v>
      </c>
      <c r="H46" s="15">
        <v>175</v>
      </c>
      <c r="I46" s="15">
        <v>277.5</v>
      </c>
      <c r="J46" s="15">
        <v>38</v>
      </c>
      <c r="K46" s="15">
        <v>268</v>
      </c>
      <c r="L46" s="15">
        <v>5</v>
      </c>
      <c r="M46" s="15">
        <v>84</v>
      </c>
      <c r="N46" s="148">
        <v>58.5</v>
      </c>
      <c r="O46" s="11">
        <f>SUM(C46:N46)</f>
        <v>1562</v>
      </c>
      <c r="P46" s="12">
        <f>ROUND(O46/$O$49,3)</f>
        <v>0.83</v>
      </c>
      <c r="Q46" s="2"/>
      <c r="R46" s="62">
        <f>SUM(C46:H46)</f>
        <v>831</v>
      </c>
      <c r="S46" s="65">
        <f>R46/R49*100</f>
        <v>95.594156217646372</v>
      </c>
    </row>
    <row r="47" spans="1:22" ht="18" customHeight="1" thickBot="1" x14ac:dyDescent="0.2">
      <c r="A47" s="53" t="s">
        <v>116</v>
      </c>
      <c r="B47" s="54" t="s">
        <v>117</v>
      </c>
      <c r="C47" s="14">
        <v>74</v>
      </c>
      <c r="D47" s="15">
        <v>178</v>
      </c>
      <c r="E47" s="15">
        <v>137</v>
      </c>
      <c r="F47" s="15">
        <v>168.5</v>
      </c>
      <c r="G47" s="15">
        <v>127.5</v>
      </c>
      <c r="H47" s="15">
        <v>226</v>
      </c>
      <c r="I47" s="15">
        <v>191</v>
      </c>
      <c r="J47" s="15">
        <v>208.5</v>
      </c>
      <c r="K47" s="15">
        <v>65.5</v>
      </c>
      <c r="L47" s="15">
        <v>209.5</v>
      </c>
      <c r="M47" s="15">
        <v>276</v>
      </c>
      <c r="N47" s="15">
        <v>20.5</v>
      </c>
      <c r="O47" s="11">
        <f>SUM(C47:N47)</f>
        <v>1882</v>
      </c>
      <c r="P47" s="130">
        <f>ROUND(O47/$O$49,3)</f>
        <v>1.0009999999999999</v>
      </c>
      <c r="Q47" s="106"/>
      <c r="R47" s="126">
        <f>SUM(C47:H47)</f>
        <v>911</v>
      </c>
      <c r="S47" s="127">
        <f>R47/R49*100</f>
        <v>104.79696307373749</v>
      </c>
    </row>
    <row r="48" spans="1:22" ht="18" customHeight="1" thickBot="1" x14ac:dyDescent="0.2">
      <c r="A48" s="140" t="s">
        <v>119</v>
      </c>
      <c r="B48" s="141" t="s">
        <v>118</v>
      </c>
      <c r="C48" s="78">
        <v>29</v>
      </c>
      <c r="D48" s="79">
        <v>34.5</v>
      </c>
      <c r="E48" s="79">
        <v>99</v>
      </c>
      <c r="F48" s="79">
        <v>52</v>
      </c>
      <c r="G48" s="79">
        <v>183.5</v>
      </c>
      <c r="H48" s="79">
        <v>261</v>
      </c>
      <c r="I48" s="79"/>
      <c r="J48" s="79"/>
      <c r="K48" s="79"/>
      <c r="L48" s="79"/>
      <c r="M48" s="79"/>
      <c r="N48" s="79"/>
      <c r="O48" s="142">
        <f>SUM(C48:N48)</f>
        <v>659</v>
      </c>
      <c r="P48" s="94">
        <f>ROUND(O48/$O$49,3)</f>
        <v>0.35</v>
      </c>
      <c r="Q48" s="106"/>
      <c r="R48" s="85">
        <f>SUM(C48:H48)</f>
        <v>659</v>
      </c>
      <c r="S48" s="125">
        <f>R48/R49*100</f>
        <v>75.808121477050491</v>
      </c>
    </row>
    <row r="49" spans="1:24" s="31" customFormat="1" ht="18" customHeight="1" x14ac:dyDescent="0.15">
      <c r="A49" s="158" t="s">
        <v>12</v>
      </c>
      <c r="B49" s="160"/>
      <c r="C49" s="71">
        <v>76.099999999999994</v>
      </c>
      <c r="D49" s="72">
        <v>78.599999999999994</v>
      </c>
      <c r="E49" s="72">
        <v>127.8</v>
      </c>
      <c r="F49" s="72">
        <v>148.69999999999999</v>
      </c>
      <c r="G49" s="72">
        <v>165</v>
      </c>
      <c r="H49" s="72">
        <v>273.10000000000002</v>
      </c>
      <c r="I49" s="72">
        <v>316.10000000000002</v>
      </c>
      <c r="J49" s="72">
        <v>250.9</v>
      </c>
      <c r="K49" s="72">
        <v>173.7</v>
      </c>
      <c r="L49" s="72">
        <v>94.1</v>
      </c>
      <c r="M49" s="72">
        <v>97.5</v>
      </c>
      <c r="N49" s="72">
        <v>79.400000000000006</v>
      </c>
      <c r="O49" s="73">
        <f>SUM(C49:N49)</f>
        <v>1881.0000000000002</v>
      </c>
      <c r="P49" s="1"/>
      <c r="Q49" s="1"/>
      <c r="R49" s="123">
        <f>SUM(C49:H49)</f>
        <v>869.30000000000007</v>
      </c>
      <c r="S49" s="69"/>
      <c r="W49" s="149"/>
      <c r="X49" s="84"/>
    </row>
    <row r="50" spans="1:24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W50" s="150"/>
    </row>
    <row r="51" spans="1:24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4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4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長崎</vt:lpstr>
      <vt:lpstr>佐世保</vt:lpstr>
      <vt:lpstr>諫早</vt:lpstr>
      <vt:lpstr>大村</vt:lpstr>
      <vt:lpstr>平戸</vt:lpstr>
      <vt:lpstr>雲仙岳</vt:lpstr>
      <vt:lpstr>福江</vt:lpstr>
      <vt:lpstr>厳原</vt:lpstr>
      <vt:lpstr>芦辺</vt:lpstr>
      <vt:lpstr>芦辺!Print_Area</vt:lpstr>
      <vt:lpstr>雲仙岳!Print_Area</vt:lpstr>
      <vt:lpstr>厳原!Print_Area</vt:lpstr>
      <vt:lpstr>佐世保!Print_Area</vt:lpstr>
      <vt:lpstr>大村!Print_Area</vt:lpstr>
      <vt:lpstr>長崎!Print_Area</vt:lpstr>
      <vt:lpstr>福江!Print_Area</vt:lpstr>
      <vt:lpstr>平戸!Print_Area</vt:lpstr>
      <vt:lpstr>諫早!Print_Area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柴田 幸穂</cp:lastModifiedBy>
  <cp:lastPrinted>2024-02-01T00:46:20Z</cp:lastPrinted>
  <dcterms:created xsi:type="dcterms:W3CDTF">2008-06-17T04:10:05Z</dcterms:created>
  <dcterms:modified xsi:type="dcterms:W3CDTF">2025-07-01T01:22:35Z</dcterms:modified>
</cp:coreProperties>
</file>