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ivfile\division\01050\※施設班\02 施設・電気\07 電力入札、電力申込・光熱水費算出\R7\07_公告\07_参考様式（電気料金総額内訳書）\"/>
    </mc:Choice>
  </mc:AlternateContent>
  <xr:revisionPtr revIDLastSave="0" documentId="13_ncr:1_{287A1291-031E-422B-BD94-7A1530A27EC5}" xr6:coauthVersionLast="47" xr6:coauthVersionMax="47" xr10:uidLastSave="{00000000-0000-0000-0000-000000000000}"/>
  <bookViews>
    <workbookView xWindow="-28920" yWindow="1620" windowWidth="29040" windowHeight="15720" tabRatio="908" xr2:uid="{4166401B-EBF1-46B2-A946-58CA1CD4782E}"/>
  </bookViews>
  <sheets>
    <sheet name="電気料金内訳書①＜長崎地区1＞" sheetId="2" r:id="rId1"/>
    <sheet name="電気料金内訳書②＜長崎地区１＞" sheetId="3" r:id="rId2"/>
    <sheet name="電気料金内訳書①＜長崎地区2＞ " sheetId="4" r:id="rId3"/>
    <sheet name="電気料金内訳書②＜長崎地区2＞" sheetId="5" r:id="rId4"/>
    <sheet name="電気料金内訳書①＜県北地区＞" sheetId="6" r:id="rId5"/>
    <sheet name="電気料金内訳書②＜県北地区＞" sheetId="7" r:id="rId6"/>
    <sheet name="電気料金内訳書①＜県央・島原地区1＞" sheetId="10" r:id="rId7"/>
    <sheet name="電気料金内訳書②＜県央・島原地区1＞" sheetId="11" r:id="rId8"/>
    <sheet name="電気料金内訳書①＜県央・島原地区2＞ " sheetId="16" r:id="rId9"/>
    <sheet name="電気料金内訳書②＜県央・島原地区2＞ " sheetId="17" r:id="rId10"/>
    <sheet name="電気料金内訳書①＜県庁舎＞" sheetId="20" r:id="rId11"/>
    <sheet name="電気料金内訳書②＜県庁舎＞" sheetId="21" r:id="rId12"/>
    <sheet name="電気料金内訳書①＜五島地区＞" sheetId="22" r:id="rId13"/>
    <sheet name="電気料金内訳書②＜五島地区＞" sheetId="23" r:id="rId14"/>
    <sheet name="電気料金内訳書①＜県央振興局総合庁舎他１施設＞" sheetId="24" r:id="rId15"/>
    <sheet name="電気料金内訳書②＜県央振興局総合庁舎他１施設＞ " sheetId="25" r:id="rId16"/>
    <sheet name="Sheet1" sheetId="1" r:id="rId17"/>
  </sheets>
  <definedNames>
    <definedName name="_xlnm.Print_Area" localSheetId="16">Sheet1!$A$1:$R$21</definedName>
    <definedName name="_xlnm.Print_Area" localSheetId="6">'電気料金内訳書①＜県央・島原地区1＞'!$A$1:$P$38</definedName>
    <definedName name="_xlnm.Print_Area" localSheetId="8">'電気料金内訳書①＜県央・島原地区2＞ '!$A$1:$P$38</definedName>
    <definedName name="_xlnm.Print_Area" localSheetId="14">'電気料金内訳書①＜県央振興局総合庁舎他１施設＞'!$A$1:$P$38</definedName>
    <definedName name="_xlnm.Print_Area" localSheetId="10">'電気料金内訳書①＜県庁舎＞'!$A$1:$P$38</definedName>
    <definedName name="_xlnm.Print_Area" localSheetId="4">'電気料金内訳書①＜県北地区＞'!$A$1:$P$38</definedName>
    <definedName name="_xlnm.Print_Area" localSheetId="12">'電気料金内訳書①＜五島地区＞'!$A$1:$P$38</definedName>
    <definedName name="_xlnm.Print_Area" localSheetId="0">'電気料金内訳書①＜長崎地区1＞'!$A$1:$P$38</definedName>
    <definedName name="_xlnm.Print_Area" localSheetId="2">'電気料金内訳書①＜長崎地区2＞ '!$A$1:$P$38</definedName>
    <definedName name="_xlnm.Print_Area" localSheetId="7">'電気料金内訳書②＜県央・島原地区1＞'!$A$1:$R$208</definedName>
    <definedName name="_xlnm.Print_Area" localSheetId="9">'電気料金内訳書②＜県央・島原地区2＞ '!$A$1:$R$187</definedName>
    <definedName name="_xlnm.Print_Area" localSheetId="15">'電気料金内訳書②＜県央振興局総合庁舎他１施設＞ '!$A$1:$R$41</definedName>
    <definedName name="_xlnm.Print_Area" localSheetId="11">'電気料金内訳書②＜県庁舎＞'!$A$1:$R$21</definedName>
    <definedName name="_xlnm.Print_Area" localSheetId="5">'電気料金内訳書②＜県北地区＞'!$A$1:$R$169</definedName>
    <definedName name="_xlnm.Print_Area" localSheetId="13">'電気料金内訳書②＜五島地区＞'!$A$1:$R$62</definedName>
    <definedName name="_xlnm.Print_Area" localSheetId="1">'電気料金内訳書②＜長崎地区１＞'!$A$1:$R$189</definedName>
    <definedName name="_xlnm.Print_Area" localSheetId="3">'電気料金内訳書②＜長崎地区2＞'!$A$1:$R$189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8" i="11" l="1"/>
  <c r="D39" i="25"/>
  <c r="K38" i="25"/>
  <c r="M38" i="25" s="1"/>
  <c r="J38" i="25"/>
  <c r="F38" i="25"/>
  <c r="G38" i="25" s="1"/>
  <c r="K37" i="25"/>
  <c r="M37" i="25" s="1"/>
  <c r="J37" i="25"/>
  <c r="N37" i="25" s="1"/>
  <c r="F37" i="25"/>
  <c r="G37" i="25" s="1"/>
  <c r="R37" i="25" s="1"/>
  <c r="K36" i="25"/>
  <c r="M36" i="25" s="1"/>
  <c r="J36" i="25"/>
  <c r="F36" i="25"/>
  <c r="G36" i="25" s="1"/>
  <c r="K35" i="25"/>
  <c r="M35" i="25" s="1"/>
  <c r="J35" i="25"/>
  <c r="N35" i="25" s="1"/>
  <c r="F35" i="25"/>
  <c r="G35" i="25" s="1"/>
  <c r="R35" i="25" s="1"/>
  <c r="K34" i="25"/>
  <c r="M34" i="25" s="1"/>
  <c r="J34" i="25"/>
  <c r="F34" i="25"/>
  <c r="G34" i="25" s="1"/>
  <c r="K33" i="25"/>
  <c r="M33" i="25" s="1"/>
  <c r="J33" i="25"/>
  <c r="F33" i="25"/>
  <c r="G33" i="25" s="1"/>
  <c r="M32" i="25"/>
  <c r="H32" i="25"/>
  <c r="J32" i="25" s="1"/>
  <c r="N32" i="25" s="1"/>
  <c r="F32" i="25"/>
  <c r="G32" i="25" s="1"/>
  <c r="M31" i="25"/>
  <c r="H31" i="25"/>
  <c r="J31" i="25" s="1"/>
  <c r="N31" i="25" s="1"/>
  <c r="F31" i="25"/>
  <c r="G31" i="25" s="1"/>
  <c r="R31" i="25" s="1"/>
  <c r="M30" i="25"/>
  <c r="H30" i="25"/>
  <c r="J30" i="25" s="1"/>
  <c r="N30" i="25" s="1"/>
  <c r="F30" i="25"/>
  <c r="G30" i="25" s="1"/>
  <c r="R30" i="25" s="1"/>
  <c r="K29" i="25"/>
  <c r="M29" i="25" s="1"/>
  <c r="J29" i="25"/>
  <c r="F29" i="25"/>
  <c r="G29" i="25" s="1"/>
  <c r="K28" i="25"/>
  <c r="M28" i="25" s="1"/>
  <c r="J28" i="25"/>
  <c r="F28" i="25"/>
  <c r="G28" i="25" s="1"/>
  <c r="K27" i="25"/>
  <c r="M27" i="25" s="1"/>
  <c r="J27" i="25"/>
  <c r="N27" i="25" s="1"/>
  <c r="F27" i="25"/>
  <c r="G27" i="25" s="1"/>
  <c r="C22" i="25"/>
  <c r="D18" i="25"/>
  <c r="K17" i="25"/>
  <c r="M17" i="25" s="1"/>
  <c r="J17" i="25"/>
  <c r="N17" i="25" s="1"/>
  <c r="F17" i="25"/>
  <c r="G17" i="25" s="1"/>
  <c r="R17" i="25" s="1"/>
  <c r="K16" i="25"/>
  <c r="M16" i="25" s="1"/>
  <c r="J16" i="25"/>
  <c r="F16" i="25"/>
  <c r="G16" i="25" s="1"/>
  <c r="K15" i="25"/>
  <c r="M15" i="25" s="1"/>
  <c r="J15" i="25"/>
  <c r="F15" i="25"/>
  <c r="G15" i="25" s="1"/>
  <c r="K14" i="25"/>
  <c r="M14" i="25" s="1"/>
  <c r="J14" i="25"/>
  <c r="N14" i="25" s="1"/>
  <c r="F14" i="25"/>
  <c r="G14" i="25" s="1"/>
  <c r="K13" i="25"/>
  <c r="M13" i="25" s="1"/>
  <c r="J13" i="25"/>
  <c r="F13" i="25"/>
  <c r="G13" i="25" s="1"/>
  <c r="K12" i="25"/>
  <c r="M12" i="25" s="1"/>
  <c r="J12" i="25"/>
  <c r="N12" i="25" s="1"/>
  <c r="F12" i="25"/>
  <c r="G12" i="25" s="1"/>
  <c r="R12" i="25" s="1"/>
  <c r="M11" i="25"/>
  <c r="H11" i="25"/>
  <c r="J11" i="25" s="1"/>
  <c r="N11" i="25" s="1"/>
  <c r="F11" i="25"/>
  <c r="G11" i="25" s="1"/>
  <c r="M10" i="25"/>
  <c r="H10" i="25"/>
  <c r="J10" i="25" s="1"/>
  <c r="N10" i="25" s="1"/>
  <c r="F10" i="25"/>
  <c r="G10" i="25" s="1"/>
  <c r="M9" i="25"/>
  <c r="H9" i="25"/>
  <c r="J9" i="25" s="1"/>
  <c r="N9" i="25" s="1"/>
  <c r="F9" i="25"/>
  <c r="G9" i="25" s="1"/>
  <c r="R9" i="25" s="1"/>
  <c r="K8" i="25"/>
  <c r="M8" i="25" s="1"/>
  <c r="J8" i="25"/>
  <c r="F8" i="25"/>
  <c r="G8" i="25" s="1"/>
  <c r="K7" i="25"/>
  <c r="M7" i="25" s="1"/>
  <c r="J7" i="25"/>
  <c r="N7" i="25" s="1"/>
  <c r="F7" i="25"/>
  <c r="G7" i="25" s="1"/>
  <c r="R7" i="25" s="1"/>
  <c r="K6" i="25"/>
  <c r="M6" i="25" s="1"/>
  <c r="J6" i="25"/>
  <c r="N6" i="25" s="1"/>
  <c r="F6" i="25"/>
  <c r="G6" i="25" s="1"/>
  <c r="C1" i="25"/>
  <c r="N28" i="25" l="1"/>
  <c r="R28" i="25" s="1"/>
  <c r="R14" i="25"/>
  <c r="R10" i="25"/>
  <c r="N15" i="25"/>
  <c r="R15" i="25" s="1"/>
  <c r="N33" i="25"/>
  <c r="N38" i="25"/>
  <c r="R38" i="25" s="1"/>
  <c r="N16" i="25"/>
  <c r="R16" i="25" s="1"/>
  <c r="R33" i="25"/>
  <c r="R11" i="25"/>
  <c r="N29" i="25"/>
  <c r="R29" i="25" s="1"/>
  <c r="N34" i="25"/>
  <c r="R34" i="25" s="1"/>
  <c r="R6" i="25"/>
  <c r="G18" i="25"/>
  <c r="R36" i="25"/>
  <c r="G39" i="25"/>
  <c r="R27" i="25"/>
  <c r="N13" i="25"/>
  <c r="R13" i="25" s="1"/>
  <c r="N36" i="25"/>
  <c r="N8" i="25"/>
  <c r="R8" i="25" s="1"/>
  <c r="R32" i="25"/>
  <c r="D60" i="23"/>
  <c r="K59" i="23"/>
  <c r="M59" i="23" s="1"/>
  <c r="J59" i="23"/>
  <c r="F59" i="23"/>
  <c r="G59" i="23" s="1"/>
  <c r="K58" i="23"/>
  <c r="M58" i="23" s="1"/>
  <c r="J58" i="23"/>
  <c r="F58" i="23"/>
  <c r="G58" i="23" s="1"/>
  <c r="K57" i="23"/>
  <c r="M57" i="23" s="1"/>
  <c r="J57" i="23"/>
  <c r="N57" i="23" s="1"/>
  <c r="F57" i="23"/>
  <c r="G57" i="23" s="1"/>
  <c r="R57" i="23" s="1"/>
  <c r="K56" i="23"/>
  <c r="M56" i="23" s="1"/>
  <c r="J56" i="23"/>
  <c r="N56" i="23" s="1"/>
  <c r="F56" i="23"/>
  <c r="G56" i="23" s="1"/>
  <c r="R56" i="23" s="1"/>
  <c r="K55" i="23"/>
  <c r="M55" i="23" s="1"/>
  <c r="J55" i="23"/>
  <c r="F55" i="23"/>
  <c r="G55" i="23" s="1"/>
  <c r="K54" i="23"/>
  <c r="M54" i="23" s="1"/>
  <c r="N54" i="23" s="1"/>
  <c r="J54" i="23"/>
  <c r="F54" i="23"/>
  <c r="G54" i="23" s="1"/>
  <c r="M53" i="23"/>
  <c r="H53" i="23"/>
  <c r="J53" i="23" s="1"/>
  <c r="N53" i="23" s="1"/>
  <c r="F53" i="23"/>
  <c r="G53" i="23" s="1"/>
  <c r="M52" i="23"/>
  <c r="H52" i="23"/>
  <c r="J52" i="23" s="1"/>
  <c r="N52" i="23" s="1"/>
  <c r="F52" i="23"/>
  <c r="G52" i="23" s="1"/>
  <c r="R52" i="23" s="1"/>
  <c r="M51" i="23"/>
  <c r="H51" i="23"/>
  <c r="J51" i="23" s="1"/>
  <c r="N51" i="23" s="1"/>
  <c r="F51" i="23"/>
  <c r="G51" i="23" s="1"/>
  <c r="R51" i="23" s="1"/>
  <c r="K50" i="23"/>
  <c r="M50" i="23" s="1"/>
  <c r="N50" i="23" s="1"/>
  <c r="J50" i="23"/>
  <c r="F50" i="23"/>
  <c r="G50" i="23" s="1"/>
  <c r="K49" i="23"/>
  <c r="M49" i="23" s="1"/>
  <c r="J49" i="23"/>
  <c r="F49" i="23"/>
  <c r="G49" i="23" s="1"/>
  <c r="K48" i="23"/>
  <c r="M48" i="23" s="1"/>
  <c r="J48" i="23"/>
  <c r="N48" i="23" s="1"/>
  <c r="F48" i="23"/>
  <c r="G48" i="23" s="1"/>
  <c r="C43" i="23"/>
  <c r="D39" i="23"/>
  <c r="K38" i="23"/>
  <c r="M38" i="23" s="1"/>
  <c r="J38" i="23"/>
  <c r="F38" i="23"/>
  <c r="G38" i="23" s="1"/>
  <c r="K37" i="23"/>
  <c r="M37" i="23" s="1"/>
  <c r="J37" i="23"/>
  <c r="F37" i="23"/>
  <c r="G37" i="23" s="1"/>
  <c r="K36" i="23"/>
  <c r="M36" i="23" s="1"/>
  <c r="J36" i="23"/>
  <c r="F36" i="23"/>
  <c r="G36" i="23" s="1"/>
  <c r="K35" i="23"/>
  <c r="M35" i="23" s="1"/>
  <c r="J35" i="23"/>
  <c r="N35" i="23" s="1"/>
  <c r="F35" i="23"/>
  <c r="G35" i="23" s="1"/>
  <c r="K34" i="23"/>
  <c r="M34" i="23" s="1"/>
  <c r="J34" i="23"/>
  <c r="F34" i="23"/>
  <c r="G34" i="23" s="1"/>
  <c r="K33" i="23"/>
  <c r="M33" i="23" s="1"/>
  <c r="J33" i="23"/>
  <c r="F33" i="23"/>
  <c r="G33" i="23" s="1"/>
  <c r="M32" i="23"/>
  <c r="H32" i="23"/>
  <c r="J32" i="23" s="1"/>
  <c r="F32" i="23"/>
  <c r="G32" i="23" s="1"/>
  <c r="M31" i="23"/>
  <c r="H31" i="23"/>
  <c r="J31" i="23" s="1"/>
  <c r="N31" i="23" s="1"/>
  <c r="F31" i="23"/>
  <c r="G31" i="23" s="1"/>
  <c r="M30" i="23"/>
  <c r="H30" i="23"/>
  <c r="J30" i="23" s="1"/>
  <c r="N30" i="23" s="1"/>
  <c r="F30" i="23"/>
  <c r="G30" i="23" s="1"/>
  <c r="K29" i="23"/>
  <c r="M29" i="23" s="1"/>
  <c r="J29" i="23"/>
  <c r="F29" i="23"/>
  <c r="G29" i="23" s="1"/>
  <c r="K28" i="23"/>
  <c r="M28" i="23" s="1"/>
  <c r="J28" i="23"/>
  <c r="F28" i="23"/>
  <c r="G28" i="23" s="1"/>
  <c r="K27" i="23"/>
  <c r="M27" i="23" s="1"/>
  <c r="J27" i="23"/>
  <c r="F27" i="23"/>
  <c r="G27" i="23" s="1"/>
  <c r="C22" i="23"/>
  <c r="D18" i="23"/>
  <c r="K17" i="23"/>
  <c r="M17" i="23" s="1"/>
  <c r="N17" i="23" s="1"/>
  <c r="J17" i="23"/>
  <c r="F17" i="23"/>
  <c r="G17" i="23" s="1"/>
  <c r="K16" i="23"/>
  <c r="M16" i="23" s="1"/>
  <c r="J16" i="23"/>
  <c r="F16" i="23"/>
  <c r="G16" i="23" s="1"/>
  <c r="K15" i="23"/>
  <c r="M15" i="23" s="1"/>
  <c r="J15" i="23"/>
  <c r="N15" i="23" s="1"/>
  <c r="F15" i="23"/>
  <c r="G15" i="23" s="1"/>
  <c r="R15" i="23" s="1"/>
  <c r="K14" i="23"/>
  <c r="M14" i="23" s="1"/>
  <c r="J14" i="23"/>
  <c r="N14" i="23" s="1"/>
  <c r="F14" i="23"/>
  <c r="G14" i="23" s="1"/>
  <c r="R14" i="23" s="1"/>
  <c r="K13" i="23"/>
  <c r="M13" i="23" s="1"/>
  <c r="J13" i="23"/>
  <c r="F13" i="23"/>
  <c r="G13" i="23" s="1"/>
  <c r="K12" i="23"/>
  <c r="M12" i="23" s="1"/>
  <c r="J12" i="23"/>
  <c r="F12" i="23"/>
  <c r="G12" i="23" s="1"/>
  <c r="M11" i="23"/>
  <c r="H11" i="23"/>
  <c r="J11" i="23" s="1"/>
  <c r="N11" i="23" s="1"/>
  <c r="F11" i="23"/>
  <c r="G11" i="23" s="1"/>
  <c r="R11" i="23" s="1"/>
  <c r="M10" i="23"/>
  <c r="H10" i="23"/>
  <c r="J10" i="23" s="1"/>
  <c r="N10" i="23" s="1"/>
  <c r="F10" i="23"/>
  <c r="G10" i="23" s="1"/>
  <c r="R10" i="23" s="1"/>
  <c r="M9" i="23"/>
  <c r="H9" i="23"/>
  <c r="J9" i="23" s="1"/>
  <c r="N9" i="23" s="1"/>
  <c r="F9" i="23"/>
  <c r="G9" i="23" s="1"/>
  <c r="R9" i="23" s="1"/>
  <c r="K8" i="23"/>
  <c r="M8" i="23" s="1"/>
  <c r="J8" i="23"/>
  <c r="F8" i="23"/>
  <c r="G8" i="23" s="1"/>
  <c r="K7" i="23"/>
  <c r="M7" i="23" s="1"/>
  <c r="J7" i="23"/>
  <c r="N7" i="23" s="1"/>
  <c r="F7" i="23"/>
  <c r="G7" i="23" s="1"/>
  <c r="K6" i="23"/>
  <c r="M6" i="23" s="1"/>
  <c r="J6" i="23"/>
  <c r="F6" i="23"/>
  <c r="G6" i="23" s="1"/>
  <c r="C1" i="23"/>
  <c r="N18" i="25" l="1"/>
  <c r="R39" i="25"/>
  <c r="H6" i="24" s="1"/>
  <c r="N39" i="25"/>
  <c r="R18" i="25"/>
  <c r="H5" i="24" s="1"/>
  <c r="N59" i="23"/>
  <c r="R59" i="23" s="1"/>
  <c r="N49" i="23"/>
  <c r="N34" i="23"/>
  <c r="R34" i="23" s="1"/>
  <c r="N29" i="23"/>
  <c r="R29" i="23" s="1"/>
  <c r="R35" i="23"/>
  <c r="N36" i="23"/>
  <c r="R36" i="23" s="1"/>
  <c r="N6" i="23"/>
  <c r="N33" i="23"/>
  <c r="R33" i="23" s="1"/>
  <c r="N28" i="23"/>
  <c r="R28" i="23" s="1"/>
  <c r="R30" i="23"/>
  <c r="R17" i="23"/>
  <c r="R7" i="23"/>
  <c r="N12" i="23"/>
  <c r="R12" i="23" s="1"/>
  <c r="R31" i="23"/>
  <c r="R49" i="23"/>
  <c r="R54" i="23"/>
  <c r="N55" i="23"/>
  <c r="R55" i="23" s="1"/>
  <c r="R32" i="23"/>
  <c r="R50" i="23"/>
  <c r="N8" i="23"/>
  <c r="R8" i="23" s="1"/>
  <c r="N13" i="23"/>
  <c r="R13" i="23" s="1"/>
  <c r="N32" i="23"/>
  <c r="R6" i="23"/>
  <c r="G18" i="23"/>
  <c r="N37" i="23"/>
  <c r="R37" i="23" s="1"/>
  <c r="G60" i="23"/>
  <c r="R48" i="23"/>
  <c r="R53" i="23"/>
  <c r="G39" i="23"/>
  <c r="N38" i="23"/>
  <c r="R38" i="23" s="1"/>
  <c r="N16" i="23"/>
  <c r="R16" i="23" s="1"/>
  <c r="N27" i="23"/>
  <c r="N58" i="23"/>
  <c r="D18" i="21"/>
  <c r="K17" i="21"/>
  <c r="M17" i="21" s="1"/>
  <c r="J17" i="21"/>
  <c r="F17" i="21"/>
  <c r="G17" i="21" s="1"/>
  <c r="K16" i="21"/>
  <c r="M16" i="21" s="1"/>
  <c r="J16" i="21"/>
  <c r="F16" i="21"/>
  <c r="G16" i="21" s="1"/>
  <c r="K15" i="21"/>
  <c r="M15" i="21" s="1"/>
  <c r="J15" i="21"/>
  <c r="F15" i="21"/>
  <c r="G15" i="21" s="1"/>
  <c r="K14" i="21"/>
  <c r="M14" i="21" s="1"/>
  <c r="J14" i="21"/>
  <c r="N14" i="21" s="1"/>
  <c r="F14" i="21"/>
  <c r="G14" i="21" s="1"/>
  <c r="R14" i="21" s="1"/>
  <c r="K13" i="21"/>
  <c r="M13" i="21" s="1"/>
  <c r="J13" i="21"/>
  <c r="F13" i="21"/>
  <c r="G13" i="21" s="1"/>
  <c r="K12" i="21"/>
  <c r="M12" i="21" s="1"/>
  <c r="J12" i="21"/>
  <c r="F12" i="21"/>
  <c r="G12" i="21" s="1"/>
  <c r="M11" i="21"/>
  <c r="H11" i="21"/>
  <c r="J11" i="21" s="1"/>
  <c r="F11" i="21"/>
  <c r="G11" i="21" s="1"/>
  <c r="M10" i="21"/>
  <c r="H10" i="21"/>
  <c r="J10" i="21" s="1"/>
  <c r="N10" i="21" s="1"/>
  <c r="F10" i="21"/>
  <c r="G10" i="21" s="1"/>
  <c r="R10" i="21" s="1"/>
  <c r="M9" i="21"/>
  <c r="H9" i="21"/>
  <c r="J9" i="21" s="1"/>
  <c r="N9" i="21" s="1"/>
  <c r="F9" i="21"/>
  <c r="G9" i="21" s="1"/>
  <c r="R9" i="21" s="1"/>
  <c r="K8" i="21"/>
  <c r="M8" i="21" s="1"/>
  <c r="J8" i="21"/>
  <c r="F8" i="21"/>
  <c r="G8" i="21" s="1"/>
  <c r="K7" i="21"/>
  <c r="M7" i="21" s="1"/>
  <c r="J7" i="21"/>
  <c r="F7" i="21"/>
  <c r="G7" i="21" s="1"/>
  <c r="K6" i="21"/>
  <c r="M6" i="21" s="1"/>
  <c r="J6" i="21"/>
  <c r="N6" i="21" s="1"/>
  <c r="F6" i="21"/>
  <c r="G6" i="21" s="1"/>
  <c r="C1" i="21"/>
  <c r="D185" i="17"/>
  <c r="K184" i="17"/>
  <c r="M184" i="17" s="1"/>
  <c r="J184" i="17"/>
  <c r="F184" i="17"/>
  <c r="G184" i="17" s="1"/>
  <c r="K183" i="17"/>
  <c r="M183" i="17" s="1"/>
  <c r="J183" i="17"/>
  <c r="F183" i="17"/>
  <c r="G183" i="17" s="1"/>
  <c r="K182" i="17"/>
  <c r="M182" i="17" s="1"/>
  <c r="J182" i="17"/>
  <c r="F182" i="17"/>
  <c r="G182" i="17" s="1"/>
  <c r="K181" i="17"/>
  <c r="M181" i="17" s="1"/>
  <c r="J181" i="17"/>
  <c r="N181" i="17" s="1"/>
  <c r="F181" i="17"/>
  <c r="G181" i="17" s="1"/>
  <c r="R181" i="17" s="1"/>
  <c r="K180" i="17"/>
  <c r="M180" i="17" s="1"/>
  <c r="J180" i="17"/>
  <c r="F180" i="17"/>
  <c r="G180" i="17" s="1"/>
  <c r="K179" i="17"/>
  <c r="M179" i="17" s="1"/>
  <c r="J179" i="17"/>
  <c r="F179" i="17"/>
  <c r="G179" i="17" s="1"/>
  <c r="M178" i="17"/>
  <c r="H178" i="17"/>
  <c r="J178" i="17" s="1"/>
  <c r="N178" i="17" s="1"/>
  <c r="F178" i="17"/>
  <c r="G178" i="17" s="1"/>
  <c r="M177" i="17"/>
  <c r="H177" i="17"/>
  <c r="J177" i="17" s="1"/>
  <c r="N177" i="17" s="1"/>
  <c r="F177" i="17"/>
  <c r="G177" i="17" s="1"/>
  <c r="M176" i="17"/>
  <c r="H176" i="17"/>
  <c r="J176" i="17" s="1"/>
  <c r="N176" i="17" s="1"/>
  <c r="F176" i="17"/>
  <c r="G176" i="17" s="1"/>
  <c r="R176" i="17" s="1"/>
  <c r="K175" i="17"/>
  <c r="M175" i="17" s="1"/>
  <c r="J175" i="17"/>
  <c r="F175" i="17"/>
  <c r="G175" i="17" s="1"/>
  <c r="K174" i="17"/>
  <c r="M174" i="17" s="1"/>
  <c r="J174" i="17"/>
  <c r="N174" i="17" s="1"/>
  <c r="F174" i="17"/>
  <c r="G174" i="17" s="1"/>
  <c r="K173" i="17"/>
  <c r="M173" i="17" s="1"/>
  <c r="J173" i="17"/>
  <c r="F173" i="17"/>
  <c r="G173" i="17" s="1"/>
  <c r="C168" i="17"/>
  <c r="D165" i="17"/>
  <c r="K164" i="17"/>
  <c r="M164" i="17" s="1"/>
  <c r="J164" i="17"/>
  <c r="F164" i="17"/>
  <c r="G164" i="17" s="1"/>
  <c r="K163" i="17"/>
  <c r="M163" i="17" s="1"/>
  <c r="J163" i="17"/>
  <c r="F163" i="17"/>
  <c r="G163" i="17" s="1"/>
  <c r="K162" i="17"/>
  <c r="M162" i="17" s="1"/>
  <c r="J162" i="17"/>
  <c r="F162" i="17"/>
  <c r="G162" i="17" s="1"/>
  <c r="K161" i="17"/>
  <c r="M161" i="17" s="1"/>
  <c r="J161" i="17"/>
  <c r="F161" i="17"/>
  <c r="G161" i="17" s="1"/>
  <c r="K160" i="17"/>
  <c r="M160" i="17" s="1"/>
  <c r="J160" i="17"/>
  <c r="N160" i="17" s="1"/>
  <c r="F160" i="17"/>
  <c r="G160" i="17" s="1"/>
  <c r="R160" i="17" s="1"/>
  <c r="K159" i="17"/>
  <c r="M159" i="17" s="1"/>
  <c r="J159" i="17"/>
  <c r="F159" i="17"/>
  <c r="G159" i="17" s="1"/>
  <c r="M158" i="17"/>
  <c r="H158" i="17"/>
  <c r="J158" i="17" s="1"/>
  <c r="N158" i="17" s="1"/>
  <c r="F158" i="17"/>
  <c r="G158" i="17" s="1"/>
  <c r="M157" i="17"/>
  <c r="H157" i="17"/>
  <c r="J157" i="17" s="1"/>
  <c r="N157" i="17" s="1"/>
  <c r="F157" i="17"/>
  <c r="G157" i="17" s="1"/>
  <c r="M156" i="17"/>
  <c r="H156" i="17"/>
  <c r="J156" i="17" s="1"/>
  <c r="N156" i="17" s="1"/>
  <c r="F156" i="17"/>
  <c r="G156" i="17" s="1"/>
  <c r="K155" i="17"/>
  <c r="M155" i="17" s="1"/>
  <c r="J155" i="17"/>
  <c r="N155" i="17" s="1"/>
  <c r="F155" i="17"/>
  <c r="G155" i="17" s="1"/>
  <c r="R155" i="17" s="1"/>
  <c r="K154" i="17"/>
  <c r="M154" i="17" s="1"/>
  <c r="J154" i="17"/>
  <c r="F154" i="17"/>
  <c r="G154" i="17" s="1"/>
  <c r="K153" i="17"/>
  <c r="M153" i="17" s="1"/>
  <c r="J153" i="17"/>
  <c r="F153" i="17"/>
  <c r="G153" i="17" s="1"/>
  <c r="C148" i="17"/>
  <c r="D144" i="17"/>
  <c r="K143" i="17"/>
  <c r="M143" i="17" s="1"/>
  <c r="J143" i="17"/>
  <c r="F143" i="17"/>
  <c r="G143" i="17" s="1"/>
  <c r="K142" i="17"/>
  <c r="M142" i="17" s="1"/>
  <c r="J142" i="17"/>
  <c r="F142" i="17"/>
  <c r="G142" i="17" s="1"/>
  <c r="K141" i="17"/>
  <c r="M141" i="17" s="1"/>
  <c r="J141" i="17"/>
  <c r="F141" i="17"/>
  <c r="G141" i="17" s="1"/>
  <c r="K140" i="17"/>
  <c r="M140" i="17" s="1"/>
  <c r="J140" i="17"/>
  <c r="N140" i="17" s="1"/>
  <c r="F140" i="17"/>
  <c r="G140" i="17" s="1"/>
  <c r="K139" i="17"/>
  <c r="M139" i="17" s="1"/>
  <c r="J139" i="17"/>
  <c r="F139" i="17"/>
  <c r="G139" i="17" s="1"/>
  <c r="K138" i="17"/>
  <c r="M138" i="17" s="1"/>
  <c r="J138" i="17"/>
  <c r="N138" i="17" s="1"/>
  <c r="F138" i="17"/>
  <c r="G138" i="17" s="1"/>
  <c r="R138" i="17" s="1"/>
  <c r="M137" i="17"/>
  <c r="H137" i="17"/>
  <c r="J137" i="17" s="1"/>
  <c r="N137" i="17" s="1"/>
  <c r="F137" i="17"/>
  <c r="G137" i="17" s="1"/>
  <c r="R137" i="17" s="1"/>
  <c r="M136" i="17"/>
  <c r="H136" i="17"/>
  <c r="J136" i="17" s="1"/>
  <c r="N136" i="17" s="1"/>
  <c r="F136" i="17"/>
  <c r="G136" i="17" s="1"/>
  <c r="M135" i="17"/>
  <c r="H135" i="17"/>
  <c r="J135" i="17" s="1"/>
  <c r="N135" i="17" s="1"/>
  <c r="F135" i="17"/>
  <c r="G135" i="17" s="1"/>
  <c r="R135" i="17" s="1"/>
  <c r="K134" i="17"/>
  <c r="M134" i="17" s="1"/>
  <c r="N134" i="17" s="1"/>
  <c r="J134" i="17"/>
  <c r="F134" i="17"/>
  <c r="G134" i="17" s="1"/>
  <c r="K133" i="17"/>
  <c r="M133" i="17" s="1"/>
  <c r="J133" i="17"/>
  <c r="F133" i="17"/>
  <c r="G133" i="17" s="1"/>
  <c r="K132" i="17"/>
  <c r="M132" i="17" s="1"/>
  <c r="J132" i="17"/>
  <c r="F132" i="17"/>
  <c r="G132" i="17" s="1"/>
  <c r="C127" i="17"/>
  <c r="D123" i="17"/>
  <c r="K122" i="17"/>
  <c r="M122" i="17" s="1"/>
  <c r="J122" i="17"/>
  <c r="F122" i="17"/>
  <c r="G122" i="17" s="1"/>
  <c r="K121" i="17"/>
  <c r="M121" i="17" s="1"/>
  <c r="J121" i="17"/>
  <c r="F121" i="17"/>
  <c r="G121" i="17" s="1"/>
  <c r="K120" i="17"/>
  <c r="M120" i="17" s="1"/>
  <c r="J120" i="17"/>
  <c r="F120" i="17"/>
  <c r="G120" i="17" s="1"/>
  <c r="K119" i="17"/>
  <c r="M119" i="17" s="1"/>
  <c r="N119" i="17" s="1"/>
  <c r="J119" i="17"/>
  <c r="F119" i="17"/>
  <c r="G119" i="17" s="1"/>
  <c r="K118" i="17"/>
  <c r="M118" i="17" s="1"/>
  <c r="J118" i="17"/>
  <c r="F118" i="17"/>
  <c r="G118" i="17" s="1"/>
  <c r="K117" i="17"/>
  <c r="M117" i="17" s="1"/>
  <c r="J117" i="17"/>
  <c r="F117" i="17"/>
  <c r="G117" i="17" s="1"/>
  <c r="M116" i="17"/>
  <c r="H116" i="17"/>
  <c r="J116" i="17" s="1"/>
  <c r="N116" i="17" s="1"/>
  <c r="F116" i="17"/>
  <c r="G116" i="17" s="1"/>
  <c r="R116" i="17" s="1"/>
  <c r="M115" i="17"/>
  <c r="H115" i="17"/>
  <c r="J115" i="17" s="1"/>
  <c r="N115" i="17" s="1"/>
  <c r="F115" i="17"/>
  <c r="G115" i="17" s="1"/>
  <c r="R115" i="17" s="1"/>
  <c r="M114" i="17"/>
  <c r="H114" i="17"/>
  <c r="J114" i="17" s="1"/>
  <c r="N114" i="17" s="1"/>
  <c r="F114" i="17"/>
  <c r="G114" i="17" s="1"/>
  <c r="K113" i="17"/>
  <c r="M113" i="17" s="1"/>
  <c r="J113" i="17"/>
  <c r="F113" i="17"/>
  <c r="G113" i="17" s="1"/>
  <c r="K112" i="17"/>
  <c r="M112" i="17" s="1"/>
  <c r="J112" i="17"/>
  <c r="F112" i="17"/>
  <c r="G112" i="17" s="1"/>
  <c r="K111" i="17"/>
  <c r="M111" i="17" s="1"/>
  <c r="J111" i="17"/>
  <c r="F111" i="17"/>
  <c r="G111" i="17" s="1"/>
  <c r="C106" i="17"/>
  <c r="D102" i="17"/>
  <c r="K101" i="17"/>
  <c r="M101" i="17" s="1"/>
  <c r="J101" i="17"/>
  <c r="F101" i="17"/>
  <c r="G101" i="17" s="1"/>
  <c r="K100" i="17"/>
  <c r="M100" i="17" s="1"/>
  <c r="J100" i="17"/>
  <c r="F100" i="17"/>
  <c r="G100" i="17" s="1"/>
  <c r="K99" i="17"/>
  <c r="M99" i="17" s="1"/>
  <c r="J99" i="17"/>
  <c r="F99" i="17"/>
  <c r="G99" i="17" s="1"/>
  <c r="K98" i="17"/>
  <c r="M98" i="17" s="1"/>
  <c r="J98" i="17"/>
  <c r="F98" i="17"/>
  <c r="G98" i="17" s="1"/>
  <c r="K97" i="17"/>
  <c r="M97" i="17" s="1"/>
  <c r="J97" i="17"/>
  <c r="F97" i="17"/>
  <c r="G97" i="17" s="1"/>
  <c r="K96" i="17"/>
  <c r="M96" i="17" s="1"/>
  <c r="J96" i="17"/>
  <c r="F96" i="17"/>
  <c r="G96" i="17" s="1"/>
  <c r="M95" i="17"/>
  <c r="H95" i="17"/>
  <c r="J95" i="17" s="1"/>
  <c r="N95" i="17" s="1"/>
  <c r="F95" i="17"/>
  <c r="G95" i="17" s="1"/>
  <c r="M94" i="17"/>
  <c r="H94" i="17"/>
  <c r="J94" i="17" s="1"/>
  <c r="N94" i="17" s="1"/>
  <c r="F94" i="17"/>
  <c r="G94" i="17" s="1"/>
  <c r="R94" i="17" s="1"/>
  <c r="M93" i="17"/>
  <c r="H93" i="17"/>
  <c r="J93" i="17" s="1"/>
  <c r="N93" i="17" s="1"/>
  <c r="F93" i="17"/>
  <c r="G93" i="17" s="1"/>
  <c r="R93" i="17" s="1"/>
  <c r="K92" i="17"/>
  <c r="M92" i="17" s="1"/>
  <c r="J92" i="17"/>
  <c r="F92" i="17"/>
  <c r="G92" i="17" s="1"/>
  <c r="K91" i="17"/>
  <c r="M91" i="17" s="1"/>
  <c r="J91" i="17"/>
  <c r="F91" i="17"/>
  <c r="G91" i="17" s="1"/>
  <c r="K90" i="17"/>
  <c r="M90" i="17" s="1"/>
  <c r="J90" i="17"/>
  <c r="F90" i="17"/>
  <c r="G90" i="17" s="1"/>
  <c r="C85" i="17"/>
  <c r="D81" i="17"/>
  <c r="K80" i="17"/>
  <c r="M80" i="17" s="1"/>
  <c r="J80" i="17"/>
  <c r="N80" i="17" s="1"/>
  <c r="F80" i="17"/>
  <c r="G80" i="17" s="1"/>
  <c r="K79" i="17"/>
  <c r="M79" i="17" s="1"/>
  <c r="J79" i="17"/>
  <c r="N79" i="17" s="1"/>
  <c r="F79" i="17"/>
  <c r="G79" i="17" s="1"/>
  <c r="K78" i="17"/>
  <c r="M78" i="17" s="1"/>
  <c r="J78" i="17"/>
  <c r="F78" i="17"/>
  <c r="G78" i="17" s="1"/>
  <c r="K77" i="17"/>
  <c r="M77" i="17" s="1"/>
  <c r="J77" i="17"/>
  <c r="F77" i="17"/>
  <c r="G77" i="17" s="1"/>
  <c r="K76" i="17"/>
  <c r="M76" i="17" s="1"/>
  <c r="J76" i="17"/>
  <c r="N76" i="17" s="1"/>
  <c r="F76" i="17"/>
  <c r="G76" i="17" s="1"/>
  <c r="R76" i="17" s="1"/>
  <c r="K75" i="17"/>
  <c r="M75" i="17" s="1"/>
  <c r="J75" i="17"/>
  <c r="F75" i="17"/>
  <c r="G75" i="17" s="1"/>
  <c r="M74" i="17"/>
  <c r="H74" i="17"/>
  <c r="J74" i="17" s="1"/>
  <c r="N74" i="17" s="1"/>
  <c r="F74" i="17"/>
  <c r="G74" i="17" s="1"/>
  <c r="R74" i="17" s="1"/>
  <c r="M73" i="17"/>
  <c r="H73" i="17"/>
  <c r="J73" i="17" s="1"/>
  <c r="N73" i="17" s="1"/>
  <c r="F73" i="17"/>
  <c r="G73" i="17" s="1"/>
  <c r="M72" i="17"/>
  <c r="H72" i="17"/>
  <c r="J72" i="17" s="1"/>
  <c r="F72" i="17"/>
  <c r="G72" i="17" s="1"/>
  <c r="K71" i="17"/>
  <c r="M71" i="17" s="1"/>
  <c r="J71" i="17"/>
  <c r="F71" i="17"/>
  <c r="G71" i="17" s="1"/>
  <c r="K70" i="17"/>
  <c r="M70" i="17" s="1"/>
  <c r="J70" i="17"/>
  <c r="N70" i="17" s="1"/>
  <c r="F70" i="17"/>
  <c r="G70" i="17" s="1"/>
  <c r="R70" i="17" s="1"/>
  <c r="K69" i="17"/>
  <c r="M69" i="17" s="1"/>
  <c r="J69" i="17"/>
  <c r="F69" i="17"/>
  <c r="G69" i="17" s="1"/>
  <c r="C64" i="17"/>
  <c r="D60" i="17"/>
  <c r="K59" i="17"/>
  <c r="M59" i="17" s="1"/>
  <c r="J59" i="17"/>
  <c r="F59" i="17"/>
  <c r="G59" i="17" s="1"/>
  <c r="K58" i="17"/>
  <c r="M58" i="17" s="1"/>
  <c r="J58" i="17"/>
  <c r="N58" i="17" s="1"/>
  <c r="F58" i="17"/>
  <c r="G58" i="17" s="1"/>
  <c r="K57" i="17"/>
  <c r="M57" i="17" s="1"/>
  <c r="J57" i="17"/>
  <c r="N57" i="17" s="1"/>
  <c r="F57" i="17"/>
  <c r="G57" i="17" s="1"/>
  <c r="R57" i="17" s="1"/>
  <c r="K56" i="17"/>
  <c r="M56" i="17" s="1"/>
  <c r="J56" i="17"/>
  <c r="F56" i="17"/>
  <c r="G56" i="17" s="1"/>
  <c r="K55" i="17"/>
  <c r="M55" i="17" s="1"/>
  <c r="J55" i="17"/>
  <c r="F55" i="17"/>
  <c r="G55" i="17" s="1"/>
  <c r="K54" i="17"/>
  <c r="M54" i="17" s="1"/>
  <c r="J54" i="17"/>
  <c r="F54" i="17"/>
  <c r="G54" i="17" s="1"/>
  <c r="M53" i="17"/>
  <c r="H53" i="17"/>
  <c r="J53" i="17" s="1"/>
  <c r="N53" i="17" s="1"/>
  <c r="F53" i="17"/>
  <c r="G53" i="17" s="1"/>
  <c r="M52" i="17"/>
  <c r="H52" i="17"/>
  <c r="J52" i="17" s="1"/>
  <c r="N52" i="17" s="1"/>
  <c r="F52" i="17"/>
  <c r="G52" i="17" s="1"/>
  <c r="R52" i="17" s="1"/>
  <c r="M51" i="17"/>
  <c r="H51" i="17"/>
  <c r="J51" i="17" s="1"/>
  <c r="N51" i="17" s="1"/>
  <c r="F51" i="17"/>
  <c r="G51" i="17" s="1"/>
  <c r="R51" i="17" s="1"/>
  <c r="K50" i="17"/>
  <c r="M50" i="17" s="1"/>
  <c r="J50" i="17"/>
  <c r="F50" i="17"/>
  <c r="G50" i="17" s="1"/>
  <c r="K49" i="17"/>
  <c r="M49" i="17" s="1"/>
  <c r="J49" i="17"/>
  <c r="F49" i="17"/>
  <c r="G49" i="17" s="1"/>
  <c r="K48" i="17"/>
  <c r="M48" i="17" s="1"/>
  <c r="J48" i="17"/>
  <c r="F48" i="17"/>
  <c r="G48" i="17" s="1"/>
  <c r="C43" i="17"/>
  <c r="D39" i="17"/>
  <c r="K38" i="17"/>
  <c r="M38" i="17" s="1"/>
  <c r="J38" i="17"/>
  <c r="F38" i="17"/>
  <c r="G38" i="17" s="1"/>
  <c r="K37" i="17"/>
  <c r="M37" i="17" s="1"/>
  <c r="J37" i="17"/>
  <c r="F37" i="17"/>
  <c r="G37" i="17" s="1"/>
  <c r="K36" i="17"/>
  <c r="M36" i="17" s="1"/>
  <c r="J36" i="17"/>
  <c r="F36" i="17"/>
  <c r="G36" i="17" s="1"/>
  <c r="K35" i="17"/>
  <c r="M35" i="17" s="1"/>
  <c r="J35" i="17"/>
  <c r="F35" i="17"/>
  <c r="G35" i="17" s="1"/>
  <c r="K34" i="17"/>
  <c r="M34" i="17" s="1"/>
  <c r="J34" i="17"/>
  <c r="F34" i="17"/>
  <c r="G34" i="17" s="1"/>
  <c r="K33" i="17"/>
  <c r="M33" i="17" s="1"/>
  <c r="J33" i="17"/>
  <c r="F33" i="17"/>
  <c r="G33" i="17" s="1"/>
  <c r="M32" i="17"/>
  <c r="H32" i="17"/>
  <c r="J32" i="17" s="1"/>
  <c r="N32" i="17" s="1"/>
  <c r="F32" i="17"/>
  <c r="G32" i="17" s="1"/>
  <c r="M31" i="17"/>
  <c r="H31" i="17"/>
  <c r="J31" i="17" s="1"/>
  <c r="F31" i="17"/>
  <c r="G31" i="17" s="1"/>
  <c r="M30" i="17"/>
  <c r="H30" i="17"/>
  <c r="J30" i="17" s="1"/>
  <c r="N30" i="17" s="1"/>
  <c r="F30" i="17"/>
  <c r="G30" i="17" s="1"/>
  <c r="K29" i="17"/>
  <c r="M29" i="17" s="1"/>
  <c r="J29" i="17"/>
  <c r="F29" i="17"/>
  <c r="G29" i="17" s="1"/>
  <c r="K28" i="17"/>
  <c r="M28" i="17" s="1"/>
  <c r="J28" i="17"/>
  <c r="N28" i="17" s="1"/>
  <c r="F28" i="17"/>
  <c r="G28" i="17" s="1"/>
  <c r="K27" i="17"/>
  <c r="M27" i="17" s="1"/>
  <c r="J27" i="17"/>
  <c r="N27" i="17" s="1"/>
  <c r="F27" i="17"/>
  <c r="G27" i="17" s="1"/>
  <c r="C22" i="17"/>
  <c r="D18" i="17"/>
  <c r="K17" i="17"/>
  <c r="M17" i="17" s="1"/>
  <c r="J17" i="17"/>
  <c r="F17" i="17"/>
  <c r="G17" i="17" s="1"/>
  <c r="K16" i="17"/>
  <c r="M16" i="17" s="1"/>
  <c r="J16" i="17"/>
  <c r="F16" i="17"/>
  <c r="G16" i="17" s="1"/>
  <c r="K15" i="17"/>
  <c r="M15" i="17" s="1"/>
  <c r="J15" i="17"/>
  <c r="F15" i="17"/>
  <c r="G15" i="17" s="1"/>
  <c r="K14" i="17"/>
  <c r="M14" i="17" s="1"/>
  <c r="J14" i="17"/>
  <c r="F14" i="17"/>
  <c r="G14" i="17" s="1"/>
  <c r="K13" i="17"/>
  <c r="M13" i="17" s="1"/>
  <c r="J13" i="17"/>
  <c r="F13" i="17"/>
  <c r="G13" i="17" s="1"/>
  <c r="K12" i="17"/>
  <c r="M12" i="17" s="1"/>
  <c r="J12" i="17"/>
  <c r="N12" i="17" s="1"/>
  <c r="F12" i="17"/>
  <c r="G12" i="17" s="1"/>
  <c r="M11" i="17"/>
  <c r="H11" i="17"/>
  <c r="J11" i="17" s="1"/>
  <c r="N11" i="17" s="1"/>
  <c r="F11" i="17"/>
  <c r="G11" i="17" s="1"/>
  <c r="R11" i="17" s="1"/>
  <c r="M10" i="17"/>
  <c r="H10" i="17"/>
  <c r="J10" i="17" s="1"/>
  <c r="N10" i="17" s="1"/>
  <c r="F10" i="17"/>
  <c r="G10" i="17" s="1"/>
  <c r="R10" i="17" s="1"/>
  <c r="M9" i="17"/>
  <c r="H9" i="17"/>
  <c r="J9" i="17" s="1"/>
  <c r="N9" i="17" s="1"/>
  <c r="F9" i="17"/>
  <c r="G9" i="17" s="1"/>
  <c r="R9" i="17" s="1"/>
  <c r="K8" i="17"/>
  <c r="M8" i="17" s="1"/>
  <c r="J8" i="17"/>
  <c r="N8" i="17" s="1"/>
  <c r="F8" i="17"/>
  <c r="G8" i="17" s="1"/>
  <c r="K7" i="17"/>
  <c r="M7" i="17" s="1"/>
  <c r="J7" i="17"/>
  <c r="F7" i="17"/>
  <c r="G7" i="17" s="1"/>
  <c r="K6" i="17"/>
  <c r="M6" i="17" s="1"/>
  <c r="J6" i="17"/>
  <c r="F6" i="17"/>
  <c r="G6" i="17" s="1"/>
  <c r="C1" i="17"/>
  <c r="C168" i="11"/>
  <c r="H25" i="10"/>
  <c r="H24" i="10"/>
  <c r="H23" i="10"/>
  <c r="H14" i="10"/>
  <c r="H13" i="10"/>
  <c r="F173" i="11"/>
  <c r="G173" i="11" s="1"/>
  <c r="J173" i="11"/>
  <c r="K173" i="11"/>
  <c r="M173" i="11" s="1"/>
  <c r="N173" i="11" s="1"/>
  <c r="F174" i="11"/>
  <c r="G174" i="11"/>
  <c r="J174" i="11"/>
  <c r="K174" i="11"/>
  <c r="M174" i="11"/>
  <c r="N174" i="11"/>
  <c r="R174" i="11"/>
  <c r="F175" i="11"/>
  <c r="G175" i="11" s="1"/>
  <c r="J175" i="11"/>
  <c r="K175" i="11"/>
  <c r="M175" i="11" s="1"/>
  <c r="N175" i="11" s="1"/>
  <c r="F176" i="11"/>
  <c r="G176" i="11" s="1"/>
  <c r="H176" i="11"/>
  <c r="J176" i="11"/>
  <c r="N176" i="11" s="1"/>
  <c r="M176" i="11"/>
  <c r="F177" i="11"/>
  <c r="G177" i="11"/>
  <c r="H177" i="11"/>
  <c r="J177" i="11" s="1"/>
  <c r="N177" i="11" s="1"/>
  <c r="M177" i="11"/>
  <c r="F178" i="11"/>
  <c r="G178" i="11" s="1"/>
  <c r="H178" i="11"/>
  <c r="J178" i="11" s="1"/>
  <c r="N178" i="11" s="1"/>
  <c r="M178" i="11"/>
  <c r="F179" i="11"/>
  <c r="G179" i="11"/>
  <c r="J179" i="11"/>
  <c r="K179" i="11"/>
  <c r="M179" i="11"/>
  <c r="F180" i="11"/>
  <c r="G180" i="11"/>
  <c r="J180" i="11"/>
  <c r="K180" i="11"/>
  <c r="M180" i="11" s="1"/>
  <c r="N180" i="11" s="1"/>
  <c r="F181" i="11"/>
  <c r="G181" i="11" s="1"/>
  <c r="J181" i="11"/>
  <c r="K181" i="11"/>
  <c r="M181" i="11"/>
  <c r="N181" i="11" s="1"/>
  <c r="F182" i="11"/>
  <c r="G182" i="11"/>
  <c r="J182" i="11"/>
  <c r="K182" i="11"/>
  <c r="M182" i="11" s="1"/>
  <c r="N182" i="11" s="1"/>
  <c r="F183" i="11"/>
  <c r="G183" i="11"/>
  <c r="R183" i="11" s="1"/>
  <c r="J183" i="11"/>
  <c r="K183" i="11"/>
  <c r="M183" i="11"/>
  <c r="N183" i="11"/>
  <c r="F184" i="11"/>
  <c r="G184" i="11"/>
  <c r="J184" i="11"/>
  <c r="K184" i="11"/>
  <c r="M184" i="11"/>
  <c r="N184" i="11" s="1"/>
  <c r="D185" i="11"/>
  <c r="F193" i="11"/>
  <c r="G193" i="11"/>
  <c r="J193" i="11"/>
  <c r="K193" i="11"/>
  <c r="M193" i="11"/>
  <c r="N193" i="11"/>
  <c r="F194" i="11"/>
  <c r="G194" i="11"/>
  <c r="R194" i="11" s="1"/>
  <c r="J194" i="11"/>
  <c r="K194" i="11"/>
  <c r="M194" i="11" s="1"/>
  <c r="N194" i="11" s="1"/>
  <c r="F195" i="11"/>
  <c r="G195" i="11"/>
  <c r="J195" i="11"/>
  <c r="K195" i="11"/>
  <c r="M195" i="11" s="1"/>
  <c r="N195" i="11" s="1"/>
  <c r="R195" i="11" s="1"/>
  <c r="F196" i="11"/>
  <c r="G196" i="11" s="1"/>
  <c r="H196" i="11"/>
  <c r="J196" i="11"/>
  <c r="M196" i="11"/>
  <c r="N196" i="11"/>
  <c r="F197" i="11"/>
  <c r="G197" i="11"/>
  <c r="H197" i="11"/>
  <c r="J197" i="11" s="1"/>
  <c r="N197" i="11" s="1"/>
  <c r="M197" i="11"/>
  <c r="F198" i="11"/>
  <c r="G198" i="11"/>
  <c r="H198" i="11"/>
  <c r="J198" i="11" s="1"/>
  <c r="N198" i="11" s="1"/>
  <c r="M198" i="11"/>
  <c r="F199" i="11"/>
  <c r="G199" i="11"/>
  <c r="J199" i="11"/>
  <c r="K199" i="11"/>
  <c r="M199" i="11"/>
  <c r="N199" i="11" s="1"/>
  <c r="F200" i="11"/>
  <c r="G200" i="11"/>
  <c r="J200" i="11"/>
  <c r="K200" i="11"/>
  <c r="M200" i="11"/>
  <c r="F201" i="11"/>
  <c r="G201" i="11" s="1"/>
  <c r="J201" i="11"/>
  <c r="K201" i="11"/>
  <c r="M201" i="11"/>
  <c r="N201" i="11" s="1"/>
  <c r="F202" i="11"/>
  <c r="G202" i="11"/>
  <c r="J202" i="11"/>
  <c r="K202" i="11"/>
  <c r="M202" i="11"/>
  <c r="N202" i="11"/>
  <c r="F203" i="11"/>
  <c r="G203" i="11" s="1"/>
  <c r="J203" i="11"/>
  <c r="K203" i="11"/>
  <c r="M203" i="11"/>
  <c r="N203" i="11" s="1"/>
  <c r="F204" i="11"/>
  <c r="G204" i="11" s="1"/>
  <c r="J204" i="11"/>
  <c r="K204" i="11"/>
  <c r="M204" i="11" s="1"/>
  <c r="N204" i="11" s="1"/>
  <c r="D205" i="11"/>
  <c r="D165" i="11"/>
  <c r="K164" i="11"/>
  <c r="M164" i="11" s="1"/>
  <c r="J164" i="11"/>
  <c r="N164" i="11" s="1"/>
  <c r="F164" i="11"/>
  <c r="G164" i="11" s="1"/>
  <c r="R164" i="11" s="1"/>
  <c r="K163" i="11"/>
  <c r="M163" i="11" s="1"/>
  <c r="J163" i="11"/>
  <c r="F163" i="11"/>
  <c r="G163" i="11" s="1"/>
  <c r="K162" i="11"/>
  <c r="M162" i="11" s="1"/>
  <c r="J162" i="11"/>
  <c r="F162" i="11"/>
  <c r="G162" i="11" s="1"/>
  <c r="K161" i="11"/>
  <c r="M161" i="11" s="1"/>
  <c r="J161" i="11"/>
  <c r="N161" i="11" s="1"/>
  <c r="F161" i="11"/>
  <c r="G161" i="11" s="1"/>
  <c r="R161" i="11" s="1"/>
  <c r="K160" i="11"/>
  <c r="M160" i="11" s="1"/>
  <c r="J160" i="11"/>
  <c r="F160" i="11"/>
  <c r="G160" i="11" s="1"/>
  <c r="K159" i="11"/>
  <c r="M159" i="11" s="1"/>
  <c r="J159" i="11"/>
  <c r="N159" i="11" s="1"/>
  <c r="F159" i="11"/>
  <c r="G159" i="11" s="1"/>
  <c r="M158" i="11"/>
  <c r="H158" i="11"/>
  <c r="J158" i="11" s="1"/>
  <c r="N158" i="11" s="1"/>
  <c r="F158" i="11"/>
  <c r="G158" i="11" s="1"/>
  <c r="M157" i="11"/>
  <c r="H157" i="11"/>
  <c r="J157" i="11" s="1"/>
  <c r="N157" i="11" s="1"/>
  <c r="F157" i="11"/>
  <c r="G157" i="11" s="1"/>
  <c r="M156" i="11"/>
  <c r="H156" i="11"/>
  <c r="J156" i="11" s="1"/>
  <c r="F156" i="11"/>
  <c r="G156" i="11" s="1"/>
  <c r="K155" i="11"/>
  <c r="M155" i="11" s="1"/>
  <c r="J155" i="11"/>
  <c r="F155" i="11"/>
  <c r="G155" i="11" s="1"/>
  <c r="K154" i="11"/>
  <c r="M154" i="11" s="1"/>
  <c r="J154" i="11"/>
  <c r="N154" i="11" s="1"/>
  <c r="F154" i="11"/>
  <c r="G154" i="11" s="1"/>
  <c r="R154" i="11" s="1"/>
  <c r="K153" i="11"/>
  <c r="M153" i="11" s="1"/>
  <c r="J153" i="11"/>
  <c r="F153" i="11"/>
  <c r="G153" i="11" s="1"/>
  <c r="C148" i="11"/>
  <c r="D144" i="11"/>
  <c r="K143" i="11"/>
  <c r="M143" i="11" s="1"/>
  <c r="N143" i="11" s="1"/>
  <c r="J143" i="11"/>
  <c r="F143" i="11"/>
  <c r="G143" i="11" s="1"/>
  <c r="K142" i="11"/>
  <c r="M142" i="11" s="1"/>
  <c r="J142" i="11"/>
  <c r="N142" i="11" s="1"/>
  <c r="F142" i="11"/>
  <c r="G142" i="11" s="1"/>
  <c r="R142" i="11" s="1"/>
  <c r="K141" i="11"/>
  <c r="M141" i="11" s="1"/>
  <c r="J141" i="11"/>
  <c r="F141" i="11"/>
  <c r="G141" i="11" s="1"/>
  <c r="K140" i="11"/>
  <c r="M140" i="11" s="1"/>
  <c r="J140" i="11"/>
  <c r="F140" i="11"/>
  <c r="G140" i="11" s="1"/>
  <c r="K139" i="11"/>
  <c r="M139" i="11" s="1"/>
  <c r="J139" i="11"/>
  <c r="F139" i="11"/>
  <c r="G139" i="11" s="1"/>
  <c r="K138" i="11"/>
  <c r="M138" i="11" s="1"/>
  <c r="J138" i="11"/>
  <c r="N138" i="11" s="1"/>
  <c r="F138" i="11"/>
  <c r="G138" i="11" s="1"/>
  <c r="R138" i="11" s="1"/>
  <c r="M137" i="11"/>
  <c r="H137" i="11"/>
  <c r="J137" i="11" s="1"/>
  <c r="N137" i="11" s="1"/>
  <c r="F137" i="11"/>
  <c r="G137" i="11" s="1"/>
  <c r="R137" i="11" s="1"/>
  <c r="M136" i="11"/>
  <c r="H136" i="11"/>
  <c r="J136" i="11" s="1"/>
  <c r="N136" i="11" s="1"/>
  <c r="F136" i="11"/>
  <c r="G136" i="11" s="1"/>
  <c r="M135" i="11"/>
  <c r="H135" i="11"/>
  <c r="J135" i="11" s="1"/>
  <c r="N135" i="11" s="1"/>
  <c r="F135" i="11"/>
  <c r="G135" i="11" s="1"/>
  <c r="K134" i="11"/>
  <c r="M134" i="11" s="1"/>
  <c r="N134" i="11" s="1"/>
  <c r="J134" i="11"/>
  <c r="F134" i="11"/>
  <c r="G134" i="11" s="1"/>
  <c r="K133" i="11"/>
  <c r="M133" i="11" s="1"/>
  <c r="J133" i="11"/>
  <c r="N133" i="11" s="1"/>
  <c r="F133" i="11"/>
  <c r="G133" i="11" s="1"/>
  <c r="R133" i="11" s="1"/>
  <c r="K132" i="11"/>
  <c r="M132" i="11" s="1"/>
  <c r="J132" i="11"/>
  <c r="N132" i="11" s="1"/>
  <c r="F132" i="11"/>
  <c r="G132" i="11" s="1"/>
  <c r="C127" i="11"/>
  <c r="D123" i="11"/>
  <c r="K122" i="11"/>
  <c r="M122" i="11" s="1"/>
  <c r="J122" i="11"/>
  <c r="F122" i="11"/>
  <c r="G122" i="11" s="1"/>
  <c r="K121" i="11"/>
  <c r="M121" i="11" s="1"/>
  <c r="N121" i="11" s="1"/>
  <c r="J121" i="11"/>
  <c r="F121" i="11"/>
  <c r="G121" i="11" s="1"/>
  <c r="K120" i="11"/>
  <c r="M120" i="11" s="1"/>
  <c r="J120" i="11"/>
  <c r="N120" i="11" s="1"/>
  <c r="F120" i="11"/>
  <c r="G120" i="11" s="1"/>
  <c r="R120" i="11" s="1"/>
  <c r="K119" i="11"/>
  <c r="M119" i="11" s="1"/>
  <c r="J119" i="11"/>
  <c r="F119" i="11"/>
  <c r="G119" i="11" s="1"/>
  <c r="K118" i="11"/>
  <c r="M118" i="11" s="1"/>
  <c r="J118" i="11"/>
  <c r="N118" i="11" s="1"/>
  <c r="F118" i="11"/>
  <c r="G118" i="11" s="1"/>
  <c r="R118" i="11" s="1"/>
  <c r="K117" i="11"/>
  <c r="M117" i="11" s="1"/>
  <c r="J117" i="11"/>
  <c r="F117" i="11"/>
  <c r="G117" i="11" s="1"/>
  <c r="M116" i="11"/>
  <c r="H116" i="11"/>
  <c r="J116" i="11" s="1"/>
  <c r="N116" i="11" s="1"/>
  <c r="F116" i="11"/>
  <c r="G116" i="11" s="1"/>
  <c r="M115" i="11"/>
  <c r="H115" i="11"/>
  <c r="J115" i="11" s="1"/>
  <c r="N115" i="11" s="1"/>
  <c r="F115" i="11"/>
  <c r="G115" i="11" s="1"/>
  <c r="R115" i="11" s="1"/>
  <c r="M114" i="11"/>
  <c r="H114" i="11"/>
  <c r="J114" i="11" s="1"/>
  <c r="N114" i="11" s="1"/>
  <c r="F114" i="11"/>
  <c r="G114" i="11" s="1"/>
  <c r="K113" i="11"/>
  <c r="M113" i="11" s="1"/>
  <c r="J113" i="11"/>
  <c r="N113" i="11" s="1"/>
  <c r="F113" i="11"/>
  <c r="G113" i="11" s="1"/>
  <c r="R113" i="11" s="1"/>
  <c r="K112" i="11"/>
  <c r="M112" i="11" s="1"/>
  <c r="N112" i="11" s="1"/>
  <c r="J112" i="11"/>
  <c r="F112" i="11"/>
  <c r="G112" i="11" s="1"/>
  <c r="K111" i="11"/>
  <c r="M111" i="11" s="1"/>
  <c r="J111" i="11"/>
  <c r="N111" i="11" s="1"/>
  <c r="F111" i="11"/>
  <c r="G111" i="11" s="1"/>
  <c r="C106" i="11"/>
  <c r="D102" i="11"/>
  <c r="K101" i="11"/>
  <c r="M101" i="11" s="1"/>
  <c r="J101" i="11"/>
  <c r="N101" i="11" s="1"/>
  <c r="F101" i="11"/>
  <c r="G101" i="11" s="1"/>
  <c r="R101" i="11" s="1"/>
  <c r="K100" i="11"/>
  <c r="M100" i="11" s="1"/>
  <c r="J100" i="11"/>
  <c r="N100" i="11" s="1"/>
  <c r="F100" i="11"/>
  <c r="G100" i="11" s="1"/>
  <c r="R100" i="11" s="1"/>
  <c r="K99" i="11"/>
  <c r="M99" i="11" s="1"/>
  <c r="N99" i="11" s="1"/>
  <c r="J99" i="11"/>
  <c r="F99" i="11"/>
  <c r="G99" i="11" s="1"/>
  <c r="K98" i="11"/>
  <c r="M98" i="11" s="1"/>
  <c r="J98" i="11"/>
  <c r="N98" i="11" s="1"/>
  <c r="F98" i="11"/>
  <c r="G98" i="11" s="1"/>
  <c r="R98" i="11" s="1"/>
  <c r="K97" i="11"/>
  <c r="M97" i="11" s="1"/>
  <c r="J97" i="11"/>
  <c r="F97" i="11"/>
  <c r="G97" i="11" s="1"/>
  <c r="K96" i="11"/>
  <c r="M96" i="11" s="1"/>
  <c r="J96" i="11"/>
  <c r="N96" i="11" s="1"/>
  <c r="F96" i="11"/>
  <c r="G96" i="11" s="1"/>
  <c r="R96" i="11" s="1"/>
  <c r="M95" i="11"/>
  <c r="H95" i="11"/>
  <c r="J95" i="11" s="1"/>
  <c r="N95" i="11" s="1"/>
  <c r="F95" i="11"/>
  <c r="G95" i="11" s="1"/>
  <c r="M94" i="11"/>
  <c r="H94" i="11"/>
  <c r="J94" i="11" s="1"/>
  <c r="N94" i="11" s="1"/>
  <c r="F94" i="11"/>
  <c r="G94" i="11" s="1"/>
  <c r="M93" i="11"/>
  <c r="H93" i="11"/>
  <c r="J93" i="11" s="1"/>
  <c r="N93" i="11" s="1"/>
  <c r="F93" i="11"/>
  <c r="G93" i="11" s="1"/>
  <c r="K92" i="11"/>
  <c r="M92" i="11" s="1"/>
  <c r="N92" i="11" s="1"/>
  <c r="J92" i="11"/>
  <c r="F92" i="11"/>
  <c r="G92" i="11" s="1"/>
  <c r="K91" i="11"/>
  <c r="M91" i="11" s="1"/>
  <c r="J91" i="11"/>
  <c r="N91" i="11" s="1"/>
  <c r="F91" i="11"/>
  <c r="G91" i="11" s="1"/>
  <c r="R91" i="11" s="1"/>
  <c r="K90" i="11"/>
  <c r="M90" i="11" s="1"/>
  <c r="N90" i="11" s="1"/>
  <c r="J90" i="11"/>
  <c r="F90" i="11"/>
  <c r="G90" i="11" s="1"/>
  <c r="C85" i="11"/>
  <c r="D81" i="11"/>
  <c r="K80" i="11"/>
  <c r="M80" i="11" s="1"/>
  <c r="J80" i="11"/>
  <c r="N80" i="11" s="1"/>
  <c r="F80" i="11"/>
  <c r="G80" i="11" s="1"/>
  <c r="R80" i="11" s="1"/>
  <c r="K79" i="11"/>
  <c r="M79" i="11" s="1"/>
  <c r="J79" i="11"/>
  <c r="N79" i="11" s="1"/>
  <c r="F79" i="11"/>
  <c r="G79" i="11" s="1"/>
  <c r="R79" i="11" s="1"/>
  <c r="K78" i="11"/>
  <c r="M78" i="11" s="1"/>
  <c r="J78" i="11"/>
  <c r="N78" i="11" s="1"/>
  <c r="F78" i="11"/>
  <c r="G78" i="11" s="1"/>
  <c r="R78" i="11" s="1"/>
  <c r="K77" i="11"/>
  <c r="M77" i="11" s="1"/>
  <c r="N77" i="11" s="1"/>
  <c r="J77" i="11"/>
  <c r="F77" i="11"/>
  <c r="G77" i="11" s="1"/>
  <c r="K76" i="11"/>
  <c r="M76" i="11" s="1"/>
  <c r="J76" i="11"/>
  <c r="F76" i="11"/>
  <c r="G76" i="11" s="1"/>
  <c r="K75" i="11"/>
  <c r="M75" i="11" s="1"/>
  <c r="J75" i="11"/>
  <c r="F75" i="11"/>
  <c r="G75" i="11" s="1"/>
  <c r="M74" i="11"/>
  <c r="H74" i="11"/>
  <c r="J74" i="11" s="1"/>
  <c r="N74" i="11" s="1"/>
  <c r="F74" i="11"/>
  <c r="G74" i="11" s="1"/>
  <c r="R74" i="11" s="1"/>
  <c r="M73" i="11"/>
  <c r="H73" i="11"/>
  <c r="J73" i="11" s="1"/>
  <c r="N73" i="11" s="1"/>
  <c r="F73" i="11"/>
  <c r="G73" i="11" s="1"/>
  <c r="R73" i="11" s="1"/>
  <c r="M72" i="11"/>
  <c r="H72" i="11"/>
  <c r="J72" i="11" s="1"/>
  <c r="N72" i="11" s="1"/>
  <c r="F72" i="11"/>
  <c r="G72" i="11" s="1"/>
  <c r="K71" i="11"/>
  <c r="M71" i="11" s="1"/>
  <c r="J71" i="11"/>
  <c r="F71" i="11"/>
  <c r="G71" i="11" s="1"/>
  <c r="K70" i="11"/>
  <c r="M70" i="11" s="1"/>
  <c r="N70" i="11" s="1"/>
  <c r="J70" i="11"/>
  <c r="F70" i="11"/>
  <c r="G70" i="11" s="1"/>
  <c r="K69" i="11"/>
  <c r="M69" i="11" s="1"/>
  <c r="J69" i="11"/>
  <c r="N69" i="11" s="1"/>
  <c r="F69" i="11"/>
  <c r="G69" i="11" s="1"/>
  <c r="C64" i="11"/>
  <c r="D60" i="11"/>
  <c r="K59" i="11"/>
  <c r="M59" i="11" s="1"/>
  <c r="J59" i="11"/>
  <c r="F59" i="11"/>
  <c r="G59" i="11" s="1"/>
  <c r="K58" i="11"/>
  <c r="M58" i="11" s="1"/>
  <c r="J58" i="11"/>
  <c r="F58" i="11"/>
  <c r="G58" i="11" s="1"/>
  <c r="K57" i="11"/>
  <c r="M57" i="11" s="1"/>
  <c r="J57" i="11"/>
  <c r="F57" i="11"/>
  <c r="G57" i="11" s="1"/>
  <c r="K56" i="11"/>
  <c r="M56" i="11" s="1"/>
  <c r="J56" i="11"/>
  <c r="N56" i="11" s="1"/>
  <c r="F56" i="11"/>
  <c r="G56" i="11" s="1"/>
  <c r="R56" i="11" s="1"/>
  <c r="K55" i="11"/>
  <c r="M55" i="11" s="1"/>
  <c r="N55" i="11" s="1"/>
  <c r="J55" i="11"/>
  <c r="F55" i="11"/>
  <c r="G55" i="11" s="1"/>
  <c r="K54" i="11"/>
  <c r="M54" i="11" s="1"/>
  <c r="J54" i="11"/>
  <c r="N54" i="11" s="1"/>
  <c r="F54" i="11"/>
  <c r="G54" i="11" s="1"/>
  <c r="M53" i="11"/>
  <c r="H53" i="11"/>
  <c r="J53" i="11" s="1"/>
  <c r="N53" i="11" s="1"/>
  <c r="F53" i="11"/>
  <c r="G53" i="11" s="1"/>
  <c r="M52" i="11"/>
  <c r="H52" i="11"/>
  <c r="J52" i="11" s="1"/>
  <c r="N52" i="11" s="1"/>
  <c r="F52" i="11"/>
  <c r="G52" i="11" s="1"/>
  <c r="M51" i="11"/>
  <c r="H51" i="11"/>
  <c r="J51" i="11" s="1"/>
  <c r="N51" i="11" s="1"/>
  <c r="F51" i="11"/>
  <c r="G51" i="11" s="1"/>
  <c r="R51" i="11" s="1"/>
  <c r="K50" i="11"/>
  <c r="M50" i="11" s="1"/>
  <c r="J50" i="11"/>
  <c r="N50" i="11" s="1"/>
  <c r="F50" i="11"/>
  <c r="G50" i="11" s="1"/>
  <c r="R50" i="11" s="1"/>
  <c r="K49" i="11"/>
  <c r="M49" i="11" s="1"/>
  <c r="J49" i="11"/>
  <c r="F49" i="11"/>
  <c r="G49" i="11" s="1"/>
  <c r="K48" i="11"/>
  <c r="M48" i="11" s="1"/>
  <c r="N48" i="11" s="1"/>
  <c r="R48" i="11" s="1"/>
  <c r="J48" i="11"/>
  <c r="F48" i="11"/>
  <c r="G48" i="11" s="1"/>
  <c r="C43" i="11"/>
  <c r="D39" i="11"/>
  <c r="K38" i="11"/>
  <c r="M38" i="11" s="1"/>
  <c r="J38" i="11"/>
  <c r="N38" i="11" s="1"/>
  <c r="F38" i="11"/>
  <c r="G38" i="11" s="1"/>
  <c r="R38" i="11" s="1"/>
  <c r="K37" i="11"/>
  <c r="M37" i="11" s="1"/>
  <c r="J37" i="11"/>
  <c r="F37" i="11"/>
  <c r="G37" i="11" s="1"/>
  <c r="K36" i="11"/>
  <c r="M36" i="11" s="1"/>
  <c r="J36" i="11"/>
  <c r="F36" i="11"/>
  <c r="G36" i="11" s="1"/>
  <c r="K35" i="11"/>
  <c r="M35" i="11" s="1"/>
  <c r="J35" i="11"/>
  <c r="F35" i="11"/>
  <c r="G35" i="11" s="1"/>
  <c r="K34" i="11"/>
  <c r="M34" i="11" s="1"/>
  <c r="J34" i="11"/>
  <c r="N34" i="11" s="1"/>
  <c r="F34" i="11"/>
  <c r="G34" i="11" s="1"/>
  <c r="R34" i="11" s="1"/>
  <c r="K33" i="11"/>
  <c r="M33" i="11" s="1"/>
  <c r="N33" i="11" s="1"/>
  <c r="J33" i="11"/>
  <c r="F33" i="11"/>
  <c r="G33" i="11" s="1"/>
  <c r="M32" i="11"/>
  <c r="H32" i="11"/>
  <c r="J32" i="11" s="1"/>
  <c r="N32" i="11" s="1"/>
  <c r="F32" i="11"/>
  <c r="G32" i="11" s="1"/>
  <c r="M31" i="11"/>
  <c r="H31" i="11"/>
  <c r="J31" i="11" s="1"/>
  <c r="N31" i="11" s="1"/>
  <c r="F31" i="11"/>
  <c r="G31" i="11" s="1"/>
  <c r="M30" i="11"/>
  <c r="H30" i="11"/>
  <c r="J30" i="11" s="1"/>
  <c r="N30" i="11" s="1"/>
  <c r="F30" i="11"/>
  <c r="G30" i="11" s="1"/>
  <c r="R30" i="11" s="1"/>
  <c r="K29" i="11"/>
  <c r="M29" i="11" s="1"/>
  <c r="J29" i="11"/>
  <c r="N29" i="11" s="1"/>
  <c r="F29" i="11"/>
  <c r="G29" i="11" s="1"/>
  <c r="R29" i="11" s="1"/>
  <c r="K28" i="11"/>
  <c r="M28" i="11" s="1"/>
  <c r="J28" i="11"/>
  <c r="N28" i="11" s="1"/>
  <c r="F28" i="11"/>
  <c r="G28" i="11" s="1"/>
  <c r="R28" i="11" s="1"/>
  <c r="K27" i="11"/>
  <c r="M27" i="11" s="1"/>
  <c r="J27" i="11"/>
  <c r="N27" i="11" s="1"/>
  <c r="F27" i="11"/>
  <c r="G27" i="11" s="1"/>
  <c r="C22" i="11"/>
  <c r="D18" i="11"/>
  <c r="K17" i="11"/>
  <c r="M17" i="11" s="1"/>
  <c r="J17" i="11"/>
  <c r="F17" i="11"/>
  <c r="G17" i="11" s="1"/>
  <c r="K16" i="11"/>
  <c r="M16" i="11" s="1"/>
  <c r="J16" i="11"/>
  <c r="N16" i="11" s="1"/>
  <c r="F16" i="11"/>
  <c r="G16" i="11" s="1"/>
  <c r="R16" i="11" s="1"/>
  <c r="K15" i="11"/>
  <c r="M15" i="11" s="1"/>
  <c r="J15" i="11"/>
  <c r="F15" i="11"/>
  <c r="G15" i="11" s="1"/>
  <c r="K14" i="11"/>
  <c r="M14" i="11" s="1"/>
  <c r="J14" i="11"/>
  <c r="N14" i="11" s="1"/>
  <c r="F14" i="11"/>
  <c r="G14" i="11" s="1"/>
  <c r="K13" i="11"/>
  <c r="M13" i="11" s="1"/>
  <c r="J13" i="11"/>
  <c r="F13" i="11"/>
  <c r="G13" i="11" s="1"/>
  <c r="K12" i="11"/>
  <c r="M12" i="11" s="1"/>
  <c r="J12" i="11"/>
  <c r="F12" i="11"/>
  <c r="G12" i="11" s="1"/>
  <c r="M11" i="11"/>
  <c r="H11" i="11"/>
  <c r="J11" i="11" s="1"/>
  <c r="N11" i="11" s="1"/>
  <c r="F11" i="11"/>
  <c r="G11" i="11" s="1"/>
  <c r="M10" i="11"/>
  <c r="H10" i="11"/>
  <c r="J10" i="11" s="1"/>
  <c r="N10" i="11" s="1"/>
  <c r="F10" i="11"/>
  <c r="G10" i="11" s="1"/>
  <c r="R10" i="11" s="1"/>
  <c r="M9" i="11"/>
  <c r="H9" i="11"/>
  <c r="J9" i="11" s="1"/>
  <c r="N9" i="11" s="1"/>
  <c r="F9" i="11"/>
  <c r="G9" i="11" s="1"/>
  <c r="K8" i="11"/>
  <c r="M8" i="11" s="1"/>
  <c r="J8" i="11"/>
  <c r="N8" i="11" s="1"/>
  <c r="F8" i="11"/>
  <c r="G8" i="11" s="1"/>
  <c r="K7" i="11"/>
  <c r="M7" i="11" s="1"/>
  <c r="J7" i="11"/>
  <c r="F7" i="11"/>
  <c r="G7" i="11" s="1"/>
  <c r="K6" i="11"/>
  <c r="M6" i="11" s="1"/>
  <c r="J6" i="11"/>
  <c r="N6" i="11" s="1"/>
  <c r="F6" i="11"/>
  <c r="G6" i="11" s="1"/>
  <c r="C1" i="11"/>
  <c r="H23" i="24" l="1"/>
  <c r="N60" i="23"/>
  <c r="N18" i="23"/>
  <c r="N39" i="23"/>
  <c r="R58" i="23"/>
  <c r="R60" i="23"/>
  <c r="H7" i="22" s="1"/>
  <c r="R27" i="23"/>
  <c r="R39" i="23" s="1"/>
  <c r="H6" i="22" s="1"/>
  <c r="R18" i="23"/>
  <c r="H5" i="22" s="1"/>
  <c r="H23" i="22" s="1"/>
  <c r="N11" i="21"/>
  <c r="R11" i="21" s="1"/>
  <c r="N8" i="21"/>
  <c r="N17" i="21"/>
  <c r="R17" i="21" s="1"/>
  <c r="N7" i="21"/>
  <c r="R7" i="21" s="1"/>
  <c r="N16" i="21"/>
  <c r="R8" i="21"/>
  <c r="N13" i="21"/>
  <c r="R13" i="21" s="1"/>
  <c r="N97" i="17"/>
  <c r="N111" i="17"/>
  <c r="R111" i="17" s="1"/>
  <c r="N154" i="17"/>
  <c r="R154" i="17" s="1"/>
  <c r="N117" i="17"/>
  <c r="N184" i="17"/>
  <c r="N159" i="17"/>
  <c r="R159" i="17" s="1"/>
  <c r="N17" i="17"/>
  <c r="N141" i="17"/>
  <c r="R141" i="17" s="1"/>
  <c r="N112" i="17"/>
  <c r="R112" i="17" s="1"/>
  <c r="N132" i="17"/>
  <c r="N144" i="17" s="1"/>
  <c r="N14" i="17"/>
  <c r="R14" i="17" s="1"/>
  <c r="N175" i="17"/>
  <c r="R175" i="17" s="1"/>
  <c r="N163" i="17"/>
  <c r="N16" i="17"/>
  <c r="N164" i="17"/>
  <c r="N78" i="17"/>
  <c r="N98" i="17"/>
  <c r="N122" i="17"/>
  <c r="N56" i="17"/>
  <c r="N142" i="17"/>
  <c r="R142" i="17" s="1"/>
  <c r="N75" i="17"/>
  <c r="R75" i="17" s="1"/>
  <c r="N38" i="17"/>
  <c r="R38" i="17" s="1"/>
  <c r="N100" i="17"/>
  <c r="R100" i="17" s="1"/>
  <c r="N180" i="17"/>
  <c r="R180" i="17" s="1"/>
  <c r="N90" i="17"/>
  <c r="R90" i="17" s="1"/>
  <c r="N133" i="17"/>
  <c r="R133" i="17" s="1"/>
  <c r="N48" i="17"/>
  <c r="R48" i="17" s="1"/>
  <c r="N72" i="17"/>
  <c r="N139" i="17"/>
  <c r="N153" i="17"/>
  <c r="R6" i="21"/>
  <c r="G18" i="21"/>
  <c r="R16" i="21"/>
  <c r="N12" i="21"/>
  <c r="N15" i="21"/>
  <c r="R15" i="21" s="1"/>
  <c r="R177" i="17"/>
  <c r="N182" i="17"/>
  <c r="R182" i="17" s="1"/>
  <c r="N173" i="17"/>
  <c r="R173" i="17" s="1"/>
  <c r="R174" i="17"/>
  <c r="R184" i="17"/>
  <c r="N179" i="17"/>
  <c r="R179" i="17" s="1"/>
  <c r="R156" i="17"/>
  <c r="N161" i="17"/>
  <c r="R161" i="17" s="1"/>
  <c r="R164" i="17"/>
  <c r="R157" i="17"/>
  <c r="R158" i="17"/>
  <c r="R134" i="17"/>
  <c r="R139" i="17"/>
  <c r="N143" i="17"/>
  <c r="R143" i="17" s="1"/>
  <c r="R119" i="17"/>
  <c r="N121" i="17"/>
  <c r="R122" i="17"/>
  <c r="R117" i="17"/>
  <c r="R121" i="17"/>
  <c r="N101" i="17"/>
  <c r="R101" i="17" s="1"/>
  <c r="R95" i="17"/>
  <c r="N91" i="17"/>
  <c r="R91" i="17" s="1"/>
  <c r="R97" i="17"/>
  <c r="N92" i="17"/>
  <c r="R92" i="17" s="1"/>
  <c r="N99" i="17"/>
  <c r="R99" i="17" s="1"/>
  <c r="R79" i="17"/>
  <c r="N71" i="17"/>
  <c r="N69" i="17"/>
  <c r="R69" i="17" s="1"/>
  <c r="R73" i="17"/>
  <c r="R78" i="17"/>
  <c r="N77" i="17"/>
  <c r="R77" i="17" s="1"/>
  <c r="R71" i="17"/>
  <c r="R80" i="17"/>
  <c r="R53" i="17"/>
  <c r="R56" i="17"/>
  <c r="N55" i="17"/>
  <c r="R55" i="17" s="1"/>
  <c r="R58" i="17"/>
  <c r="N34" i="17"/>
  <c r="R34" i="17" s="1"/>
  <c r="N29" i="17"/>
  <c r="N35" i="17"/>
  <c r="R35" i="17" s="1"/>
  <c r="N31" i="17"/>
  <c r="R31" i="17" s="1"/>
  <c r="N33" i="17"/>
  <c r="R33" i="17" s="1"/>
  <c r="N36" i="17"/>
  <c r="R36" i="17" s="1"/>
  <c r="N6" i="17"/>
  <c r="R12" i="17"/>
  <c r="R8" i="17"/>
  <c r="N13" i="17"/>
  <c r="R13" i="17" s="1"/>
  <c r="R16" i="17"/>
  <c r="R17" i="17"/>
  <c r="G60" i="17"/>
  <c r="G18" i="17"/>
  <c r="R6" i="17"/>
  <c r="R32" i="17"/>
  <c r="N120" i="17"/>
  <c r="R120" i="17" s="1"/>
  <c r="N37" i="17"/>
  <c r="R37" i="17" s="1"/>
  <c r="N15" i="17"/>
  <c r="R15" i="17" s="1"/>
  <c r="G81" i="17"/>
  <c r="G123" i="17"/>
  <c r="R163" i="17"/>
  <c r="N59" i="17"/>
  <c r="R59" i="17" s="1"/>
  <c r="R72" i="17"/>
  <c r="G102" i="17"/>
  <c r="N113" i="17"/>
  <c r="R113" i="17" s="1"/>
  <c r="G39" i="17"/>
  <c r="R27" i="17"/>
  <c r="N54" i="17"/>
  <c r="R54" i="17" s="1"/>
  <c r="N162" i="17"/>
  <c r="G185" i="17"/>
  <c r="R29" i="17"/>
  <c r="N7" i="17"/>
  <c r="R30" i="17"/>
  <c r="R98" i="17"/>
  <c r="G144" i="17"/>
  <c r="N49" i="17"/>
  <c r="R49" i="17" s="1"/>
  <c r="R114" i="17"/>
  <c r="R140" i="17"/>
  <c r="R178" i="17"/>
  <c r="N118" i="17"/>
  <c r="R118" i="17" s="1"/>
  <c r="N96" i="17"/>
  <c r="R96" i="17" s="1"/>
  <c r="R136" i="17"/>
  <c r="R28" i="17"/>
  <c r="N50" i="17"/>
  <c r="R50" i="17" s="1"/>
  <c r="R153" i="17"/>
  <c r="G165" i="17"/>
  <c r="N183" i="17"/>
  <c r="R201" i="11"/>
  <c r="R203" i="11"/>
  <c r="R197" i="11"/>
  <c r="R202" i="11"/>
  <c r="R199" i="11"/>
  <c r="R204" i="11"/>
  <c r="R193" i="11"/>
  <c r="N200" i="11"/>
  <c r="N205" i="11" s="1"/>
  <c r="R173" i="11"/>
  <c r="R176" i="11"/>
  <c r="R181" i="11"/>
  <c r="R178" i="11"/>
  <c r="R182" i="11"/>
  <c r="R180" i="11"/>
  <c r="N179" i="11"/>
  <c r="N185" i="11" s="1"/>
  <c r="R184" i="11"/>
  <c r="R175" i="11"/>
  <c r="R157" i="11"/>
  <c r="N162" i="11"/>
  <c r="R162" i="11" s="1"/>
  <c r="N156" i="11"/>
  <c r="R156" i="11" s="1"/>
  <c r="N153" i="11"/>
  <c r="R153" i="11" s="1"/>
  <c r="R158" i="11"/>
  <c r="N139" i="11"/>
  <c r="R139" i="11" s="1"/>
  <c r="R135" i="11"/>
  <c r="N140" i="11"/>
  <c r="R140" i="11" s="1"/>
  <c r="R143" i="11"/>
  <c r="R136" i="11"/>
  <c r="N122" i="11"/>
  <c r="N117" i="11"/>
  <c r="R116" i="11"/>
  <c r="R114" i="11"/>
  <c r="R121" i="11"/>
  <c r="R117" i="11"/>
  <c r="R122" i="11"/>
  <c r="R92" i="11"/>
  <c r="R99" i="11"/>
  <c r="R95" i="11"/>
  <c r="N71" i="11"/>
  <c r="R71" i="11" s="1"/>
  <c r="N76" i="11"/>
  <c r="R70" i="11"/>
  <c r="R76" i="11"/>
  <c r="R72" i="11"/>
  <c r="R77" i="11"/>
  <c r="R52" i="11"/>
  <c r="N57" i="11"/>
  <c r="N58" i="11"/>
  <c r="R58" i="11" s="1"/>
  <c r="R55" i="11"/>
  <c r="R57" i="11"/>
  <c r="N59" i="11"/>
  <c r="R59" i="11" s="1"/>
  <c r="N35" i="11"/>
  <c r="R35" i="11" s="1"/>
  <c r="R33" i="11"/>
  <c r="N36" i="11"/>
  <c r="R36" i="11" s="1"/>
  <c r="N37" i="11"/>
  <c r="R32" i="11"/>
  <c r="R37" i="11"/>
  <c r="N12" i="11"/>
  <c r="R11" i="11"/>
  <c r="R12" i="11"/>
  <c r="N17" i="11"/>
  <c r="R17" i="11"/>
  <c r="N7" i="11"/>
  <c r="R7" i="11"/>
  <c r="R8" i="11"/>
  <c r="N13" i="11"/>
  <c r="R13" i="11" s="1"/>
  <c r="N15" i="11"/>
  <c r="R15" i="11" s="1"/>
  <c r="R14" i="11"/>
  <c r="R177" i="11"/>
  <c r="G185" i="11"/>
  <c r="R196" i="11"/>
  <c r="G205" i="11"/>
  <c r="R198" i="11"/>
  <c r="N102" i="11"/>
  <c r="G144" i="11"/>
  <c r="R132" i="11"/>
  <c r="R9" i="11"/>
  <c r="R112" i="11"/>
  <c r="N75" i="11"/>
  <c r="R75" i="11" s="1"/>
  <c r="R31" i="11"/>
  <c r="R134" i="11"/>
  <c r="R6" i="11"/>
  <c r="G18" i="11"/>
  <c r="R27" i="11"/>
  <c r="G39" i="11"/>
  <c r="N163" i="11"/>
  <c r="R163" i="11" s="1"/>
  <c r="N97" i="11"/>
  <c r="R97" i="11" s="1"/>
  <c r="R53" i="11"/>
  <c r="R93" i="11"/>
  <c r="N155" i="11"/>
  <c r="R155" i="11" s="1"/>
  <c r="R159" i="11"/>
  <c r="N119" i="11"/>
  <c r="R119" i="11" s="1"/>
  <c r="N123" i="11"/>
  <c r="G165" i="11"/>
  <c r="N141" i="11"/>
  <c r="R141" i="11" s="1"/>
  <c r="R111" i="11"/>
  <c r="G123" i="11"/>
  <c r="R90" i="11"/>
  <c r="G102" i="11"/>
  <c r="G60" i="11"/>
  <c r="G81" i="11"/>
  <c r="R69" i="11"/>
  <c r="R94" i="11"/>
  <c r="N49" i="11"/>
  <c r="R49" i="11" s="1"/>
  <c r="R54" i="11"/>
  <c r="N160" i="11"/>
  <c r="R160" i="11" s="1"/>
  <c r="H25" i="24" l="1"/>
  <c r="H24" i="24"/>
  <c r="H25" i="22"/>
  <c r="H24" i="22"/>
  <c r="N18" i="21"/>
  <c r="R132" i="17"/>
  <c r="R144" i="17" s="1"/>
  <c r="H11" i="16" s="1"/>
  <c r="N185" i="17"/>
  <c r="N165" i="17"/>
  <c r="N81" i="17"/>
  <c r="R12" i="21"/>
  <c r="R18" i="21" s="1"/>
  <c r="H5" i="20" s="1"/>
  <c r="H23" i="20" s="1"/>
  <c r="N123" i="17"/>
  <c r="N102" i="17"/>
  <c r="R81" i="17"/>
  <c r="H8" i="16" s="1"/>
  <c r="N60" i="17"/>
  <c r="N39" i="17"/>
  <c r="N18" i="17"/>
  <c r="R123" i="17"/>
  <c r="H10" i="16" s="1"/>
  <c r="R162" i="17"/>
  <c r="R39" i="17"/>
  <c r="H6" i="16" s="1"/>
  <c r="R7" i="17"/>
  <c r="R18" i="17"/>
  <c r="H5" i="16" s="1"/>
  <c r="R183" i="17"/>
  <c r="R185" i="17" s="1"/>
  <c r="H13" i="16" s="1"/>
  <c r="R60" i="17"/>
  <c r="H7" i="16" s="1"/>
  <c r="R165" i="17"/>
  <c r="H12" i="16" s="1"/>
  <c r="R102" i="17"/>
  <c r="H9" i="16" s="1"/>
  <c r="R200" i="11"/>
  <c r="R205" i="11" s="1"/>
  <c r="R179" i="11"/>
  <c r="R185" i="11"/>
  <c r="N144" i="11"/>
  <c r="N81" i="11"/>
  <c r="R60" i="11"/>
  <c r="H7" i="10" s="1"/>
  <c r="N39" i="11"/>
  <c r="R39" i="11"/>
  <c r="H6" i="10" s="1"/>
  <c r="N18" i="11"/>
  <c r="R18" i="11"/>
  <c r="H5" i="10" s="1"/>
  <c r="N60" i="11"/>
  <c r="R81" i="11"/>
  <c r="H8" i="10" s="1"/>
  <c r="N165" i="11"/>
  <c r="R165" i="11"/>
  <c r="H12" i="10" s="1"/>
  <c r="R102" i="11"/>
  <c r="H9" i="10" s="1"/>
  <c r="R144" i="11"/>
  <c r="H11" i="10" s="1"/>
  <c r="R123" i="11"/>
  <c r="H10" i="10" s="1"/>
  <c r="H24" i="20" l="1"/>
  <c r="H25" i="20"/>
  <c r="H23" i="16"/>
  <c r="D165" i="7"/>
  <c r="K164" i="7"/>
  <c r="M164" i="7" s="1"/>
  <c r="J164" i="7"/>
  <c r="F164" i="7"/>
  <c r="G164" i="7" s="1"/>
  <c r="K163" i="7"/>
  <c r="M163" i="7" s="1"/>
  <c r="J163" i="7"/>
  <c r="F163" i="7"/>
  <c r="G163" i="7" s="1"/>
  <c r="K162" i="7"/>
  <c r="M162" i="7" s="1"/>
  <c r="J162" i="7"/>
  <c r="F162" i="7"/>
  <c r="G162" i="7" s="1"/>
  <c r="K161" i="7"/>
  <c r="M161" i="7" s="1"/>
  <c r="J161" i="7"/>
  <c r="N161" i="7" s="1"/>
  <c r="F161" i="7"/>
  <c r="G161" i="7" s="1"/>
  <c r="R161" i="7" s="1"/>
  <c r="K160" i="7"/>
  <c r="M160" i="7" s="1"/>
  <c r="J160" i="7"/>
  <c r="N160" i="7" s="1"/>
  <c r="F160" i="7"/>
  <c r="G160" i="7" s="1"/>
  <c r="K159" i="7"/>
  <c r="M159" i="7" s="1"/>
  <c r="J159" i="7"/>
  <c r="F159" i="7"/>
  <c r="G159" i="7" s="1"/>
  <c r="M158" i="7"/>
  <c r="H158" i="7"/>
  <c r="J158" i="7" s="1"/>
  <c r="N158" i="7" s="1"/>
  <c r="F158" i="7"/>
  <c r="G158" i="7" s="1"/>
  <c r="M157" i="7"/>
  <c r="H157" i="7"/>
  <c r="J157" i="7" s="1"/>
  <c r="N157" i="7" s="1"/>
  <c r="F157" i="7"/>
  <c r="G157" i="7" s="1"/>
  <c r="M156" i="7"/>
  <c r="H156" i="7"/>
  <c r="J156" i="7" s="1"/>
  <c r="N156" i="7" s="1"/>
  <c r="F156" i="7"/>
  <c r="G156" i="7" s="1"/>
  <c r="R156" i="7" s="1"/>
  <c r="K155" i="7"/>
  <c r="M155" i="7" s="1"/>
  <c r="J155" i="7"/>
  <c r="F155" i="7"/>
  <c r="G155" i="7" s="1"/>
  <c r="K154" i="7"/>
  <c r="M154" i="7" s="1"/>
  <c r="J154" i="7"/>
  <c r="F154" i="7"/>
  <c r="G154" i="7" s="1"/>
  <c r="K153" i="7"/>
  <c r="M153" i="7" s="1"/>
  <c r="J153" i="7"/>
  <c r="N153" i="7" s="1"/>
  <c r="F153" i="7"/>
  <c r="G153" i="7" s="1"/>
  <c r="C148" i="7"/>
  <c r="D144" i="7"/>
  <c r="K143" i="7"/>
  <c r="M143" i="7" s="1"/>
  <c r="J143" i="7"/>
  <c r="N143" i="7" s="1"/>
  <c r="F143" i="7"/>
  <c r="G143" i="7" s="1"/>
  <c r="R143" i="7" s="1"/>
  <c r="K142" i="7"/>
  <c r="M142" i="7" s="1"/>
  <c r="J142" i="7"/>
  <c r="F142" i="7"/>
  <c r="G142" i="7" s="1"/>
  <c r="K141" i="7"/>
  <c r="M141" i="7" s="1"/>
  <c r="J141" i="7"/>
  <c r="N141" i="7" s="1"/>
  <c r="F141" i="7"/>
  <c r="G141" i="7" s="1"/>
  <c r="K140" i="7"/>
  <c r="M140" i="7" s="1"/>
  <c r="N140" i="7" s="1"/>
  <c r="J140" i="7"/>
  <c r="F140" i="7"/>
  <c r="G140" i="7" s="1"/>
  <c r="K139" i="7"/>
  <c r="M139" i="7" s="1"/>
  <c r="J139" i="7"/>
  <c r="F139" i="7"/>
  <c r="G139" i="7" s="1"/>
  <c r="K138" i="7"/>
  <c r="M138" i="7" s="1"/>
  <c r="J138" i="7"/>
  <c r="N138" i="7" s="1"/>
  <c r="F138" i="7"/>
  <c r="G138" i="7" s="1"/>
  <c r="R138" i="7" s="1"/>
  <c r="M137" i="7"/>
  <c r="H137" i="7"/>
  <c r="J137" i="7" s="1"/>
  <c r="N137" i="7" s="1"/>
  <c r="F137" i="7"/>
  <c r="G137" i="7" s="1"/>
  <c r="R137" i="7" s="1"/>
  <c r="M136" i="7"/>
  <c r="H136" i="7"/>
  <c r="J136" i="7" s="1"/>
  <c r="N136" i="7" s="1"/>
  <c r="F136" i="7"/>
  <c r="G136" i="7" s="1"/>
  <c r="M135" i="7"/>
  <c r="H135" i="7"/>
  <c r="J135" i="7" s="1"/>
  <c r="F135" i="7"/>
  <c r="G135" i="7" s="1"/>
  <c r="K134" i="7"/>
  <c r="M134" i="7" s="1"/>
  <c r="J134" i="7"/>
  <c r="F134" i="7"/>
  <c r="G134" i="7" s="1"/>
  <c r="K133" i="7"/>
  <c r="M133" i="7" s="1"/>
  <c r="J133" i="7"/>
  <c r="F133" i="7"/>
  <c r="G133" i="7" s="1"/>
  <c r="K132" i="7"/>
  <c r="M132" i="7" s="1"/>
  <c r="J132" i="7"/>
  <c r="F132" i="7"/>
  <c r="G132" i="7" s="1"/>
  <c r="C127" i="7"/>
  <c r="D123" i="7"/>
  <c r="K122" i="7"/>
  <c r="M122" i="7" s="1"/>
  <c r="J122" i="7"/>
  <c r="F122" i="7"/>
  <c r="G122" i="7" s="1"/>
  <c r="K121" i="7"/>
  <c r="M121" i="7" s="1"/>
  <c r="J121" i="7"/>
  <c r="F121" i="7"/>
  <c r="G121" i="7" s="1"/>
  <c r="K120" i="7"/>
  <c r="M120" i="7" s="1"/>
  <c r="J120" i="7"/>
  <c r="F120" i="7"/>
  <c r="G120" i="7" s="1"/>
  <c r="K119" i="7"/>
  <c r="M119" i="7" s="1"/>
  <c r="J119" i="7"/>
  <c r="N119" i="7" s="1"/>
  <c r="F119" i="7"/>
  <c r="G119" i="7" s="1"/>
  <c r="R119" i="7" s="1"/>
  <c r="K118" i="7"/>
  <c r="M118" i="7" s="1"/>
  <c r="J118" i="7"/>
  <c r="F118" i="7"/>
  <c r="G118" i="7" s="1"/>
  <c r="K117" i="7"/>
  <c r="M117" i="7" s="1"/>
  <c r="J117" i="7"/>
  <c r="F117" i="7"/>
  <c r="G117" i="7" s="1"/>
  <c r="M116" i="7"/>
  <c r="H116" i="7"/>
  <c r="J116" i="7" s="1"/>
  <c r="N116" i="7" s="1"/>
  <c r="F116" i="7"/>
  <c r="G116" i="7" s="1"/>
  <c r="M115" i="7"/>
  <c r="H115" i="7"/>
  <c r="J115" i="7" s="1"/>
  <c r="N115" i="7" s="1"/>
  <c r="F115" i="7"/>
  <c r="G115" i="7" s="1"/>
  <c r="R115" i="7" s="1"/>
  <c r="M114" i="7"/>
  <c r="H114" i="7"/>
  <c r="J114" i="7" s="1"/>
  <c r="N114" i="7" s="1"/>
  <c r="F114" i="7"/>
  <c r="G114" i="7" s="1"/>
  <c r="R114" i="7" s="1"/>
  <c r="K113" i="7"/>
  <c r="M113" i="7" s="1"/>
  <c r="J113" i="7"/>
  <c r="F113" i="7"/>
  <c r="G113" i="7" s="1"/>
  <c r="K112" i="7"/>
  <c r="M112" i="7" s="1"/>
  <c r="J112" i="7"/>
  <c r="F112" i="7"/>
  <c r="G112" i="7" s="1"/>
  <c r="K111" i="7"/>
  <c r="M111" i="7" s="1"/>
  <c r="N111" i="7" s="1"/>
  <c r="J111" i="7"/>
  <c r="F111" i="7"/>
  <c r="G111" i="7" s="1"/>
  <c r="C106" i="7"/>
  <c r="D102" i="7"/>
  <c r="K101" i="7"/>
  <c r="M101" i="7" s="1"/>
  <c r="J101" i="7"/>
  <c r="N101" i="7" s="1"/>
  <c r="F101" i="7"/>
  <c r="G101" i="7" s="1"/>
  <c r="R101" i="7" s="1"/>
  <c r="K100" i="7"/>
  <c r="M100" i="7" s="1"/>
  <c r="J100" i="7"/>
  <c r="F100" i="7"/>
  <c r="G100" i="7" s="1"/>
  <c r="K99" i="7"/>
  <c r="M99" i="7" s="1"/>
  <c r="J99" i="7"/>
  <c r="F99" i="7"/>
  <c r="G99" i="7" s="1"/>
  <c r="K98" i="7"/>
  <c r="M98" i="7" s="1"/>
  <c r="J98" i="7"/>
  <c r="F98" i="7"/>
  <c r="G98" i="7" s="1"/>
  <c r="K97" i="7"/>
  <c r="M97" i="7" s="1"/>
  <c r="J97" i="7"/>
  <c r="N97" i="7" s="1"/>
  <c r="F97" i="7"/>
  <c r="G97" i="7" s="1"/>
  <c r="K96" i="7"/>
  <c r="M96" i="7" s="1"/>
  <c r="J96" i="7"/>
  <c r="F96" i="7"/>
  <c r="G96" i="7" s="1"/>
  <c r="M95" i="7"/>
  <c r="H95" i="7"/>
  <c r="J95" i="7" s="1"/>
  <c r="N95" i="7" s="1"/>
  <c r="F95" i="7"/>
  <c r="G95" i="7" s="1"/>
  <c r="M94" i="7"/>
  <c r="H94" i="7"/>
  <c r="J94" i="7" s="1"/>
  <c r="N94" i="7" s="1"/>
  <c r="F94" i="7"/>
  <c r="G94" i="7" s="1"/>
  <c r="M93" i="7"/>
  <c r="H93" i="7"/>
  <c r="J93" i="7" s="1"/>
  <c r="N93" i="7" s="1"/>
  <c r="F93" i="7"/>
  <c r="G93" i="7" s="1"/>
  <c r="K92" i="7"/>
  <c r="M92" i="7" s="1"/>
  <c r="J92" i="7"/>
  <c r="F92" i="7"/>
  <c r="G92" i="7" s="1"/>
  <c r="K91" i="7"/>
  <c r="M91" i="7" s="1"/>
  <c r="J91" i="7"/>
  <c r="F91" i="7"/>
  <c r="G91" i="7" s="1"/>
  <c r="K90" i="7"/>
  <c r="M90" i="7" s="1"/>
  <c r="J90" i="7"/>
  <c r="N90" i="7" s="1"/>
  <c r="F90" i="7"/>
  <c r="G90" i="7" s="1"/>
  <c r="C85" i="7"/>
  <c r="D81" i="7"/>
  <c r="K80" i="7"/>
  <c r="M80" i="7" s="1"/>
  <c r="J80" i="7"/>
  <c r="F80" i="7"/>
  <c r="G80" i="7" s="1"/>
  <c r="K79" i="7"/>
  <c r="M79" i="7" s="1"/>
  <c r="J79" i="7"/>
  <c r="N79" i="7" s="1"/>
  <c r="F79" i="7"/>
  <c r="G79" i="7" s="1"/>
  <c r="R79" i="7" s="1"/>
  <c r="K78" i="7"/>
  <c r="M78" i="7" s="1"/>
  <c r="J78" i="7"/>
  <c r="N78" i="7" s="1"/>
  <c r="F78" i="7"/>
  <c r="G78" i="7" s="1"/>
  <c r="K77" i="7"/>
  <c r="M77" i="7" s="1"/>
  <c r="J77" i="7"/>
  <c r="F77" i="7"/>
  <c r="G77" i="7" s="1"/>
  <c r="K76" i="7"/>
  <c r="M76" i="7" s="1"/>
  <c r="J76" i="7"/>
  <c r="F76" i="7"/>
  <c r="G76" i="7" s="1"/>
  <c r="K75" i="7"/>
  <c r="M75" i="7" s="1"/>
  <c r="J75" i="7"/>
  <c r="N75" i="7" s="1"/>
  <c r="F75" i="7"/>
  <c r="G75" i="7" s="1"/>
  <c r="M74" i="7"/>
  <c r="H74" i="7"/>
  <c r="J74" i="7" s="1"/>
  <c r="N74" i="7" s="1"/>
  <c r="F74" i="7"/>
  <c r="G74" i="7" s="1"/>
  <c r="M73" i="7"/>
  <c r="H73" i="7"/>
  <c r="J73" i="7" s="1"/>
  <c r="F73" i="7"/>
  <c r="G73" i="7" s="1"/>
  <c r="M72" i="7"/>
  <c r="H72" i="7"/>
  <c r="J72" i="7" s="1"/>
  <c r="N72" i="7" s="1"/>
  <c r="F72" i="7"/>
  <c r="G72" i="7" s="1"/>
  <c r="R72" i="7" s="1"/>
  <c r="K71" i="7"/>
  <c r="M71" i="7" s="1"/>
  <c r="J71" i="7"/>
  <c r="F71" i="7"/>
  <c r="G71" i="7" s="1"/>
  <c r="K70" i="7"/>
  <c r="M70" i="7" s="1"/>
  <c r="J70" i="7"/>
  <c r="F70" i="7"/>
  <c r="G70" i="7" s="1"/>
  <c r="K69" i="7"/>
  <c r="M69" i="7" s="1"/>
  <c r="J69" i="7"/>
  <c r="F69" i="7"/>
  <c r="G69" i="7" s="1"/>
  <c r="C64" i="7"/>
  <c r="D60" i="7"/>
  <c r="K59" i="7"/>
  <c r="M59" i="7" s="1"/>
  <c r="J59" i="7"/>
  <c r="N59" i="7" s="1"/>
  <c r="F59" i="7"/>
  <c r="G59" i="7" s="1"/>
  <c r="K58" i="7"/>
  <c r="M58" i="7" s="1"/>
  <c r="J58" i="7"/>
  <c r="N58" i="7" s="1"/>
  <c r="F58" i="7"/>
  <c r="G58" i="7" s="1"/>
  <c r="K57" i="7"/>
  <c r="M57" i="7" s="1"/>
  <c r="J57" i="7"/>
  <c r="F57" i="7"/>
  <c r="G57" i="7" s="1"/>
  <c r="K56" i="7"/>
  <c r="M56" i="7" s="1"/>
  <c r="J56" i="7"/>
  <c r="F56" i="7"/>
  <c r="G56" i="7" s="1"/>
  <c r="K55" i="7"/>
  <c r="M55" i="7" s="1"/>
  <c r="J55" i="7"/>
  <c r="N55" i="7" s="1"/>
  <c r="F55" i="7"/>
  <c r="G55" i="7" s="1"/>
  <c r="R55" i="7" s="1"/>
  <c r="K54" i="7"/>
  <c r="M54" i="7" s="1"/>
  <c r="N54" i="7" s="1"/>
  <c r="J54" i="7"/>
  <c r="F54" i="7"/>
  <c r="G54" i="7" s="1"/>
  <c r="M53" i="7"/>
  <c r="H53" i="7"/>
  <c r="J53" i="7" s="1"/>
  <c r="N53" i="7" s="1"/>
  <c r="F53" i="7"/>
  <c r="G53" i="7" s="1"/>
  <c r="R53" i="7" s="1"/>
  <c r="M52" i="7"/>
  <c r="H52" i="7"/>
  <c r="J52" i="7" s="1"/>
  <c r="F52" i="7"/>
  <c r="G52" i="7" s="1"/>
  <c r="M51" i="7"/>
  <c r="H51" i="7"/>
  <c r="J51" i="7" s="1"/>
  <c r="N51" i="7" s="1"/>
  <c r="F51" i="7"/>
  <c r="G51" i="7" s="1"/>
  <c r="K50" i="7"/>
  <c r="M50" i="7" s="1"/>
  <c r="J50" i="7"/>
  <c r="N50" i="7" s="1"/>
  <c r="F50" i="7"/>
  <c r="G50" i="7" s="1"/>
  <c r="R50" i="7" s="1"/>
  <c r="K49" i="7"/>
  <c r="M49" i="7" s="1"/>
  <c r="J49" i="7"/>
  <c r="F49" i="7"/>
  <c r="G49" i="7" s="1"/>
  <c r="K48" i="7"/>
  <c r="M48" i="7" s="1"/>
  <c r="J48" i="7"/>
  <c r="F48" i="7"/>
  <c r="G48" i="7" s="1"/>
  <c r="C43" i="7"/>
  <c r="D39" i="7"/>
  <c r="K38" i="7"/>
  <c r="M38" i="7" s="1"/>
  <c r="J38" i="7"/>
  <c r="F38" i="7"/>
  <c r="G38" i="7" s="1"/>
  <c r="K37" i="7"/>
  <c r="M37" i="7" s="1"/>
  <c r="J37" i="7"/>
  <c r="N37" i="7" s="1"/>
  <c r="F37" i="7"/>
  <c r="G37" i="7" s="1"/>
  <c r="R37" i="7" s="1"/>
  <c r="K36" i="7"/>
  <c r="M36" i="7" s="1"/>
  <c r="J36" i="7"/>
  <c r="N36" i="7" s="1"/>
  <c r="F36" i="7"/>
  <c r="G36" i="7" s="1"/>
  <c r="R36" i="7" s="1"/>
  <c r="K35" i="7"/>
  <c r="M35" i="7" s="1"/>
  <c r="N35" i="7" s="1"/>
  <c r="J35" i="7"/>
  <c r="F35" i="7"/>
  <c r="G35" i="7" s="1"/>
  <c r="K34" i="7"/>
  <c r="M34" i="7" s="1"/>
  <c r="J34" i="7"/>
  <c r="F34" i="7"/>
  <c r="G34" i="7" s="1"/>
  <c r="K33" i="7"/>
  <c r="M33" i="7" s="1"/>
  <c r="J33" i="7"/>
  <c r="F33" i="7"/>
  <c r="G33" i="7" s="1"/>
  <c r="M32" i="7"/>
  <c r="H32" i="7"/>
  <c r="J32" i="7" s="1"/>
  <c r="N32" i="7" s="1"/>
  <c r="F32" i="7"/>
  <c r="G32" i="7" s="1"/>
  <c r="M31" i="7"/>
  <c r="H31" i="7"/>
  <c r="J31" i="7" s="1"/>
  <c r="N31" i="7" s="1"/>
  <c r="F31" i="7"/>
  <c r="G31" i="7" s="1"/>
  <c r="R31" i="7" s="1"/>
  <c r="M30" i="7"/>
  <c r="H30" i="7"/>
  <c r="J30" i="7" s="1"/>
  <c r="N30" i="7" s="1"/>
  <c r="F30" i="7"/>
  <c r="G30" i="7" s="1"/>
  <c r="K29" i="7"/>
  <c r="M29" i="7" s="1"/>
  <c r="J29" i="7"/>
  <c r="F29" i="7"/>
  <c r="G29" i="7" s="1"/>
  <c r="K28" i="7"/>
  <c r="M28" i="7" s="1"/>
  <c r="J28" i="7"/>
  <c r="F28" i="7"/>
  <c r="G28" i="7" s="1"/>
  <c r="K27" i="7"/>
  <c r="M27" i="7" s="1"/>
  <c r="J27" i="7"/>
  <c r="N27" i="7" s="1"/>
  <c r="F27" i="7"/>
  <c r="G27" i="7" s="1"/>
  <c r="C22" i="7"/>
  <c r="D18" i="7"/>
  <c r="K17" i="7"/>
  <c r="M17" i="7" s="1"/>
  <c r="J17" i="7"/>
  <c r="F17" i="7"/>
  <c r="G17" i="7" s="1"/>
  <c r="K16" i="7"/>
  <c r="M16" i="7" s="1"/>
  <c r="J16" i="7"/>
  <c r="F16" i="7"/>
  <c r="G16" i="7" s="1"/>
  <c r="K15" i="7"/>
  <c r="M15" i="7" s="1"/>
  <c r="J15" i="7"/>
  <c r="F15" i="7"/>
  <c r="G15" i="7" s="1"/>
  <c r="K14" i="7"/>
  <c r="M14" i="7" s="1"/>
  <c r="J14" i="7"/>
  <c r="N14" i="7" s="1"/>
  <c r="F14" i="7"/>
  <c r="G14" i="7" s="1"/>
  <c r="R14" i="7" s="1"/>
  <c r="K13" i="7"/>
  <c r="M13" i="7" s="1"/>
  <c r="J13" i="7"/>
  <c r="F13" i="7"/>
  <c r="G13" i="7" s="1"/>
  <c r="K12" i="7"/>
  <c r="M12" i="7" s="1"/>
  <c r="J12" i="7"/>
  <c r="N12" i="7" s="1"/>
  <c r="F12" i="7"/>
  <c r="G12" i="7" s="1"/>
  <c r="M11" i="7"/>
  <c r="H11" i="7"/>
  <c r="J11" i="7" s="1"/>
  <c r="N11" i="7" s="1"/>
  <c r="F11" i="7"/>
  <c r="G11" i="7" s="1"/>
  <c r="M10" i="7"/>
  <c r="H10" i="7"/>
  <c r="J10" i="7" s="1"/>
  <c r="F10" i="7"/>
  <c r="G10" i="7" s="1"/>
  <c r="M9" i="7"/>
  <c r="H9" i="7"/>
  <c r="J9" i="7" s="1"/>
  <c r="N9" i="7" s="1"/>
  <c r="F9" i="7"/>
  <c r="G9" i="7" s="1"/>
  <c r="K8" i="7"/>
  <c r="M8" i="7" s="1"/>
  <c r="J8" i="7"/>
  <c r="F8" i="7"/>
  <c r="G8" i="7" s="1"/>
  <c r="K7" i="7"/>
  <c r="M7" i="7" s="1"/>
  <c r="J7" i="7"/>
  <c r="N7" i="7" s="1"/>
  <c r="F7" i="7"/>
  <c r="G7" i="7" s="1"/>
  <c r="R7" i="7" s="1"/>
  <c r="K6" i="7"/>
  <c r="M6" i="7" s="1"/>
  <c r="J6" i="7"/>
  <c r="F6" i="7"/>
  <c r="G6" i="7" s="1"/>
  <c r="C1" i="7"/>
  <c r="H25" i="16" l="1"/>
  <c r="H24" i="16"/>
  <c r="N155" i="7"/>
  <c r="N69" i="7"/>
  <c r="N118" i="7"/>
  <c r="N13" i="7"/>
  <c r="N120" i="7"/>
  <c r="N96" i="7"/>
  <c r="N10" i="7"/>
  <c r="R10" i="7" s="1"/>
  <c r="R59" i="7"/>
  <c r="R78" i="7"/>
  <c r="N91" i="7"/>
  <c r="R91" i="7" s="1"/>
  <c r="R97" i="7"/>
  <c r="N121" i="7"/>
  <c r="R121" i="7" s="1"/>
  <c r="N159" i="7"/>
  <c r="N164" i="7"/>
  <c r="R164" i="7" s="1"/>
  <c r="R155" i="7"/>
  <c r="N17" i="7"/>
  <c r="R17" i="7" s="1"/>
  <c r="N112" i="7"/>
  <c r="N142" i="7"/>
  <c r="N133" i="7"/>
  <c r="R133" i="7" s="1"/>
  <c r="N135" i="7"/>
  <c r="N154" i="7"/>
  <c r="R154" i="7" s="1"/>
  <c r="N98" i="7"/>
  <c r="N113" i="7"/>
  <c r="R113" i="7" s="1"/>
  <c r="N76" i="7"/>
  <c r="R76" i="7" s="1"/>
  <c r="R11" i="7"/>
  <c r="N73" i="7"/>
  <c r="R73" i="7" s="1"/>
  <c r="N92" i="7"/>
  <c r="R92" i="7" s="1"/>
  <c r="R160" i="7"/>
  <c r="R158" i="7"/>
  <c r="N162" i="7"/>
  <c r="R157" i="7"/>
  <c r="R162" i="7"/>
  <c r="R153" i="7"/>
  <c r="R159" i="7"/>
  <c r="N139" i="7"/>
  <c r="R139" i="7" s="1"/>
  <c r="N134" i="7"/>
  <c r="R134" i="7"/>
  <c r="R140" i="7"/>
  <c r="R142" i="7"/>
  <c r="R141" i="7"/>
  <c r="R118" i="7"/>
  <c r="R116" i="7"/>
  <c r="N117" i="7"/>
  <c r="R117" i="7" s="1"/>
  <c r="R112" i="7"/>
  <c r="N122" i="7"/>
  <c r="N100" i="7"/>
  <c r="R100" i="7"/>
  <c r="R94" i="7"/>
  <c r="R96" i="7"/>
  <c r="R93" i="7"/>
  <c r="R98" i="7"/>
  <c r="R95" i="7"/>
  <c r="N99" i="7"/>
  <c r="R99" i="7" s="1"/>
  <c r="R75" i="7"/>
  <c r="N80" i="7"/>
  <c r="R80" i="7" s="1"/>
  <c r="N70" i="7"/>
  <c r="R70" i="7" s="1"/>
  <c r="R74" i="7"/>
  <c r="R51" i="7"/>
  <c r="N56" i="7"/>
  <c r="R56" i="7"/>
  <c r="N57" i="7"/>
  <c r="R57" i="7" s="1"/>
  <c r="N52" i="7"/>
  <c r="R52" i="7" s="1"/>
  <c r="R54" i="7"/>
  <c r="N48" i="7"/>
  <c r="R58" i="7"/>
  <c r="N28" i="7"/>
  <c r="R28" i="7" s="1"/>
  <c r="N34" i="7"/>
  <c r="R32" i="7"/>
  <c r="R34" i="7"/>
  <c r="N15" i="7"/>
  <c r="R15" i="7" s="1"/>
  <c r="N6" i="7"/>
  <c r="R6" i="7" s="1"/>
  <c r="N8" i="7"/>
  <c r="R8" i="7"/>
  <c r="R13" i="7"/>
  <c r="R12" i="7"/>
  <c r="R27" i="7"/>
  <c r="G39" i="7"/>
  <c r="G18" i="7"/>
  <c r="N77" i="7"/>
  <c r="R77" i="7" s="1"/>
  <c r="N132" i="7"/>
  <c r="G102" i="7"/>
  <c r="R90" i="7"/>
  <c r="N33" i="7"/>
  <c r="R33" i="7" s="1"/>
  <c r="R30" i="7"/>
  <c r="R35" i="7"/>
  <c r="G81" i="7"/>
  <c r="R69" i="7"/>
  <c r="G144" i="7"/>
  <c r="N38" i="7"/>
  <c r="R38" i="7" s="1"/>
  <c r="N163" i="7"/>
  <c r="G123" i="7"/>
  <c r="R111" i="7"/>
  <c r="R135" i="7"/>
  <c r="G60" i="7"/>
  <c r="R48" i="7"/>
  <c r="N60" i="7"/>
  <c r="R29" i="7"/>
  <c r="R9" i="7"/>
  <c r="N16" i="7"/>
  <c r="R120" i="7"/>
  <c r="R136" i="7"/>
  <c r="G165" i="7"/>
  <c r="N29" i="7"/>
  <c r="N49" i="7"/>
  <c r="R49" i="7" s="1"/>
  <c r="N71" i="7"/>
  <c r="N165" i="7" l="1"/>
  <c r="N81" i="7"/>
  <c r="N123" i="7"/>
  <c r="N144" i="7"/>
  <c r="R122" i="7"/>
  <c r="R123" i="7" s="1"/>
  <c r="H10" i="6" s="1"/>
  <c r="N102" i="7"/>
  <c r="R102" i="7"/>
  <c r="H9" i="6" s="1"/>
  <c r="R71" i="7"/>
  <c r="R81" i="7" s="1"/>
  <c r="H8" i="6" s="1"/>
  <c r="N39" i="7"/>
  <c r="N18" i="7"/>
  <c r="R163" i="7"/>
  <c r="R165" i="7" s="1"/>
  <c r="H12" i="6" s="1"/>
  <c r="R16" i="7"/>
  <c r="R18" i="7" s="1"/>
  <c r="H5" i="6" s="1"/>
  <c r="R132" i="7"/>
  <c r="R144" i="7" s="1"/>
  <c r="H11" i="6" s="1"/>
  <c r="R60" i="7"/>
  <c r="H7" i="6" s="1"/>
  <c r="R39" i="7"/>
  <c r="H6" i="6" s="1"/>
  <c r="H23" i="6" l="1"/>
  <c r="H25" i="6" l="1"/>
  <c r="H24" i="6"/>
  <c r="D186" i="5" l="1"/>
  <c r="K185" i="5"/>
  <c r="M185" i="5" s="1"/>
  <c r="J185" i="5"/>
  <c r="F185" i="5"/>
  <c r="G185" i="5" s="1"/>
  <c r="K184" i="5"/>
  <c r="M184" i="5" s="1"/>
  <c r="J184" i="5"/>
  <c r="N184" i="5" s="1"/>
  <c r="F184" i="5"/>
  <c r="G184" i="5" s="1"/>
  <c r="R184" i="5" s="1"/>
  <c r="K183" i="5"/>
  <c r="M183" i="5" s="1"/>
  <c r="J183" i="5"/>
  <c r="N183" i="5" s="1"/>
  <c r="F183" i="5"/>
  <c r="G183" i="5" s="1"/>
  <c r="R183" i="5" s="1"/>
  <c r="K182" i="5"/>
  <c r="M182" i="5" s="1"/>
  <c r="J182" i="5"/>
  <c r="F182" i="5"/>
  <c r="G182" i="5" s="1"/>
  <c r="K181" i="5"/>
  <c r="M181" i="5" s="1"/>
  <c r="N181" i="5" s="1"/>
  <c r="J181" i="5"/>
  <c r="F181" i="5"/>
  <c r="G181" i="5" s="1"/>
  <c r="K180" i="5"/>
  <c r="M180" i="5" s="1"/>
  <c r="J180" i="5"/>
  <c r="F180" i="5"/>
  <c r="G180" i="5" s="1"/>
  <c r="M179" i="5"/>
  <c r="H179" i="5"/>
  <c r="J179" i="5" s="1"/>
  <c r="N179" i="5" s="1"/>
  <c r="F179" i="5"/>
  <c r="G179" i="5" s="1"/>
  <c r="M178" i="5"/>
  <c r="H178" i="5"/>
  <c r="J178" i="5" s="1"/>
  <c r="N178" i="5" s="1"/>
  <c r="F178" i="5"/>
  <c r="G178" i="5" s="1"/>
  <c r="R178" i="5" s="1"/>
  <c r="M177" i="5"/>
  <c r="H177" i="5"/>
  <c r="J177" i="5" s="1"/>
  <c r="N177" i="5" s="1"/>
  <c r="F177" i="5"/>
  <c r="G177" i="5" s="1"/>
  <c r="K176" i="5"/>
  <c r="M176" i="5" s="1"/>
  <c r="J176" i="5"/>
  <c r="N176" i="5" s="1"/>
  <c r="F176" i="5"/>
  <c r="G176" i="5" s="1"/>
  <c r="R176" i="5" s="1"/>
  <c r="K175" i="5"/>
  <c r="M175" i="5" s="1"/>
  <c r="J175" i="5"/>
  <c r="F175" i="5"/>
  <c r="G175" i="5" s="1"/>
  <c r="K174" i="5"/>
  <c r="M174" i="5" s="1"/>
  <c r="J174" i="5"/>
  <c r="F174" i="5"/>
  <c r="G174" i="5" s="1"/>
  <c r="C169" i="5"/>
  <c r="D165" i="5"/>
  <c r="K164" i="5"/>
  <c r="M164" i="5" s="1"/>
  <c r="J164" i="5"/>
  <c r="F164" i="5"/>
  <c r="G164" i="5" s="1"/>
  <c r="K163" i="5"/>
  <c r="M163" i="5" s="1"/>
  <c r="J163" i="5"/>
  <c r="F163" i="5"/>
  <c r="G163" i="5" s="1"/>
  <c r="K162" i="5"/>
  <c r="M162" i="5" s="1"/>
  <c r="J162" i="5"/>
  <c r="N162" i="5" s="1"/>
  <c r="F162" i="5"/>
  <c r="G162" i="5" s="1"/>
  <c r="R162" i="5" s="1"/>
  <c r="K161" i="5"/>
  <c r="M161" i="5" s="1"/>
  <c r="J161" i="5"/>
  <c r="N161" i="5" s="1"/>
  <c r="F161" i="5"/>
  <c r="G161" i="5" s="1"/>
  <c r="R161" i="5" s="1"/>
  <c r="K160" i="5"/>
  <c r="M160" i="5" s="1"/>
  <c r="N160" i="5" s="1"/>
  <c r="J160" i="5"/>
  <c r="F160" i="5"/>
  <c r="G160" i="5" s="1"/>
  <c r="K159" i="5"/>
  <c r="M159" i="5" s="1"/>
  <c r="N159" i="5" s="1"/>
  <c r="J159" i="5"/>
  <c r="F159" i="5"/>
  <c r="G159" i="5" s="1"/>
  <c r="M158" i="5"/>
  <c r="H158" i="5"/>
  <c r="J158" i="5" s="1"/>
  <c r="N158" i="5" s="1"/>
  <c r="F158" i="5"/>
  <c r="G158" i="5" s="1"/>
  <c r="R158" i="5" s="1"/>
  <c r="M157" i="5"/>
  <c r="H157" i="5"/>
  <c r="J157" i="5" s="1"/>
  <c r="N157" i="5" s="1"/>
  <c r="F157" i="5"/>
  <c r="G157" i="5" s="1"/>
  <c r="M156" i="5"/>
  <c r="H156" i="5"/>
  <c r="J156" i="5" s="1"/>
  <c r="N156" i="5" s="1"/>
  <c r="F156" i="5"/>
  <c r="G156" i="5" s="1"/>
  <c r="R156" i="5" s="1"/>
  <c r="K155" i="5"/>
  <c r="M155" i="5" s="1"/>
  <c r="N155" i="5" s="1"/>
  <c r="J155" i="5"/>
  <c r="F155" i="5"/>
  <c r="G155" i="5" s="1"/>
  <c r="K154" i="5"/>
  <c r="M154" i="5" s="1"/>
  <c r="J154" i="5"/>
  <c r="F154" i="5"/>
  <c r="G154" i="5" s="1"/>
  <c r="K153" i="5"/>
  <c r="M153" i="5" s="1"/>
  <c r="J153" i="5"/>
  <c r="F153" i="5"/>
  <c r="G153" i="5" s="1"/>
  <c r="C148" i="5"/>
  <c r="D144" i="5"/>
  <c r="K143" i="5"/>
  <c r="M143" i="5" s="1"/>
  <c r="J143" i="5"/>
  <c r="F143" i="5"/>
  <c r="G143" i="5" s="1"/>
  <c r="K142" i="5"/>
  <c r="M142" i="5" s="1"/>
  <c r="J142" i="5"/>
  <c r="F142" i="5"/>
  <c r="G142" i="5" s="1"/>
  <c r="K141" i="5"/>
  <c r="M141" i="5" s="1"/>
  <c r="J141" i="5"/>
  <c r="F141" i="5"/>
  <c r="G141" i="5" s="1"/>
  <c r="K140" i="5"/>
  <c r="M140" i="5" s="1"/>
  <c r="J140" i="5"/>
  <c r="F140" i="5"/>
  <c r="G140" i="5" s="1"/>
  <c r="K139" i="5"/>
  <c r="M139" i="5" s="1"/>
  <c r="J139" i="5"/>
  <c r="N139" i="5" s="1"/>
  <c r="F139" i="5"/>
  <c r="G139" i="5" s="1"/>
  <c r="R139" i="5" s="1"/>
  <c r="K138" i="5"/>
  <c r="M138" i="5" s="1"/>
  <c r="J138" i="5"/>
  <c r="N138" i="5" s="1"/>
  <c r="F138" i="5"/>
  <c r="G138" i="5" s="1"/>
  <c r="R138" i="5" s="1"/>
  <c r="M137" i="5"/>
  <c r="H137" i="5"/>
  <c r="J137" i="5" s="1"/>
  <c r="N137" i="5" s="1"/>
  <c r="F137" i="5"/>
  <c r="G137" i="5" s="1"/>
  <c r="M136" i="5"/>
  <c r="H136" i="5"/>
  <c r="J136" i="5" s="1"/>
  <c r="N136" i="5" s="1"/>
  <c r="F136" i="5"/>
  <c r="G136" i="5" s="1"/>
  <c r="R136" i="5" s="1"/>
  <c r="M135" i="5"/>
  <c r="H135" i="5"/>
  <c r="J135" i="5" s="1"/>
  <c r="N135" i="5" s="1"/>
  <c r="F135" i="5"/>
  <c r="G135" i="5" s="1"/>
  <c r="K134" i="5"/>
  <c r="M134" i="5" s="1"/>
  <c r="J134" i="5"/>
  <c r="F134" i="5"/>
  <c r="G134" i="5" s="1"/>
  <c r="K133" i="5"/>
  <c r="M133" i="5" s="1"/>
  <c r="J133" i="5"/>
  <c r="N133" i="5" s="1"/>
  <c r="F133" i="5"/>
  <c r="G133" i="5" s="1"/>
  <c r="K132" i="5"/>
  <c r="M132" i="5" s="1"/>
  <c r="J132" i="5"/>
  <c r="N132" i="5" s="1"/>
  <c r="F132" i="5"/>
  <c r="G132" i="5" s="1"/>
  <c r="C127" i="5"/>
  <c r="D123" i="5"/>
  <c r="K122" i="5"/>
  <c r="M122" i="5" s="1"/>
  <c r="N122" i="5" s="1"/>
  <c r="J122" i="5"/>
  <c r="F122" i="5"/>
  <c r="G122" i="5" s="1"/>
  <c r="K121" i="5"/>
  <c r="M121" i="5" s="1"/>
  <c r="J121" i="5"/>
  <c r="F121" i="5"/>
  <c r="G121" i="5" s="1"/>
  <c r="K120" i="5"/>
  <c r="M120" i="5" s="1"/>
  <c r="N120" i="5" s="1"/>
  <c r="J120" i="5"/>
  <c r="F120" i="5"/>
  <c r="G120" i="5" s="1"/>
  <c r="K119" i="5"/>
  <c r="M119" i="5" s="1"/>
  <c r="J119" i="5"/>
  <c r="F119" i="5"/>
  <c r="G119" i="5" s="1"/>
  <c r="K118" i="5"/>
  <c r="M118" i="5" s="1"/>
  <c r="J118" i="5"/>
  <c r="F118" i="5"/>
  <c r="G118" i="5" s="1"/>
  <c r="K117" i="5"/>
  <c r="M117" i="5" s="1"/>
  <c r="J117" i="5"/>
  <c r="F117" i="5"/>
  <c r="G117" i="5" s="1"/>
  <c r="M116" i="5"/>
  <c r="H116" i="5"/>
  <c r="J116" i="5" s="1"/>
  <c r="N116" i="5" s="1"/>
  <c r="F116" i="5"/>
  <c r="G116" i="5" s="1"/>
  <c r="R116" i="5" s="1"/>
  <c r="M115" i="5"/>
  <c r="H115" i="5"/>
  <c r="J115" i="5" s="1"/>
  <c r="N115" i="5" s="1"/>
  <c r="F115" i="5"/>
  <c r="G115" i="5" s="1"/>
  <c r="M114" i="5"/>
  <c r="H114" i="5"/>
  <c r="J114" i="5" s="1"/>
  <c r="N114" i="5" s="1"/>
  <c r="F114" i="5"/>
  <c r="G114" i="5" s="1"/>
  <c r="R114" i="5" s="1"/>
  <c r="K113" i="5"/>
  <c r="M113" i="5" s="1"/>
  <c r="N113" i="5" s="1"/>
  <c r="J113" i="5"/>
  <c r="F113" i="5"/>
  <c r="G113" i="5" s="1"/>
  <c r="K112" i="5"/>
  <c r="M112" i="5" s="1"/>
  <c r="J112" i="5"/>
  <c r="F112" i="5"/>
  <c r="G112" i="5" s="1"/>
  <c r="K111" i="5"/>
  <c r="M111" i="5" s="1"/>
  <c r="N111" i="5" s="1"/>
  <c r="J111" i="5"/>
  <c r="F111" i="5"/>
  <c r="G111" i="5" s="1"/>
  <c r="R111" i="5" s="1"/>
  <c r="C106" i="5"/>
  <c r="D102" i="5"/>
  <c r="K101" i="5"/>
  <c r="M101" i="5" s="1"/>
  <c r="J101" i="5"/>
  <c r="F101" i="5"/>
  <c r="G101" i="5" s="1"/>
  <c r="K100" i="5"/>
  <c r="M100" i="5" s="1"/>
  <c r="N100" i="5" s="1"/>
  <c r="J100" i="5"/>
  <c r="F100" i="5"/>
  <c r="G100" i="5" s="1"/>
  <c r="K99" i="5"/>
  <c r="M99" i="5" s="1"/>
  <c r="J99" i="5"/>
  <c r="F99" i="5"/>
  <c r="G99" i="5" s="1"/>
  <c r="K98" i="5"/>
  <c r="M98" i="5" s="1"/>
  <c r="J98" i="5"/>
  <c r="N98" i="5" s="1"/>
  <c r="F98" i="5"/>
  <c r="G98" i="5" s="1"/>
  <c r="K97" i="5"/>
  <c r="M97" i="5" s="1"/>
  <c r="J97" i="5"/>
  <c r="F97" i="5"/>
  <c r="G97" i="5" s="1"/>
  <c r="K96" i="5"/>
  <c r="M96" i="5" s="1"/>
  <c r="J96" i="5"/>
  <c r="F96" i="5"/>
  <c r="G96" i="5" s="1"/>
  <c r="M95" i="5"/>
  <c r="H95" i="5"/>
  <c r="J95" i="5" s="1"/>
  <c r="N95" i="5" s="1"/>
  <c r="F95" i="5"/>
  <c r="G95" i="5" s="1"/>
  <c r="M94" i="5"/>
  <c r="H94" i="5"/>
  <c r="J94" i="5" s="1"/>
  <c r="N94" i="5" s="1"/>
  <c r="F94" i="5"/>
  <c r="G94" i="5" s="1"/>
  <c r="R94" i="5" s="1"/>
  <c r="M93" i="5"/>
  <c r="H93" i="5"/>
  <c r="J93" i="5" s="1"/>
  <c r="N93" i="5" s="1"/>
  <c r="F93" i="5"/>
  <c r="G93" i="5" s="1"/>
  <c r="R93" i="5" s="1"/>
  <c r="K92" i="5"/>
  <c r="M92" i="5" s="1"/>
  <c r="J92" i="5"/>
  <c r="N92" i="5" s="1"/>
  <c r="F92" i="5"/>
  <c r="G92" i="5" s="1"/>
  <c r="K91" i="5"/>
  <c r="M91" i="5" s="1"/>
  <c r="N91" i="5" s="1"/>
  <c r="J91" i="5"/>
  <c r="F91" i="5"/>
  <c r="G91" i="5" s="1"/>
  <c r="K90" i="5"/>
  <c r="M90" i="5" s="1"/>
  <c r="J90" i="5"/>
  <c r="F90" i="5"/>
  <c r="G90" i="5" s="1"/>
  <c r="C85" i="5"/>
  <c r="D81" i="5"/>
  <c r="K80" i="5"/>
  <c r="M80" i="5" s="1"/>
  <c r="J80" i="5"/>
  <c r="F80" i="5"/>
  <c r="G80" i="5" s="1"/>
  <c r="K79" i="5"/>
  <c r="M79" i="5" s="1"/>
  <c r="J79" i="5"/>
  <c r="N79" i="5" s="1"/>
  <c r="F79" i="5"/>
  <c r="G79" i="5" s="1"/>
  <c r="K78" i="5"/>
  <c r="M78" i="5" s="1"/>
  <c r="N78" i="5" s="1"/>
  <c r="J78" i="5"/>
  <c r="F78" i="5"/>
  <c r="G78" i="5" s="1"/>
  <c r="K77" i="5"/>
  <c r="M77" i="5" s="1"/>
  <c r="J77" i="5"/>
  <c r="F77" i="5"/>
  <c r="G77" i="5" s="1"/>
  <c r="K76" i="5"/>
  <c r="M76" i="5" s="1"/>
  <c r="J76" i="5"/>
  <c r="N76" i="5" s="1"/>
  <c r="F76" i="5"/>
  <c r="G76" i="5" s="1"/>
  <c r="R76" i="5" s="1"/>
  <c r="K75" i="5"/>
  <c r="M75" i="5" s="1"/>
  <c r="J75" i="5"/>
  <c r="N75" i="5" s="1"/>
  <c r="F75" i="5"/>
  <c r="G75" i="5" s="1"/>
  <c r="R75" i="5" s="1"/>
  <c r="M74" i="5"/>
  <c r="H74" i="5"/>
  <c r="J74" i="5" s="1"/>
  <c r="N74" i="5" s="1"/>
  <c r="F74" i="5"/>
  <c r="G74" i="5" s="1"/>
  <c r="M73" i="5"/>
  <c r="H73" i="5"/>
  <c r="J73" i="5" s="1"/>
  <c r="N73" i="5" s="1"/>
  <c r="F73" i="5"/>
  <c r="G73" i="5" s="1"/>
  <c r="R73" i="5" s="1"/>
  <c r="M72" i="5"/>
  <c r="H72" i="5"/>
  <c r="J72" i="5" s="1"/>
  <c r="N72" i="5" s="1"/>
  <c r="F72" i="5"/>
  <c r="G72" i="5" s="1"/>
  <c r="R72" i="5" s="1"/>
  <c r="K71" i="5"/>
  <c r="M71" i="5" s="1"/>
  <c r="N71" i="5" s="1"/>
  <c r="J71" i="5"/>
  <c r="F71" i="5"/>
  <c r="G71" i="5" s="1"/>
  <c r="K70" i="5"/>
  <c r="M70" i="5" s="1"/>
  <c r="J70" i="5"/>
  <c r="N70" i="5" s="1"/>
  <c r="F70" i="5"/>
  <c r="G70" i="5" s="1"/>
  <c r="K69" i="5"/>
  <c r="M69" i="5" s="1"/>
  <c r="N69" i="5" s="1"/>
  <c r="J69" i="5"/>
  <c r="F69" i="5"/>
  <c r="G69" i="5" s="1"/>
  <c r="C64" i="5"/>
  <c r="D60" i="5"/>
  <c r="K59" i="5"/>
  <c r="M59" i="5" s="1"/>
  <c r="J59" i="5"/>
  <c r="N59" i="5" s="1"/>
  <c r="F59" i="5"/>
  <c r="G59" i="5" s="1"/>
  <c r="R59" i="5" s="1"/>
  <c r="K58" i="5"/>
  <c r="M58" i="5" s="1"/>
  <c r="J58" i="5"/>
  <c r="N58" i="5" s="1"/>
  <c r="F58" i="5"/>
  <c r="G58" i="5" s="1"/>
  <c r="R58" i="5" s="1"/>
  <c r="K57" i="5"/>
  <c r="M57" i="5" s="1"/>
  <c r="N57" i="5" s="1"/>
  <c r="J57" i="5"/>
  <c r="F57" i="5"/>
  <c r="G57" i="5" s="1"/>
  <c r="R57" i="5" s="1"/>
  <c r="K56" i="5"/>
  <c r="M56" i="5" s="1"/>
  <c r="N56" i="5" s="1"/>
  <c r="J56" i="5"/>
  <c r="F56" i="5"/>
  <c r="G56" i="5" s="1"/>
  <c r="K55" i="5"/>
  <c r="M55" i="5" s="1"/>
  <c r="N55" i="5" s="1"/>
  <c r="J55" i="5"/>
  <c r="F55" i="5"/>
  <c r="G55" i="5" s="1"/>
  <c r="K54" i="5"/>
  <c r="M54" i="5" s="1"/>
  <c r="J54" i="5"/>
  <c r="F54" i="5"/>
  <c r="G54" i="5" s="1"/>
  <c r="M53" i="5"/>
  <c r="H53" i="5"/>
  <c r="J53" i="5" s="1"/>
  <c r="N53" i="5" s="1"/>
  <c r="F53" i="5"/>
  <c r="G53" i="5" s="1"/>
  <c r="R53" i="5" s="1"/>
  <c r="M52" i="5"/>
  <c r="H52" i="5"/>
  <c r="J52" i="5" s="1"/>
  <c r="N52" i="5" s="1"/>
  <c r="F52" i="5"/>
  <c r="G52" i="5" s="1"/>
  <c r="R52" i="5" s="1"/>
  <c r="M51" i="5"/>
  <c r="H51" i="5"/>
  <c r="J51" i="5" s="1"/>
  <c r="N51" i="5" s="1"/>
  <c r="F51" i="5"/>
  <c r="G51" i="5" s="1"/>
  <c r="R51" i="5" s="1"/>
  <c r="K50" i="5"/>
  <c r="M50" i="5" s="1"/>
  <c r="J50" i="5"/>
  <c r="F50" i="5"/>
  <c r="G50" i="5" s="1"/>
  <c r="K49" i="5"/>
  <c r="M49" i="5" s="1"/>
  <c r="N49" i="5" s="1"/>
  <c r="R49" i="5" s="1"/>
  <c r="J49" i="5"/>
  <c r="F49" i="5"/>
  <c r="G49" i="5" s="1"/>
  <c r="K48" i="5"/>
  <c r="M48" i="5" s="1"/>
  <c r="N48" i="5" s="1"/>
  <c r="J48" i="5"/>
  <c r="F48" i="5"/>
  <c r="G48" i="5" s="1"/>
  <c r="C43" i="5"/>
  <c r="D39" i="5"/>
  <c r="K38" i="5"/>
  <c r="M38" i="5" s="1"/>
  <c r="J38" i="5"/>
  <c r="N38" i="5" s="1"/>
  <c r="F38" i="5"/>
  <c r="G38" i="5" s="1"/>
  <c r="K37" i="5"/>
  <c r="M37" i="5" s="1"/>
  <c r="N37" i="5" s="1"/>
  <c r="J37" i="5"/>
  <c r="F37" i="5"/>
  <c r="G37" i="5" s="1"/>
  <c r="R37" i="5" s="1"/>
  <c r="K36" i="5"/>
  <c r="M36" i="5" s="1"/>
  <c r="J36" i="5"/>
  <c r="F36" i="5"/>
  <c r="G36" i="5" s="1"/>
  <c r="K35" i="5"/>
  <c r="M35" i="5" s="1"/>
  <c r="N35" i="5" s="1"/>
  <c r="J35" i="5"/>
  <c r="F35" i="5"/>
  <c r="G35" i="5" s="1"/>
  <c r="K34" i="5"/>
  <c r="M34" i="5" s="1"/>
  <c r="N34" i="5" s="1"/>
  <c r="J34" i="5"/>
  <c r="F34" i="5"/>
  <c r="G34" i="5" s="1"/>
  <c r="K33" i="5"/>
  <c r="M33" i="5" s="1"/>
  <c r="J33" i="5"/>
  <c r="F33" i="5"/>
  <c r="G33" i="5" s="1"/>
  <c r="M32" i="5"/>
  <c r="H32" i="5"/>
  <c r="J32" i="5" s="1"/>
  <c r="N32" i="5" s="1"/>
  <c r="F32" i="5"/>
  <c r="G32" i="5" s="1"/>
  <c r="M31" i="5"/>
  <c r="H31" i="5"/>
  <c r="J31" i="5" s="1"/>
  <c r="N31" i="5" s="1"/>
  <c r="F31" i="5"/>
  <c r="G31" i="5" s="1"/>
  <c r="R31" i="5" s="1"/>
  <c r="M30" i="5"/>
  <c r="H30" i="5"/>
  <c r="J30" i="5" s="1"/>
  <c r="N30" i="5" s="1"/>
  <c r="F30" i="5"/>
  <c r="G30" i="5" s="1"/>
  <c r="R30" i="5" s="1"/>
  <c r="K29" i="5"/>
  <c r="M29" i="5" s="1"/>
  <c r="J29" i="5"/>
  <c r="N29" i="5" s="1"/>
  <c r="F29" i="5"/>
  <c r="G29" i="5" s="1"/>
  <c r="R29" i="5" s="1"/>
  <c r="K28" i="5"/>
  <c r="M28" i="5" s="1"/>
  <c r="J28" i="5"/>
  <c r="F28" i="5"/>
  <c r="G28" i="5" s="1"/>
  <c r="K27" i="5"/>
  <c r="M27" i="5" s="1"/>
  <c r="N27" i="5" s="1"/>
  <c r="J27" i="5"/>
  <c r="F27" i="5"/>
  <c r="G27" i="5" s="1"/>
  <c r="C22" i="5"/>
  <c r="D18" i="5"/>
  <c r="K17" i="5"/>
  <c r="M17" i="5" s="1"/>
  <c r="J17" i="5"/>
  <c r="N17" i="5" s="1"/>
  <c r="F17" i="5"/>
  <c r="G17" i="5" s="1"/>
  <c r="R17" i="5" s="1"/>
  <c r="K16" i="5"/>
  <c r="M16" i="5" s="1"/>
  <c r="J16" i="5"/>
  <c r="N16" i="5" s="1"/>
  <c r="F16" i="5"/>
  <c r="G16" i="5" s="1"/>
  <c r="R16" i="5" s="1"/>
  <c r="K15" i="5"/>
  <c r="M15" i="5" s="1"/>
  <c r="N15" i="5" s="1"/>
  <c r="J15" i="5"/>
  <c r="F15" i="5"/>
  <c r="G15" i="5" s="1"/>
  <c r="K14" i="5"/>
  <c r="M14" i="5" s="1"/>
  <c r="J14" i="5"/>
  <c r="F14" i="5"/>
  <c r="G14" i="5" s="1"/>
  <c r="K13" i="5"/>
  <c r="M13" i="5" s="1"/>
  <c r="N13" i="5" s="1"/>
  <c r="J13" i="5"/>
  <c r="F13" i="5"/>
  <c r="G13" i="5" s="1"/>
  <c r="K12" i="5"/>
  <c r="M12" i="5" s="1"/>
  <c r="N12" i="5" s="1"/>
  <c r="J12" i="5"/>
  <c r="F12" i="5"/>
  <c r="G12" i="5" s="1"/>
  <c r="M11" i="5"/>
  <c r="H11" i="5"/>
  <c r="J11" i="5" s="1"/>
  <c r="N11" i="5" s="1"/>
  <c r="F11" i="5"/>
  <c r="G11" i="5" s="1"/>
  <c r="R11" i="5" s="1"/>
  <c r="M10" i="5"/>
  <c r="H10" i="5"/>
  <c r="J10" i="5" s="1"/>
  <c r="N10" i="5" s="1"/>
  <c r="F10" i="5"/>
  <c r="G10" i="5" s="1"/>
  <c r="M9" i="5"/>
  <c r="H9" i="5"/>
  <c r="J9" i="5" s="1"/>
  <c r="N9" i="5" s="1"/>
  <c r="F9" i="5"/>
  <c r="G9" i="5" s="1"/>
  <c r="R9" i="5" s="1"/>
  <c r="K8" i="5"/>
  <c r="M8" i="5" s="1"/>
  <c r="J8" i="5"/>
  <c r="F8" i="5"/>
  <c r="G8" i="5" s="1"/>
  <c r="K7" i="5"/>
  <c r="M7" i="5" s="1"/>
  <c r="J7" i="5"/>
  <c r="N7" i="5" s="1"/>
  <c r="F7" i="5"/>
  <c r="G7" i="5" s="1"/>
  <c r="R7" i="5" s="1"/>
  <c r="K6" i="5"/>
  <c r="M6" i="5" s="1"/>
  <c r="J6" i="5"/>
  <c r="N6" i="5" s="1"/>
  <c r="F6" i="5"/>
  <c r="G6" i="5" s="1"/>
  <c r="C1" i="5"/>
  <c r="H9" i="2"/>
  <c r="H13" i="2"/>
  <c r="H12" i="2"/>
  <c r="H11" i="2"/>
  <c r="H10" i="2"/>
  <c r="R102" i="3"/>
  <c r="H8" i="2"/>
  <c r="H7" i="2"/>
  <c r="H6" i="2"/>
  <c r="M184" i="3"/>
  <c r="M183" i="3"/>
  <c r="M179" i="3"/>
  <c r="M175" i="3"/>
  <c r="J185" i="3"/>
  <c r="J183" i="3"/>
  <c r="J182" i="3"/>
  <c r="J180" i="3"/>
  <c r="J179" i="3"/>
  <c r="J176" i="3"/>
  <c r="G183" i="3"/>
  <c r="M37" i="3"/>
  <c r="M35" i="3"/>
  <c r="M32" i="3"/>
  <c r="J34" i="3"/>
  <c r="J32" i="3"/>
  <c r="J29" i="3"/>
  <c r="J28" i="3"/>
  <c r="J38" i="3"/>
  <c r="G37" i="3"/>
  <c r="C169" i="3"/>
  <c r="C148" i="3"/>
  <c r="C127" i="3"/>
  <c r="C106" i="3"/>
  <c r="C85" i="3"/>
  <c r="C64" i="3"/>
  <c r="C43" i="3"/>
  <c r="C22" i="3"/>
  <c r="F111" i="3"/>
  <c r="G111" i="3" s="1"/>
  <c r="R111" i="3" s="1"/>
  <c r="J111" i="3"/>
  <c r="K111" i="3"/>
  <c r="M111" i="3"/>
  <c r="N111" i="3"/>
  <c r="F112" i="3"/>
  <c r="G112" i="3"/>
  <c r="J112" i="3"/>
  <c r="K112" i="3"/>
  <c r="M112" i="3"/>
  <c r="N112" i="3"/>
  <c r="R112" i="3"/>
  <c r="F113" i="3"/>
  <c r="G113" i="3" s="1"/>
  <c r="J113" i="3"/>
  <c r="K113" i="3"/>
  <c r="M113" i="3"/>
  <c r="N113" i="3" s="1"/>
  <c r="F114" i="3"/>
  <c r="G114" i="3" s="1"/>
  <c r="R114" i="3" s="1"/>
  <c r="H114" i="3"/>
  <c r="J114" i="3"/>
  <c r="M114" i="3"/>
  <c r="N114" i="3"/>
  <c r="F115" i="3"/>
  <c r="G115" i="3"/>
  <c r="H115" i="3"/>
  <c r="J115" i="3" s="1"/>
  <c r="M115" i="3"/>
  <c r="F116" i="3"/>
  <c r="G116" i="3" s="1"/>
  <c r="H116" i="3"/>
  <c r="J116" i="3" s="1"/>
  <c r="N116" i="3" s="1"/>
  <c r="M116" i="3"/>
  <c r="F117" i="3"/>
  <c r="G117" i="3"/>
  <c r="J117" i="3"/>
  <c r="K117" i="3"/>
  <c r="M117" i="3"/>
  <c r="F118" i="3"/>
  <c r="G118" i="3"/>
  <c r="J118" i="3"/>
  <c r="K118" i="3"/>
  <c r="M118" i="3"/>
  <c r="F119" i="3"/>
  <c r="G119" i="3"/>
  <c r="J119" i="3"/>
  <c r="K119" i="3"/>
  <c r="M119" i="3" s="1"/>
  <c r="N119" i="3" s="1"/>
  <c r="F120" i="3"/>
  <c r="G120" i="3"/>
  <c r="J120" i="3"/>
  <c r="K120" i="3"/>
  <c r="M120" i="3" s="1"/>
  <c r="N120" i="3" s="1"/>
  <c r="F121" i="3"/>
  <c r="G121" i="3"/>
  <c r="J121" i="3"/>
  <c r="K121" i="3"/>
  <c r="M121" i="3" s="1"/>
  <c r="N121" i="3" s="1"/>
  <c r="F122" i="3"/>
  <c r="G122" i="3"/>
  <c r="J122" i="3"/>
  <c r="K122" i="3"/>
  <c r="M122" i="3" s="1"/>
  <c r="N122" i="3" s="1"/>
  <c r="D123" i="3"/>
  <c r="F132" i="3"/>
  <c r="G132" i="3" s="1"/>
  <c r="J132" i="3"/>
  <c r="K132" i="3"/>
  <c r="M132" i="3"/>
  <c r="N132" i="3"/>
  <c r="F133" i="3"/>
  <c r="G133" i="3"/>
  <c r="R133" i="3" s="1"/>
  <c r="J133" i="3"/>
  <c r="K133" i="3"/>
  <c r="M133" i="3" s="1"/>
  <c r="N133" i="3" s="1"/>
  <c r="F134" i="3"/>
  <c r="G134" i="3" s="1"/>
  <c r="J134" i="3"/>
  <c r="K134" i="3"/>
  <c r="M134" i="3" s="1"/>
  <c r="F135" i="3"/>
  <c r="G135" i="3" s="1"/>
  <c r="H135" i="3"/>
  <c r="J135" i="3"/>
  <c r="M135" i="3"/>
  <c r="N135" i="3"/>
  <c r="F136" i="3"/>
  <c r="G136" i="3"/>
  <c r="H136" i="3"/>
  <c r="J136" i="3" s="1"/>
  <c r="N136" i="3" s="1"/>
  <c r="M136" i="3"/>
  <c r="F137" i="3"/>
  <c r="G137" i="3" s="1"/>
  <c r="H137" i="3"/>
  <c r="J137" i="3" s="1"/>
  <c r="M137" i="3"/>
  <c r="F138" i="3"/>
  <c r="G138" i="3"/>
  <c r="J138" i="3"/>
  <c r="K138" i="3"/>
  <c r="M138" i="3" s="1"/>
  <c r="N138" i="3" s="1"/>
  <c r="F139" i="3"/>
  <c r="G139" i="3"/>
  <c r="J139" i="3"/>
  <c r="K139" i="3"/>
  <c r="M139" i="3"/>
  <c r="F140" i="3"/>
  <c r="G140" i="3" s="1"/>
  <c r="J140" i="3"/>
  <c r="K140" i="3"/>
  <c r="M140" i="3" s="1"/>
  <c r="N140" i="3" s="1"/>
  <c r="F141" i="3"/>
  <c r="G141" i="3" s="1"/>
  <c r="J141" i="3"/>
  <c r="K141" i="3"/>
  <c r="M141" i="3"/>
  <c r="N141" i="3" s="1"/>
  <c r="F142" i="3"/>
  <c r="G142" i="3" s="1"/>
  <c r="J142" i="3"/>
  <c r="K142" i="3"/>
  <c r="M142" i="3"/>
  <c r="F143" i="3"/>
  <c r="G143" i="3"/>
  <c r="J143" i="3"/>
  <c r="K143" i="3"/>
  <c r="M143" i="3"/>
  <c r="N143" i="3"/>
  <c r="D144" i="3"/>
  <c r="F153" i="3"/>
  <c r="G153" i="3"/>
  <c r="J153" i="3"/>
  <c r="K153" i="3"/>
  <c r="M153" i="3"/>
  <c r="F154" i="3"/>
  <c r="G154" i="3" s="1"/>
  <c r="J154" i="3"/>
  <c r="K154" i="3"/>
  <c r="M154" i="3"/>
  <c r="N154" i="3" s="1"/>
  <c r="F155" i="3"/>
  <c r="G155" i="3"/>
  <c r="J155" i="3"/>
  <c r="K155" i="3"/>
  <c r="M155" i="3"/>
  <c r="N155" i="3"/>
  <c r="F156" i="3"/>
  <c r="G156" i="3"/>
  <c r="H156" i="3"/>
  <c r="J156" i="3"/>
  <c r="N156" i="3" s="1"/>
  <c r="M156" i="3"/>
  <c r="F157" i="3"/>
  <c r="G157" i="3" s="1"/>
  <c r="H157" i="3"/>
  <c r="J157" i="3" s="1"/>
  <c r="N157" i="3" s="1"/>
  <c r="M157" i="3"/>
  <c r="F158" i="3"/>
  <c r="G158" i="3" s="1"/>
  <c r="H158" i="3"/>
  <c r="J158" i="3" s="1"/>
  <c r="N158" i="3" s="1"/>
  <c r="M158" i="3"/>
  <c r="F159" i="3"/>
  <c r="G159" i="3"/>
  <c r="J159" i="3"/>
  <c r="K159" i="3"/>
  <c r="M159" i="3" s="1"/>
  <c r="F160" i="3"/>
  <c r="G160" i="3"/>
  <c r="J160" i="3"/>
  <c r="K160" i="3"/>
  <c r="M160" i="3"/>
  <c r="N160" i="3" s="1"/>
  <c r="F161" i="3"/>
  <c r="G161" i="3" s="1"/>
  <c r="J161" i="3"/>
  <c r="K161" i="3"/>
  <c r="M161" i="3" s="1"/>
  <c r="F162" i="3"/>
  <c r="G162" i="3"/>
  <c r="J162" i="3"/>
  <c r="K162" i="3"/>
  <c r="M162" i="3"/>
  <c r="N162" i="3"/>
  <c r="F163" i="3"/>
  <c r="G163" i="3"/>
  <c r="J163" i="3"/>
  <c r="K163" i="3"/>
  <c r="M163" i="3" s="1"/>
  <c r="F164" i="3"/>
  <c r="G164" i="3" s="1"/>
  <c r="J164" i="3"/>
  <c r="K164" i="3"/>
  <c r="M164" i="3"/>
  <c r="N164" i="3" s="1"/>
  <c r="D165" i="3"/>
  <c r="F174" i="3"/>
  <c r="G174" i="3" s="1"/>
  <c r="J174" i="3"/>
  <c r="K174" i="3"/>
  <c r="F175" i="3"/>
  <c r="J175" i="3"/>
  <c r="K175" i="3"/>
  <c r="F176" i="3"/>
  <c r="K176" i="3"/>
  <c r="M176" i="3"/>
  <c r="F177" i="3"/>
  <c r="H177" i="3"/>
  <c r="J177" i="3" s="1"/>
  <c r="M177" i="3"/>
  <c r="F178" i="3"/>
  <c r="H178" i="3"/>
  <c r="F179" i="3"/>
  <c r="H179" i="3"/>
  <c r="F180" i="3"/>
  <c r="K180" i="3"/>
  <c r="M180" i="3"/>
  <c r="F181" i="3"/>
  <c r="J181" i="3"/>
  <c r="K181" i="3"/>
  <c r="M181" i="3" s="1"/>
  <c r="F182" i="3"/>
  <c r="K182" i="3"/>
  <c r="F183" i="3"/>
  <c r="K183" i="3"/>
  <c r="F184" i="3"/>
  <c r="J184" i="3"/>
  <c r="K184" i="3"/>
  <c r="F185" i="3"/>
  <c r="K185" i="3"/>
  <c r="D186" i="3"/>
  <c r="F27" i="3"/>
  <c r="J27" i="3"/>
  <c r="K27" i="3"/>
  <c r="F28" i="3"/>
  <c r="K28" i="3"/>
  <c r="F29" i="3"/>
  <c r="K29" i="3"/>
  <c r="F30" i="3"/>
  <c r="H30" i="3"/>
  <c r="M30" i="3"/>
  <c r="F31" i="3"/>
  <c r="H31" i="3"/>
  <c r="F32" i="3"/>
  <c r="H32" i="3"/>
  <c r="F33" i="3"/>
  <c r="J33" i="3"/>
  <c r="K33" i="3"/>
  <c r="M33" i="3" s="1"/>
  <c r="F34" i="3"/>
  <c r="K34" i="3"/>
  <c r="M34" i="3"/>
  <c r="F35" i="3"/>
  <c r="J35" i="3"/>
  <c r="K35" i="3"/>
  <c r="F36" i="3"/>
  <c r="J36" i="3"/>
  <c r="K36" i="3"/>
  <c r="M36" i="3" s="1"/>
  <c r="N36" i="3" s="1"/>
  <c r="F37" i="3"/>
  <c r="J37" i="3"/>
  <c r="K37" i="3"/>
  <c r="F38" i="3"/>
  <c r="K38" i="3"/>
  <c r="D39" i="3"/>
  <c r="F48" i="3"/>
  <c r="G48" i="3"/>
  <c r="J48" i="3"/>
  <c r="K48" i="3"/>
  <c r="M48" i="3"/>
  <c r="N48" i="3"/>
  <c r="F49" i="3"/>
  <c r="G49" i="3"/>
  <c r="J49" i="3"/>
  <c r="K49" i="3"/>
  <c r="M49" i="3" s="1"/>
  <c r="F50" i="3"/>
  <c r="G50" i="3" s="1"/>
  <c r="J50" i="3"/>
  <c r="K50" i="3"/>
  <c r="M50" i="3" s="1"/>
  <c r="N50" i="3" s="1"/>
  <c r="F51" i="3"/>
  <c r="G51" i="3" s="1"/>
  <c r="H51" i="3"/>
  <c r="J51" i="3"/>
  <c r="M51" i="3"/>
  <c r="N51" i="3"/>
  <c r="F52" i="3"/>
  <c r="G52" i="3" s="1"/>
  <c r="H52" i="3"/>
  <c r="J52" i="3"/>
  <c r="N52" i="3" s="1"/>
  <c r="M52" i="3"/>
  <c r="F53" i="3"/>
  <c r="G53" i="3"/>
  <c r="H53" i="3"/>
  <c r="J53" i="3" s="1"/>
  <c r="M53" i="3"/>
  <c r="F54" i="3"/>
  <c r="G54" i="3"/>
  <c r="J54" i="3"/>
  <c r="K54" i="3"/>
  <c r="M54" i="3" s="1"/>
  <c r="N54" i="3" s="1"/>
  <c r="F55" i="3"/>
  <c r="G55" i="3"/>
  <c r="J55" i="3"/>
  <c r="K55" i="3"/>
  <c r="M55" i="3"/>
  <c r="F56" i="3"/>
  <c r="G56" i="3" s="1"/>
  <c r="J56" i="3"/>
  <c r="K56" i="3"/>
  <c r="M56" i="3" s="1"/>
  <c r="N56" i="3" s="1"/>
  <c r="F57" i="3"/>
  <c r="G57" i="3"/>
  <c r="J57" i="3"/>
  <c r="K57" i="3"/>
  <c r="M57" i="3" s="1"/>
  <c r="F58" i="3"/>
  <c r="G58" i="3" s="1"/>
  <c r="J58" i="3"/>
  <c r="K58" i="3"/>
  <c r="M58" i="3" s="1"/>
  <c r="N58" i="3" s="1"/>
  <c r="F59" i="3"/>
  <c r="G59" i="3"/>
  <c r="J59" i="3"/>
  <c r="K59" i="3"/>
  <c r="M59" i="3"/>
  <c r="D60" i="3"/>
  <c r="F69" i="3"/>
  <c r="G69" i="3"/>
  <c r="J69" i="3"/>
  <c r="K69" i="3"/>
  <c r="M69" i="3"/>
  <c r="N69" i="3"/>
  <c r="R69" i="3"/>
  <c r="F70" i="3"/>
  <c r="G70" i="3"/>
  <c r="J70" i="3"/>
  <c r="K70" i="3"/>
  <c r="M70" i="3" s="1"/>
  <c r="F71" i="3"/>
  <c r="G71" i="3"/>
  <c r="J71" i="3"/>
  <c r="K71" i="3"/>
  <c r="M71" i="3"/>
  <c r="N71" i="3"/>
  <c r="R71" i="3"/>
  <c r="F72" i="3"/>
  <c r="G72" i="3"/>
  <c r="H72" i="3"/>
  <c r="J72" i="3"/>
  <c r="N72" i="3" s="1"/>
  <c r="M72" i="3"/>
  <c r="F73" i="3"/>
  <c r="G73" i="3" s="1"/>
  <c r="H73" i="3"/>
  <c r="J73" i="3"/>
  <c r="N73" i="3" s="1"/>
  <c r="M73" i="3"/>
  <c r="F74" i="3"/>
  <c r="G74" i="3"/>
  <c r="H74" i="3"/>
  <c r="J74" i="3"/>
  <c r="M74" i="3"/>
  <c r="N74" i="3"/>
  <c r="F75" i="3"/>
  <c r="G75" i="3" s="1"/>
  <c r="J75" i="3"/>
  <c r="K75" i="3"/>
  <c r="M75" i="3" s="1"/>
  <c r="F76" i="3"/>
  <c r="G76" i="3" s="1"/>
  <c r="R76" i="3" s="1"/>
  <c r="J76" i="3"/>
  <c r="K76" i="3"/>
  <c r="M76" i="3"/>
  <c r="N76" i="3"/>
  <c r="F77" i="3"/>
  <c r="G77" i="3"/>
  <c r="J77" i="3"/>
  <c r="K77" i="3"/>
  <c r="M77" i="3" s="1"/>
  <c r="F78" i="3"/>
  <c r="G78" i="3"/>
  <c r="J78" i="3"/>
  <c r="K78" i="3"/>
  <c r="M78" i="3" s="1"/>
  <c r="F79" i="3"/>
  <c r="G79" i="3" s="1"/>
  <c r="J79" i="3"/>
  <c r="K79" i="3"/>
  <c r="M79" i="3"/>
  <c r="N79" i="3" s="1"/>
  <c r="F80" i="3"/>
  <c r="G80" i="3"/>
  <c r="J80" i="3"/>
  <c r="K80" i="3"/>
  <c r="M80" i="3" s="1"/>
  <c r="N80" i="3" s="1"/>
  <c r="D81" i="3"/>
  <c r="F90" i="3"/>
  <c r="G90" i="3" s="1"/>
  <c r="J90" i="3"/>
  <c r="K90" i="3"/>
  <c r="M90" i="3" s="1"/>
  <c r="F91" i="3"/>
  <c r="G91" i="3"/>
  <c r="J91" i="3"/>
  <c r="K91" i="3"/>
  <c r="M91" i="3"/>
  <c r="N91" i="3"/>
  <c r="R91" i="3"/>
  <c r="F92" i="3"/>
  <c r="G92" i="3"/>
  <c r="J92" i="3"/>
  <c r="K92" i="3"/>
  <c r="M92" i="3" s="1"/>
  <c r="N92" i="3" s="1"/>
  <c r="F93" i="3"/>
  <c r="G93" i="3"/>
  <c r="H93" i="3"/>
  <c r="J93" i="3"/>
  <c r="N93" i="3" s="1"/>
  <c r="M93" i="3"/>
  <c r="F94" i="3"/>
  <c r="G94" i="3"/>
  <c r="H94" i="3"/>
  <c r="J94" i="3"/>
  <c r="N94" i="3" s="1"/>
  <c r="M94" i="3"/>
  <c r="F95" i="3"/>
  <c r="G95" i="3" s="1"/>
  <c r="H95" i="3"/>
  <c r="J95" i="3" s="1"/>
  <c r="N95" i="3" s="1"/>
  <c r="M95" i="3"/>
  <c r="F96" i="3"/>
  <c r="G96" i="3"/>
  <c r="R96" i="3" s="1"/>
  <c r="J96" i="3"/>
  <c r="K96" i="3"/>
  <c r="M96" i="3"/>
  <c r="N96" i="3" s="1"/>
  <c r="F97" i="3"/>
  <c r="G97" i="3"/>
  <c r="J97" i="3"/>
  <c r="K97" i="3"/>
  <c r="M97" i="3" s="1"/>
  <c r="F98" i="3"/>
  <c r="G98" i="3"/>
  <c r="J98" i="3"/>
  <c r="K98" i="3"/>
  <c r="M98" i="3" s="1"/>
  <c r="N98" i="3" s="1"/>
  <c r="F99" i="3"/>
  <c r="G99" i="3" s="1"/>
  <c r="J99" i="3"/>
  <c r="K99" i="3"/>
  <c r="M99" i="3"/>
  <c r="F100" i="3"/>
  <c r="G100" i="3" s="1"/>
  <c r="J100" i="3"/>
  <c r="K100" i="3"/>
  <c r="M100" i="3" s="1"/>
  <c r="N100" i="3" s="1"/>
  <c r="F101" i="3"/>
  <c r="G101" i="3" s="1"/>
  <c r="J101" i="3"/>
  <c r="K101" i="3"/>
  <c r="M101" i="3"/>
  <c r="N101" i="3" s="1"/>
  <c r="D102" i="3"/>
  <c r="D18" i="3"/>
  <c r="K17" i="3"/>
  <c r="M17" i="3" s="1"/>
  <c r="J17" i="3"/>
  <c r="F17" i="3"/>
  <c r="G17" i="3"/>
  <c r="K16" i="3"/>
  <c r="M16" i="3" s="1"/>
  <c r="J16" i="3"/>
  <c r="N16" i="3" s="1"/>
  <c r="F16" i="3"/>
  <c r="G16" i="3"/>
  <c r="R16" i="3" s="1"/>
  <c r="K15" i="3"/>
  <c r="M15" i="3" s="1"/>
  <c r="J15" i="3"/>
  <c r="N15" i="3" s="1"/>
  <c r="F15" i="3"/>
  <c r="G15" i="3"/>
  <c r="R15" i="3" s="1"/>
  <c r="K14" i="3"/>
  <c r="M14" i="3" s="1"/>
  <c r="J14" i="3"/>
  <c r="N14" i="3" s="1"/>
  <c r="F14" i="3"/>
  <c r="G14" i="3"/>
  <c r="R14" i="3" s="1"/>
  <c r="K13" i="3"/>
  <c r="M13" i="3" s="1"/>
  <c r="J13" i="3"/>
  <c r="F13" i="3"/>
  <c r="G13" i="3"/>
  <c r="K12" i="3"/>
  <c r="M12" i="3" s="1"/>
  <c r="J12" i="3"/>
  <c r="N12" i="3" s="1"/>
  <c r="F12" i="3"/>
  <c r="G12" i="3"/>
  <c r="R12" i="3" s="1"/>
  <c r="M11" i="3"/>
  <c r="H11" i="3"/>
  <c r="J11" i="3" s="1"/>
  <c r="N11" i="3" s="1"/>
  <c r="F11" i="3"/>
  <c r="G11" i="3"/>
  <c r="R11" i="3" s="1"/>
  <c r="M10" i="3"/>
  <c r="H10" i="3"/>
  <c r="J10" i="3" s="1"/>
  <c r="N10" i="3" s="1"/>
  <c r="F10" i="3"/>
  <c r="G10" i="3"/>
  <c r="R10" i="3" s="1"/>
  <c r="M9" i="3"/>
  <c r="H9" i="3"/>
  <c r="J9" i="3" s="1"/>
  <c r="F9" i="3"/>
  <c r="G9" i="3"/>
  <c r="K8" i="3"/>
  <c r="M8" i="3" s="1"/>
  <c r="J8" i="3"/>
  <c r="N8" i="3" s="1"/>
  <c r="F8" i="3"/>
  <c r="G8" i="3"/>
  <c r="R8" i="3" s="1"/>
  <c r="K7" i="3"/>
  <c r="M7" i="3" s="1"/>
  <c r="J7" i="3"/>
  <c r="N7" i="3" s="1"/>
  <c r="F7" i="3"/>
  <c r="G7" i="3"/>
  <c r="R7" i="3" s="1"/>
  <c r="K6" i="3"/>
  <c r="M6" i="3" s="1"/>
  <c r="J6" i="3"/>
  <c r="N6" i="3" s="1"/>
  <c r="F6" i="3"/>
  <c r="G6" i="3" s="1"/>
  <c r="C1" i="3"/>
  <c r="N180" i="5" l="1"/>
  <c r="R180" i="5" s="1"/>
  <c r="N175" i="5"/>
  <c r="R175" i="5" s="1"/>
  <c r="R179" i="5"/>
  <c r="R177" i="5"/>
  <c r="R181" i="5"/>
  <c r="N174" i="5"/>
  <c r="N182" i="5"/>
  <c r="R182" i="5" s="1"/>
  <c r="N163" i="5"/>
  <c r="R163" i="5" s="1"/>
  <c r="N153" i="5"/>
  <c r="N164" i="5"/>
  <c r="R157" i="5"/>
  <c r="R160" i="5"/>
  <c r="R155" i="5"/>
  <c r="R135" i="5"/>
  <c r="N141" i="5"/>
  <c r="R141" i="5" s="1"/>
  <c r="R137" i="5"/>
  <c r="N140" i="5"/>
  <c r="R140" i="5" s="1"/>
  <c r="N119" i="5"/>
  <c r="R119" i="5" s="1"/>
  <c r="N112" i="5"/>
  <c r="R113" i="5"/>
  <c r="N118" i="5"/>
  <c r="R118" i="5" s="1"/>
  <c r="R122" i="5"/>
  <c r="R95" i="5"/>
  <c r="N90" i="5"/>
  <c r="R98" i="5"/>
  <c r="R100" i="5"/>
  <c r="N96" i="5"/>
  <c r="R91" i="5"/>
  <c r="R78" i="5"/>
  <c r="R71" i="5"/>
  <c r="N77" i="5"/>
  <c r="R77" i="5"/>
  <c r="R74" i="5"/>
  <c r="N54" i="5"/>
  <c r="R54" i="5" s="1"/>
  <c r="N50" i="5"/>
  <c r="R50" i="5" s="1"/>
  <c r="N36" i="5"/>
  <c r="R36" i="5" s="1"/>
  <c r="R34" i="5"/>
  <c r="R35" i="5"/>
  <c r="R32" i="5"/>
  <c r="R38" i="5"/>
  <c r="N8" i="5"/>
  <c r="R8" i="5" s="1"/>
  <c r="N14" i="5"/>
  <c r="R14" i="5" s="1"/>
  <c r="R13" i="5"/>
  <c r="R10" i="5"/>
  <c r="R12" i="5"/>
  <c r="R112" i="5"/>
  <c r="G123" i="5"/>
  <c r="R96" i="5"/>
  <c r="R132" i="5"/>
  <c r="G144" i="5"/>
  <c r="R159" i="5"/>
  <c r="R164" i="5"/>
  <c r="R70" i="5"/>
  <c r="G81" i="5"/>
  <c r="R48" i="5"/>
  <c r="G60" i="5"/>
  <c r="N60" i="5"/>
  <c r="R28" i="5"/>
  <c r="G39" i="5"/>
  <c r="R56" i="5"/>
  <c r="N101" i="5"/>
  <c r="R101" i="5" s="1"/>
  <c r="N142" i="5"/>
  <c r="R142" i="5" s="1"/>
  <c r="R6" i="5"/>
  <c r="G18" i="5"/>
  <c r="N18" i="5"/>
  <c r="G165" i="5"/>
  <c r="R153" i="5"/>
  <c r="R90" i="5"/>
  <c r="G102" i="5"/>
  <c r="R27" i="5"/>
  <c r="R15" i="5"/>
  <c r="N28" i="5"/>
  <c r="N33" i="5"/>
  <c r="N39" i="5" s="1"/>
  <c r="R69" i="5"/>
  <c r="R79" i="5"/>
  <c r="R115" i="5"/>
  <c r="R120" i="5"/>
  <c r="R133" i="5"/>
  <c r="N121" i="5"/>
  <c r="R121" i="5" s="1"/>
  <c r="N99" i="5"/>
  <c r="R99" i="5" s="1"/>
  <c r="N154" i="5"/>
  <c r="R154" i="5" s="1"/>
  <c r="G186" i="5"/>
  <c r="R92" i="5"/>
  <c r="N80" i="5"/>
  <c r="N97" i="5"/>
  <c r="N117" i="5"/>
  <c r="R117" i="5" s="1"/>
  <c r="N134" i="5"/>
  <c r="N143" i="5"/>
  <c r="R143" i="5" s="1"/>
  <c r="N185" i="5"/>
  <c r="R185" i="5" s="1"/>
  <c r="R55" i="5"/>
  <c r="R174" i="5"/>
  <c r="N180" i="3"/>
  <c r="N179" i="3"/>
  <c r="N177" i="3"/>
  <c r="M182" i="3"/>
  <c r="N175" i="3"/>
  <c r="M178" i="3"/>
  <c r="M185" i="3"/>
  <c r="M174" i="3"/>
  <c r="N185" i="3"/>
  <c r="N176" i="3"/>
  <c r="J178" i="3"/>
  <c r="N178" i="3" s="1"/>
  <c r="N184" i="3"/>
  <c r="R184" i="3" s="1"/>
  <c r="G179" i="3"/>
  <c r="R179" i="3" s="1"/>
  <c r="G182" i="3"/>
  <c r="G175" i="3"/>
  <c r="G181" i="3"/>
  <c r="G176" i="3"/>
  <c r="G185" i="3"/>
  <c r="G177" i="3"/>
  <c r="R177" i="3" s="1"/>
  <c r="G178" i="3"/>
  <c r="G180" i="3"/>
  <c r="G184" i="3"/>
  <c r="R164" i="3"/>
  <c r="R160" i="3"/>
  <c r="R162" i="3"/>
  <c r="R156" i="3"/>
  <c r="N153" i="3"/>
  <c r="R155" i="3"/>
  <c r="R141" i="3"/>
  <c r="R138" i="3"/>
  <c r="R143" i="3"/>
  <c r="R136" i="3"/>
  <c r="R140" i="3"/>
  <c r="N142" i="3"/>
  <c r="R132" i="3"/>
  <c r="R120" i="3"/>
  <c r="R116" i="3"/>
  <c r="R119" i="3"/>
  <c r="R121" i="3"/>
  <c r="R113" i="3"/>
  <c r="N118" i="3"/>
  <c r="R93" i="3"/>
  <c r="R98" i="3"/>
  <c r="R101" i="3"/>
  <c r="R92" i="3"/>
  <c r="R100" i="3"/>
  <c r="R79" i="3"/>
  <c r="R74" i="3"/>
  <c r="R72" i="3"/>
  <c r="R80" i="3"/>
  <c r="R73" i="3"/>
  <c r="N70" i="3"/>
  <c r="R70" i="3" s="1"/>
  <c r="R56" i="3"/>
  <c r="R50" i="3"/>
  <c r="R58" i="3"/>
  <c r="R52" i="3"/>
  <c r="N59" i="3"/>
  <c r="N57" i="3"/>
  <c r="R54" i="3"/>
  <c r="M29" i="3"/>
  <c r="N35" i="3"/>
  <c r="N37" i="3"/>
  <c r="M38" i="3"/>
  <c r="N38" i="3" s="1"/>
  <c r="N34" i="3"/>
  <c r="M28" i="3"/>
  <c r="N28" i="3" s="1"/>
  <c r="M31" i="3"/>
  <c r="M27" i="3"/>
  <c r="N27" i="3" s="1"/>
  <c r="N32" i="3"/>
  <c r="R32" i="3" s="1"/>
  <c r="J31" i="3"/>
  <c r="N31" i="3" s="1"/>
  <c r="J30" i="3"/>
  <c r="N30" i="3" s="1"/>
  <c r="N29" i="3"/>
  <c r="G27" i="3"/>
  <c r="G28" i="3"/>
  <c r="G30" i="3"/>
  <c r="G31" i="3"/>
  <c r="G38" i="3"/>
  <c r="G32" i="3"/>
  <c r="R37" i="3"/>
  <c r="G33" i="3"/>
  <c r="G29" i="3"/>
  <c r="G34" i="3"/>
  <c r="R34" i="3" s="1"/>
  <c r="G35" i="3"/>
  <c r="G36" i="3"/>
  <c r="R36" i="3" s="1"/>
  <c r="R35" i="3"/>
  <c r="N33" i="3"/>
  <c r="R158" i="3"/>
  <c r="N49" i="3"/>
  <c r="R49" i="3" s="1"/>
  <c r="R94" i="3"/>
  <c r="N163" i="3"/>
  <c r="R163" i="3" s="1"/>
  <c r="R118" i="3"/>
  <c r="N134" i="3"/>
  <c r="N144" i="3" s="1"/>
  <c r="R57" i="3"/>
  <c r="N182" i="3"/>
  <c r="R142" i="3"/>
  <c r="R59" i="3"/>
  <c r="N78" i="3"/>
  <c r="R153" i="3"/>
  <c r="R78" i="3"/>
  <c r="N75" i="3"/>
  <c r="N81" i="3" s="1"/>
  <c r="N115" i="3"/>
  <c r="N99" i="3"/>
  <c r="R99" i="3" s="1"/>
  <c r="R157" i="3"/>
  <c r="R48" i="3"/>
  <c r="N183" i="3"/>
  <c r="R183" i="3" s="1"/>
  <c r="R154" i="3"/>
  <c r="G102" i="3"/>
  <c r="N55" i="3"/>
  <c r="R55" i="3" s="1"/>
  <c r="R95" i="3"/>
  <c r="N137" i="3"/>
  <c r="N139" i="3"/>
  <c r="R139" i="3" s="1"/>
  <c r="N77" i="3"/>
  <c r="N181" i="3"/>
  <c r="R181" i="3" s="1"/>
  <c r="N53" i="3"/>
  <c r="R53" i="3" s="1"/>
  <c r="R122" i="3"/>
  <c r="N117" i="3"/>
  <c r="R117" i="3" s="1"/>
  <c r="N159" i="3"/>
  <c r="R159" i="3" s="1"/>
  <c r="N161" i="3"/>
  <c r="R161" i="3" s="1"/>
  <c r="N9" i="3"/>
  <c r="R9" i="3" s="1"/>
  <c r="N97" i="3"/>
  <c r="R97" i="3" s="1"/>
  <c r="N174" i="3"/>
  <c r="R174" i="3" s="1"/>
  <c r="G123" i="3"/>
  <c r="R135" i="3"/>
  <c r="G144" i="3"/>
  <c r="R137" i="3"/>
  <c r="G165" i="3"/>
  <c r="N90" i="3"/>
  <c r="R51" i="3"/>
  <c r="G60" i="3"/>
  <c r="R77" i="3"/>
  <c r="R75" i="3"/>
  <c r="G81" i="3"/>
  <c r="R6" i="3"/>
  <c r="G18" i="3"/>
  <c r="N13" i="3"/>
  <c r="N17" i="3"/>
  <c r="R17" i="3" s="1"/>
  <c r="N186" i="5" l="1"/>
  <c r="N165" i="5"/>
  <c r="N144" i="5"/>
  <c r="R123" i="5"/>
  <c r="H10" i="4" s="1"/>
  <c r="N102" i="5"/>
  <c r="N81" i="5"/>
  <c r="R80" i="5"/>
  <c r="R81" i="5" s="1"/>
  <c r="H8" i="4" s="1"/>
  <c r="R60" i="5"/>
  <c r="H7" i="4" s="1"/>
  <c r="R18" i="5"/>
  <c r="H5" i="4" s="1"/>
  <c r="R134" i="5"/>
  <c r="R33" i="5"/>
  <c r="R144" i="5"/>
  <c r="H11" i="4" s="1"/>
  <c r="R97" i="5"/>
  <c r="R102" i="5" s="1"/>
  <c r="H9" i="4" s="1"/>
  <c r="R39" i="5"/>
  <c r="H6" i="4" s="1"/>
  <c r="N123" i="5"/>
  <c r="R186" i="5"/>
  <c r="H13" i="4" s="1"/>
  <c r="R165" i="5"/>
  <c r="H12" i="4" s="1"/>
  <c r="R180" i="3"/>
  <c r="R176" i="3"/>
  <c r="R185" i="3"/>
  <c r="R178" i="3"/>
  <c r="R182" i="3"/>
  <c r="G186" i="3"/>
  <c r="R175" i="3"/>
  <c r="R165" i="3"/>
  <c r="R134" i="3"/>
  <c r="N123" i="3"/>
  <c r="R81" i="3"/>
  <c r="R27" i="3"/>
  <c r="R28" i="3"/>
  <c r="R38" i="3"/>
  <c r="R30" i="3"/>
  <c r="R29" i="3"/>
  <c r="G39" i="3"/>
  <c r="R33" i="3"/>
  <c r="N39" i="3"/>
  <c r="R60" i="3"/>
  <c r="N60" i="3"/>
  <c r="N165" i="3"/>
  <c r="R31" i="3"/>
  <c r="R144" i="3"/>
  <c r="N18" i="3"/>
  <c r="N102" i="3"/>
  <c r="R90" i="3"/>
  <c r="N186" i="3"/>
  <c r="R115" i="3"/>
  <c r="R123" i="3" s="1"/>
  <c r="R13" i="3"/>
  <c r="R18" i="3" s="1"/>
  <c r="H5" i="2" s="1"/>
  <c r="H23" i="4" l="1"/>
  <c r="H24" i="4" s="1"/>
  <c r="R186" i="3"/>
  <c r="R39" i="3"/>
  <c r="H25" i="4" l="1"/>
  <c r="C1" i="1"/>
  <c r="H23" i="2"/>
  <c r="J6" i="1"/>
  <c r="J7" i="1"/>
  <c r="J8" i="1"/>
  <c r="J11" i="1"/>
  <c r="N11" i="1" s="1"/>
  <c r="N7" i="1"/>
  <c r="N12" i="1"/>
  <c r="N15" i="1"/>
  <c r="N16" i="1"/>
  <c r="M7" i="1"/>
  <c r="M8" i="1"/>
  <c r="M9" i="1"/>
  <c r="M10" i="1"/>
  <c r="M11" i="1"/>
  <c r="M12" i="1"/>
  <c r="M13" i="1"/>
  <c r="N13" i="1" s="1"/>
  <c r="M14" i="1"/>
  <c r="N14" i="1" s="1"/>
  <c r="M15" i="1"/>
  <c r="M16" i="1"/>
  <c r="M17" i="1"/>
  <c r="N17" i="1" s="1"/>
  <c r="M6" i="1"/>
  <c r="J17" i="1"/>
  <c r="J9" i="1"/>
  <c r="N9" i="1" s="1"/>
  <c r="J12" i="1"/>
  <c r="J13" i="1"/>
  <c r="J14" i="1"/>
  <c r="J15" i="1"/>
  <c r="J16" i="1"/>
  <c r="K7" i="1"/>
  <c r="K8" i="1"/>
  <c r="K12" i="1"/>
  <c r="K13" i="1"/>
  <c r="K14" i="1"/>
  <c r="K15" i="1"/>
  <c r="K16" i="1"/>
  <c r="K17" i="1"/>
  <c r="K6" i="1"/>
  <c r="H25" i="2" l="1"/>
  <c r="H24" i="2"/>
  <c r="N6" i="1"/>
  <c r="N18" i="1" s="1"/>
  <c r="N8" i="1"/>
  <c r="J10" i="1"/>
  <c r="N10" i="1" s="1"/>
  <c r="D18" i="1" l="1"/>
  <c r="F17" i="1"/>
  <c r="F16" i="1"/>
  <c r="F15" i="1"/>
  <c r="E15" i="1"/>
  <c r="G15" i="1" s="1"/>
  <c r="R15" i="1" s="1"/>
  <c r="F14" i="1"/>
  <c r="E14" i="1"/>
  <c r="G14" i="1" s="1"/>
  <c r="R14" i="1" s="1"/>
  <c r="F13" i="1"/>
  <c r="F12" i="1"/>
  <c r="H11" i="1"/>
  <c r="F11" i="1"/>
  <c r="H10" i="1"/>
  <c r="F10" i="1"/>
  <c r="H9" i="1"/>
  <c r="F9" i="1"/>
  <c r="E9" i="1"/>
  <c r="G9" i="1" s="1"/>
  <c r="R9" i="1" s="1"/>
  <c r="F8" i="1"/>
  <c r="F7" i="1"/>
  <c r="F6" i="1"/>
  <c r="E10" i="1"/>
  <c r="G10" i="1" l="1"/>
  <c r="R10" i="1" s="1"/>
  <c r="G6" i="1"/>
  <c r="R6" i="1" s="1"/>
  <c r="E16" i="1"/>
  <c r="G16" i="1" s="1"/>
  <c r="R16" i="1" s="1"/>
  <c r="E11" i="1"/>
  <c r="G11" i="1" s="1"/>
  <c r="R11" i="1" s="1"/>
  <c r="E7" i="1"/>
  <c r="G7" i="1" s="1"/>
  <c r="R7" i="1" s="1"/>
  <c r="E17" i="1"/>
  <c r="G17" i="1" s="1"/>
  <c r="R17" i="1" s="1"/>
  <c r="E12" i="1"/>
  <c r="G12" i="1" s="1"/>
  <c r="R12" i="1" s="1"/>
  <c r="E8" i="1"/>
  <c r="G8" i="1" s="1"/>
  <c r="R8" i="1" s="1"/>
  <c r="E13" i="1"/>
  <c r="G13" i="1" s="1"/>
  <c r="R13" i="1" s="1"/>
  <c r="G18" i="1" l="1"/>
  <c r="R18" i="1" l="1"/>
</calcChain>
</file>

<file path=xl/sharedStrings.xml><?xml version="1.0" encoding="utf-8"?>
<sst xmlns="http://schemas.openxmlformats.org/spreadsheetml/2006/main" count="3535" uniqueCount="142">
  <si>
    <t>契約電力</t>
    <rPh sb="0" eb="2">
      <t>ケイヤク</t>
    </rPh>
    <rPh sb="2" eb="4">
      <t>デンリョク</t>
    </rPh>
    <phoneticPr fontId="7"/>
  </si>
  <si>
    <t>力率</t>
    <rPh sb="0" eb="1">
      <t>リキ</t>
    </rPh>
    <rPh sb="1" eb="2">
      <t>リツ</t>
    </rPh>
    <phoneticPr fontId="4"/>
  </si>
  <si>
    <t>使用電力量</t>
    <rPh sb="0" eb="2">
      <t>シヨウ</t>
    </rPh>
    <rPh sb="2" eb="5">
      <t>デンリョクリョウ</t>
    </rPh>
    <phoneticPr fontId="7"/>
  </si>
  <si>
    <t>基本料金単価</t>
    <rPh sb="0" eb="2">
      <t>キホン</t>
    </rPh>
    <rPh sb="2" eb="4">
      <t>リョウキン</t>
    </rPh>
    <rPh sb="4" eb="6">
      <t>タンカ</t>
    </rPh>
    <phoneticPr fontId="7"/>
  </si>
  <si>
    <t>力率
修正率</t>
    <rPh sb="0" eb="1">
      <t>リキ</t>
    </rPh>
    <rPh sb="1" eb="2">
      <t>リツ</t>
    </rPh>
    <rPh sb="3" eb="6">
      <t>シュウセイリツ</t>
    </rPh>
    <phoneticPr fontId="7"/>
  </si>
  <si>
    <t>基本料金</t>
    <rPh sb="0" eb="2">
      <t>キホン</t>
    </rPh>
    <rPh sb="2" eb="4">
      <t>リョウキン</t>
    </rPh>
    <phoneticPr fontId="7"/>
  </si>
  <si>
    <t>電力量料金 G</t>
    <rPh sb="0" eb="2">
      <t>デンリョク</t>
    </rPh>
    <rPh sb="2" eb="3">
      <t>リョウ</t>
    </rPh>
    <rPh sb="3" eb="5">
      <t>リョウキン</t>
    </rPh>
    <phoneticPr fontId="4"/>
  </si>
  <si>
    <t>(税込み単価)</t>
    <rPh sb="1" eb="3">
      <t>ゼイコ</t>
    </rPh>
    <rPh sb="4" eb="6">
      <t>タンカ</t>
    </rPh>
    <phoneticPr fontId="7"/>
  </si>
  <si>
    <t>(税込金額)</t>
    <rPh sb="1" eb="3">
      <t>ゼイコミ</t>
    </rPh>
    <rPh sb="3" eb="5">
      <t>キンガク</t>
    </rPh>
    <phoneticPr fontId="7"/>
  </si>
  <si>
    <t>Ａ</t>
    <phoneticPr fontId="4"/>
  </si>
  <si>
    <t>F</t>
    <phoneticPr fontId="3"/>
  </si>
  <si>
    <t>Ｂ</t>
    <phoneticPr fontId="4"/>
  </si>
  <si>
    <t>Ｃ</t>
    <phoneticPr fontId="7"/>
  </si>
  <si>
    <t>D</t>
    <phoneticPr fontId="4"/>
  </si>
  <si>
    <t>Ｅ＝Ａ×Ｃ×Ｄ</t>
    <phoneticPr fontId="7"/>
  </si>
  <si>
    <t>電力量</t>
    <rPh sb="0" eb="3">
      <t>デンリョクリョウ</t>
    </rPh>
    <phoneticPr fontId="4"/>
  </si>
  <si>
    <t>単価(税込み)</t>
    <rPh sb="0" eb="2">
      <t>タンカ</t>
    </rPh>
    <phoneticPr fontId="4"/>
  </si>
  <si>
    <t>金額</t>
    <rPh sb="0" eb="2">
      <t>キンガク</t>
    </rPh>
    <phoneticPr fontId="4"/>
  </si>
  <si>
    <t>Ｊ＝Ｅ＋Ｇ</t>
    <phoneticPr fontId="4"/>
  </si>
  <si>
    <t>（ｋＷ）</t>
    <phoneticPr fontId="7"/>
  </si>
  <si>
    <t>（ｋＷｈ）</t>
    <phoneticPr fontId="7"/>
  </si>
  <si>
    <t>(円/kW)</t>
    <rPh sb="1" eb="2">
      <t>エン</t>
    </rPh>
    <phoneticPr fontId="7"/>
  </si>
  <si>
    <t>(185-F)/100</t>
    <phoneticPr fontId="4"/>
  </si>
  <si>
    <t>(円)</t>
    <rPh sb="1" eb="2">
      <t>エン</t>
    </rPh>
    <phoneticPr fontId="7"/>
  </si>
  <si>
    <t>(円/kWh)</t>
    <rPh sb="1" eb="2">
      <t>エン</t>
    </rPh>
    <phoneticPr fontId="4"/>
  </si>
  <si>
    <t>4月</t>
    <rPh sb="1" eb="2">
      <t>ガツ</t>
    </rPh>
    <phoneticPr fontId="7"/>
  </si>
  <si>
    <t>5月</t>
    <rPh sb="1" eb="2">
      <t>ガツ</t>
    </rPh>
    <phoneticPr fontId="7"/>
  </si>
  <si>
    <t>6月</t>
    <rPh sb="1" eb="2">
      <t>ガツ</t>
    </rPh>
    <phoneticPr fontId="7"/>
  </si>
  <si>
    <t>10月</t>
    <rPh sb="2" eb="3">
      <t>ガツ</t>
    </rPh>
    <phoneticPr fontId="7"/>
  </si>
  <si>
    <t>11月</t>
    <rPh sb="2" eb="3">
      <t>ガツ</t>
    </rPh>
    <phoneticPr fontId="7"/>
  </si>
  <si>
    <t>12月</t>
    <rPh sb="2" eb="3">
      <t>ガツ</t>
    </rPh>
    <phoneticPr fontId="7"/>
  </si>
  <si>
    <t>1月</t>
    <rPh sb="1" eb="2">
      <t>ガツ</t>
    </rPh>
    <phoneticPr fontId="7"/>
  </si>
  <si>
    <t>2月</t>
    <rPh sb="1" eb="2">
      <t>ガツ</t>
    </rPh>
    <phoneticPr fontId="7"/>
  </si>
  <si>
    <t>3月</t>
    <rPh sb="1" eb="2">
      <t>ガツ</t>
    </rPh>
    <phoneticPr fontId="7"/>
  </si>
  <si>
    <t>合計</t>
    <rPh sb="0" eb="1">
      <t>ゴウ</t>
    </rPh>
    <rPh sb="1" eb="2">
      <t>ケイ</t>
    </rPh>
    <phoneticPr fontId="7"/>
  </si>
  <si>
    <t>対象施設１：</t>
    <rPh sb="0" eb="2">
      <t>タイショウ</t>
    </rPh>
    <rPh sb="2" eb="4">
      <t>シセツ</t>
    </rPh>
    <phoneticPr fontId="4"/>
  </si>
  <si>
    <t>特殊割引（任意）</t>
    <rPh sb="0" eb="2">
      <t>トクシュ</t>
    </rPh>
    <rPh sb="2" eb="4">
      <t>ワリビキ</t>
    </rPh>
    <rPh sb="5" eb="7">
      <t>ニンイ</t>
    </rPh>
    <phoneticPr fontId="11"/>
  </si>
  <si>
    <t>割引対象額</t>
    <rPh sb="0" eb="2">
      <t>ワリビキ</t>
    </rPh>
    <rPh sb="2" eb="4">
      <t>タイショウ</t>
    </rPh>
    <rPh sb="4" eb="5">
      <t>ガク</t>
    </rPh>
    <phoneticPr fontId="3"/>
  </si>
  <si>
    <t>割引率</t>
    <rPh sb="0" eb="2">
      <t>ワリビキ</t>
    </rPh>
    <rPh sb="2" eb="3">
      <t>リツ</t>
    </rPh>
    <phoneticPr fontId="3"/>
  </si>
  <si>
    <t>割引額</t>
    <rPh sb="0" eb="2">
      <t>ワリビキ</t>
    </rPh>
    <rPh sb="2" eb="3">
      <t>ガク</t>
    </rPh>
    <phoneticPr fontId="3"/>
  </si>
  <si>
    <t>(％)</t>
    <phoneticPr fontId="7"/>
  </si>
  <si>
    <t>電気代（税込み）</t>
    <rPh sb="0" eb="3">
      <t>デンキダイ</t>
    </rPh>
    <phoneticPr fontId="7"/>
  </si>
  <si>
    <t>※円未満の端数切捨</t>
    <rPh sb="1" eb="2">
      <t>エン</t>
    </rPh>
    <rPh sb="2" eb="4">
      <t>ミマン</t>
    </rPh>
    <rPh sb="5" eb="7">
      <t>ハスウ</t>
    </rPh>
    <rPh sb="7" eb="9">
      <t>キリス</t>
    </rPh>
    <phoneticPr fontId="4"/>
  </si>
  <si>
    <t>適用条件
　・各単価は全て税込単価
　・基本料金＝予定契約電力×基本料金単価×（185-力率）／100　※力率係数＝（185－力率）／100
　※追加割引等あれば追加すること。</t>
    <phoneticPr fontId="3"/>
  </si>
  <si>
    <t>夏季</t>
    <rPh sb="0" eb="1">
      <t>ナツ</t>
    </rPh>
    <phoneticPr fontId="3"/>
  </si>
  <si>
    <t>その他季</t>
    <rPh sb="3" eb="4">
      <t>キ</t>
    </rPh>
    <phoneticPr fontId="3"/>
  </si>
  <si>
    <t>電力量料金計</t>
    <rPh sb="0" eb="2">
      <t>デンリョク</t>
    </rPh>
    <rPh sb="2" eb="3">
      <t>リョウ</t>
    </rPh>
    <rPh sb="3" eb="5">
      <t>リョウキン</t>
    </rPh>
    <rPh sb="5" eb="6">
      <t>ケイ</t>
    </rPh>
    <phoneticPr fontId="3"/>
  </si>
  <si>
    <t>7月</t>
  </si>
  <si>
    <t>8月</t>
  </si>
  <si>
    <t>9月</t>
  </si>
  <si>
    <r>
      <t>電気料金総額内訳書</t>
    </r>
    <r>
      <rPr>
        <b/>
        <sz val="16"/>
        <color rgb="FFFF0000"/>
        <rFont val="BIZ UDゴシック"/>
        <family val="3"/>
        <charset val="128"/>
      </rPr>
      <t>【参考様式】</t>
    </r>
    <rPh sb="0" eb="2">
      <t>デンキ</t>
    </rPh>
    <rPh sb="2" eb="4">
      <t>リョウキン</t>
    </rPh>
    <rPh sb="4" eb="6">
      <t>ソウガク</t>
    </rPh>
    <rPh sb="6" eb="9">
      <t>ウチワケショ</t>
    </rPh>
    <rPh sb="10" eb="12">
      <t>サンコウ</t>
    </rPh>
    <rPh sb="12" eb="14">
      <t>ヨウシキ</t>
    </rPh>
    <phoneticPr fontId="11"/>
  </si>
  <si>
    <t>※電気料金総額内訳書の様式は任意ですが、参考として下記様式を提示します。　適宜修正のうえご利用ください。</t>
    <rPh sb="1" eb="3">
      <t>デンキ</t>
    </rPh>
    <rPh sb="3" eb="5">
      <t>リョウキン</t>
    </rPh>
    <rPh sb="5" eb="7">
      <t>ソウガク</t>
    </rPh>
    <rPh sb="7" eb="10">
      <t>ウチワケショ</t>
    </rPh>
    <rPh sb="11" eb="13">
      <t>ヨウシキ</t>
    </rPh>
    <rPh sb="14" eb="16">
      <t>ニンイ</t>
    </rPh>
    <rPh sb="20" eb="22">
      <t>サンコウ</t>
    </rPh>
    <rPh sb="25" eb="27">
      <t>カキ</t>
    </rPh>
    <rPh sb="27" eb="29">
      <t>ヨウシキ</t>
    </rPh>
    <rPh sb="30" eb="32">
      <t>テイジ</t>
    </rPh>
    <rPh sb="37" eb="39">
      <t>テキギ</t>
    </rPh>
    <rPh sb="39" eb="41">
      <t>シュウセイ</t>
    </rPh>
    <rPh sb="45" eb="47">
      <t>リヨウ</t>
    </rPh>
    <phoneticPr fontId="11"/>
  </si>
  <si>
    <t>番号</t>
    <rPh sb="0" eb="2">
      <t>バンゴウ</t>
    </rPh>
    <phoneticPr fontId="11"/>
  </si>
  <si>
    <t>施設名</t>
    <rPh sb="0" eb="2">
      <t>シセツ</t>
    </rPh>
    <rPh sb="2" eb="3">
      <t>メイ</t>
    </rPh>
    <phoneticPr fontId="11"/>
  </si>
  <si>
    <t>長崎振興局保健部庁舎</t>
  </si>
  <si>
    <t>長崎振興局唐八景トンネル</t>
  </si>
  <si>
    <t>長崎振興局万才町庁舎</t>
  </si>
  <si>
    <t>長崎港小ヶ倉柳ＣＦＳ７号上屋</t>
  </si>
  <si>
    <t>長崎港元船可動橋陸電設備</t>
  </si>
  <si>
    <t>長崎港小ヶ倉柳コンテナヤード</t>
  </si>
  <si>
    <t>鳴鼓トンネル</t>
  </si>
  <si>
    <t>長崎高等技術専門校</t>
    <rPh sb="0" eb="2">
      <t>ナガサキ</t>
    </rPh>
    <rPh sb="2" eb="4">
      <t>コウトウ</t>
    </rPh>
    <rPh sb="4" eb="6">
      <t>ギジュツ</t>
    </rPh>
    <rPh sb="6" eb="8">
      <t>センモン</t>
    </rPh>
    <rPh sb="8" eb="9">
      <t>コウ</t>
    </rPh>
    <phoneticPr fontId="11"/>
  </si>
  <si>
    <t>漁業取締船船舶電源施設</t>
    <rPh sb="0" eb="2">
      <t>ギョギョウ</t>
    </rPh>
    <rPh sb="2" eb="4">
      <t>トリシマリ</t>
    </rPh>
    <rPh sb="4" eb="5">
      <t>セン</t>
    </rPh>
    <rPh sb="5" eb="7">
      <t>センパク</t>
    </rPh>
    <rPh sb="7" eb="9">
      <t>デンゲン</t>
    </rPh>
    <rPh sb="9" eb="11">
      <t>シセツ</t>
    </rPh>
    <phoneticPr fontId="11"/>
  </si>
  <si>
    <t>電気料金総額（税込価格）</t>
    <rPh sb="0" eb="2">
      <t>デンキ</t>
    </rPh>
    <rPh sb="2" eb="4">
      <t>リョウキン</t>
    </rPh>
    <rPh sb="4" eb="6">
      <t>ソウガク</t>
    </rPh>
    <rPh sb="7" eb="9">
      <t>ゼイコミ</t>
    </rPh>
    <phoneticPr fontId="11"/>
  </si>
  <si>
    <t>消費税及び地方消費税(10％)</t>
    <rPh sb="0" eb="3">
      <t>ショウヒゼイ</t>
    </rPh>
    <rPh sb="3" eb="4">
      <t>オヨ</t>
    </rPh>
    <rPh sb="5" eb="7">
      <t>チホウ</t>
    </rPh>
    <rPh sb="7" eb="10">
      <t>ショウヒゼイ</t>
    </rPh>
    <phoneticPr fontId="11"/>
  </si>
  <si>
    <t>電気料金総額（税抜価格）</t>
    <rPh sb="0" eb="2">
      <t>デンキ</t>
    </rPh>
    <rPh sb="2" eb="4">
      <t>リョウキン</t>
    </rPh>
    <rPh sb="4" eb="6">
      <t>ソウガク</t>
    </rPh>
    <rPh sb="7" eb="8">
      <t>ゼイ</t>
    </rPh>
    <rPh sb="8" eb="9">
      <t>ヌ</t>
    </rPh>
    <rPh sb="9" eb="11">
      <t>カカク</t>
    </rPh>
    <phoneticPr fontId="11"/>
  </si>
  <si>
    <t>※税込の総額を税抜価格に割り戻す場合は、小数点以下を切り上げること。</t>
    <rPh sb="1" eb="3">
      <t>ゼイコミ</t>
    </rPh>
    <rPh sb="4" eb="6">
      <t>ソウガク</t>
    </rPh>
    <rPh sb="7" eb="8">
      <t>ゼイ</t>
    </rPh>
    <rPh sb="8" eb="9">
      <t>ヌ</t>
    </rPh>
    <rPh sb="9" eb="11">
      <t>カカク</t>
    </rPh>
    <rPh sb="12" eb="13">
      <t>ワ</t>
    </rPh>
    <rPh sb="14" eb="15">
      <t>モド</t>
    </rPh>
    <rPh sb="16" eb="18">
      <t>バアイ</t>
    </rPh>
    <rPh sb="20" eb="23">
      <t>ショウスウテン</t>
    </rPh>
    <rPh sb="23" eb="25">
      <t>イカ</t>
    </rPh>
    <rPh sb="26" eb="27">
      <t>キ</t>
    </rPh>
    <rPh sb="28" eb="29">
      <t>ア</t>
    </rPh>
    <phoneticPr fontId="11"/>
  </si>
  <si>
    <t>【記載に関する注意事項】</t>
    <rPh sb="1" eb="3">
      <t>キサイ</t>
    </rPh>
    <rPh sb="4" eb="5">
      <t>カン</t>
    </rPh>
    <rPh sb="7" eb="9">
      <t>チュウイ</t>
    </rPh>
    <rPh sb="9" eb="11">
      <t>ジコウ</t>
    </rPh>
    <phoneticPr fontId="17"/>
  </si>
  <si>
    <t>　※１　落札決定は総額により行い、契約単価は落札者が添付した各内訳書に記載している単価とする。（単価は税込金額を記載すること。）</t>
    <rPh sb="4" eb="6">
      <t>ラクサツ</t>
    </rPh>
    <rPh sb="6" eb="8">
      <t>ケッテイ</t>
    </rPh>
    <rPh sb="9" eb="11">
      <t>ソウガク</t>
    </rPh>
    <rPh sb="14" eb="15">
      <t>オコナ</t>
    </rPh>
    <rPh sb="17" eb="19">
      <t>ケイヤク</t>
    </rPh>
    <rPh sb="19" eb="21">
      <t>タンカ</t>
    </rPh>
    <rPh sb="22" eb="25">
      <t>ラクサツシャ</t>
    </rPh>
    <rPh sb="26" eb="28">
      <t>テンプ</t>
    </rPh>
    <rPh sb="30" eb="31">
      <t>カク</t>
    </rPh>
    <rPh sb="31" eb="34">
      <t>ウチワケショ</t>
    </rPh>
    <rPh sb="35" eb="37">
      <t>キサイ</t>
    </rPh>
    <rPh sb="41" eb="43">
      <t>タンカ</t>
    </rPh>
    <phoneticPr fontId="11"/>
  </si>
  <si>
    <t>　※２　燃料調整費及び電気事業者による再生可能エネルギー電気の調達に関する特別措置法に基づく賦課金は含まないものとする。</t>
    <rPh sb="4" eb="6">
      <t>ネンリョウ</t>
    </rPh>
    <rPh sb="6" eb="8">
      <t>チョウセイ</t>
    </rPh>
    <rPh sb="8" eb="9">
      <t>ヒ</t>
    </rPh>
    <rPh sb="9" eb="10">
      <t>オヨ</t>
    </rPh>
    <rPh sb="11" eb="13">
      <t>デンキ</t>
    </rPh>
    <rPh sb="13" eb="16">
      <t>ジギョウシャ</t>
    </rPh>
    <rPh sb="19" eb="21">
      <t>サイセイ</t>
    </rPh>
    <rPh sb="21" eb="23">
      <t>カノウ</t>
    </rPh>
    <rPh sb="28" eb="30">
      <t>デンキ</t>
    </rPh>
    <rPh sb="31" eb="33">
      <t>チョウタツ</t>
    </rPh>
    <rPh sb="34" eb="35">
      <t>カン</t>
    </rPh>
    <rPh sb="37" eb="39">
      <t>トクベツ</t>
    </rPh>
    <rPh sb="39" eb="42">
      <t>ソチホウ</t>
    </rPh>
    <rPh sb="43" eb="44">
      <t>モト</t>
    </rPh>
    <rPh sb="46" eb="49">
      <t>フカキン</t>
    </rPh>
    <rPh sb="50" eb="51">
      <t>フク</t>
    </rPh>
    <phoneticPr fontId="11"/>
  </si>
  <si>
    <t>　※３　各単価に円未満の端数がある場合は、小数点第２位までとする。（小数点第２位未満切り捨て）</t>
    <rPh sb="4" eb="5">
      <t>カク</t>
    </rPh>
    <rPh sb="5" eb="7">
      <t>タンカ</t>
    </rPh>
    <rPh sb="8" eb="9">
      <t>エン</t>
    </rPh>
    <rPh sb="9" eb="11">
      <t>ミマン</t>
    </rPh>
    <rPh sb="12" eb="14">
      <t>ハスウ</t>
    </rPh>
    <rPh sb="17" eb="19">
      <t>バアイ</t>
    </rPh>
    <rPh sb="21" eb="24">
      <t>ショウスウテン</t>
    </rPh>
    <rPh sb="24" eb="25">
      <t>ダイ</t>
    </rPh>
    <rPh sb="26" eb="27">
      <t>イ</t>
    </rPh>
    <rPh sb="34" eb="37">
      <t>ショウスウテン</t>
    </rPh>
    <rPh sb="37" eb="38">
      <t>ダイ</t>
    </rPh>
    <rPh sb="39" eb="40">
      <t>クライ</t>
    </rPh>
    <rPh sb="40" eb="42">
      <t>ミマン</t>
    </rPh>
    <rPh sb="42" eb="43">
      <t>キ</t>
    </rPh>
    <rPh sb="44" eb="45">
      <t>ス</t>
    </rPh>
    <phoneticPr fontId="11"/>
  </si>
  <si>
    <t>　※４　電気料金合計(円)は、基本料金計(円)と電力量料金計(円)の合算額の１円未満の端数を切り捨てた額とする。</t>
    <rPh sb="4" eb="6">
      <t>デンキ</t>
    </rPh>
    <rPh sb="6" eb="8">
      <t>リョウキン</t>
    </rPh>
    <rPh sb="8" eb="10">
      <t>ゴウケイ</t>
    </rPh>
    <rPh sb="11" eb="12">
      <t>エン</t>
    </rPh>
    <rPh sb="15" eb="17">
      <t>キホン</t>
    </rPh>
    <rPh sb="17" eb="19">
      <t>リョウキン</t>
    </rPh>
    <rPh sb="19" eb="20">
      <t>ケイ</t>
    </rPh>
    <rPh sb="24" eb="26">
      <t>デンリョク</t>
    </rPh>
    <rPh sb="26" eb="27">
      <t>リョウ</t>
    </rPh>
    <rPh sb="27" eb="29">
      <t>リョウキン</t>
    </rPh>
    <rPh sb="29" eb="30">
      <t>ケイ</t>
    </rPh>
    <rPh sb="34" eb="36">
      <t>ガッサン</t>
    </rPh>
    <rPh sb="36" eb="37">
      <t>ガク</t>
    </rPh>
    <rPh sb="39" eb="40">
      <t>エン</t>
    </rPh>
    <rPh sb="40" eb="42">
      <t>ミマン</t>
    </rPh>
    <rPh sb="43" eb="45">
      <t>ハスウ</t>
    </rPh>
    <rPh sb="46" eb="47">
      <t>キ</t>
    </rPh>
    <rPh sb="48" eb="49">
      <t>ス</t>
    </rPh>
    <rPh sb="51" eb="52">
      <t>ガク</t>
    </rPh>
    <phoneticPr fontId="11"/>
  </si>
  <si>
    <t>　※６　電気料金総額(税込価格)は、各施設電気料金計(円)(税込)の合計を記入する。</t>
    <rPh sb="4" eb="6">
      <t>デンキ</t>
    </rPh>
    <rPh sb="6" eb="8">
      <t>リョウキン</t>
    </rPh>
    <rPh sb="8" eb="10">
      <t>ソウガク</t>
    </rPh>
    <rPh sb="11" eb="13">
      <t>ゼイコミ</t>
    </rPh>
    <rPh sb="13" eb="15">
      <t>カカク</t>
    </rPh>
    <rPh sb="18" eb="21">
      <t>カクシセツ</t>
    </rPh>
    <rPh sb="21" eb="23">
      <t>デンキ</t>
    </rPh>
    <rPh sb="23" eb="25">
      <t>リョウキン</t>
    </rPh>
    <rPh sb="25" eb="26">
      <t>ケイ</t>
    </rPh>
    <rPh sb="27" eb="28">
      <t>エン</t>
    </rPh>
    <rPh sb="30" eb="32">
      <t>ゼイコミ</t>
    </rPh>
    <rPh sb="34" eb="36">
      <t>ゴウケイ</t>
    </rPh>
    <rPh sb="37" eb="39">
      <t>キニュウ</t>
    </rPh>
    <phoneticPr fontId="11"/>
  </si>
  <si>
    <t>　※７　各施設において割引等は、該当がある場合のみ割引金額等を記入し、内訳及び算定根拠が分かる資料を任意様式により提出すること。</t>
    <rPh sb="4" eb="7">
      <t>カクシセツ</t>
    </rPh>
    <rPh sb="11" eb="13">
      <t>ワリビキ</t>
    </rPh>
    <rPh sb="13" eb="14">
      <t>トウ</t>
    </rPh>
    <rPh sb="16" eb="18">
      <t>ガイトウ</t>
    </rPh>
    <rPh sb="21" eb="23">
      <t>バアイ</t>
    </rPh>
    <rPh sb="25" eb="27">
      <t>ワリビキ</t>
    </rPh>
    <rPh sb="27" eb="29">
      <t>キンガク</t>
    </rPh>
    <rPh sb="29" eb="30">
      <t>トウ</t>
    </rPh>
    <rPh sb="31" eb="33">
      <t>キニュウ</t>
    </rPh>
    <rPh sb="35" eb="37">
      <t>ウチワケ</t>
    </rPh>
    <rPh sb="37" eb="38">
      <t>オヨ</t>
    </rPh>
    <rPh sb="39" eb="41">
      <t>サンテイ</t>
    </rPh>
    <rPh sb="41" eb="43">
      <t>コンキョ</t>
    </rPh>
    <rPh sb="44" eb="45">
      <t>ワ</t>
    </rPh>
    <rPh sb="47" eb="49">
      <t>シリョウ</t>
    </rPh>
    <rPh sb="50" eb="52">
      <t>ニンイ</t>
    </rPh>
    <rPh sb="52" eb="54">
      <t>ヨウシキ</t>
    </rPh>
    <rPh sb="57" eb="59">
      <t>テイシュツ</t>
    </rPh>
    <phoneticPr fontId="11"/>
  </si>
  <si>
    <t>　※８　消費税及び地方消費税は、電気料金総額(税込価格)の110分の10をかけた額の１円未満の端数を切り捨てた額を記入すること。</t>
    <rPh sb="4" eb="7">
      <t>ショウヒゼイ</t>
    </rPh>
    <rPh sb="7" eb="8">
      <t>オヨ</t>
    </rPh>
    <rPh sb="9" eb="11">
      <t>チホウ</t>
    </rPh>
    <rPh sb="11" eb="14">
      <t>ショウヒゼイ</t>
    </rPh>
    <rPh sb="16" eb="18">
      <t>デンキ</t>
    </rPh>
    <rPh sb="18" eb="20">
      <t>リョウキン</t>
    </rPh>
    <rPh sb="20" eb="22">
      <t>ソウガク</t>
    </rPh>
    <rPh sb="22" eb="26">
      <t>ゼイコミ</t>
    </rPh>
    <rPh sb="23" eb="25">
      <t>ゼイコミ</t>
    </rPh>
    <rPh sb="25" eb="27">
      <t>カカク</t>
    </rPh>
    <rPh sb="32" eb="33">
      <t>ブン</t>
    </rPh>
    <rPh sb="40" eb="41">
      <t>ガク</t>
    </rPh>
    <rPh sb="43" eb="44">
      <t>エン</t>
    </rPh>
    <rPh sb="44" eb="46">
      <t>ミマン</t>
    </rPh>
    <rPh sb="47" eb="49">
      <t>ハスウ</t>
    </rPh>
    <rPh sb="50" eb="51">
      <t>キ</t>
    </rPh>
    <rPh sb="52" eb="53">
      <t>ス</t>
    </rPh>
    <rPh sb="55" eb="56">
      <t>ガク</t>
    </rPh>
    <rPh sb="57" eb="59">
      <t>キニュウ</t>
    </rPh>
    <phoneticPr fontId="11"/>
  </si>
  <si>
    <t>　※９　電気料金総額(税抜価格）は、税込価格から消費税及び地方消費税(10％)を引いた額を記入し、入札書記載額と合致させること。</t>
    <phoneticPr fontId="11"/>
  </si>
  <si>
    <t>←各々の内訳書より転記</t>
    <rPh sb="1" eb="3">
      <t>オノオノ</t>
    </rPh>
    <rPh sb="4" eb="7">
      <t>ウチワケショ</t>
    </rPh>
    <rPh sb="9" eb="11">
      <t>テンキ</t>
    </rPh>
    <phoneticPr fontId="11"/>
  </si>
  <si>
    <t>←施設の数だけ追記。</t>
    <rPh sb="1" eb="3">
      <t>シセツ</t>
    </rPh>
    <rPh sb="4" eb="5">
      <t>カズ</t>
    </rPh>
    <rPh sb="7" eb="9">
      <t>ツイキ</t>
    </rPh>
    <phoneticPr fontId="11"/>
  </si>
  <si>
    <t>←入札書記載額と一致</t>
    <rPh sb="1" eb="3">
      <t>ニュウサツ</t>
    </rPh>
    <rPh sb="3" eb="4">
      <t>ショ</t>
    </rPh>
    <rPh sb="4" eb="6">
      <t>キサイ</t>
    </rPh>
    <rPh sb="6" eb="7">
      <t>ガク</t>
    </rPh>
    <rPh sb="8" eb="10">
      <t>イッチ</t>
    </rPh>
    <phoneticPr fontId="11"/>
  </si>
  <si>
    <r>
      <t>各施設電気料金</t>
    </r>
    <r>
      <rPr>
        <b/>
        <sz val="14"/>
        <color rgb="FFFF0000"/>
        <rFont val="BIZ UDゴシック"/>
        <family val="3"/>
        <charset val="128"/>
      </rPr>
      <t>（税込）</t>
    </r>
    <rPh sb="0" eb="3">
      <t>カクシセツ</t>
    </rPh>
    <rPh sb="3" eb="5">
      <t>デンキ</t>
    </rPh>
    <rPh sb="5" eb="7">
      <t>リョウキン</t>
    </rPh>
    <rPh sb="8" eb="10">
      <t>ゼイコミ</t>
    </rPh>
    <phoneticPr fontId="11"/>
  </si>
  <si>
    <t>対象施設２：</t>
    <rPh sb="0" eb="2">
      <t>タイショウ</t>
    </rPh>
    <rPh sb="2" eb="4">
      <t>シセツ</t>
    </rPh>
    <phoneticPr fontId="4"/>
  </si>
  <si>
    <t>4月</t>
  </si>
  <si>
    <t>5月</t>
  </si>
  <si>
    <t>6月</t>
  </si>
  <si>
    <t>10月</t>
  </si>
  <si>
    <t>11月</t>
  </si>
  <si>
    <t>12月</t>
  </si>
  <si>
    <t>1月</t>
  </si>
  <si>
    <t>2月</t>
  </si>
  <si>
    <t>3月</t>
  </si>
  <si>
    <t>対象施設３：</t>
    <rPh sb="0" eb="2">
      <t>タイショウ</t>
    </rPh>
    <rPh sb="2" eb="4">
      <t>シセツ</t>
    </rPh>
    <phoneticPr fontId="4"/>
  </si>
  <si>
    <t>対象施設４：</t>
    <rPh sb="0" eb="2">
      <t>タイショウ</t>
    </rPh>
    <rPh sb="2" eb="4">
      <t>シセツ</t>
    </rPh>
    <phoneticPr fontId="4"/>
  </si>
  <si>
    <t>対象施設５：</t>
    <rPh sb="0" eb="2">
      <t>タイショウ</t>
    </rPh>
    <rPh sb="2" eb="4">
      <t>シセツ</t>
    </rPh>
    <phoneticPr fontId="4"/>
  </si>
  <si>
    <t>対象施設6：</t>
    <rPh sb="0" eb="2">
      <t>タイショウ</t>
    </rPh>
    <rPh sb="2" eb="4">
      <t>シセツ</t>
    </rPh>
    <phoneticPr fontId="4"/>
  </si>
  <si>
    <t>対象施設7：</t>
    <rPh sb="0" eb="2">
      <t>タイショウ</t>
    </rPh>
    <rPh sb="2" eb="4">
      <t>シセツ</t>
    </rPh>
    <phoneticPr fontId="4"/>
  </si>
  <si>
    <t>対象施設8：</t>
    <rPh sb="0" eb="2">
      <t>タイショウ</t>
    </rPh>
    <rPh sb="2" eb="4">
      <t>シセツ</t>
    </rPh>
    <phoneticPr fontId="4"/>
  </si>
  <si>
    <t>対象施設9：</t>
    <rPh sb="0" eb="2">
      <t>タイショウ</t>
    </rPh>
    <rPh sb="2" eb="4">
      <t>シセツ</t>
    </rPh>
    <phoneticPr fontId="4"/>
  </si>
  <si>
    <t>長崎振興局大橋庁舎</t>
  </si>
  <si>
    <t>長崎振興局
西山ダム管理事務所</t>
  </si>
  <si>
    <t>長崎港出島岸壁陸電設備</t>
  </si>
  <si>
    <t>長崎港元船Ｃ棟上屋</t>
  </si>
  <si>
    <t>長崎港元船Ｂ棟上屋</t>
  </si>
  <si>
    <t>長崎港西琴平岸壁</t>
    <rPh sb="0" eb="2">
      <t>ナガサキ</t>
    </rPh>
    <rPh sb="2" eb="3">
      <t>コウ</t>
    </rPh>
    <phoneticPr fontId="1"/>
  </si>
  <si>
    <t>長崎県立開成学園</t>
    <rPh sb="0" eb="3">
      <t>ナガサキケン</t>
    </rPh>
    <rPh sb="3" eb="4">
      <t>リツ</t>
    </rPh>
    <rPh sb="4" eb="6">
      <t>カイセイ</t>
    </rPh>
    <rPh sb="6" eb="8">
      <t>ガクエン</t>
    </rPh>
    <phoneticPr fontId="1"/>
  </si>
  <si>
    <t>出島交流会館</t>
    <rPh sb="0" eb="2">
      <t>デジマ</t>
    </rPh>
    <rPh sb="2" eb="4">
      <t>コウリュウ</t>
    </rPh>
    <rPh sb="4" eb="6">
      <t>カイカン</t>
    </rPh>
    <phoneticPr fontId="1"/>
  </si>
  <si>
    <t>長崎こども・女性・障害者支援センター（本館）</t>
  </si>
  <si>
    <t>県北振興局総合庁舎</t>
    <rPh sb="0" eb="2">
      <t>ケンホク</t>
    </rPh>
    <rPh sb="2" eb="4">
      <t>シンコウ</t>
    </rPh>
    <rPh sb="4" eb="5">
      <t>キョク</t>
    </rPh>
    <rPh sb="5" eb="7">
      <t>ソウゴウ</t>
    </rPh>
    <rPh sb="7" eb="9">
      <t>チョウシャ</t>
    </rPh>
    <phoneticPr fontId="1"/>
  </si>
  <si>
    <t>県北振興局天満庁舎</t>
    <rPh sb="0" eb="2">
      <t>ケンホク</t>
    </rPh>
    <rPh sb="2" eb="4">
      <t>シンコウ</t>
    </rPh>
    <rPh sb="4" eb="5">
      <t>キョク</t>
    </rPh>
    <rPh sb="5" eb="6">
      <t>テン</t>
    </rPh>
    <rPh sb="6" eb="7">
      <t>マン</t>
    </rPh>
    <rPh sb="7" eb="9">
      <t>チョウシャ</t>
    </rPh>
    <phoneticPr fontId="1"/>
  </si>
  <si>
    <t>県北振興局保健部庁舎</t>
    <rPh sb="0" eb="2">
      <t>ケンホク</t>
    </rPh>
    <rPh sb="2" eb="4">
      <t>シンコウ</t>
    </rPh>
    <rPh sb="4" eb="5">
      <t>キョク</t>
    </rPh>
    <rPh sb="5" eb="7">
      <t>ホケン</t>
    </rPh>
    <rPh sb="7" eb="8">
      <t>ブ</t>
    </rPh>
    <rPh sb="8" eb="10">
      <t>チョウシャ</t>
    </rPh>
    <phoneticPr fontId="1"/>
  </si>
  <si>
    <t>県北振興局田平土木維持管理事務所庁舎</t>
    <rPh sb="0" eb="2">
      <t>ケンホク</t>
    </rPh>
    <rPh sb="2" eb="5">
      <t>シンコウキョク</t>
    </rPh>
    <rPh sb="5" eb="7">
      <t>タヒラ</t>
    </rPh>
    <rPh sb="7" eb="9">
      <t>ドボク</t>
    </rPh>
    <rPh sb="9" eb="11">
      <t>イジ</t>
    </rPh>
    <rPh sb="11" eb="13">
      <t>カンリ</t>
    </rPh>
    <rPh sb="13" eb="15">
      <t>ジム</t>
    </rPh>
    <rPh sb="15" eb="16">
      <t>ショ</t>
    </rPh>
    <rPh sb="16" eb="18">
      <t>チョウシャ</t>
    </rPh>
    <phoneticPr fontId="1"/>
  </si>
  <si>
    <t>県北振興局大瀬戸土木維持管理事務所庁舎</t>
    <rPh sb="0" eb="2">
      <t>ケンホク</t>
    </rPh>
    <rPh sb="2" eb="5">
      <t>シンコウキョク</t>
    </rPh>
    <rPh sb="5" eb="8">
      <t>オオセト</t>
    </rPh>
    <rPh sb="8" eb="10">
      <t>ドボク</t>
    </rPh>
    <rPh sb="10" eb="12">
      <t>イジ</t>
    </rPh>
    <rPh sb="12" eb="14">
      <t>カンリ</t>
    </rPh>
    <rPh sb="14" eb="16">
      <t>ジム</t>
    </rPh>
    <rPh sb="16" eb="17">
      <t>ショ</t>
    </rPh>
    <rPh sb="17" eb="19">
      <t>チョウシャ</t>
    </rPh>
    <phoneticPr fontId="1"/>
  </si>
  <si>
    <t>肉用牛改良センター</t>
    <rPh sb="0" eb="9">
      <t>ニク</t>
    </rPh>
    <phoneticPr fontId="1"/>
  </si>
  <si>
    <t>佐世保高等技術専門校</t>
    <rPh sb="0" eb="10">
      <t>サ</t>
    </rPh>
    <phoneticPr fontId="1"/>
  </si>
  <si>
    <t>窯業技術センター</t>
  </si>
  <si>
    <t>農業大学校（本校）</t>
    <rPh sb="0" eb="2">
      <t>ノウギョウ</t>
    </rPh>
    <rPh sb="2" eb="5">
      <t>ダイガッコウ</t>
    </rPh>
    <rPh sb="6" eb="7">
      <t>ホン</t>
    </rPh>
    <rPh sb="7" eb="8">
      <t>コウ</t>
    </rPh>
    <phoneticPr fontId="1"/>
  </si>
  <si>
    <t>農業大学校（学生寮）</t>
    <rPh sb="0" eb="2">
      <t>ノウギョウ</t>
    </rPh>
    <rPh sb="2" eb="5">
      <t>ダイガッコウ</t>
    </rPh>
    <rPh sb="6" eb="9">
      <t>ガクセイリョウ</t>
    </rPh>
    <phoneticPr fontId="1"/>
  </si>
  <si>
    <t>農業大学校（畜産学科）</t>
    <rPh sb="0" eb="2">
      <t>ノウギョウ</t>
    </rPh>
    <rPh sb="2" eb="5">
      <t>ダイガッコウ</t>
    </rPh>
    <rPh sb="6" eb="10">
      <t>チ</t>
    </rPh>
    <phoneticPr fontId="1"/>
  </si>
  <si>
    <t>消防学校</t>
    <rPh sb="0" eb="2">
      <t>ショウボウ</t>
    </rPh>
    <rPh sb="2" eb="4">
      <t>ガッコウ</t>
    </rPh>
    <phoneticPr fontId="1"/>
  </si>
  <si>
    <t>諫早食肉衛生検査所</t>
    <rPh sb="0" eb="9">
      <t>イサハヤショクニクエイセイケンサショ</t>
    </rPh>
    <phoneticPr fontId="1"/>
  </si>
  <si>
    <t>島原振興局総合庁舎</t>
    <rPh sb="0" eb="2">
      <t>シマバラ</t>
    </rPh>
    <rPh sb="2" eb="5">
      <t>シンコウキョク</t>
    </rPh>
    <rPh sb="5" eb="7">
      <t>ソウゴウ</t>
    </rPh>
    <rPh sb="7" eb="9">
      <t>チョウシャ</t>
    </rPh>
    <phoneticPr fontId="6"/>
  </si>
  <si>
    <t>島原振興局西八幡分庁舎</t>
    <rPh sb="0" eb="5">
      <t>シマバラシンコウキョク</t>
    </rPh>
    <rPh sb="5" eb="8">
      <t>ニシヤハタ</t>
    </rPh>
    <rPh sb="8" eb="11">
      <t>ブンチョウシャ</t>
    </rPh>
    <phoneticPr fontId="6"/>
  </si>
  <si>
    <t>県南保健所庁舎</t>
    <rPh sb="0" eb="2">
      <t>ケンナン</t>
    </rPh>
    <rPh sb="2" eb="5">
      <t>ホケンショ</t>
    </rPh>
    <rPh sb="5" eb="7">
      <t>チョウシャ</t>
    </rPh>
    <phoneticPr fontId="6"/>
  </si>
  <si>
    <t>県央振興局建設部（永昌東ポンプ場）</t>
  </si>
  <si>
    <t>農林技術開発センター果樹・茶研究部門　
茶業研究室</t>
  </si>
  <si>
    <t>適用条件
　・各単価は全て税込単価
　・基本料金＝予定契約電力×基本料金単価×（185-力率）／100　※力率係数＝（185－力率）／101
　※追加割引等あれば追加すること。</t>
  </si>
  <si>
    <t>対象施設10：</t>
    <rPh sb="0" eb="2">
      <t>タイショウ</t>
    </rPh>
    <rPh sb="2" eb="4">
      <t>シセツ</t>
    </rPh>
    <phoneticPr fontId="4"/>
  </si>
  <si>
    <t>適用条件
　・各単価は全て税込単価
　・基本料金＝予定契約電力×基本料金単価×（185-力率）／100　※力率係数＝（185－力率）／102
　※追加割引等あれば追加すること。</t>
  </si>
  <si>
    <t>県央振興局保健部庁舎</t>
  </si>
  <si>
    <t>中央家畜保健衛生所</t>
  </si>
  <si>
    <t>県央振興局建設部（立体交差ポンプ所）</t>
    <rPh sb="5" eb="8">
      <t>ケンセツブ</t>
    </rPh>
    <rPh sb="9" eb="11">
      <t>リッタイ</t>
    </rPh>
    <rPh sb="11" eb="13">
      <t>コウサ</t>
    </rPh>
    <rPh sb="16" eb="17">
      <t>ジョ</t>
    </rPh>
    <phoneticPr fontId="5"/>
  </si>
  <si>
    <t>工業技術センター</t>
    <rPh sb="0" eb="2">
      <t>コウギョウ</t>
    </rPh>
    <rPh sb="2" eb="4">
      <t>ギジュツ</t>
    </rPh>
    <phoneticPr fontId="2"/>
  </si>
  <si>
    <t>農林技術開発センター果樹・茶研究部門
（茶業研究室を除く）</t>
  </si>
  <si>
    <t>農林技術開発センター中山間営農研究室</t>
  </si>
  <si>
    <t>農林技術開発センター畜産研究部門（東側エリア）</t>
  </si>
  <si>
    <t>農林技術開発センター畜産研究部門（西側エリア）</t>
  </si>
  <si>
    <t>長崎空港内外連絡通路</t>
  </si>
  <si>
    <t>長崎県庁舎</t>
    <rPh sb="0" eb="5">
      <t>ナガサキケンチョウシャ</t>
    </rPh>
    <phoneticPr fontId="3"/>
  </si>
  <si>
    <t>五島振興局総合庁舎</t>
    <rPh sb="5" eb="7">
      <t>ソウゴウ</t>
    </rPh>
    <rPh sb="7" eb="9">
      <t>チョウシャ</t>
    </rPh>
    <phoneticPr fontId="1"/>
  </si>
  <si>
    <t>福江空港管理事務所</t>
    <rPh sb="0" eb="2">
      <t>フクエ</t>
    </rPh>
    <rPh sb="2" eb="4">
      <t>クウコウ</t>
    </rPh>
    <rPh sb="4" eb="6">
      <t>カンリ</t>
    </rPh>
    <rPh sb="6" eb="8">
      <t>ジム</t>
    </rPh>
    <rPh sb="8" eb="9">
      <t>ショ</t>
    </rPh>
    <phoneticPr fontId="1"/>
  </si>
  <si>
    <t>五島振興局上五島支所庁舎</t>
    <rPh sb="0" eb="2">
      <t>ゴトウ</t>
    </rPh>
    <rPh sb="2" eb="4">
      <t>シンコウ</t>
    </rPh>
    <rPh sb="4" eb="5">
      <t>キョク</t>
    </rPh>
    <rPh sb="5" eb="8">
      <t>カミゴトウ</t>
    </rPh>
    <rPh sb="8" eb="10">
      <t>シショ</t>
    </rPh>
    <rPh sb="10" eb="12">
      <t>チョウシャ</t>
    </rPh>
    <phoneticPr fontId="1"/>
  </si>
  <si>
    <t>県央振興局総合庁舎</t>
  </si>
  <si>
    <t>こども医療福祉センター（本館）</t>
    <rPh sb="3" eb="5">
      <t>イリョウ</t>
    </rPh>
    <rPh sb="5" eb="7">
      <t>フクシ</t>
    </rPh>
    <rPh sb="12" eb="14">
      <t>ホンカン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</si>
</sst>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Red]\-#,###"/>
    <numFmt numFmtId="177" formatCode="#,##0_);[Red]\(#,##0\)"/>
  </numFmts>
  <fonts count="20">
    <font>
      <sz val="11"/>
      <color theme="1"/>
      <name val="Yu Gothic"/>
      <family val="2"/>
      <scheme val="minor"/>
    </font>
    <font>
      <sz val="11"/>
      <name val="ＭＳ Ｐゴシック"/>
      <family val="3"/>
      <charset val="128"/>
    </font>
    <font>
      <sz val="18"/>
      <name val="BIZ UDPゴシック"/>
      <family val="3"/>
      <charset val="128"/>
    </font>
    <font>
      <sz val="6"/>
      <name val="Yu Gothic"/>
      <family val="3"/>
      <charset val="128"/>
      <scheme val="minor"/>
    </font>
    <font>
      <sz val="16"/>
      <name val="ＭＳ Ｐゴシック"/>
      <family val="3"/>
      <charset val="128"/>
    </font>
    <font>
      <sz val="11"/>
      <name val="BIZ UDPゴシック"/>
      <family val="3"/>
      <charset val="128"/>
    </font>
    <font>
      <sz val="9"/>
      <name val="BIZ UDPゴシック"/>
      <family val="3"/>
      <charset val="128"/>
    </font>
    <font>
      <sz val="6"/>
      <name val="ＭＳ Ｐゴシック"/>
      <family val="3"/>
      <charset val="128"/>
    </font>
    <font>
      <sz val="14"/>
      <name val="BIZ UDPゴシック"/>
      <family val="3"/>
      <charset val="128"/>
    </font>
    <font>
      <sz val="11"/>
      <color theme="1"/>
      <name val="BIZ UDPゴシック"/>
      <family val="3"/>
      <charset val="128"/>
    </font>
    <font>
      <sz val="11"/>
      <color theme="1"/>
      <name val="BIZ UDゴシック"/>
      <family val="3"/>
      <charset val="128"/>
    </font>
    <font>
      <sz val="6"/>
      <name val="Yu Gothic"/>
      <family val="2"/>
      <charset val="128"/>
      <scheme val="minor"/>
    </font>
    <font>
      <sz val="9"/>
      <color rgb="FFFF0000"/>
      <name val="BIZ UDPゴシック"/>
      <family val="3"/>
      <charset val="128"/>
    </font>
    <font>
      <sz val="10"/>
      <name val="BIZ UDPゴシック"/>
      <family val="3"/>
      <charset val="128"/>
    </font>
    <font>
      <b/>
      <sz val="16"/>
      <color theme="1"/>
      <name val="BIZ UDゴシック"/>
      <family val="3"/>
      <charset val="128"/>
    </font>
    <font>
      <b/>
      <sz val="16"/>
      <color rgb="FFFF0000"/>
      <name val="BIZ UDゴシック"/>
      <family val="3"/>
      <charset val="128"/>
    </font>
    <font>
      <sz val="14"/>
      <color theme="1"/>
      <name val="BIZ UDゴシック"/>
      <family val="3"/>
      <charset val="128"/>
    </font>
    <font>
      <b/>
      <sz val="16"/>
      <color rgb="FFFF0000"/>
      <name val="Yu Gothic"/>
      <family val="3"/>
      <charset val="128"/>
      <scheme val="minor"/>
    </font>
    <font>
      <sz val="14"/>
      <color rgb="FF00B050"/>
      <name val="BIZ UDゴシック"/>
      <family val="3"/>
      <charset val="128"/>
    </font>
    <font>
      <b/>
      <sz val="14"/>
      <color rgb="FFFF0000"/>
      <name val="BIZ UDゴシック"/>
      <family val="3"/>
      <charset val="128"/>
    </font>
  </fonts>
  <fills count="5">
    <fill>
      <patternFill patternType="none"/>
    </fill>
    <fill>
      <patternFill patternType="gray125"/>
    </fill>
    <fill>
      <patternFill patternType="solid">
        <fgColor rgb="FFFFFF99"/>
        <bgColor indexed="64"/>
      </patternFill>
    </fill>
    <fill>
      <patternFill patternType="solid">
        <fgColor indexed="9"/>
        <bgColor indexed="64"/>
      </patternFill>
    </fill>
    <fill>
      <patternFill patternType="solid">
        <fgColor rgb="FFFFFF66"/>
        <bgColor indexed="64"/>
      </patternFill>
    </fill>
  </fills>
  <borders count="57">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212">
    <xf numFmtId="0" fontId="0" fillId="0" borderId="0" xfId="0"/>
    <xf numFmtId="0" fontId="2" fillId="0" borderId="0" xfId="1" applyFont="1" applyAlignment="1">
      <alignment vertical="center"/>
    </xf>
    <xf numFmtId="0" fontId="5" fillId="0" borderId="0" xfId="1" applyFont="1" applyAlignment="1">
      <alignment vertical="center"/>
    </xf>
    <xf numFmtId="0" fontId="5" fillId="0" borderId="1" xfId="1" applyFont="1" applyBorder="1"/>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wrapText="1"/>
    </xf>
    <xf numFmtId="0" fontId="5" fillId="0" borderId="6" xfId="1" applyFont="1" applyBorder="1"/>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wrapText="1"/>
    </xf>
    <xf numFmtId="0" fontId="6" fillId="0" borderId="9"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0"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5" fillId="0" borderId="18" xfId="1" applyFont="1" applyBorder="1" applyAlignment="1">
      <alignment horizontal="right"/>
    </xf>
    <xf numFmtId="38" fontId="5" fillId="2" borderId="19" xfId="3" applyFont="1" applyFill="1" applyBorder="1" applyAlignment="1" applyProtection="1">
      <protection locked="0"/>
    </xf>
    <xf numFmtId="38" fontId="5" fillId="2" borderId="20" xfId="3" applyFont="1" applyFill="1" applyBorder="1" applyAlignment="1" applyProtection="1">
      <protection locked="0"/>
    </xf>
    <xf numFmtId="38" fontId="5" fillId="2" borderId="21" xfId="3" applyFont="1" applyFill="1" applyBorder="1" applyAlignment="1" applyProtection="1">
      <protection locked="0"/>
    </xf>
    <xf numFmtId="40" fontId="5" fillId="0" borderId="19" xfId="3" applyNumberFormat="1" applyFont="1" applyBorder="1" applyAlignment="1"/>
    <xf numFmtId="40" fontId="5" fillId="0" borderId="22" xfId="3" applyNumberFormat="1" applyFont="1" applyBorder="1" applyAlignment="1"/>
    <xf numFmtId="38" fontId="5" fillId="0" borderId="21" xfId="3" applyFont="1" applyBorder="1" applyAlignment="1"/>
    <xf numFmtId="40" fontId="5" fillId="0" borderId="15" xfId="3" applyNumberFormat="1" applyFont="1" applyBorder="1" applyAlignment="1"/>
    <xf numFmtId="38" fontId="5" fillId="0" borderId="23" xfId="3" applyFont="1" applyBorder="1" applyAlignment="1"/>
    <xf numFmtId="40" fontId="5" fillId="0" borderId="19" xfId="3" applyNumberFormat="1" applyFont="1" applyFill="1" applyBorder="1" applyAlignment="1"/>
    <xf numFmtId="40" fontId="5" fillId="0" borderId="22" xfId="3" applyNumberFormat="1" applyFont="1" applyFill="1" applyBorder="1" applyAlignment="1"/>
    <xf numFmtId="0" fontId="5" fillId="0" borderId="24" xfId="1" applyFont="1" applyBorder="1" applyAlignment="1">
      <alignment horizontal="right"/>
    </xf>
    <xf numFmtId="0" fontId="5" fillId="0" borderId="25" xfId="1" applyFont="1" applyBorder="1" applyAlignment="1">
      <alignment horizontal="center"/>
    </xf>
    <xf numFmtId="38" fontId="5" fillId="0" borderId="26" xfId="3" applyFont="1" applyBorder="1" applyAlignment="1"/>
    <xf numFmtId="38" fontId="5" fillId="0" borderId="27" xfId="3" applyFont="1" applyBorder="1" applyAlignment="1"/>
    <xf numFmtId="176" fontId="5" fillId="0" borderId="28" xfId="3" applyNumberFormat="1" applyFont="1" applyBorder="1" applyAlignment="1"/>
    <xf numFmtId="40" fontId="5" fillId="0" borderId="29" xfId="3" applyNumberFormat="1" applyFont="1" applyBorder="1" applyAlignment="1"/>
    <xf numFmtId="176" fontId="5" fillId="0" borderId="30" xfId="3" applyNumberFormat="1" applyFont="1" applyBorder="1" applyAlignment="1"/>
    <xf numFmtId="0" fontId="9" fillId="0" borderId="0" xfId="1" applyFont="1" applyAlignment="1">
      <alignment horizontal="left" vertical="center"/>
    </xf>
    <xf numFmtId="0" fontId="5" fillId="0" borderId="0" xfId="1" applyFont="1"/>
    <xf numFmtId="40" fontId="5" fillId="0" borderId="17" xfId="3" applyNumberFormat="1" applyFont="1" applyBorder="1" applyAlignment="1"/>
    <xf numFmtId="40" fontId="5" fillId="0" borderId="23" xfId="3" applyNumberFormat="1" applyFont="1" applyFill="1" applyBorder="1" applyAlignment="1"/>
    <xf numFmtId="0" fontId="6" fillId="0" borderId="35" xfId="1" applyFont="1" applyBorder="1" applyAlignment="1">
      <alignment horizontal="center" vertical="center"/>
    </xf>
    <xf numFmtId="38" fontId="5" fillId="0" borderId="13" xfId="3" applyFont="1" applyBorder="1" applyAlignment="1" applyProtection="1"/>
    <xf numFmtId="176" fontId="5" fillId="0" borderId="25" xfId="3" applyNumberFormat="1" applyFont="1" applyBorder="1" applyAlignment="1"/>
    <xf numFmtId="0" fontId="5" fillId="0" borderId="36"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38" fontId="5" fillId="0" borderId="39" xfId="3" applyFont="1" applyBorder="1" applyAlignment="1"/>
    <xf numFmtId="176" fontId="8" fillId="3" borderId="40" xfId="3" applyNumberFormat="1" applyFont="1" applyFill="1" applyBorder="1" applyAlignment="1"/>
    <xf numFmtId="0" fontId="6" fillId="0" borderId="22" xfId="1" applyFont="1" applyBorder="1" applyAlignment="1">
      <alignment horizontal="center" vertical="center"/>
    </xf>
    <xf numFmtId="38" fontId="5" fillId="0" borderId="22" xfId="3" applyFont="1" applyBorder="1" applyAlignment="1"/>
    <xf numFmtId="38" fontId="5" fillId="0" borderId="22" xfId="3" applyFont="1" applyFill="1" applyBorder="1" applyAlignment="1"/>
    <xf numFmtId="0" fontId="6" fillId="0" borderId="21" xfId="1" applyFont="1" applyBorder="1" applyAlignment="1">
      <alignment horizontal="center" vertical="center"/>
    </xf>
    <xf numFmtId="38" fontId="5" fillId="0" borderId="21" xfId="3" applyFont="1" applyFill="1" applyBorder="1" applyAlignment="1"/>
    <xf numFmtId="176" fontId="5" fillId="0" borderId="45" xfId="3" applyNumberFormat="1" applyFont="1" applyBorder="1" applyAlignment="1"/>
    <xf numFmtId="176" fontId="5" fillId="0" borderId="46" xfId="3" applyNumberFormat="1" applyFont="1" applyBorder="1" applyAlignment="1"/>
    <xf numFmtId="38" fontId="5" fillId="0" borderId="43" xfId="3" applyFont="1" applyBorder="1" applyAlignment="1"/>
    <xf numFmtId="38" fontId="5" fillId="0" borderId="44" xfId="3" applyFont="1" applyBorder="1" applyAlignment="1"/>
    <xf numFmtId="0" fontId="12" fillId="0" borderId="37" xfId="1" applyFont="1" applyBorder="1" applyAlignment="1">
      <alignment horizontal="center" vertical="center"/>
    </xf>
    <xf numFmtId="0" fontId="6" fillId="0" borderId="47" xfId="1" applyFont="1" applyBorder="1" applyAlignment="1">
      <alignment horizontal="center" vertical="center"/>
    </xf>
    <xf numFmtId="0" fontId="6" fillId="0" borderId="33" xfId="1" applyFont="1" applyBorder="1" applyAlignment="1">
      <alignment horizontal="center" vertical="center"/>
    </xf>
    <xf numFmtId="0" fontId="6" fillId="0" borderId="50" xfId="1" applyFont="1" applyBorder="1" applyAlignment="1">
      <alignment horizontal="center" vertical="center"/>
    </xf>
    <xf numFmtId="38" fontId="5" fillId="0" borderId="22" xfId="3" applyFont="1" applyBorder="1" applyAlignment="1" applyProtection="1"/>
    <xf numFmtId="38" fontId="5" fillId="0" borderId="15" xfId="3" applyFont="1" applyBorder="1" applyAlignment="1" applyProtection="1"/>
    <xf numFmtId="38" fontId="5" fillId="0" borderId="45" xfId="3" applyFont="1" applyBorder="1" applyAlignment="1" applyProtection="1"/>
    <xf numFmtId="0" fontId="6" fillId="0" borderId="49" xfId="1" applyFont="1" applyBorder="1" applyAlignment="1">
      <alignment horizontal="center" vertical="center"/>
    </xf>
    <xf numFmtId="38" fontId="5" fillId="0" borderId="49" xfId="3" applyFont="1" applyBorder="1" applyAlignment="1"/>
    <xf numFmtId="38" fontId="5" fillId="0" borderId="49" xfId="3" applyFont="1" applyFill="1" applyBorder="1" applyAlignment="1"/>
    <xf numFmtId="38" fontId="5" fillId="0" borderId="51" xfId="3" applyFont="1" applyBorder="1" applyAlignment="1"/>
    <xf numFmtId="176" fontId="5" fillId="0" borderId="52" xfId="3" applyNumberFormat="1" applyFont="1" applyBorder="1" applyAlignment="1"/>
    <xf numFmtId="0" fontId="5" fillId="0" borderId="21" xfId="2" applyFont="1" applyBorder="1" applyAlignment="1">
      <alignment horizontal="center" vertical="center"/>
    </xf>
    <xf numFmtId="0" fontId="6" fillId="0" borderId="53" xfId="1" applyFont="1" applyBorder="1" applyAlignment="1">
      <alignment horizontal="center" vertical="center"/>
    </xf>
    <xf numFmtId="38" fontId="5" fillId="0" borderId="14" xfId="3" applyFont="1" applyBorder="1" applyAlignment="1"/>
    <xf numFmtId="38" fontId="5" fillId="0" borderId="17" xfId="3" applyNumberFormat="1" applyFont="1" applyBorder="1" applyAlignment="1"/>
    <xf numFmtId="0" fontId="14"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16" fillId="0" borderId="22" xfId="0" applyFont="1" applyBorder="1" applyAlignment="1">
      <alignment horizontal="center" vertical="center"/>
    </xf>
    <xf numFmtId="0" fontId="16" fillId="0" borderId="22" xfId="0" applyFont="1" applyBorder="1" applyAlignment="1">
      <alignment vertical="center"/>
    </xf>
    <xf numFmtId="0" fontId="16" fillId="0" borderId="23" xfId="0" applyFont="1" applyBorder="1" applyAlignment="1">
      <alignment horizontal="left" vertical="center"/>
    </xf>
    <xf numFmtId="0" fontId="16" fillId="0" borderId="20" xfId="0" applyFont="1" applyBorder="1" applyAlignment="1">
      <alignment horizontal="left" vertical="center"/>
    </xf>
    <xf numFmtId="0" fontId="16" fillId="0" borderId="0" xfId="0" applyFont="1" applyAlignment="1">
      <alignment vertical="center"/>
    </xf>
    <xf numFmtId="0" fontId="16" fillId="0" borderId="32" xfId="0" applyFont="1" applyBorder="1" applyAlignment="1">
      <alignment vertical="center"/>
    </xf>
    <xf numFmtId="0" fontId="16" fillId="0" borderId="11" xfId="0" applyFont="1" applyBorder="1" applyAlignment="1">
      <alignment horizontal="right" vertical="center"/>
    </xf>
    <xf numFmtId="0" fontId="16" fillId="0" borderId="0" xfId="0" applyFont="1" applyAlignment="1">
      <alignment horizontal="right" vertical="center"/>
    </xf>
    <xf numFmtId="0" fontId="18" fillId="0" borderId="0" xfId="0" applyFont="1" applyAlignment="1">
      <alignment vertical="center"/>
    </xf>
    <xf numFmtId="0" fontId="19" fillId="0" borderId="0" xfId="0" applyFont="1" applyAlignment="1">
      <alignment vertical="center"/>
    </xf>
    <xf numFmtId="0" fontId="16" fillId="0" borderId="22" xfId="0" applyFont="1" applyBorder="1" applyAlignment="1">
      <alignment horizontal="center" vertical="center"/>
    </xf>
    <xf numFmtId="0" fontId="16" fillId="0" borderId="22" xfId="0" applyFont="1" applyBorder="1" applyAlignment="1">
      <alignment vertical="center"/>
    </xf>
    <xf numFmtId="0" fontId="2" fillId="0" borderId="0" xfId="1" applyFont="1" applyFill="1" applyAlignment="1">
      <alignment vertical="center"/>
    </xf>
    <xf numFmtId="0" fontId="5" fillId="0" borderId="0" xfId="1" applyFont="1" applyFill="1" applyAlignment="1">
      <alignment vertical="center"/>
    </xf>
    <xf numFmtId="0" fontId="0" fillId="0" borderId="0" xfId="0" applyFill="1"/>
    <xf numFmtId="0" fontId="5" fillId="0" borderId="1" xfId="1" applyFont="1" applyFill="1" applyBorder="1"/>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5" xfId="1" applyFont="1" applyFill="1" applyBorder="1" applyAlignment="1">
      <alignment horizontal="center" vertical="center" wrapText="1"/>
    </xf>
    <xf numFmtId="0" fontId="6" fillId="0" borderId="47" xfId="1" applyFont="1" applyFill="1" applyBorder="1" applyAlignment="1">
      <alignment horizontal="center" vertical="center"/>
    </xf>
    <xf numFmtId="0" fontId="5" fillId="0" borderId="36" xfId="1" applyFont="1" applyFill="1" applyBorder="1" applyAlignment="1">
      <alignment horizontal="center" vertical="center"/>
    </xf>
    <xf numFmtId="0" fontId="5" fillId="0" borderId="6" xfId="1" applyFont="1" applyFill="1" applyBorder="1"/>
    <xf numFmtId="0" fontId="6" fillId="0" borderId="7" xfId="1" applyFont="1" applyFill="1" applyBorder="1" applyAlignment="1">
      <alignment horizontal="center" vertical="center"/>
    </xf>
    <xf numFmtId="0" fontId="6" fillId="0" borderId="0" xfId="1" applyFont="1" applyFill="1" applyAlignment="1">
      <alignment horizontal="center" vertical="center"/>
    </xf>
    <xf numFmtId="0" fontId="6" fillId="0" borderId="8" xfId="1" applyFont="1" applyFill="1" applyBorder="1" applyAlignment="1">
      <alignment horizontal="center" vertical="center"/>
    </xf>
    <xf numFmtId="0" fontId="6" fillId="0" borderId="9" xfId="1" applyFont="1" applyFill="1" applyBorder="1" applyAlignment="1">
      <alignment horizontal="center" vertical="center" wrapText="1"/>
    </xf>
    <xf numFmtId="0" fontId="6" fillId="0" borderId="33" xfId="1" applyFont="1" applyFill="1" applyBorder="1" applyAlignment="1">
      <alignment horizontal="center" vertical="center"/>
    </xf>
    <xf numFmtId="0" fontId="5" fillId="0" borderId="21" xfId="2" applyFont="1" applyFill="1" applyBorder="1" applyAlignment="1">
      <alignment horizontal="center" vertical="center"/>
    </xf>
    <xf numFmtId="0" fontId="12" fillId="0" borderId="37" xfId="1" applyFont="1" applyFill="1" applyBorder="1" applyAlignment="1">
      <alignment horizontal="center" vertical="center"/>
    </xf>
    <xf numFmtId="0" fontId="6" fillId="0" borderId="9" xfId="1" applyFont="1" applyFill="1" applyBorder="1" applyAlignment="1">
      <alignment horizontal="center" vertical="center"/>
    </xf>
    <xf numFmtId="0" fontId="6" fillId="0" borderId="35"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50" xfId="1" applyFont="1" applyFill="1" applyBorder="1" applyAlignment="1">
      <alignment horizontal="center" vertical="center"/>
    </xf>
    <xf numFmtId="0" fontId="6" fillId="0" borderId="53"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37"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6" xfId="1" applyFont="1" applyFill="1" applyBorder="1" applyAlignment="1">
      <alignment horizontal="center" vertical="center"/>
    </xf>
    <xf numFmtId="0" fontId="6" fillId="0" borderId="38" xfId="1" applyFont="1" applyFill="1" applyBorder="1" applyAlignment="1">
      <alignment horizontal="center" vertical="center"/>
    </xf>
    <xf numFmtId="0" fontId="5" fillId="0" borderId="18" xfId="1" applyFont="1" applyFill="1" applyBorder="1" applyAlignment="1">
      <alignment horizontal="right"/>
    </xf>
    <xf numFmtId="38" fontId="5" fillId="0" borderId="19" xfId="3" applyFont="1" applyFill="1" applyBorder="1" applyAlignment="1" applyProtection="1">
      <protection locked="0"/>
    </xf>
    <xf numFmtId="38" fontId="5" fillId="0" borderId="20" xfId="3" applyFont="1" applyFill="1" applyBorder="1" applyAlignment="1" applyProtection="1">
      <protection locked="0"/>
    </xf>
    <xf numFmtId="38" fontId="5" fillId="0" borderId="21" xfId="3" applyFont="1" applyFill="1" applyBorder="1" applyAlignment="1" applyProtection="1">
      <protection locked="0"/>
    </xf>
    <xf numFmtId="38" fontId="5" fillId="0" borderId="23" xfId="3" applyFont="1" applyFill="1" applyBorder="1" applyAlignment="1"/>
    <xf numFmtId="38" fontId="5" fillId="0" borderId="13" xfId="3" applyFont="1" applyFill="1" applyBorder="1" applyAlignment="1" applyProtection="1"/>
    <xf numFmtId="38" fontId="5" fillId="0" borderId="17" xfId="3" applyNumberFormat="1" applyFont="1" applyFill="1" applyBorder="1" applyAlignment="1"/>
    <xf numFmtId="38" fontId="5" fillId="0" borderId="22" xfId="3" applyFont="1" applyFill="1" applyBorder="1" applyAlignment="1" applyProtection="1"/>
    <xf numFmtId="38" fontId="5" fillId="0" borderId="14" xfId="3" applyFont="1" applyFill="1" applyBorder="1" applyAlignment="1"/>
    <xf numFmtId="38" fontId="5" fillId="0" borderId="39" xfId="3" applyFont="1" applyFill="1" applyBorder="1" applyAlignment="1"/>
    <xf numFmtId="38" fontId="5" fillId="0" borderId="15" xfId="3" applyFont="1" applyFill="1" applyBorder="1" applyAlignment="1" applyProtection="1"/>
    <xf numFmtId="0" fontId="5" fillId="0" borderId="24" xfId="1" applyFont="1" applyFill="1" applyBorder="1" applyAlignment="1">
      <alignment horizontal="right"/>
    </xf>
    <xf numFmtId="38" fontId="5" fillId="0" borderId="45" xfId="3" applyFont="1" applyFill="1" applyBorder="1" applyAlignment="1" applyProtection="1"/>
    <xf numFmtId="38" fontId="5" fillId="0" borderId="51" xfId="3" applyFont="1" applyFill="1" applyBorder="1" applyAlignment="1"/>
    <xf numFmtId="38" fontId="5" fillId="0" borderId="43" xfId="3" applyFont="1" applyFill="1" applyBorder="1" applyAlignment="1"/>
    <xf numFmtId="38" fontId="5" fillId="0" borderId="44" xfId="3" applyFont="1" applyFill="1" applyBorder="1" applyAlignment="1"/>
    <xf numFmtId="0" fontId="5" fillId="0" borderId="25" xfId="1" applyFont="1" applyFill="1" applyBorder="1" applyAlignment="1">
      <alignment horizontal="center"/>
    </xf>
    <xf numFmtId="38" fontId="5" fillId="0" borderId="26" xfId="3" applyFont="1" applyFill="1" applyBorder="1" applyAlignment="1"/>
    <xf numFmtId="38" fontId="5" fillId="0" borderId="27" xfId="3" applyFont="1" applyFill="1" applyBorder="1" applyAlignment="1"/>
    <xf numFmtId="176" fontId="5" fillId="0" borderId="28" xfId="3" applyNumberFormat="1" applyFont="1" applyFill="1" applyBorder="1" applyAlignment="1"/>
    <xf numFmtId="40" fontId="5" fillId="0" borderId="29" xfId="3" applyNumberFormat="1" applyFont="1" applyFill="1" applyBorder="1" applyAlignment="1"/>
    <xf numFmtId="176" fontId="5" fillId="0" borderId="25" xfId="3" applyNumberFormat="1" applyFont="1" applyFill="1" applyBorder="1" applyAlignment="1"/>
    <xf numFmtId="176" fontId="5" fillId="0" borderId="30" xfId="3" applyNumberFormat="1" applyFont="1" applyFill="1" applyBorder="1" applyAlignment="1"/>
    <xf numFmtId="176" fontId="5" fillId="0" borderId="52" xfId="3" applyNumberFormat="1" applyFont="1" applyFill="1" applyBorder="1" applyAlignment="1"/>
    <xf numFmtId="176" fontId="5" fillId="0" borderId="45" xfId="3" applyNumberFormat="1" applyFont="1" applyFill="1" applyBorder="1" applyAlignment="1"/>
    <xf numFmtId="176" fontId="5" fillId="0" borderId="46" xfId="3" applyNumberFormat="1" applyFont="1" applyFill="1" applyBorder="1" applyAlignment="1"/>
    <xf numFmtId="176" fontId="8" fillId="0" borderId="40" xfId="3" applyNumberFormat="1" applyFont="1" applyFill="1" applyBorder="1" applyAlignment="1"/>
    <xf numFmtId="0" fontId="9" fillId="0" borderId="0" xfId="1" applyFont="1" applyFill="1" applyAlignment="1">
      <alignment horizontal="left" vertical="center"/>
    </xf>
    <xf numFmtId="0" fontId="5" fillId="0" borderId="0" xfId="1" applyFont="1" applyFill="1"/>
    <xf numFmtId="40" fontId="5" fillId="4" borderId="19" xfId="3" applyNumberFormat="1" applyFont="1" applyFill="1" applyBorder="1" applyAlignment="1"/>
    <xf numFmtId="40" fontId="5" fillId="4" borderId="15" xfId="3" applyNumberFormat="1" applyFont="1" applyFill="1" applyBorder="1" applyAlignment="1"/>
    <xf numFmtId="40" fontId="5" fillId="4" borderId="22" xfId="3" applyNumberFormat="1" applyFont="1" applyFill="1" applyBorder="1" applyAlignment="1"/>
    <xf numFmtId="40" fontId="5" fillId="4" borderId="17" xfId="3" applyNumberFormat="1" applyFont="1" applyFill="1" applyBorder="1" applyAlignment="1"/>
    <xf numFmtId="40" fontId="5" fillId="4" borderId="23" xfId="3" applyNumberFormat="1" applyFont="1" applyFill="1" applyBorder="1" applyAlignment="1"/>
    <xf numFmtId="177" fontId="16" fillId="0" borderId="22" xfId="0" applyNumberFormat="1" applyFont="1" applyBorder="1" applyAlignment="1">
      <alignment vertical="center"/>
    </xf>
    <xf numFmtId="0" fontId="16" fillId="0" borderId="23" xfId="0" applyFont="1" applyBorder="1" applyAlignment="1">
      <alignment horizontal="center" vertical="center"/>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0" borderId="22" xfId="0" applyFont="1" applyBorder="1" applyAlignment="1">
      <alignment horizontal="center" vertical="center"/>
    </xf>
    <xf numFmtId="177" fontId="16" fillId="0" borderId="23" xfId="0" applyNumberFormat="1" applyFont="1" applyBorder="1" applyAlignment="1">
      <alignment vertical="center"/>
    </xf>
    <xf numFmtId="177" fontId="16" fillId="0" borderId="20" xfId="0" applyNumberFormat="1" applyFont="1" applyBorder="1" applyAlignment="1">
      <alignment vertical="center"/>
    </xf>
    <xf numFmtId="177" fontId="16" fillId="0" borderId="49" xfId="0" applyNumberFormat="1" applyFont="1" applyBorder="1" applyAlignment="1">
      <alignment vertical="center"/>
    </xf>
    <xf numFmtId="177" fontId="16" fillId="0" borderId="23" xfId="0" applyNumberFormat="1" applyFont="1" applyBorder="1" applyAlignment="1">
      <alignment horizontal="right" vertical="center"/>
    </xf>
    <xf numFmtId="177" fontId="16" fillId="0" borderId="20" xfId="0" applyNumberFormat="1" applyFont="1" applyBorder="1" applyAlignment="1">
      <alignment horizontal="right" vertical="center"/>
    </xf>
    <xf numFmtId="177" fontId="16" fillId="0" borderId="49"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6" fillId="0" borderId="32" xfId="0" applyNumberFormat="1" applyFont="1" applyBorder="1" applyAlignment="1">
      <alignment horizontal="right" vertical="center"/>
    </xf>
    <xf numFmtId="177" fontId="16" fillId="0" borderId="11" xfId="0" applyNumberFormat="1" applyFont="1" applyBorder="1" applyAlignment="1">
      <alignment horizontal="right" vertical="center"/>
    </xf>
    <xf numFmtId="177" fontId="16" fillId="0" borderId="54" xfId="0" applyNumberFormat="1" applyFont="1" applyBorder="1" applyAlignment="1">
      <alignment horizontal="right" vertical="center"/>
    </xf>
    <xf numFmtId="177" fontId="16" fillId="0" borderId="55" xfId="0" applyNumberFormat="1" applyFont="1" applyBorder="1" applyAlignment="1">
      <alignment horizontal="right" vertical="center"/>
    </xf>
    <xf numFmtId="177" fontId="16" fillId="0" borderId="56" xfId="0" applyNumberFormat="1" applyFont="1" applyBorder="1" applyAlignment="1">
      <alignment horizontal="right" vertical="center"/>
    </xf>
    <xf numFmtId="0" fontId="16" fillId="0" borderId="22" xfId="0" applyFont="1" applyBorder="1" applyAlignment="1">
      <alignment vertical="center"/>
    </xf>
    <xf numFmtId="177" fontId="16" fillId="0" borderId="22" xfId="0" applyNumberFormat="1" applyFont="1" applyBorder="1" applyAlignment="1">
      <alignment horizontal="right" vertical="center"/>
    </xf>
    <xf numFmtId="177" fontId="16" fillId="0" borderId="15" xfId="0" applyNumberFormat="1" applyFont="1" applyBorder="1" applyAlignment="1">
      <alignment horizontal="right" vertical="center"/>
    </xf>
    <xf numFmtId="0" fontId="10" fillId="0" borderId="0" xfId="0" applyFont="1" applyFill="1" applyAlignment="1">
      <alignment horizontal="left" vertical="top" wrapText="1"/>
    </xf>
    <xf numFmtId="0" fontId="0" fillId="0" borderId="0" xfId="0" applyFill="1" applyAlignment="1">
      <alignment horizontal="left" vertical="top" wrapText="1"/>
    </xf>
    <xf numFmtId="0" fontId="2" fillId="0" borderId="31" xfId="1" applyFont="1" applyFill="1" applyBorder="1" applyAlignment="1">
      <alignment horizontal="center" vertical="center"/>
    </xf>
    <xf numFmtId="0" fontId="13" fillId="0" borderId="41" xfId="1" applyFont="1" applyFill="1" applyBorder="1" applyAlignment="1">
      <alignment horizontal="center" vertical="center"/>
    </xf>
    <xf numFmtId="0" fontId="13" fillId="0" borderId="34" xfId="1" applyFont="1" applyFill="1" applyBorder="1" applyAlignment="1">
      <alignment horizontal="center" vertical="center"/>
    </xf>
    <xf numFmtId="0" fontId="13" fillId="0" borderId="42" xfId="1" applyFont="1" applyFill="1" applyBorder="1" applyAlignment="1">
      <alignment horizontal="center" vertical="center"/>
    </xf>
    <xf numFmtId="0" fontId="10" fillId="0" borderId="4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5" fillId="0" borderId="19" xfId="2" applyFont="1" applyFill="1" applyBorder="1" applyAlignment="1">
      <alignment horizontal="center" vertical="center"/>
    </xf>
    <xf numFmtId="0" fontId="5" fillId="0" borderId="22" xfId="2" applyFont="1" applyFill="1" applyBorder="1" applyAlignment="1">
      <alignment horizontal="center" vertical="center"/>
    </xf>
    <xf numFmtId="0" fontId="16" fillId="0" borderId="23" xfId="0" applyFont="1" applyBorder="1" applyAlignment="1">
      <alignment horizontal="left" vertical="center" shrinkToFit="1"/>
    </xf>
    <xf numFmtId="0" fontId="16" fillId="0" borderId="20" xfId="0" applyFont="1" applyBorder="1" applyAlignment="1">
      <alignment horizontal="left" vertical="center" shrinkToFit="1"/>
    </xf>
    <xf numFmtId="0" fontId="16" fillId="0" borderId="49" xfId="0" applyFont="1" applyBorder="1" applyAlignment="1">
      <alignment horizontal="left" vertical="center" shrinkToFit="1"/>
    </xf>
    <xf numFmtId="0" fontId="2" fillId="0" borderId="31" xfId="1" applyFont="1" applyBorder="1" applyAlignment="1">
      <alignment horizontal="center" vertical="center"/>
    </xf>
    <xf numFmtId="0" fontId="10" fillId="0" borderId="48"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0" xfId="0" applyFont="1" applyAlignment="1">
      <alignment horizontal="left" vertical="top" wrapText="1"/>
    </xf>
    <xf numFmtId="0" fontId="0" fillId="0" borderId="0" xfId="0" applyAlignment="1">
      <alignment horizontal="left" vertical="top" wrapText="1"/>
    </xf>
    <xf numFmtId="0" fontId="13" fillId="0" borderId="41" xfId="1" applyFont="1" applyBorder="1" applyAlignment="1">
      <alignment horizontal="center" vertical="center"/>
    </xf>
    <xf numFmtId="0" fontId="13" fillId="0" borderId="34" xfId="1" applyFont="1" applyBorder="1" applyAlignment="1">
      <alignment horizontal="center" vertical="center"/>
    </xf>
    <xf numFmtId="0" fontId="13" fillId="0" borderId="42" xfId="1" applyFont="1" applyBorder="1" applyAlignment="1">
      <alignment horizontal="center" vertical="center"/>
    </xf>
    <xf numFmtId="0" fontId="5" fillId="0" borderId="19" xfId="2" applyFont="1" applyBorder="1" applyAlignment="1">
      <alignment horizontal="center" vertical="center"/>
    </xf>
    <xf numFmtId="0" fontId="5" fillId="0" borderId="22" xfId="2" applyFont="1" applyBorder="1" applyAlignment="1">
      <alignment horizontal="center" vertical="center"/>
    </xf>
  </cellXfs>
  <cellStyles count="4">
    <cellStyle name="桁区切り 2" xfId="3" xr:uid="{7CEEE34A-14F7-465F-AE79-8EDF929AD20E}"/>
    <cellStyle name="標準" xfId="0" builtinId="0"/>
    <cellStyle name="標準 2" xfId="2" xr:uid="{A0EE5F0C-EC49-42EE-BE8A-52B43AB4EE5C}"/>
    <cellStyle name="標準_電力料金" xfId="1" xr:uid="{8BF76D43-5285-4475-BAC3-987AD763A0F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C2B31-9757-411D-B0CB-678EF61138BC}">
  <sheetPr>
    <tabColor rgb="FFFFC000"/>
  </sheetPr>
  <dimension ref="A1:M35"/>
  <sheetViews>
    <sheetView tabSelected="1" view="pageBreakPreview" zoomScale="60" zoomScaleNormal="70" workbookViewId="0"/>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80" t="s">
        <v>52</v>
      </c>
      <c r="B4" s="162" t="s">
        <v>53</v>
      </c>
      <c r="C4" s="163"/>
      <c r="D4" s="163"/>
      <c r="E4" s="163"/>
      <c r="F4" s="163"/>
      <c r="G4" s="163"/>
      <c r="H4" s="165" t="s">
        <v>79</v>
      </c>
      <c r="I4" s="165"/>
      <c r="J4" s="165"/>
      <c r="K4" s="84"/>
      <c r="L4" s="84"/>
      <c r="M4" s="84"/>
    </row>
    <row r="5" spans="1:13" ht="24.6" customHeight="1">
      <c r="A5" s="81">
        <v>1</v>
      </c>
      <c r="B5" s="82" t="s">
        <v>54</v>
      </c>
      <c r="C5" s="83"/>
      <c r="D5" s="83"/>
      <c r="E5" s="83"/>
      <c r="F5" s="83"/>
      <c r="G5" s="83"/>
      <c r="H5" s="166">
        <f>'電気料金内訳書②＜長崎地区１＞'!R18</f>
        <v>0</v>
      </c>
      <c r="I5" s="167"/>
      <c r="J5" s="168"/>
      <c r="K5" s="88" t="s">
        <v>76</v>
      </c>
      <c r="L5" s="84"/>
      <c r="M5" s="84"/>
    </row>
    <row r="6" spans="1:13" ht="24.6" customHeight="1">
      <c r="A6" s="81">
        <v>2</v>
      </c>
      <c r="B6" s="82" t="s">
        <v>55</v>
      </c>
      <c r="C6" s="83"/>
      <c r="D6" s="83"/>
      <c r="E6" s="83"/>
      <c r="F6" s="83"/>
      <c r="G6" s="83"/>
      <c r="H6" s="169">
        <f>'電気料金内訳書②＜長崎地区１＞'!R39</f>
        <v>0</v>
      </c>
      <c r="I6" s="170"/>
      <c r="J6" s="171"/>
      <c r="K6" s="88" t="s">
        <v>76</v>
      </c>
      <c r="L6" s="84"/>
      <c r="M6" s="84"/>
    </row>
    <row r="7" spans="1:13" ht="24.6" customHeight="1">
      <c r="A7" s="81">
        <v>3</v>
      </c>
      <c r="B7" s="82" t="s">
        <v>56</v>
      </c>
      <c r="C7" s="83"/>
      <c r="D7" s="83"/>
      <c r="E7" s="83"/>
      <c r="F7" s="83"/>
      <c r="G7" s="83"/>
      <c r="H7" s="161">
        <f>'電気料金内訳書②＜長崎地区１＞'!R60</f>
        <v>0</v>
      </c>
      <c r="I7" s="161"/>
      <c r="J7" s="161"/>
      <c r="K7" s="88" t="s">
        <v>76</v>
      </c>
      <c r="L7" s="84"/>
      <c r="M7" s="84"/>
    </row>
    <row r="8" spans="1:13" ht="24.6" customHeight="1">
      <c r="A8" s="81">
        <v>4</v>
      </c>
      <c r="B8" s="82" t="s">
        <v>57</v>
      </c>
      <c r="C8" s="83"/>
      <c r="D8" s="83"/>
      <c r="E8" s="83"/>
      <c r="F8" s="83"/>
      <c r="G8" s="83"/>
      <c r="H8" s="161">
        <f>'電気料金内訳書②＜長崎地区１＞'!R81</f>
        <v>0</v>
      </c>
      <c r="I8" s="161"/>
      <c r="J8" s="161"/>
      <c r="K8" s="88" t="s">
        <v>76</v>
      </c>
      <c r="L8" s="84"/>
      <c r="M8" s="84"/>
    </row>
    <row r="9" spans="1:13" ht="24.6" customHeight="1">
      <c r="A9" s="81">
        <v>5</v>
      </c>
      <c r="B9" s="82" t="s">
        <v>58</v>
      </c>
      <c r="C9" s="83"/>
      <c r="D9" s="83"/>
      <c r="E9" s="83"/>
      <c r="F9" s="83"/>
      <c r="G9" s="83"/>
      <c r="H9" s="161">
        <f>'電気料金内訳書②＜長崎地区１＞'!R102</f>
        <v>0</v>
      </c>
      <c r="I9" s="161"/>
      <c r="J9" s="161"/>
      <c r="K9" s="88" t="s">
        <v>76</v>
      </c>
      <c r="L9" s="84"/>
      <c r="M9" s="84"/>
    </row>
    <row r="10" spans="1:13" ht="24.6" customHeight="1">
      <c r="A10" s="81">
        <v>6</v>
      </c>
      <c r="B10" s="82" t="s">
        <v>59</v>
      </c>
      <c r="C10" s="83"/>
      <c r="D10" s="83"/>
      <c r="E10" s="83"/>
      <c r="F10" s="83"/>
      <c r="G10" s="83"/>
      <c r="H10" s="161">
        <f>'電気料金内訳書②＜長崎地区１＞'!R123</f>
        <v>0</v>
      </c>
      <c r="I10" s="161"/>
      <c r="J10" s="161"/>
      <c r="K10" s="88" t="s">
        <v>76</v>
      </c>
      <c r="L10" s="84"/>
      <c r="M10" s="84"/>
    </row>
    <row r="11" spans="1:13" ht="24.6" customHeight="1">
      <c r="A11" s="81">
        <v>7</v>
      </c>
      <c r="B11" s="82" t="s">
        <v>60</v>
      </c>
      <c r="C11" s="83"/>
      <c r="D11" s="83"/>
      <c r="E11" s="83"/>
      <c r="F11" s="83"/>
      <c r="G11" s="83"/>
      <c r="H11" s="161">
        <f>'電気料金内訳書②＜長崎地区１＞'!R144</f>
        <v>0</v>
      </c>
      <c r="I11" s="161"/>
      <c r="J11" s="161"/>
      <c r="K11" s="88" t="s">
        <v>76</v>
      </c>
      <c r="L11" s="84"/>
      <c r="M11" s="84"/>
    </row>
    <row r="12" spans="1:13" ht="24.6" customHeight="1">
      <c r="A12" s="81">
        <v>8</v>
      </c>
      <c r="B12" s="82" t="s">
        <v>61</v>
      </c>
      <c r="C12" s="83"/>
      <c r="D12" s="83"/>
      <c r="E12" s="83"/>
      <c r="F12" s="83"/>
      <c r="G12" s="83"/>
      <c r="H12" s="161">
        <f>'電気料金内訳書②＜長崎地区１＞'!R165</f>
        <v>0</v>
      </c>
      <c r="I12" s="161"/>
      <c r="J12" s="161"/>
      <c r="K12" s="88" t="s">
        <v>76</v>
      </c>
      <c r="L12" s="84"/>
      <c r="M12" s="84"/>
    </row>
    <row r="13" spans="1:13" ht="24.6" customHeight="1">
      <c r="A13" s="81">
        <v>9</v>
      </c>
      <c r="B13" s="82" t="s">
        <v>62</v>
      </c>
      <c r="C13" s="83"/>
      <c r="D13" s="83"/>
      <c r="E13" s="83"/>
      <c r="F13" s="83"/>
      <c r="G13" s="83"/>
      <c r="H13" s="161">
        <f>'電気料金内訳書②＜長崎地区１＞'!R186</f>
        <v>0</v>
      </c>
      <c r="I13" s="161"/>
      <c r="J13" s="161"/>
      <c r="K13" s="88" t="s">
        <v>76</v>
      </c>
      <c r="L13" s="84"/>
      <c r="M13" s="84"/>
    </row>
    <row r="14" spans="1:13" ht="24.6" customHeight="1">
      <c r="A14" s="81"/>
      <c r="B14" s="82"/>
      <c r="C14" s="83"/>
      <c r="D14" s="83"/>
      <c r="E14" s="83"/>
      <c r="F14" s="83"/>
      <c r="G14" s="83"/>
      <c r="H14" s="161"/>
      <c r="I14" s="161"/>
      <c r="J14" s="161"/>
      <c r="K14" s="88"/>
      <c r="L14" s="84"/>
      <c r="M14" s="84"/>
    </row>
    <row r="15" spans="1:13" ht="24.6" customHeight="1">
      <c r="A15" s="81"/>
      <c r="B15" s="82"/>
      <c r="C15" s="83"/>
      <c r="D15" s="83"/>
      <c r="E15" s="83"/>
      <c r="F15" s="83"/>
      <c r="G15" s="83"/>
      <c r="H15" s="161"/>
      <c r="I15" s="161"/>
      <c r="J15" s="161"/>
      <c r="K15" s="88"/>
      <c r="L15" s="84"/>
      <c r="M15" s="84"/>
    </row>
    <row r="16" spans="1:13" ht="24.6" customHeight="1">
      <c r="A16" s="81"/>
      <c r="B16" s="82"/>
      <c r="C16" s="83"/>
      <c r="D16" s="83"/>
      <c r="E16" s="83"/>
      <c r="F16" s="83"/>
      <c r="G16" s="83"/>
      <c r="H16" s="161"/>
      <c r="I16" s="161"/>
      <c r="J16" s="161"/>
      <c r="K16" s="88"/>
      <c r="L16" s="84"/>
      <c r="M16" s="84"/>
    </row>
    <row r="17" spans="1:13" ht="24.6" customHeight="1">
      <c r="A17" s="81"/>
      <c r="B17" s="82"/>
      <c r="C17" s="83"/>
      <c r="D17" s="83"/>
      <c r="E17" s="83"/>
      <c r="F17" s="83"/>
      <c r="G17" s="83"/>
      <c r="H17" s="161"/>
      <c r="I17" s="161"/>
      <c r="J17" s="161"/>
      <c r="K17" s="88"/>
      <c r="L17" s="84"/>
      <c r="M17" s="84"/>
    </row>
    <row r="18" spans="1:13" ht="24.6" customHeight="1">
      <c r="A18" s="81"/>
      <c r="B18" s="82"/>
      <c r="C18" s="83"/>
      <c r="D18" s="83"/>
      <c r="E18" s="83"/>
      <c r="F18" s="83"/>
      <c r="G18" s="83"/>
      <c r="H18" s="161"/>
      <c r="I18" s="161"/>
      <c r="J18" s="161"/>
      <c r="K18" s="88"/>
      <c r="L18" s="84"/>
      <c r="M18" s="84"/>
    </row>
    <row r="19" spans="1:13" ht="24.6" customHeight="1">
      <c r="A19" s="81"/>
      <c r="B19" s="82"/>
      <c r="C19" s="83"/>
      <c r="D19" s="83"/>
      <c r="E19" s="83"/>
      <c r="F19" s="83"/>
      <c r="G19" s="83"/>
      <c r="H19" s="161"/>
      <c r="I19" s="161"/>
      <c r="J19" s="161"/>
      <c r="K19" s="88"/>
      <c r="L19" s="84"/>
      <c r="M19" s="84"/>
    </row>
    <row r="20" spans="1:13" ht="24.6" customHeight="1">
      <c r="A20" s="81"/>
      <c r="B20" s="82"/>
      <c r="C20" s="83"/>
      <c r="D20" s="83"/>
      <c r="E20" s="83"/>
      <c r="F20" s="83"/>
      <c r="G20" s="83"/>
      <c r="H20" s="161"/>
      <c r="I20" s="161"/>
      <c r="J20" s="161"/>
      <c r="K20" s="88"/>
      <c r="L20" s="84"/>
      <c r="M20" s="84"/>
    </row>
    <row r="21" spans="1:13" ht="24.6" customHeight="1">
      <c r="A21" s="81"/>
      <c r="B21" s="82"/>
      <c r="C21" s="83"/>
      <c r="D21" s="83"/>
      <c r="E21" s="83"/>
      <c r="F21" s="83"/>
      <c r="G21" s="83"/>
      <c r="H21" s="161"/>
      <c r="I21" s="161"/>
      <c r="J21" s="161"/>
      <c r="K21" s="88"/>
      <c r="L21" s="84"/>
      <c r="M21" s="84"/>
    </row>
    <row r="22" spans="1:13" ht="24.6" customHeight="1">
      <c r="A22" s="8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4">
    <mergeCell ref="H24:J24"/>
    <mergeCell ref="H25:J25"/>
    <mergeCell ref="H18:J18"/>
    <mergeCell ref="H19:J19"/>
    <mergeCell ref="H20:J20"/>
    <mergeCell ref="H21:J21"/>
    <mergeCell ref="H22:J22"/>
    <mergeCell ref="H23:J23"/>
    <mergeCell ref="H17:J17"/>
    <mergeCell ref="B4:G4"/>
    <mergeCell ref="B22:G22"/>
    <mergeCell ref="H4:J4"/>
    <mergeCell ref="H5:J5"/>
    <mergeCell ref="H6:J6"/>
    <mergeCell ref="H7:J7"/>
    <mergeCell ref="H8:J8"/>
    <mergeCell ref="H9:J9"/>
    <mergeCell ref="H10:J10"/>
    <mergeCell ref="H11:J11"/>
    <mergeCell ref="H12:J12"/>
    <mergeCell ref="H13:J13"/>
    <mergeCell ref="H14:J14"/>
    <mergeCell ref="H15:J15"/>
    <mergeCell ref="H16:J16"/>
  </mergeCells>
  <phoneticPr fontId="3"/>
  <pageMargins left="0.7" right="0.7" top="0.75" bottom="0.75" header="0.3" footer="0.3"/>
  <pageSetup paperSize="9" scale="55"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E11F5-F82B-42CB-B84F-AE3ACA6811DE}">
  <sheetPr>
    <tabColor rgb="FFFFFF00"/>
  </sheetPr>
  <dimension ref="A1:R187"/>
  <sheetViews>
    <sheetView view="pageBreakPreview" zoomScale="55" zoomScaleNormal="55" zoomScaleSheetLayoutView="55" workbookViewId="0">
      <selection activeCell="L173" sqref="L173:L184"/>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'電気料金内訳書①＜県央・島原地区2＞ '!B5</f>
        <v>県央振興局保健部庁舎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34</v>
      </c>
      <c r="C6" s="129">
        <v>100</v>
      </c>
      <c r="D6" s="130">
        <v>6400</v>
      </c>
      <c r="E6" s="156"/>
      <c r="F6" s="32">
        <f>(185-C6)/100</f>
        <v>0.85</v>
      </c>
      <c r="G6" s="131">
        <f>ROUNDDOWN(B6*E6*F6,0)</f>
        <v>0</v>
      </c>
      <c r="H6" s="132"/>
      <c r="I6" s="157"/>
      <c r="J6" s="133">
        <f>H6*I6</f>
        <v>0</v>
      </c>
      <c r="K6" s="134">
        <f>D6</f>
        <v>6400</v>
      </c>
      <c r="L6" s="159"/>
      <c r="M6" s="133">
        <f>K6*L6</f>
        <v>0</v>
      </c>
      <c r="N6" s="135">
        <f>J6+M6</f>
        <v>0</v>
      </c>
      <c r="O6" s="70"/>
      <c r="P6" s="54"/>
      <c r="Q6" s="56"/>
      <c r="R6" s="136">
        <f>ROUNDDOWN(G6+N6,0)</f>
        <v>0</v>
      </c>
    </row>
    <row r="7" spans="1:18">
      <c r="A7" s="127" t="s">
        <v>26</v>
      </c>
      <c r="B7" s="128">
        <v>34</v>
      </c>
      <c r="C7" s="129">
        <v>100</v>
      </c>
      <c r="D7" s="130">
        <v>6500</v>
      </c>
      <c r="E7" s="156"/>
      <c r="F7" s="32">
        <f t="shared" ref="F7:F17" si="0">(185-C7)/100</f>
        <v>0.85</v>
      </c>
      <c r="G7" s="131">
        <f t="shared" ref="G7:G17" si="1">ROUNDDOWN(B7*E7*F7,0)</f>
        <v>0</v>
      </c>
      <c r="H7" s="132"/>
      <c r="I7" s="157"/>
      <c r="J7" s="133">
        <f t="shared" ref="J7:J16" si="2">H7*I7</f>
        <v>0</v>
      </c>
      <c r="K7" s="137">
        <f t="shared" ref="K7:K17" si="3">D7</f>
        <v>6500</v>
      </c>
      <c r="L7" s="159"/>
      <c r="M7" s="133">
        <f t="shared" ref="M7:M17" si="4">K7*L7</f>
        <v>0</v>
      </c>
      <c r="N7" s="135">
        <f t="shared" ref="N7:N17" si="5">J7+M7</f>
        <v>0</v>
      </c>
      <c r="O7" s="70"/>
      <c r="P7" s="54"/>
      <c r="Q7" s="56"/>
      <c r="R7" s="136">
        <f t="shared" ref="R7:R17" si="6">ROUNDDOWN(G7+N7,0)</f>
        <v>0</v>
      </c>
    </row>
    <row r="8" spans="1:18">
      <c r="A8" s="127" t="s">
        <v>27</v>
      </c>
      <c r="B8" s="128">
        <v>34</v>
      </c>
      <c r="C8" s="129">
        <v>100</v>
      </c>
      <c r="D8" s="130">
        <v>7400</v>
      </c>
      <c r="E8" s="156"/>
      <c r="F8" s="32">
        <f t="shared" si="0"/>
        <v>0.85</v>
      </c>
      <c r="G8" s="131">
        <f t="shared" si="1"/>
        <v>0</v>
      </c>
      <c r="H8" s="132"/>
      <c r="I8" s="157"/>
      <c r="J8" s="133">
        <f t="shared" si="2"/>
        <v>0</v>
      </c>
      <c r="K8" s="137">
        <f t="shared" si="3"/>
        <v>7400</v>
      </c>
      <c r="L8" s="159"/>
      <c r="M8" s="133">
        <f t="shared" si="4"/>
        <v>0</v>
      </c>
      <c r="N8" s="135">
        <f t="shared" si="5"/>
        <v>0</v>
      </c>
      <c r="O8" s="70"/>
      <c r="P8" s="54"/>
      <c r="Q8" s="56"/>
      <c r="R8" s="136">
        <f t="shared" si="6"/>
        <v>0</v>
      </c>
    </row>
    <row r="9" spans="1:18">
      <c r="A9" s="127" t="s">
        <v>47</v>
      </c>
      <c r="B9" s="128">
        <v>34</v>
      </c>
      <c r="C9" s="129">
        <v>100</v>
      </c>
      <c r="D9" s="130">
        <v>8500</v>
      </c>
      <c r="E9" s="156"/>
      <c r="F9" s="32">
        <f t="shared" si="0"/>
        <v>0.85</v>
      </c>
      <c r="G9" s="131">
        <f t="shared" si="1"/>
        <v>0</v>
      </c>
      <c r="H9" s="132">
        <f t="shared" ref="H9:H11" si="7">D9</f>
        <v>8500</v>
      </c>
      <c r="I9" s="158"/>
      <c r="J9" s="133">
        <f t="shared" si="2"/>
        <v>0</v>
      </c>
      <c r="K9" s="137"/>
      <c r="L9" s="160"/>
      <c r="M9" s="133">
        <f t="shared" si="4"/>
        <v>0</v>
      </c>
      <c r="N9" s="135">
        <f t="shared" si="5"/>
        <v>0</v>
      </c>
      <c r="O9" s="70"/>
      <c r="P9" s="54"/>
      <c r="Q9" s="56"/>
      <c r="R9" s="136">
        <f t="shared" si="6"/>
        <v>0</v>
      </c>
    </row>
    <row r="10" spans="1:18">
      <c r="A10" s="127" t="s">
        <v>48</v>
      </c>
      <c r="B10" s="128">
        <v>34</v>
      </c>
      <c r="C10" s="129">
        <v>100</v>
      </c>
      <c r="D10" s="130">
        <v>8600</v>
      </c>
      <c r="E10" s="156"/>
      <c r="F10" s="32">
        <f t="shared" si="0"/>
        <v>0.85</v>
      </c>
      <c r="G10" s="131">
        <f t="shared" si="1"/>
        <v>0</v>
      </c>
      <c r="H10" s="132">
        <f t="shared" si="7"/>
        <v>8600</v>
      </c>
      <c r="I10" s="158"/>
      <c r="J10" s="133">
        <f t="shared" si="2"/>
        <v>0</v>
      </c>
      <c r="K10" s="137"/>
      <c r="L10" s="160"/>
      <c r="M10" s="133">
        <f t="shared" si="4"/>
        <v>0</v>
      </c>
      <c r="N10" s="135">
        <f t="shared" si="5"/>
        <v>0</v>
      </c>
      <c r="O10" s="70"/>
      <c r="P10" s="54"/>
      <c r="Q10" s="56"/>
      <c r="R10" s="136">
        <f t="shared" si="6"/>
        <v>0</v>
      </c>
    </row>
    <row r="11" spans="1:18">
      <c r="A11" s="127" t="s">
        <v>49</v>
      </c>
      <c r="B11" s="128">
        <v>34</v>
      </c>
      <c r="C11" s="129">
        <v>100</v>
      </c>
      <c r="D11" s="130">
        <v>7400</v>
      </c>
      <c r="E11" s="156"/>
      <c r="F11" s="32">
        <f t="shared" si="0"/>
        <v>0.85</v>
      </c>
      <c r="G11" s="131">
        <f t="shared" si="1"/>
        <v>0</v>
      </c>
      <c r="H11" s="132">
        <f t="shared" si="7"/>
        <v>7400</v>
      </c>
      <c r="I11" s="158"/>
      <c r="J11" s="133">
        <f t="shared" si="2"/>
        <v>0</v>
      </c>
      <c r="K11" s="137"/>
      <c r="L11" s="160"/>
      <c r="M11" s="133">
        <f t="shared" si="4"/>
        <v>0</v>
      </c>
      <c r="N11" s="135">
        <f t="shared" si="5"/>
        <v>0</v>
      </c>
      <c r="O11" s="70"/>
      <c r="P11" s="54"/>
      <c r="Q11" s="56"/>
      <c r="R11" s="136">
        <f t="shared" si="6"/>
        <v>0</v>
      </c>
    </row>
    <row r="12" spans="1:18">
      <c r="A12" s="127" t="s">
        <v>28</v>
      </c>
      <c r="B12" s="128">
        <v>34</v>
      </c>
      <c r="C12" s="129">
        <v>100</v>
      </c>
      <c r="D12" s="130">
        <v>7100</v>
      </c>
      <c r="E12" s="156"/>
      <c r="F12" s="32">
        <f t="shared" si="0"/>
        <v>0.85</v>
      </c>
      <c r="G12" s="131">
        <f t="shared" si="1"/>
        <v>0</v>
      </c>
      <c r="H12" s="132"/>
      <c r="I12" s="157"/>
      <c r="J12" s="133">
        <f t="shared" si="2"/>
        <v>0</v>
      </c>
      <c r="K12" s="137">
        <f t="shared" si="3"/>
        <v>7100</v>
      </c>
      <c r="L12" s="159"/>
      <c r="M12" s="133">
        <f t="shared" si="4"/>
        <v>0</v>
      </c>
      <c r="N12" s="135">
        <f t="shared" si="5"/>
        <v>0</v>
      </c>
      <c r="O12" s="70"/>
      <c r="P12" s="54"/>
      <c r="Q12" s="56"/>
      <c r="R12" s="136">
        <f t="shared" si="6"/>
        <v>0</v>
      </c>
    </row>
    <row r="13" spans="1:18">
      <c r="A13" s="127" t="s">
        <v>29</v>
      </c>
      <c r="B13" s="128">
        <v>34</v>
      </c>
      <c r="C13" s="129">
        <v>100</v>
      </c>
      <c r="D13" s="130">
        <v>6200</v>
      </c>
      <c r="E13" s="156"/>
      <c r="F13" s="32">
        <f t="shared" si="0"/>
        <v>0.85</v>
      </c>
      <c r="G13" s="131">
        <f t="shared" si="1"/>
        <v>0</v>
      </c>
      <c r="H13" s="132"/>
      <c r="I13" s="157"/>
      <c r="J13" s="133">
        <f t="shared" si="2"/>
        <v>0</v>
      </c>
      <c r="K13" s="137">
        <f t="shared" si="3"/>
        <v>6200</v>
      </c>
      <c r="L13" s="159"/>
      <c r="M13" s="133">
        <f t="shared" si="4"/>
        <v>0</v>
      </c>
      <c r="N13" s="135">
        <f t="shared" si="5"/>
        <v>0</v>
      </c>
      <c r="O13" s="70"/>
      <c r="P13" s="54"/>
      <c r="Q13" s="56"/>
      <c r="R13" s="136">
        <f t="shared" si="6"/>
        <v>0</v>
      </c>
    </row>
    <row r="14" spans="1:18">
      <c r="A14" s="127" t="s">
        <v>30</v>
      </c>
      <c r="B14" s="128">
        <v>34</v>
      </c>
      <c r="C14" s="129">
        <v>100</v>
      </c>
      <c r="D14" s="130">
        <v>6800</v>
      </c>
      <c r="E14" s="156"/>
      <c r="F14" s="32">
        <f t="shared" si="0"/>
        <v>0.85</v>
      </c>
      <c r="G14" s="131">
        <f t="shared" si="1"/>
        <v>0</v>
      </c>
      <c r="H14" s="132"/>
      <c r="I14" s="157"/>
      <c r="J14" s="133">
        <f t="shared" si="2"/>
        <v>0</v>
      </c>
      <c r="K14" s="137">
        <f t="shared" si="3"/>
        <v>6800</v>
      </c>
      <c r="L14" s="159"/>
      <c r="M14" s="133">
        <f t="shared" si="4"/>
        <v>0</v>
      </c>
      <c r="N14" s="135">
        <f t="shared" si="5"/>
        <v>0</v>
      </c>
      <c r="O14" s="70"/>
      <c r="P14" s="54"/>
      <c r="Q14" s="56"/>
      <c r="R14" s="136">
        <f t="shared" si="6"/>
        <v>0</v>
      </c>
    </row>
    <row r="15" spans="1:18">
      <c r="A15" s="127" t="s">
        <v>31</v>
      </c>
      <c r="B15" s="128">
        <v>34</v>
      </c>
      <c r="C15" s="129">
        <v>100</v>
      </c>
      <c r="D15" s="130">
        <v>6800</v>
      </c>
      <c r="E15" s="156"/>
      <c r="F15" s="32">
        <f t="shared" si="0"/>
        <v>0.85</v>
      </c>
      <c r="G15" s="131">
        <f t="shared" si="1"/>
        <v>0</v>
      </c>
      <c r="H15" s="132"/>
      <c r="I15" s="157"/>
      <c r="J15" s="133">
        <f t="shared" si="2"/>
        <v>0</v>
      </c>
      <c r="K15" s="137">
        <f t="shared" si="3"/>
        <v>6800</v>
      </c>
      <c r="L15" s="159"/>
      <c r="M15" s="133">
        <f t="shared" si="4"/>
        <v>0</v>
      </c>
      <c r="N15" s="135">
        <f t="shared" si="5"/>
        <v>0</v>
      </c>
      <c r="O15" s="70"/>
      <c r="P15" s="54"/>
      <c r="Q15" s="56"/>
      <c r="R15" s="136">
        <f t="shared" si="6"/>
        <v>0</v>
      </c>
    </row>
    <row r="16" spans="1:18">
      <c r="A16" s="127" t="s">
        <v>32</v>
      </c>
      <c r="B16" s="128">
        <v>34</v>
      </c>
      <c r="C16" s="129">
        <v>100</v>
      </c>
      <c r="D16" s="130">
        <v>6300</v>
      </c>
      <c r="E16" s="156"/>
      <c r="F16" s="32">
        <f t="shared" si="0"/>
        <v>0.85</v>
      </c>
      <c r="G16" s="131">
        <f t="shared" si="1"/>
        <v>0</v>
      </c>
      <c r="H16" s="132"/>
      <c r="I16" s="157"/>
      <c r="J16" s="133">
        <f t="shared" si="2"/>
        <v>0</v>
      </c>
      <c r="K16" s="137">
        <f t="shared" si="3"/>
        <v>6300</v>
      </c>
      <c r="L16" s="159"/>
      <c r="M16" s="133">
        <f t="shared" si="4"/>
        <v>0</v>
      </c>
      <c r="N16" s="135">
        <f t="shared" si="5"/>
        <v>0</v>
      </c>
      <c r="O16" s="70"/>
      <c r="P16" s="54"/>
      <c r="Q16" s="56"/>
      <c r="R16" s="136">
        <f t="shared" si="6"/>
        <v>0</v>
      </c>
    </row>
    <row r="17" spans="1:18" ht="18.600000000000001" thickBot="1">
      <c r="A17" s="138" t="s">
        <v>33</v>
      </c>
      <c r="B17" s="128">
        <v>34</v>
      </c>
      <c r="C17" s="129">
        <v>100</v>
      </c>
      <c r="D17" s="130">
        <v>6600</v>
      </c>
      <c r="E17" s="156"/>
      <c r="F17" s="32">
        <f t="shared" si="0"/>
        <v>0.85</v>
      </c>
      <c r="G17" s="131">
        <f t="shared" si="1"/>
        <v>0</v>
      </c>
      <c r="H17" s="132"/>
      <c r="I17" s="157"/>
      <c r="J17" s="133">
        <f>H17*I17</f>
        <v>0</v>
      </c>
      <c r="K17" s="139">
        <f t="shared" si="3"/>
        <v>6600</v>
      </c>
      <c r="L17" s="159"/>
      <c r="M17" s="133">
        <f t="shared" si="4"/>
        <v>0</v>
      </c>
      <c r="N17" s="135">
        <f t="shared" si="5"/>
        <v>0</v>
      </c>
      <c r="O17" s="140"/>
      <c r="P17" s="141"/>
      <c r="Q17" s="142"/>
      <c r="R17" s="136">
        <f t="shared" si="6"/>
        <v>0</v>
      </c>
    </row>
    <row r="18" spans="1:18" ht="19.8" thickBot="1">
      <c r="A18" s="143" t="s">
        <v>34</v>
      </c>
      <c r="B18" s="144"/>
      <c r="C18" s="145"/>
      <c r="D18" s="146">
        <f>SUM(D6:D17)</f>
        <v>84600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'電気料金内訳書①＜県央・島原地区2＞ '!B6</f>
        <v>中央家畜保健衛生所</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50</v>
      </c>
      <c r="C27" s="129">
        <v>100</v>
      </c>
      <c r="D27" s="130">
        <v>8000</v>
      </c>
      <c r="E27" s="156"/>
      <c r="F27" s="32">
        <f t="shared" ref="F27:F38" si="8">(185-C27)/100</f>
        <v>0.85</v>
      </c>
      <c r="G27" s="131">
        <f t="shared" ref="G27:G38" si="9">ROUNDDOWN(B27*E27*F27,0)</f>
        <v>0</v>
      </c>
      <c r="H27" s="132"/>
      <c r="I27" s="157"/>
      <c r="J27" s="133">
        <f t="shared" ref="J27:J38" si="10">H27*I27</f>
        <v>0</v>
      </c>
      <c r="K27" s="134">
        <f t="shared" ref="K27:K29" si="11">D27</f>
        <v>8000</v>
      </c>
      <c r="L27" s="159"/>
      <c r="M27" s="133">
        <f t="shared" ref="M27:M38" si="12">K27*L27</f>
        <v>0</v>
      </c>
      <c r="N27" s="135">
        <f t="shared" ref="N27:N38" si="13">J27+M27</f>
        <v>0</v>
      </c>
      <c r="O27" s="70"/>
      <c r="P27" s="54"/>
      <c r="Q27" s="56"/>
      <c r="R27" s="136">
        <f t="shared" ref="R27:R38" si="14">ROUNDDOWN(G27+N27,0)</f>
        <v>0</v>
      </c>
    </row>
    <row r="28" spans="1:18">
      <c r="A28" s="127" t="s">
        <v>82</v>
      </c>
      <c r="B28" s="128">
        <v>50</v>
      </c>
      <c r="C28" s="129">
        <v>100</v>
      </c>
      <c r="D28" s="130">
        <v>8900</v>
      </c>
      <c r="E28" s="156"/>
      <c r="F28" s="32">
        <f t="shared" si="8"/>
        <v>0.85</v>
      </c>
      <c r="G28" s="131">
        <f t="shared" si="9"/>
        <v>0</v>
      </c>
      <c r="H28" s="132"/>
      <c r="I28" s="157"/>
      <c r="J28" s="133">
        <f t="shared" si="10"/>
        <v>0</v>
      </c>
      <c r="K28" s="137">
        <f t="shared" si="11"/>
        <v>8900</v>
      </c>
      <c r="L28" s="159"/>
      <c r="M28" s="133">
        <f t="shared" si="12"/>
        <v>0</v>
      </c>
      <c r="N28" s="135">
        <f t="shared" si="13"/>
        <v>0</v>
      </c>
      <c r="O28" s="70"/>
      <c r="P28" s="54"/>
      <c r="Q28" s="56"/>
      <c r="R28" s="136">
        <f t="shared" si="14"/>
        <v>0</v>
      </c>
    </row>
    <row r="29" spans="1:18">
      <c r="A29" s="127" t="s">
        <v>83</v>
      </c>
      <c r="B29" s="128">
        <v>50</v>
      </c>
      <c r="C29" s="129">
        <v>100</v>
      </c>
      <c r="D29" s="130">
        <v>10300</v>
      </c>
      <c r="E29" s="156"/>
      <c r="F29" s="32">
        <f t="shared" si="8"/>
        <v>0.85</v>
      </c>
      <c r="G29" s="131">
        <f t="shared" si="9"/>
        <v>0</v>
      </c>
      <c r="H29" s="132"/>
      <c r="I29" s="157"/>
      <c r="J29" s="133">
        <f t="shared" si="10"/>
        <v>0</v>
      </c>
      <c r="K29" s="137">
        <f t="shared" si="11"/>
        <v>10300</v>
      </c>
      <c r="L29" s="159"/>
      <c r="M29" s="133">
        <f t="shared" si="12"/>
        <v>0</v>
      </c>
      <c r="N29" s="135">
        <f t="shared" si="13"/>
        <v>0</v>
      </c>
      <c r="O29" s="70"/>
      <c r="P29" s="54"/>
      <c r="Q29" s="56"/>
      <c r="R29" s="136">
        <f t="shared" si="14"/>
        <v>0</v>
      </c>
    </row>
    <row r="30" spans="1:18">
      <c r="A30" s="127" t="s">
        <v>47</v>
      </c>
      <c r="B30" s="128">
        <v>50</v>
      </c>
      <c r="C30" s="129">
        <v>100</v>
      </c>
      <c r="D30" s="130">
        <v>12600</v>
      </c>
      <c r="E30" s="156"/>
      <c r="F30" s="32">
        <f t="shared" si="8"/>
        <v>0.85</v>
      </c>
      <c r="G30" s="131">
        <f t="shared" si="9"/>
        <v>0</v>
      </c>
      <c r="H30" s="132">
        <f t="shared" ref="H30:H32" si="15">D30</f>
        <v>12600</v>
      </c>
      <c r="I30" s="158"/>
      <c r="J30" s="133">
        <f t="shared" si="10"/>
        <v>0</v>
      </c>
      <c r="K30" s="137"/>
      <c r="L30" s="160"/>
      <c r="M30" s="133">
        <f t="shared" si="12"/>
        <v>0</v>
      </c>
      <c r="N30" s="135">
        <f t="shared" si="13"/>
        <v>0</v>
      </c>
      <c r="O30" s="70"/>
      <c r="P30" s="54"/>
      <c r="Q30" s="56"/>
      <c r="R30" s="136">
        <f t="shared" si="14"/>
        <v>0</v>
      </c>
    </row>
    <row r="31" spans="1:18">
      <c r="A31" s="127" t="s">
        <v>48</v>
      </c>
      <c r="B31" s="128">
        <v>50</v>
      </c>
      <c r="C31" s="129">
        <v>100</v>
      </c>
      <c r="D31" s="130">
        <v>13300</v>
      </c>
      <c r="E31" s="156"/>
      <c r="F31" s="32">
        <f t="shared" si="8"/>
        <v>0.85</v>
      </c>
      <c r="G31" s="131">
        <f t="shared" si="9"/>
        <v>0</v>
      </c>
      <c r="H31" s="132">
        <f t="shared" si="15"/>
        <v>13300</v>
      </c>
      <c r="I31" s="158"/>
      <c r="J31" s="133">
        <f t="shared" si="10"/>
        <v>0</v>
      </c>
      <c r="K31" s="137"/>
      <c r="L31" s="160"/>
      <c r="M31" s="133">
        <f t="shared" si="12"/>
        <v>0</v>
      </c>
      <c r="N31" s="135">
        <f t="shared" si="13"/>
        <v>0</v>
      </c>
      <c r="O31" s="70"/>
      <c r="P31" s="54"/>
      <c r="Q31" s="56"/>
      <c r="R31" s="136">
        <f t="shared" si="14"/>
        <v>0</v>
      </c>
    </row>
    <row r="32" spans="1:18">
      <c r="A32" s="127" t="s">
        <v>49</v>
      </c>
      <c r="B32" s="128">
        <v>50</v>
      </c>
      <c r="C32" s="129">
        <v>100</v>
      </c>
      <c r="D32" s="130">
        <v>10000</v>
      </c>
      <c r="E32" s="156"/>
      <c r="F32" s="32">
        <f t="shared" si="8"/>
        <v>0.85</v>
      </c>
      <c r="G32" s="131">
        <f t="shared" si="9"/>
        <v>0</v>
      </c>
      <c r="H32" s="132">
        <f t="shared" si="15"/>
        <v>10000</v>
      </c>
      <c r="I32" s="158"/>
      <c r="J32" s="133">
        <f t="shared" si="10"/>
        <v>0</v>
      </c>
      <c r="K32" s="137"/>
      <c r="L32" s="160"/>
      <c r="M32" s="133">
        <f t="shared" si="12"/>
        <v>0</v>
      </c>
      <c r="N32" s="135">
        <f t="shared" si="13"/>
        <v>0</v>
      </c>
      <c r="O32" s="70"/>
      <c r="P32" s="54"/>
      <c r="Q32" s="56"/>
      <c r="R32" s="136">
        <f t="shared" si="14"/>
        <v>0</v>
      </c>
    </row>
    <row r="33" spans="1:18">
      <c r="A33" s="127" t="s">
        <v>84</v>
      </c>
      <c r="B33" s="128">
        <v>50</v>
      </c>
      <c r="C33" s="129">
        <v>100</v>
      </c>
      <c r="D33" s="130">
        <v>9500</v>
      </c>
      <c r="E33" s="156"/>
      <c r="F33" s="32">
        <f t="shared" si="8"/>
        <v>0.85</v>
      </c>
      <c r="G33" s="131">
        <f t="shared" si="9"/>
        <v>0</v>
      </c>
      <c r="H33" s="132"/>
      <c r="I33" s="157"/>
      <c r="J33" s="133">
        <f t="shared" si="10"/>
        <v>0</v>
      </c>
      <c r="K33" s="137">
        <f t="shared" ref="K33:K38" si="16">D33</f>
        <v>9500</v>
      </c>
      <c r="L33" s="159"/>
      <c r="M33" s="133">
        <f t="shared" si="12"/>
        <v>0</v>
      </c>
      <c r="N33" s="135">
        <f t="shared" si="13"/>
        <v>0</v>
      </c>
      <c r="O33" s="70"/>
      <c r="P33" s="54"/>
      <c r="Q33" s="56"/>
      <c r="R33" s="136">
        <f t="shared" si="14"/>
        <v>0</v>
      </c>
    </row>
    <row r="34" spans="1:18">
      <c r="A34" s="127" t="s">
        <v>85</v>
      </c>
      <c r="B34" s="128">
        <v>50</v>
      </c>
      <c r="C34" s="129">
        <v>100</v>
      </c>
      <c r="D34" s="130">
        <v>8700</v>
      </c>
      <c r="E34" s="156"/>
      <c r="F34" s="32">
        <f t="shared" si="8"/>
        <v>0.85</v>
      </c>
      <c r="G34" s="131">
        <f t="shared" si="9"/>
        <v>0</v>
      </c>
      <c r="H34" s="132"/>
      <c r="I34" s="157"/>
      <c r="J34" s="133">
        <f t="shared" si="10"/>
        <v>0</v>
      </c>
      <c r="K34" s="137">
        <f t="shared" si="16"/>
        <v>8700</v>
      </c>
      <c r="L34" s="159"/>
      <c r="M34" s="133">
        <f t="shared" si="12"/>
        <v>0</v>
      </c>
      <c r="N34" s="135">
        <f t="shared" si="13"/>
        <v>0</v>
      </c>
      <c r="O34" s="70"/>
      <c r="P34" s="54"/>
      <c r="Q34" s="56"/>
      <c r="R34" s="136">
        <f t="shared" si="14"/>
        <v>0</v>
      </c>
    </row>
    <row r="35" spans="1:18">
      <c r="A35" s="127" t="s">
        <v>86</v>
      </c>
      <c r="B35" s="128">
        <v>50</v>
      </c>
      <c r="C35" s="129">
        <v>100</v>
      </c>
      <c r="D35" s="130">
        <v>9100</v>
      </c>
      <c r="E35" s="156"/>
      <c r="F35" s="32">
        <f t="shared" si="8"/>
        <v>0.85</v>
      </c>
      <c r="G35" s="131">
        <f t="shared" si="9"/>
        <v>0</v>
      </c>
      <c r="H35" s="132"/>
      <c r="I35" s="157"/>
      <c r="J35" s="133">
        <f t="shared" si="10"/>
        <v>0</v>
      </c>
      <c r="K35" s="137">
        <f t="shared" si="16"/>
        <v>9100</v>
      </c>
      <c r="L35" s="159"/>
      <c r="M35" s="133">
        <f t="shared" si="12"/>
        <v>0</v>
      </c>
      <c r="N35" s="135">
        <f t="shared" si="13"/>
        <v>0</v>
      </c>
      <c r="O35" s="70"/>
      <c r="P35" s="54"/>
      <c r="Q35" s="56"/>
      <c r="R35" s="136">
        <f t="shared" si="14"/>
        <v>0</v>
      </c>
    </row>
    <row r="36" spans="1:18">
      <c r="A36" s="127" t="s">
        <v>87</v>
      </c>
      <c r="B36" s="128">
        <v>50</v>
      </c>
      <c r="C36" s="129">
        <v>100</v>
      </c>
      <c r="D36" s="130">
        <v>9500</v>
      </c>
      <c r="E36" s="156"/>
      <c r="F36" s="32">
        <f t="shared" si="8"/>
        <v>0.85</v>
      </c>
      <c r="G36" s="131">
        <f t="shared" si="9"/>
        <v>0</v>
      </c>
      <c r="H36" s="132"/>
      <c r="I36" s="157"/>
      <c r="J36" s="133">
        <f t="shared" si="10"/>
        <v>0</v>
      </c>
      <c r="K36" s="137">
        <f t="shared" si="16"/>
        <v>9500</v>
      </c>
      <c r="L36" s="159"/>
      <c r="M36" s="133">
        <f t="shared" si="12"/>
        <v>0</v>
      </c>
      <c r="N36" s="135">
        <f t="shared" si="13"/>
        <v>0</v>
      </c>
      <c r="O36" s="70"/>
      <c r="P36" s="54"/>
      <c r="Q36" s="56"/>
      <c r="R36" s="136">
        <f t="shared" si="14"/>
        <v>0</v>
      </c>
    </row>
    <row r="37" spans="1:18">
      <c r="A37" s="127" t="s">
        <v>88</v>
      </c>
      <c r="B37" s="128">
        <v>50</v>
      </c>
      <c r="C37" s="129">
        <v>100</v>
      </c>
      <c r="D37" s="130">
        <v>9000</v>
      </c>
      <c r="E37" s="156"/>
      <c r="F37" s="32">
        <f t="shared" si="8"/>
        <v>0.85</v>
      </c>
      <c r="G37" s="131">
        <f t="shared" si="9"/>
        <v>0</v>
      </c>
      <c r="H37" s="132"/>
      <c r="I37" s="157"/>
      <c r="J37" s="133">
        <f t="shared" si="10"/>
        <v>0</v>
      </c>
      <c r="K37" s="137">
        <f t="shared" si="16"/>
        <v>9000</v>
      </c>
      <c r="L37" s="159"/>
      <c r="M37" s="133">
        <f t="shared" si="12"/>
        <v>0</v>
      </c>
      <c r="N37" s="135">
        <f t="shared" si="13"/>
        <v>0</v>
      </c>
      <c r="O37" s="70"/>
      <c r="P37" s="54"/>
      <c r="Q37" s="56"/>
      <c r="R37" s="136">
        <f t="shared" si="14"/>
        <v>0</v>
      </c>
    </row>
    <row r="38" spans="1:18" ht="18.600000000000001" thickBot="1">
      <c r="A38" s="138" t="s">
        <v>89</v>
      </c>
      <c r="B38" s="128">
        <v>50</v>
      </c>
      <c r="C38" s="129">
        <v>100</v>
      </c>
      <c r="D38" s="130">
        <v>8900</v>
      </c>
      <c r="E38" s="156"/>
      <c r="F38" s="32">
        <f t="shared" si="8"/>
        <v>0.85</v>
      </c>
      <c r="G38" s="131">
        <f t="shared" si="9"/>
        <v>0</v>
      </c>
      <c r="H38" s="132"/>
      <c r="I38" s="157"/>
      <c r="J38" s="133">
        <f t="shared" si="10"/>
        <v>0</v>
      </c>
      <c r="K38" s="139">
        <f t="shared" si="16"/>
        <v>8900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117800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'電気料金内訳書①＜県央・島原地区2＞ '!B7</f>
        <v>県央振興局建設部（立体交差ポンプ所）</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14</v>
      </c>
      <c r="C48" s="129">
        <v>100</v>
      </c>
      <c r="D48" s="130">
        <v>2800</v>
      </c>
      <c r="E48" s="156"/>
      <c r="F48" s="32">
        <f t="shared" ref="F48:F59" si="21">(185-C48)/100</f>
        <v>0.85</v>
      </c>
      <c r="G48" s="131">
        <f t="shared" ref="G48:G59" si="22">ROUNDDOWN(B48*E48*F48,0)</f>
        <v>0</v>
      </c>
      <c r="H48" s="132"/>
      <c r="I48" s="157"/>
      <c r="J48" s="133">
        <f t="shared" ref="J48:J59" si="23">H48*I48</f>
        <v>0</v>
      </c>
      <c r="K48" s="134">
        <f t="shared" ref="K48:K50" si="24">D48</f>
        <v>2800</v>
      </c>
      <c r="L48" s="159"/>
      <c r="M48" s="133">
        <f t="shared" ref="M48:M59" si="25">K48*L48</f>
        <v>0</v>
      </c>
      <c r="N48" s="135">
        <f t="shared" ref="N48:N59" si="26">J48+M48</f>
        <v>0</v>
      </c>
      <c r="O48" s="70"/>
      <c r="P48" s="54"/>
      <c r="Q48" s="56"/>
      <c r="R48" s="136">
        <f t="shared" ref="R48:R59" si="27">ROUNDDOWN(G48+N48,0)</f>
        <v>0</v>
      </c>
    </row>
    <row r="49" spans="1:18">
      <c r="A49" s="127" t="s">
        <v>82</v>
      </c>
      <c r="B49" s="128">
        <v>14</v>
      </c>
      <c r="C49" s="129">
        <v>100</v>
      </c>
      <c r="D49" s="130">
        <v>2900</v>
      </c>
      <c r="E49" s="156"/>
      <c r="F49" s="32">
        <f t="shared" si="21"/>
        <v>0.85</v>
      </c>
      <c r="G49" s="131">
        <f t="shared" si="22"/>
        <v>0</v>
      </c>
      <c r="H49" s="132"/>
      <c r="I49" s="157"/>
      <c r="J49" s="133">
        <f t="shared" si="23"/>
        <v>0</v>
      </c>
      <c r="K49" s="137">
        <f t="shared" si="24"/>
        <v>2900</v>
      </c>
      <c r="L49" s="159"/>
      <c r="M49" s="133">
        <f t="shared" si="25"/>
        <v>0</v>
      </c>
      <c r="N49" s="135">
        <f t="shared" si="26"/>
        <v>0</v>
      </c>
      <c r="O49" s="70"/>
      <c r="P49" s="54"/>
      <c r="Q49" s="56"/>
      <c r="R49" s="136">
        <f t="shared" si="27"/>
        <v>0</v>
      </c>
    </row>
    <row r="50" spans="1:18">
      <c r="A50" s="127" t="s">
        <v>83</v>
      </c>
      <c r="B50" s="128">
        <v>14</v>
      </c>
      <c r="C50" s="129">
        <v>100</v>
      </c>
      <c r="D50" s="130">
        <v>3000</v>
      </c>
      <c r="E50" s="156"/>
      <c r="F50" s="32">
        <f t="shared" si="21"/>
        <v>0.85</v>
      </c>
      <c r="G50" s="131">
        <f t="shared" si="22"/>
        <v>0</v>
      </c>
      <c r="H50" s="132"/>
      <c r="I50" s="157"/>
      <c r="J50" s="133">
        <f t="shared" si="23"/>
        <v>0</v>
      </c>
      <c r="K50" s="137">
        <f t="shared" si="24"/>
        <v>3000</v>
      </c>
      <c r="L50" s="159"/>
      <c r="M50" s="133">
        <f t="shared" si="25"/>
        <v>0</v>
      </c>
      <c r="N50" s="135">
        <f t="shared" si="26"/>
        <v>0</v>
      </c>
      <c r="O50" s="70"/>
      <c r="P50" s="54"/>
      <c r="Q50" s="56"/>
      <c r="R50" s="136">
        <f t="shared" si="27"/>
        <v>0</v>
      </c>
    </row>
    <row r="51" spans="1:18">
      <c r="A51" s="127" t="s">
        <v>47</v>
      </c>
      <c r="B51" s="128">
        <v>14</v>
      </c>
      <c r="C51" s="129">
        <v>100</v>
      </c>
      <c r="D51" s="130">
        <v>3100</v>
      </c>
      <c r="E51" s="156"/>
      <c r="F51" s="32">
        <f t="shared" si="21"/>
        <v>0.85</v>
      </c>
      <c r="G51" s="131">
        <f t="shared" si="22"/>
        <v>0</v>
      </c>
      <c r="H51" s="132">
        <f t="shared" ref="H51:H53" si="28">D51</f>
        <v>3100</v>
      </c>
      <c r="I51" s="158"/>
      <c r="J51" s="133">
        <f t="shared" si="23"/>
        <v>0</v>
      </c>
      <c r="K51" s="137"/>
      <c r="L51" s="160"/>
      <c r="M51" s="133">
        <f t="shared" si="25"/>
        <v>0</v>
      </c>
      <c r="N51" s="135">
        <f t="shared" si="26"/>
        <v>0</v>
      </c>
      <c r="O51" s="70"/>
      <c r="P51" s="54"/>
      <c r="Q51" s="56"/>
      <c r="R51" s="136">
        <f t="shared" si="27"/>
        <v>0</v>
      </c>
    </row>
    <row r="52" spans="1:18">
      <c r="A52" s="127" t="s">
        <v>48</v>
      </c>
      <c r="B52" s="128">
        <v>14</v>
      </c>
      <c r="C52" s="129">
        <v>100</v>
      </c>
      <c r="D52" s="130">
        <v>2900</v>
      </c>
      <c r="E52" s="156"/>
      <c r="F52" s="32">
        <f t="shared" si="21"/>
        <v>0.85</v>
      </c>
      <c r="G52" s="131">
        <f t="shared" si="22"/>
        <v>0</v>
      </c>
      <c r="H52" s="132">
        <f t="shared" si="28"/>
        <v>2900</v>
      </c>
      <c r="I52" s="158"/>
      <c r="J52" s="133">
        <f t="shared" si="23"/>
        <v>0</v>
      </c>
      <c r="K52" s="137"/>
      <c r="L52" s="160"/>
      <c r="M52" s="133">
        <f t="shared" si="25"/>
        <v>0</v>
      </c>
      <c r="N52" s="135">
        <f t="shared" si="26"/>
        <v>0</v>
      </c>
      <c r="O52" s="70"/>
      <c r="P52" s="54"/>
      <c r="Q52" s="56"/>
      <c r="R52" s="136">
        <f t="shared" si="27"/>
        <v>0</v>
      </c>
    </row>
    <row r="53" spans="1:18">
      <c r="A53" s="127" t="s">
        <v>49</v>
      </c>
      <c r="B53" s="128">
        <v>14</v>
      </c>
      <c r="C53" s="129">
        <v>100</v>
      </c>
      <c r="D53" s="130">
        <v>2900</v>
      </c>
      <c r="E53" s="156"/>
      <c r="F53" s="32">
        <f t="shared" si="21"/>
        <v>0.85</v>
      </c>
      <c r="G53" s="131">
        <f t="shared" si="22"/>
        <v>0</v>
      </c>
      <c r="H53" s="132">
        <f t="shared" si="28"/>
        <v>2900</v>
      </c>
      <c r="I53" s="158"/>
      <c r="J53" s="133">
        <f t="shared" si="23"/>
        <v>0</v>
      </c>
      <c r="K53" s="137"/>
      <c r="L53" s="160"/>
      <c r="M53" s="133">
        <f t="shared" si="25"/>
        <v>0</v>
      </c>
      <c r="N53" s="135">
        <f t="shared" si="26"/>
        <v>0</v>
      </c>
      <c r="O53" s="70"/>
      <c r="P53" s="54"/>
      <c r="Q53" s="56"/>
      <c r="R53" s="136">
        <f t="shared" si="27"/>
        <v>0</v>
      </c>
    </row>
    <row r="54" spans="1:18">
      <c r="A54" s="127" t="s">
        <v>84</v>
      </c>
      <c r="B54" s="128">
        <v>14</v>
      </c>
      <c r="C54" s="129">
        <v>100</v>
      </c>
      <c r="D54" s="130">
        <v>2900</v>
      </c>
      <c r="E54" s="156"/>
      <c r="F54" s="32">
        <f t="shared" si="21"/>
        <v>0.85</v>
      </c>
      <c r="G54" s="131">
        <f t="shared" si="22"/>
        <v>0</v>
      </c>
      <c r="H54" s="132"/>
      <c r="I54" s="157"/>
      <c r="J54" s="133">
        <f t="shared" si="23"/>
        <v>0</v>
      </c>
      <c r="K54" s="137">
        <f t="shared" ref="K54:K59" si="29">D54</f>
        <v>2900</v>
      </c>
      <c r="L54" s="159"/>
      <c r="M54" s="133">
        <f t="shared" si="25"/>
        <v>0</v>
      </c>
      <c r="N54" s="135">
        <f t="shared" si="26"/>
        <v>0</v>
      </c>
      <c r="O54" s="70"/>
      <c r="P54" s="54"/>
      <c r="Q54" s="56"/>
      <c r="R54" s="136">
        <f t="shared" si="27"/>
        <v>0</v>
      </c>
    </row>
    <row r="55" spans="1:18">
      <c r="A55" s="127" t="s">
        <v>85</v>
      </c>
      <c r="B55" s="128">
        <v>14</v>
      </c>
      <c r="C55" s="129">
        <v>100</v>
      </c>
      <c r="D55" s="130">
        <v>2800</v>
      </c>
      <c r="E55" s="156"/>
      <c r="F55" s="32">
        <f t="shared" si="21"/>
        <v>0.85</v>
      </c>
      <c r="G55" s="131">
        <f t="shared" si="22"/>
        <v>0</v>
      </c>
      <c r="H55" s="132"/>
      <c r="I55" s="157"/>
      <c r="J55" s="133">
        <f t="shared" si="23"/>
        <v>0</v>
      </c>
      <c r="K55" s="137">
        <f t="shared" si="29"/>
        <v>2800</v>
      </c>
      <c r="L55" s="159"/>
      <c r="M55" s="133">
        <f t="shared" si="25"/>
        <v>0</v>
      </c>
      <c r="N55" s="135">
        <f t="shared" si="26"/>
        <v>0</v>
      </c>
      <c r="O55" s="70"/>
      <c r="P55" s="54"/>
      <c r="Q55" s="56"/>
      <c r="R55" s="136">
        <f t="shared" si="27"/>
        <v>0</v>
      </c>
    </row>
    <row r="56" spans="1:18">
      <c r="A56" s="127" t="s">
        <v>86</v>
      </c>
      <c r="B56" s="128">
        <v>14</v>
      </c>
      <c r="C56" s="129">
        <v>100</v>
      </c>
      <c r="D56" s="130">
        <v>2800</v>
      </c>
      <c r="E56" s="156"/>
      <c r="F56" s="32">
        <f t="shared" si="21"/>
        <v>0.85</v>
      </c>
      <c r="G56" s="131">
        <f t="shared" si="22"/>
        <v>0</v>
      </c>
      <c r="H56" s="132"/>
      <c r="I56" s="157"/>
      <c r="J56" s="133">
        <f t="shared" si="23"/>
        <v>0</v>
      </c>
      <c r="K56" s="137">
        <f t="shared" si="29"/>
        <v>2800</v>
      </c>
      <c r="L56" s="159"/>
      <c r="M56" s="133">
        <f t="shared" si="25"/>
        <v>0</v>
      </c>
      <c r="N56" s="135">
        <f t="shared" si="26"/>
        <v>0</v>
      </c>
      <c r="O56" s="70"/>
      <c r="P56" s="54"/>
      <c r="Q56" s="56"/>
      <c r="R56" s="136">
        <f t="shared" si="27"/>
        <v>0</v>
      </c>
    </row>
    <row r="57" spans="1:18">
      <c r="A57" s="127" t="s">
        <v>87</v>
      </c>
      <c r="B57" s="128">
        <v>14</v>
      </c>
      <c r="C57" s="129">
        <v>100</v>
      </c>
      <c r="D57" s="130">
        <v>2800</v>
      </c>
      <c r="E57" s="156"/>
      <c r="F57" s="32">
        <f t="shared" si="21"/>
        <v>0.85</v>
      </c>
      <c r="G57" s="131">
        <f t="shared" si="22"/>
        <v>0</v>
      </c>
      <c r="H57" s="132"/>
      <c r="I57" s="157"/>
      <c r="J57" s="133">
        <f t="shared" si="23"/>
        <v>0</v>
      </c>
      <c r="K57" s="137">
        <f t="shared" si="29"/>
        <v>2800</v>
      </c>
      <c r="L57" s="159"/>
      <c r="M57" s="133">
        <f t="shared" si="25"/>
        <v>0</v>
      </c>
      <c r="N57" s="135">
        <f t="shared" si="26"/>
        <v>0</v>
      </c>
      <c r="O57" s="70"/>
      <c r="P57" s="54"/>
      <c r="Q57" s="56"/>
      <c r="R57" s="136">
        <f t="shared" si="27"/>
        <v>0</v>
      </c>
    </row>
    <row r="58" spans="1:18">
      <c r="A58" s="127" t="s">
        <v>88</v>
      </c>
      <c r="B58" s="128">
        <v>14</v>
      </c>
      <c r="C58" s="129">
        <v>100</v>
      </c>
      <c r="D58" s="130">
        <v>2600</v>
      </c>
      <c r="E58" s="156"/>
      <c r="F58" s="32">
        <f t="shared" si="21"/>
        <v>0.85</v>
      </c>
      <c r="G58" s="131">
        <f t="shared" si="22"/>
        <v>0</v>
      </c>
      <c r="H58" s="132"/>
      <c r="I58" s="157"/>
      <c r="J58" s="133">
        <f t="shared" si="23"/>
        <v>0</v>
      </c>
      <c r="K58" s="137">
        <f t="shared" si="29"/>
        <v>2600</v>
      </c>
      <c r="L58" s="159"/>
      <c r="M58" s="133">
        <f t="shared" si="25"/>
        <v>0</v>
      </c>
      <c r="N58" s="135">
        <f t="shared" si="26"/>
        <v>0</v>
      </c>
      <c r="O58" s="70"/>
      <c r="P58" s="54"/>
      <c r="Q58" s="56"/>
      <c r="R58" s="136">
        <f t="shared" si="27"/>
        <v>0</v>
      </c>
    </row>
    <row r="59" spans="1:18" ht="18.600000000000001" thickBot="1">
      <c r="A59" s="138" t="s">
        <v>89</v>
      </c>
      <c r="B59" s="128">
        <v>14</v>
      </c>
      <c r="C59" s="129">
        <v>100</v>
      </c>
      <c r="D59" s="130">
        <v>2900</v>
      </c>
      <c r="E59" s="156"/>
      <c r="F59" s="32">
        <f t="shared" si="21"/>
        <v>0.85</v>
      </c>
      <c r="G59" s="131">
        <f t="shared" si="22"/>
        <v>0</v>
      </c>
      <c r="H59" s="132"/>
      <c r="I59" s="157"/>
      <c r="J59" s="133">
        <f t="shared" si="23"/>
        <v>0</v>
      </c>
      <c r="K59" s="139">
        <f t="shared" si="29"/>
        <v>2900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34400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row r="64" spans="1:18" ht="31.8" customHeight="1" thickBot="1">
      <c r="A64" s="183" t="s">
        <v>91</v>
      </c>
      <c r="B64" s="183"/>
      <c r="C64" s="92" t="str">
        <f>'電気料金内訳書①＜県央・島原地区2＞ '!B8</f>
        <v>農林技術開発センター果樹・茶研究部門
（茶業研究室を除く）</v>
      </c>
      <c r="D64" s="93"/>
      <c r="E64" s="93"/>
      <c r="F64" s="93"/>
      <c r="G64" s="93"/>
      <c r="H64" s="93"/>
      <c r="I64" s="93"/>
      <c r="J64" s="93"/>
      <c r="K64" s="93"/>
      <c r="L64" s="93"/>
      <c r="M64" s="93"/>
      <c r="N64" s="93"/>
      <c r="O64" s="93"/>
      <c r="P64" s="93"/>
      <c r="Q64" s="93"/>
      <c r="R64" s="93"/>
    </row>
    <row r="65" spans="1:18" ht="21.6">
      <c r="A65" s="95"/>
      <c r="B65" s="96" t="s">
        <v>0</v>
      </c>
      <c r="C65" s="97" t="s">
        <v>1</v>
      </c>
      <c r="D65" s="98" t="s">
        <v>2</v>
      </c>
      <c r="E65" s="96" t="s">
        <v>3</v>
      </c>
      <c r="F65" s="99" t="s">
        <v>4</v>
      </c>
      <c r="G65" s="100" t="s">
        <v>5</v>
      </c>
      <c r="H65" s="184" t="s">
        <v>6</v>
      </c>
      <c r="I65" s="185"/>
      <c r="J65" s="185"/>
      <c r="K65" s="185"/>
      <c r="L65" s="185"/>
      <c r="M65" s="185"/>
      <c r="N65" s="186"/>
      <c r="O65" s="187" t="s">
        <v>36</v>
      </c>
      <c r="P65" s="188"/>
      <c r="Q65" s="189"/>
      <c r="R65" s="101" t="s">
        <v>41</v>
      </c>
    </row>
    <row r="66" spans="1:18">
      <c r="A66" s="102"/>
      <c r="B66" s="103"/>
      <c r="C66" s="104"/>
      <c r="D66" s="105"/>
      <c r="E66" s="103" t="s">
        <v>7</v>
      </c>
      <c r="F66" s="106"/>
      <c r="G66" s="107" t="s">
        <v>8</v>
      </c>
      <c r="H66" s="193" t="s">
        <v>44</v>
      </c>
      <c r="I66" s="194"/>
      <c r="J66" s="194"/>
      <c r="K66" s="194" t="s">
        <v>45</v>
      </c>
      <c r="L66" s="194"/>
      <c r="M66" s="194"/>
      <c r="N66" s="108" t="s">
        <v>46</v>
      </c>
      <c r="O66" s="190"/>
      <c r="P66" s="191"/>
      <c r="Q66" s="192"/>
      <c r="R66" s="109" t="s">
        <v>42</v>
      </c>
    </row>
    <row r="67" spans="1:18">
      <c r="A67" s="102"/>
      <c r="B67" s="103" t="s">
        <v>9</v>
      </c>
      <c r="C67" s="104" t="s">
        <v>10</v>
      </c>
      <c r="D67" s="105" t="s">
        <v>11</v>
      </c>
      <c r="E67" s="103" t="s">
        <v>12</v>
      </c>
      <c r="F67" s="110" t="s">
        <v>13</v>
      </c>
      <c r="G67" s="107" t="s">
        <v>14</v>
      </c>
      <c r="H67" s="111" t="s">
        <v>15</v>
      </c>
      <c r="I67" s="112" t="s">
        <v>16</v>
      </c>
      <c r="J67" s="113" t="s">
        <v>17</v>
      </c>
      <c r="K67" s="114" t="s">
        <v>15</v>
      </c>
      <c r="L67" s="112" t="s">
        <v>16</v>
      </c>
      <c r="M67" s="113" t="s">
        <v>17</v>
      </c>
      <c r="N67" s="115" t="s">
        <v>17</v>
      </c>
      <c r="O67" s="116" t="s">
        <v>37</v>
      </c>
      <c r="P67" s="117" t="s">
        <v>38</v>
      </c>
      <c r="Q67" s="118" t="s">
        <v>39</v>
      </c>
      <c r="R67" s="119" t="s">
        <v>18</v>
      </c>
    </row>
    <row r="68" spans="1:18">
      <c r="A68" s="102"/>
      <c r="B68" s="120" t="s">
        <v>19</v>
      </c>
      <c r="C68" s="121"/>
      <c r="D68" s="122" t="s">
        <v>20</v>
      </c>
      <c r="E68" s="120" t="s">
        <v>21</v>
      </c>
      <c r="F68" s="123" t="s">
        <v>22</v>
      </c>
      <c r="G68" s="124" t="s">
        <v>23</v>
      </c>
      <c r="H68" s="120" t="s">
        <v>20</v>
      </c>
      <c r="I68" s="125" t="s">
        <v>24</v>
      </c>
      <c r="J68" s="124" t="s">
        <v>23</v>
      </c>
      <c r="K68" s="123" t="s">
        <v>20</v>
      </c>
      <c r="L68" s="125" t="s">
        <v>24</v>
      </c>
      <c r="M68" s="124" t="s">
        <v>23</v>
      </c>
      <c r="N68" s="122" t="s">
        <v>23</v>
      </c>
      <c r="O68" s="116" t="s">
        <v>23</v>
      </c>
      <c r="P68" s="117" t="s">
        <v>40</v>
      </c>
      <c r="Q68" s="118" t="s">
        <v>23</v>
      </c>
      <c r="R68" s="126" t="s">
        <v>23</v>
      </c>
    </row>
    <row r="69" spans="1:18">
      <c r="A69" s="127" t="s">
        <v>81</v>
      </c>
      <c r="B69" s="128">
        <v>46</v>
      </c>
      <c r="C69" s="129">
        <v>100</v>
      </c>
      <c r="D69" s="130">
        <v>9200</v>
      </c>
      <c r="E69" s="156"/>
      <c r="F69" s="32">
        <f t="shared" ref="F69:F80" si="34">(185-C69)/100</f>
        <v>0.85</v>
      </c>
      <c r="G69" s="131">
        <f t="shared" ref="G69:G80" si="35">ROUNDDOWN(B69*E69*F69,0)</f>
        <v>0</v>
      </c>
      <c r="H69" s="132"/>
      <c r="I69" s="157"/>
      <c r="J69" s="133">
        <f t="shared" ref="J69:J80" si="36">H69*I69</f>
        <v>0</v>
      </c>
      <c r="K69" s="134">
        <f t="shared" ref="K69:K71" si="37">D69</f>
        <v>9200</v>
      </c>
      <c r="L69" s="159"/>
      <c r="M69" s="133">
        <f t="shared" ref="M69:M80" si="38">K69*L69</f>
        <v>0</v>
      </c>
      <c r="N69" s="135">
        <f t="shared" ref="N69:N80" si="39">J69+M69</f>
        <v>0</v>
      </c>
      <c r="O69" s="70"/>
      <c r="P69" s="54"/>
      <c r="Q69" s="56"/>
      <c r="R69" s="136">
        <f t="shared" ref="R69:R80" si="40">ROUNDDOWN(G69+N69,0)</f>
        <v>0</v>
      </c>
    </row>
    <row r="70" spans="1:18">
      <c r="A70" s="127" t="s">
        <v>82</v>
      </c>
      <c r="B70" s="128">
        <v>46</v>
      </c>
      <c r="C70" s="129">
        <v>100</v>
      </c>
      <c r="D70" s="130">
        <v>11800</v>
      </c>
      <c r="E70" s="156"/>
      <c r="F70" s="32">
        <f t="shared" si="34"/>
        <v>0.85</v>
      </c>
      <c r="G70" s="131">
        <f t="shared" si="35"/>
        <v>0</v>
      </c>
      <c r="H70" s="132"/>
      <c r="I70" s="157"/>
      <c r="J70" s="133">
        <f t="shared" si="36"/>
        <v>0</v>
      </c>
      <c r="K70" s="137">
        <f t="shared" si="37"/>
        <v>11800</v>
      </c>
      <c r="L70" s="159"/>
      <c r="M70" s="133">
        <f t="shared" si="38"/>
        <v>0</v>
      </c>
      <c r="N70" s="135">
        <f t="shared" si="39"/>
        <v>0</v>
      </c>
      <c r="O70" s="70"/>
      <c r="P70" s="54"/>
      <c r="Q70" s="56"/>
      <c r="R70" s="136">
        <f t="shared" si="40"/>
        <v>0</v>
      </c>
    </row>
    <row r="71" spans="1:18">
      <c r="A71" s="127" t="s">
        <v>83</v>
      </c>
      <c r="B71" s="128">
        <v>46</v>
      </c>
      <c r="C71" s="129">
        <v>100</v>
      </c>
      <c r="D71" s="130">
        <v>7400</v>
      </c>
      <c r="E71" s="156"/>
      <c r="F71" s="32">
        <f t="shared" si="34"/>
        <v>0.85</v>
      </c>
      <c r="G71" s="131">
        <f t="shared" si="35"/>
        <v>0</v>
      </c>
      <c r="H71" s="132"/>
      <c r="I71" s="157"/>
      <c r="J71" s="133">
        <f t="shared" si="36"/>
        <v>0</v>
      </c>
      <c r="K71" s="137">
        <f t="shared" si="37"/>
        <v>7400</v>
      </c>
      <c r="L71" s="159"/>
      <c r="M71" s="133">
        <f t="shared" si="38"/>
        <v>0</v>
      </c>
      <c r="N71" s="135">
        <f t="shared" si="39"/>
        <v>0</v>
      </c>
      <c r="O71" s="70"/>
      <c r="P71" s="54"/>
      <c r="Q71" s="56"/>
      <c r="R71" s="136">
        <f t="shared" si="40"/>
        <v>0</v>
      </c>
    </row>
    <row r="72" spans="1:18">
      <c r="A72" s="127" t="s">
        <v>47</v>
      </c>
      <c r="B72" s="128">
        <v>46</v>
      </c>
      <c r="C72" s="129">
        <v>100</v>
      </c>
      <c r="D72" s="130">
        <v>8500</v>
      </c>
      <c r="E72" s="156"/>
      <c r="F72" s="32">
        <f t="shared" si="34"/>
        <v>0.85</v>
      </c>
      <c r="G72" s="131">
        <f t="shared" si="35"/>
        <v>0</v>
      </c>
      <c r="H72" s="132">
        <f t="shared" ref="H72:H74" si="41">D72</f>
        <v>8500</v>
      </c>
      <c r="I72" s="158"/>
      <c r="J72" s="133">
        <f t="shared" si="36"/>
        <v>0</v>
      </c>
      <c r="K72" s="137"/>
      <c r="L72" s="160"/>
      <c r="M72" s="133">
        <f t="shared" si="38"/>
        <v>0</v>
      </c>
      <c r="N72" s="135">
        <f t="shared" si="39"/>
        <v>0</v>
      </c>
      <c r="O72" s="70"/>
      <c r="P72" s="54"/>
      <c r="Q72" s="56"/>
      <c r="R72" s="136">
        <f t="shared" si="40"/>
        <v>0</v>
      </c>
    </row>
    <row r="73" spans="1:18">
      <c r="A73" s="127" t="s">
        <v>48</v>
      </c>
      <c r="B73" s="128">
        <v>46</v>
      </c>
      <c r="C73" s="129">
        <v>100</v>
      </c>
      <c r="D73" s="130">
        <v>10100</v>
      </c>
      <c r="E73" s="156"/>
      <c r="F73" s="32">
        <f t="shared" si="34"/>
        <v>0.85</v>
      </c>
      <c r="G73" s="131">
        <f t="shared" si="35"/>
        <v>0</v>
      </c>
      <c r="H73" s="132">
        <f t="shared" si="41"/>
        <v>10100</v>
      </c>
      <c r="I73" s="158"/>
      <c r="J73" s="133">
        <f t="shared" si="36"/>
        <v>0</v>
      </c>
      <c r="K73" s="137"/>
      <c r="L73" s="160"/>
      <c r="M73" s="133">
        <f t="shared" si="38"/>
        <v>0</v>
      </c>
      <c r="N73" s="135">
        <f t="shared" si="39"/>
        <v>0</v>
      </c>
      <c r="O73" s="70"/>
      <c r="P73" s="54"/>
      <c r="Q73" s="56"/>
      <c r="R73" s="136">
        <f t="shared" si="40"/>
        <v>0</v>
      </c>
    </row>
    <row r="74" spans="1:18">
      <c r="A74" s="127" t="s">
        <v>49</v>
      </c>
      <c r="B74" s="128">
        <v>46</v>
      </c>
      <c r="C74" s="129">
        <v>100</v>
      </c>
      <c r="D74" s="130">
        <v>9400</v>
      </c>
      <c r="E74" s="156"/>
      <c r="F74" s="32">
        <f t="shared" si="34"/>
        <v>0.85</v>
      </c>
      <c r="G74" s="131">
        <f t="shared" si="35"/>
        <v>0</v>
      </c>
      <c r="H74" s="132">
        <f t="shared" si="41"/>
        <v>9400</v>
      </c>
      <c r="I74" s="158"/>
      <c r="J74" s="133">
        <f t="shared" si="36"/>
        <v>0</v>
      </c>
      <c r="K74" s="137"/>
      <c r="L74" s="160"/>
      <c r="M74" s="133">
        <f t="shared" si="38"/>
        <v>0</v>
      </c>
      <c r="N74" s="135">
        <f t="shared" si="39"/>
        <v>0</v>
      </c>
      <c r="O74" s="70"/>
      <c r="P74" s="54"/>
      <c r="Q74" s="56"/>
      <c r="R74" s="136">
        <f t="shared" si="40"/>
        <v>0</v>
      </c>
    </row>
    <row r="75" spans="1:18">
      <c r="A75" s="127" t="s">
        <v>84</v>
      </c>
      <c r="B75" s="128">
        <v>46</v>
      </c>
      <c r="C75" s="129">
        <v>100</v>
      </c>
      <c r="D75" s="130">
        <v>8100</v>
      </c>
      <c r="E75" s="156"/>
      <c r="F75" s="32">
        <f t="shared" si="34"/>
        <v>0.85</v>
      </c>
      <c r="G75" s="131">
        <f t="shared" si="35"/>
        <v>0</v>
      </c>
      <c r="H75" s="132"/>
      <c r="I75" s="157"/>
      <c r="J75" s="133">
        <f t="shared" si="36"/>
        <v>0</v>
      </c>
      <c r="K75" s="137">
        <f t="shared" ref="K75:K80" si="42">D75</f>
        <v>8100</v>
      </c>
      <c r="L75" s="159"/>
      <c r="M75" s="133">
        <f t="shared" si="38"/>
        <v>0</v>
      </c>
      <c r="N75" s="135">
        <f t="shared" si="39"/>
        <v>0</v>
      </c>
      <c r="O75" s="70"/>
      <c r="P75" s="54"/>
      <c r="Q75" s="56"/>
      <c r="R75" s="136">
        <f t="shared" si="40"/>
        <v>0</v>
      </c>
    </row>
    <row r="76" spans="1:18">
      <c r="A76" s="127" t="s">
        <v>85</v>
      </c>
      <c r="B76" s="128">
        <v>46</v>
      </c>
      <c r="C76" s="129">
        <v>100</v>
      </c>
      <c r="D76" s="130">
        <v>7700</v>
      </c>
      <c r="E76" s="156"/>
      <c r="F76" s="32">
        <f t="shared" si="34"/>
        <v>0.85</v>
      </c>
      <c r="G76" s="131">
        <f t="shared" si="35"/>
        <v>0</v>
      </c>
      <c r="H76" s="132"/>
      <c r="I76" s="157"/>
      <c r="J76" s="133">
        <f t="shared" si="36"/>
        <v>0</v>
      </c>
      <c r="K76" s="137">
        <f t="shared" si="42"/>
        <v>7700</v>
      </c>
      <c r="L76" s="159"/>
      <c r="M76" s="133">
        <f t="shared" si="38"/>
        <v>0</v>
      </c>
      <c r="N76" s="135">
        <f t="shared" si="39"/>
        <v>0</v>
      </c>
      <c r="O76" s="70"/>
      <c r="P76" s="54"/>
      <c r="Q76" s="56"/>
      <c r="R76" s="136">
        <f t="shared" si="40"/>
        <v>0</v>
      </c>
    </row>
    <row r="77" spans="1:18">
      <c r="A77" s="127" t="s">
        <v>86</v>
      </c>
      <c r="B77" s="128">
        <v>46</v>
      </c>
      <c r="C77" s="129">
        <v>100</v>
      </c>
      <c r="D77" s="130">
        <v>8300</v>
      </c>
      <c r="E77" s="156"/>
      <c r="F77" s="32">
        <f t="shared" si="34"/>
        <v>0.85</v>
      </c>
      <c r="G77" s="131">
        <f t="shared" si="35"/>
        <v>0</v>
      </c>
      <c r="H77" s="132"/>
      <c r="I77" s="157"/>
      <c r="J77" s="133">
        <f t="shared" si="36"/>
        <v>0</v>
      </c>
      <c r="K77" s="137">
        <f t="shared" si="42"/>
        <v>8300</v>
      </c>
      <c r="L77" s="159"/>
      <c r="M77" s="133">
        <f t="shared" si="38"/>
        <v>0</v>
      </c>
      <c r="N77" s="135">
        <f t="shared" si="39"/>
        <v>0</v>
      </c>
      <c r="O77" s="70"/>
      <c r="P77" s="54"/>
      <c r="Q77" s="56"/>
      <c r="R77" s="136">
        <f t="shared" si="40"/>
        <v>0</v>
      </c>
    </row>
    <row r="78" spans="1:18">
      <c r="A78" s="127" t="s">
        <v>87</v>
      </c>
      <c r="B78" s="128">
        <v>46</v>
      </c>
      <c r="C78" s="129">
        <v>100</v>
      </c>
      <c r="D78" s="130">
        <v>8900</v>
      </c>
      <c r="E78" s="156"/>
      <c r="F78" s="32">
        <f t="shared" si="34"/>
        <v>0.85</v>
      </c>
      <c r="G78" s="131">
        <f t="shared" si="35"/>
        <v>0</v>
      </c>
      <c r="H78" s="132"/>
      <c r="I78" s="157"/>
      <c r="J78" s="133">
        <f t="shared" si="36"/>
        <v>0</v>
      </c>
      <c r="K78" s="137">
        <f t="shared" si="42"/>
        <v>8900</v>
      </c>
      <c r="L78" s="159"/>
      <c r="M78" s="133">
        <f t="shared" si="38"/>
        <v>0</v>
      </c>
      <c r="N78" s="135">
        <f t="shared" si="39"/>
        <v>0</v>
      </c>
      <c r="O78" s="70"/>
      <c r="P78" s="54"/>
      <c r="Q78" s="56"/>
      <c r="R78" s="136">
        <f t="shared" si="40"/>
        <v>0</v>
      </c>
    </row>
    <row r="79" spans="1:18">
      <c r="A79" s="127" t="s">
        <v>88</v>
      </c>
      <c r="B79" s="128">
        <v>46</v>
      </c>
      <c r="C79" s="129">
        <v>100</v>
      </c>
      <c r="D79" s="130">
        <v>12200</v>
      </c>
      <c r="E79" s="156"/>
      <c r="F79" s="32">
        <f t="shared" si="34"/>
        <v>0.85</v>
      </c>
      <c r="G79" s="131">
        <f t="shared" si="35"/>
        <v>0</v>
      </c>
      <c r="H79" s="132"/>
      <c r="I79" s="157"/>
      <c r="J79" s="133">
        <f t="shared" si="36"/>
        <v>0</v>
      </c>
      <c r="K79" s="137">
        <f t="shared" si="42"/>
        <v>12200</v>
      </c>
      <c r="L79" s="159"/>
      <c r="M79" s="133">
        <f t="shared" si="38"/>
        <v>0</v>
      </c>
      <c r="N79" s="135">
        <f t="shared" si="39"/>
        <v>0</v>
      </c>
      <c r="O79" s="70"/>
      <c r="P79" s="54"/>
      <c r="Q79" s="56"/>
      <c r="R79" s="136">
        <f t="shared" si="40"/>
        <v>0</v>
      </c>
    </row>
    <row r="80" spans="1:18" ht="18.600000000000001" thickBot="1">
      <c r="A80" s="138" t="s">
        <v>89</v>
      </c>
      <c r="B80" s="128">
        <v>46</v>
      </c>
      <c r="C80" s="129">
        <v>100</v>
      </c>
      <c r="D80" s="130">
        <v>14100</v>
      </c>
      <c r="E80" s="156"/>
      <c r="F80" s="32">
        <f t="shared" si="34"/>
        <v>0.85</v>
      </c>
      <c r="G80" s="131">
        <f t="shared" si="35"/>
        <v>0</v>
      </c>
      <c r="H80" s="132"/>
      <c r="I80" s="157"/>
      <c r="J80" s="133">
        <f t="shared" si="36"/>
        <v>0</v>
      </c>
      <c r="K80" s="139">
        <f t="shared" si="42"/>
        <v>14100</v>
      </c>
      <c r="L80" s="159"/>
      <c r="M80" s="133">
        <f t="shared" si="38"/>
        <v>0</v>
      </c>
      <c r="N80" s="135">
        <f t="shared" si="39"/>
        <v>0</v>
      </c>
      <c r="O80" s="140"/>
      <c r="P80" s="141"/>
      <c r="Q80" s="142"/>
      <c r="R80" s="136">
        <f t="shared" si="40"/>
        <v>0</v>
      </c>
    </row>
    <row r="81" spans="1:18" ht="19.8" thickBot="1">
      <c r="A81" s="143" t="s">
        <v>34</v>
      </c>
      <c r="B81" s="144"/>
      <c r="C81" s="145"/>
      <c r="D81" s="146">
        <f t="shared" ref="D81" si="43">SUM(D69:D80)</f>
        <v>115700</v>
      </c>
      <c r="E81" s="144"/>
      <c r="F81" s="147"/>
      <c r="G81" s="146">
        <f t="shared" ref="G81" si="44">SUM(G69:G80)</f>
        <v>0</v>
      </c>
      <c r="H81" s="148"/>
      <c r="I81" s="146"/>
      <c r="J81" s="146"/>
      <c r="K81" s="146"/>
      <c r="L81" s="146"/>
      <c r="M81" s="146"/>
      <c r="N81" s="149">
        <f t="shared" ref="N81" si="45">SUM(N69:N80)</f>
        <v>0</v>
      </c>
      <c r="O81" s="150"/>
      <c r="P81" s="151"/>
      <c r="Q81" s="152"/>
      <c r="R81" s="153">
        <f t="shared" ref="R81" si="46">SUM(R69:R80)</f>
        <v>0</v>
      </c>
    </row>
    <row r="82" spans="1:18">
      <c r="A82" s="154"/>
      <c r="B82" s="155"/>
      <c r="C82" s="155"/>
      <c r="D82" s="155"/>
      <c r="E82" s="155"/>
      <c r="F82" s="155"/>
      <c r="G82" s="155"/>
      <c r="H82" s="155"/>
      <c r="I82" s="155"/>
      <c r="J82" s="155"/>
      <c r="K82" s="155"/>
      <c r="L82" s="155"/>
      <c r="M82" s="155"/>
      <c r="N82" s="155"/>
      <c r="O82" s="155"/>
      <c r="P82" s="155"/>
      <c r="Q82" s="155"/>
      <c r="R82" s="155"/>
    </row>
    <row r="83" spans="1:18" ht="57.6" customHeight="1">
      <c r="A83" s="181" t="s">
        <v>43</v>
      </c>
      <c r="B83" s="182"/>
      <c r="C83" s="182"/>
      <c r="D83" s="182"/>
      <c r="E83" s="182"/>
      <c r="F83" s="182"/>
      <c r="G83" s="182"/>
      <c r="H83" s="182"/>
      <c r="I83" s="182"/>
      <c r="J83" s="182"/>
      <c r="K83" s="182"/>
      <c r="L83" s="182"/>
      <c r="M83" s="182"/>
      <c r="N83" s="182"/>
    </row>
    <row r="85" spans="1:18" ht="31.8" customHeight="1" thickBot="1">
      <c r="A85" s="183" t="s">
        <v>92</v>
      </c>
      <c r="B85" s="183"/>
      <c r="C85" s="92" t="str">
        <f>'電気料金内訳書①＜県央・島原地区2＞ '!B9</f>
        <v>農林技術開発センター中山間営農研究室</v>
      </c>
      <c r="D85" s="93"/>
      <c r="E85" s="93"/>
      <c r="F85" s="93"/>
      <c r="G85" s="93"/>
      <c r="H85" s="93"/>
      <c r="I85" s="93"/>
      <c r="J85" s="93"/>
      <c r="K85" s="93"/>
      <c r="L85" s="93"/>
      <c r="M85" s="93"/>
      <c r="N85" s="93"/>
      <c r="O85" s="93"/>
      <c r="P85" s="93"/>
      <c r="Q85" s="93"/>
      <c r="R85" s="93"/>
    </row>
    <row r="86" spans="1:18" ht="21.6">
      <c r="A86" s="95"/>
      <c r="B86" s="96" t="s">
        <v>0</v>
      </c>
      <c r="C86" s="97" t="s">
        <v>1</v>
      </c>
      <c r="D86" s="98" t="s">
        <v>2</v>
      </c>
      <c r="E86" s="96" t="s">
        <v>3</v>
      </c>
      <c r="F86" s="99" t="s">
        <v>4</v>
      </c>
      <c r="G86" s="100" t="s">
        <v>5</v>
      </c>
      <c r="H86" s="184" t="s">
        <v>6</v>
      </c>
      <c r="I86" s="185"/>
      <c r="J86" s="185"/>
      <c r="K86" s="185"/>
      <c r="L86" s="185"/>
      <c r="M86" s="185"/>
      <c r="N86" s="186"/>
      <c r="O86" s="187" t="s">
        <v>36</v>
      </c>
      <c r="P86" s="188"/>
      <c r="Q86" s="189"/>
      <c r="R86" s="101" t="s">
        <v>41</v>
      </c>
    </row>
    <row r="87" spans="1:18">
      <c r="A87" s="102"/>
      <c r="B87" s="103"/>
      <c r="C87" s="104"/>
      <c r="D87" s="105"/>
      <c r="E87" s="103" t="s">
        <v>7</v>
      </c>
      <c r="F87" s="106"/>
      <c r="G87" s="107" t="s">
        <v>8</v>
      </c>
      <c r="H87" s="193" t="s">
        <v>44</v>
      </c>
      <c r="I87" s="194"/>
      <c r="J87" s="194"/>
      <c r="K87" s="194" t="s">
        <v>45</v>
      </c>
      <c r="L87" s="194"/>
      <c r="M87" s="194"/>
      <c r="N87" s="108" t="s">
        <v>46</v>
      </c>
      <c r="O87" s="190"/>
      <c r="P87" s="191"/>
      <c r="Q87" s="192"/>
      <c r="R87" s="109" t="s">
        <v>42</v>
      </c>
    </row>
    <row r="88" spans="1:18">
      <c r="A88" s="102"/>
      <c r="B88" s="103" t="s">
        <v>9</v>
      </c>
      <c r="C88" s="104" t="s">
        <v>10</v>
      </c>
      <c r="D88" s="105" t="s">
        <v>11</v>
      </c>
      <c r="E88" s="103" t="s">
        <v>12</v>
      </c>
      <c r="F88" s="110" t="s">
        <v>13</v>
      </c>
      <c r="G88" s="107" t="s">
        <v>14</v>
      </c>
      <c r="H88" s="111" t="s">
        <v>15</v>
      </c>
      <c r="I88" s="112" t="s">
        <v>16</v>
      </c>
      <c r="J88" s="113" t="s">
        <v>17</v>
      </c>
      <c r="K88" s="114" t="s">
        <v>15</v>
      </c>
      <c r="L88" s="112" t="s">
        <v>16</v>
      </c>
      <c r="M88" s="113" t="s">
        <v>17</v>
      </c>
      <c r="N88" s="115" t="s">
        <v>17</v>
      </c>
      <c r="O88" s="116" t="s">
        <v>37</v>
      </c>
      <c r="P88" s="117" t="s">
        <v>38</v>
      </c>
      <c r="Q88" s="118" t="s">
        <v>39</v>
      </c>
      <c r="R88" s="119" t="s">
        <v>18</v>
      </c>
    </row>
    <row r="89" spans="1:18">
      <c r="A89" s="102"/>
      <c r="B89" s="120" t="s">
        <v>19</v>
      </c>
      <c r="C89" s="121"/>
      <c r="D89" s="122" t="s">
        <v>20</v>
      </c>
      <c r="E89" s="120" t="s">
        <v>21</v>
      </c>
      <c r="F89" s="123" t="s">
        <v>22</v>
      </c>
      <c r="G89" s="124" t="s">
        <v>23</v>
      </c>
      <c r="H89" s="120" t="s">
        <v>20</v>
      </c>
      <c r="I89" s="125" t="s">
        <v>24</v>
      </c>
      <c r="J89" s="124" t="s">
        <v>23</v>
      </c>
      <c r="K89" s="123" t="s">
        <v>20</v>
      </c>
      <c r="L89" s="125" t="s">
        <v>24</v>
      </c>
      <c r="M89" s="124" t="s">
        <v>23</v>
      </c>
      <c r="N89" s="122" t="s">
        <v>23</v>
      </c>
      <c r="O89" s="116" t="s">
        <v>23</v>
      </c>
      <c r="P89" s="117" t="s">
        <v>40</v>
      </c>
      <c r="Q89" s="118" t="s">
        <v>23</v>
      </c>
      <c r="R89" s="126" t="s">
        <v>23</v>
      </c>
    </row>
    <row r="90" spans="1:18">
      <c r="A90" s="127" t="s">
        <v>81</v>
      </c>
      <c r="B90" s="128">
        <v>18</v>
      </c>
      <c r="C90" s="129">
        <v>100</v>
      </c>
      <c r="D90" s="130">
        <v>3200</v>
      </c>
      <c r="E90" s="156"/>
      <c r="F90" s="32">
        <f t="shared" ref="F90:F101" si="47">(185-C90)/100</f>
        <v>0.85</v>
      </c>
      <c r="G90" s="131">
        <f t="shared" ref="G90:G101" si="48">ROUNDDOWN(B90*E90*F90,0)</f>
        <v>0</v>
      </c>
      <c r="H90" s="132"/>
      <c r="I90" s="157"/>
      <c r="J90" s="133">
        <f t="shared" ref="J90:J101" si="49">H90*I90</f>
        <v>0</v>
      </c>
      <c r="K90" s="134">
        <f t="shared" ref="K90:K92" si="50">D90</f>
        <v>3200</v>
      </c>
      <c r="L90" s="159"/>
      <c r="M90" s="133">
        <f t="shared" ref="M90:M101" si="51">K90*L90</f>
        <v>0</v>
      </c>
      <c r="N90" s="135">
        <f t="shared" ref="N90:N101" si="52">J90+M90</f>
        <v>0</v>
      </c>
      <c r="O90" s="70"/>
      <c r="P90" s="54"/>
      <c r="Q90" s="56"/>
      <c r="R90" s="136">
        <f t="shared" ref="R90:R101" si="53">ROUNDDOWN(G90+N90,0)</f>
        <v>0</v>
      </c>
    </row>
    <row r="91" spans="1:18">
      <c r="A91" s="127" t="s">
        <v>82</v>
      </c>
      <c r="B91" s="128">
        <v>18</v>
      </c>
      <c r="C91" s="129">
        <v>100</v>
      </c>
      <c r="D91" s="130">
        <v>3700</v>
      </c>
      <c r="E91" s="156"/>
      <c r="F91" s="32">
        <f t="shared" si="47"/>
        <v>0.85</v>
      </c>
      <c r="G91" s="131">
        <f t="shared" si="48"/>
        <v>0</v>
      </c>
      <c r="H91" s="132"/>
      <c r="I91" s="157"/>
      <c r="J91" s="133">
        <f t="shared" si="49"/>
        <v>0</v>
      </c>
      <c r="K91" s="137">
        <f t="shared" si="50"/>
        <v>3700</v>
      </c>
      <c r="L91" s="159"/>
      <c r="M91" s="133">
        <f t="shared" si="51"/>
        <v>0</v>
      </c>
      <c r="N91" s="135">
        <f t="shared" si="52"/>
        <v>0</v>
      </c>
      <c r="O91" s="70"/>
      <c r="P91" s="54"/>
      <c r="Q91" s="56"/>
      <c r="R91" s="136">
        <f t="shared" si="53"/>
        <v>0</v>
      </c>
    </row>
    <row r="92" spans="1:18">
      <c r="A92" s="127" t="s">
        <v>83</v>
      </c>
      <c r="B92" s="128">
        <v>18</v>
      </c>
      <c r="C92" s="129">
        <v>100</v>
      </c>
      <c r="D92" s="130">
        <v>4200</v>
      </c>
      <c r="E92" s="156"/>
      <c r="F92" s="32">
        <f t="shared" si="47"/>
        <v>0.85</v>
      </c>
      <c r="G92" s="131">
        <f t="shared" si="48"/>
        <v>0</v>
      </c>
      <c r="H92" s="132"/>
      <c r="I92" s="157"/>
      <c r="J92" s="133">
        <f t="shared" si="49"/>
        <v>0</v>
      </c>
      <c r="K92" s="137">
        <f t="shared" si="50"/>
        <v>4200</v>
      </c>
      <c r="L92" s="159"/>
      <c r="M92" s="133">
        <f t="shared" si="51"/>
        <v>0</v>
      </c>
      <c r="N92" s="135">
        <f t="shared" si="52"/>
        <v>0</v>
      </c>
      <c r="O92" s="70"/>
      <c r="P92" s="54"/>
      <c r="Q92" s="56"/>
      <c r="R92" s="136">
        <f t="shared" si="53"/>
        <v>0</v>
      </c>
    </row>
    <row r="93" spans="1:18">
      <c r="A93" s="127" t="s">
        <v>47</v>
      </c>
      <c r="B93" s="128">
        <v>18</v>
      </c>
      <c r="C93" s="129">
        <v>100</v>
      </c>
      <c r="D93" s="130">
        <v>6500</v>
      </c>
      <c r="E93" s="156"/>
      <c r="F93" s="32">
        <f t="shared" si="47"/>
        <v>0.85</v>
      </c>
      <c r="G93" s="131">
        <f t="shared" si="48"/>
        <v>0</v>
      </c>
      <c r="H93" s="132">
        <f t="shared" ref="H93:H95" si="54">D93</f>
        <v>6500</v>
      </c>
      <c r="I93" s="158"/>
      <c r="J93" s="133">
        <f t="shared" si="49"/>
        <v>0</v>
      </c>
      <c r="K93" s="137"/>
      <c r="L93" s="160"/>
      <c r="M93" s="133">
        <f t="shared" si="51"/>
        <v>0</v>
      </c>
      <c r="N93" s="135">
        <f t="shared" si="52"/>
        <v>0</v>
      </c>
      <c r="O93" s="70"/>
      <c r="P93" s="54"/>
      <c r="Q93" s="56"/>
      <c r="R93" s="136">
        <f t="shared" si="53"/>
        <v>0</v>
      </c>
    </row>
    <row r="94" spans="1:18">
      <c r="A94" s="127" t="s">
        <v>48</v>
      </c>
      <c r="B94" s="128">
        <v>18</v>
      </c>
      <c r="C94" s="129">
        <v>100</v>
      </c>
      <c r="D94" s="130">
        <v>6900</v>
      </c>
      <c r="E94" s="156"/>
      <c r="F94" s="32">
        <f t="shared" si="47"/>
        <v>0.85</v>
      </c>
      <c r="G94" s="131">
        <f t="shared" si="48"/>
        <v>0</v>
      </c>
      <c r="H94" s="132">
        <f t="shared" si="54"/>
        <v>6900</v>
      </c>
      <c r="I94" s="158"/>
      <c r="J94" s="133">
        <f t="shared" si="49"/>
        <v>0</v>
      </c>
      <c r="K94" s="137"/>
      <c r="L94" s="160"/>
      <c r="M94" s="133">
        <f t="shared" si="51"/>
        <v>0</v>
      </c>
      <c r="N94" s="135">
        <f t="shared" si="52"/>
        <v>0</v>
      </c>
      <c r="O94" s="70"/>
      <c r="P94" s="54"/>
      <c r="Q94" s="56"/>
      <c r="R94" s="136">
        <f t="shared" si="53"/>
        <v>0</v>
      </c>
    </row>
    <row r="95" spans="1:18">
      <c r="A95" s="127" t="s">
        <v>49</v>
      </c>
      <c r="B95" s="128">
        <v>18</v>
      </c>
      <c r="C95" s="129">
        <v>100</v>
      </c>
      <c r="D95" s="130">
        <v>6100</v>
      </c>
      <c r="E95" s="156"/>
      <c r="F95" s="32">
        <f t="shared" si="47"/>
        <v>0.85</v>
      </c>
      <c r="G95" s="131">
        <f t="shared" si="48"/>
        <v>0</v>
      </c>
      <c r="H95" s="132">
        <f t="shared" si="54"/>
        <v>6100</v>
      </c>
      <c r="I95" s="158"/>
      <c r="J95" s="133">
        <f t="shared" si="49"/>
        <v>0</v>
      </c>
      <c r="K95" s="137"/>
      <c r="L95" s="160"/>
      <c r="M95" s="133">
        <f t="shared" si="51"/>
        <v>0</v>
      </c>
      <c r="N95" s="135">
        <f t="shared" si="52"/>
        <v>0</v>
      </c>
      <c r="O95" s="70"/>
      <c r="P95" s="54"/>
      <c r="Q95" s="56"/>
      <c r="R95" s="136">
        <f t="shared" si="53"/>
        <v>0</v>
      </c>
    </row>
    <row r="96" spans="1:18">
      <c r="A96" s="127" t="s">
        <v>84</v>
      </c>
      <c r="B96" s="128">
        <v>18</v>
      </c>
      <c r="C96" s="129">
        <v>100</v>
      </c>
      <c r="D96" s="130">
        <v>3800</v>
      </c>
      <c r="E96" s="156"/>
      <c r="F96" s="32">
        <f t="shared" si="47"/>
        <v>0.85</v>
      </c>
      <c r="G96" s="131">
        <f t="shared" si="48"/>
        <v>0</v>
      </c>
      <c r="H96" s="132"/>
      <c r="I96" s="157"/>
      <c r="J96" s="133">
        <f t="shared" si="49"/>
        <v>0</v>
      </c>
      <c r="K96" s="137">
        <f t="shared" ref="K96:K101" si="55">D96</f>
        <v>3800</v>
      </c>
      <c r="L96" s="159"/>
      <c r="M96" s="133">
        <f t="shared" si="51"/>
        <v>0</v>
      </c>
      <c r="N96" s="135">
        <f t="shared" si="52"/>
        <v>0</v>
      </c>
      <c r="O96" s="70"/>
      <c r="P96" s="54"/>
      <c r="Q96" s="56"/>
      <c r="R96" s="136">
        <f t="shared" si="53"/>
        <v>0</v>
      </c>
    </row>
    <row r="97" spans="1:18">
      <c r="A97" s="127" t="s">
        <v>85</v>
      </c>
      <c r="B97" s="128">
        <v>18</v>
      </c>
      <c r="C97" s="129">
        <v>100</v>
      </c>
      <c r="D97" s="130">
        <v>3200</v>
      </c>
      <c r="E97" s="156"/>
      <c r="F97" s="32">
        <f t="shared" si="47"/>
        <v>0.85</v>
      </c>
      <c r="G97" s="131">
        <f t="shared" si="48"/>
        <v>0</v>
      </c>
      <c r="H97" s="132"/>
      <c r="I97" s="157"/>
      <c r="J97" s="133">
        <f t="shared" si="49"/>
        <v>0</v>
      </c>
      <c r="K97" s="137">
        <f t="shared" si="55"/>
        <v>3200</v>
      </c>
      <c r="L97" s="159"/>
      <c r="M97" s="133">
        <f t="shared" si="51"/>
        <v>0</v>
      </c>
      <c r="N97" s="135">
        <f t="shared" si="52"/>
        <v>0</v>
      </c>
      <c r="O97" s="70"/>
      <c r="P97" s="54"/>
      <c r="Q97" s="56"/>
      <c r="R97" s="136">
        <f t="shared" si="53"/>
        <v>0</v>
      </c>
    </row>
    <row r="98" spans="1:18">
      <c r="A98" s="127" t="s">
        <v>86</v>
      </c>
      <c r="B98" s="128">
        <v>18</v>
      </c>
      <c r="C98" s="129">
        <v>100</v>
      </c>
      <c r="D98" s="130">
        <v>3500</v>
      </c>
      <c r="E98" s="156"/>
      <c r="F98" s="32">
        <f t="shared" si="47"/>
        <v>0.85</v>
      </c>
      <c r="G98" s="131">
        <f t="shared" si="48"/>
        <v>0</v>
      </c>
      <c r="H98" s="132"/>
      <c r="I98" s="157"/>
      <c r="J98" s="133">
        <f t="shared" si="49"/>
        <v>0</v>
      </c>
      <c r="K98" s="137">
        <f t="shared" si="55"/>
        <v>3500</v>
      </c>
      <c r="L98" s="159"/>
      <c r="M98" s="133">
        <f t="shared" si="51"/>
        <v>0</v>
      </c>
      <c r="N98" s="135">
        <f t="shared" si="52"/>
        <v>0</v>
      </c>
      <c r="O98" s="70"/>
      <c r="P98" s="54"/>
      <c r="Q98" s="56"/>
      <c r="R98" s="136">
        <f t="shared" si="53"/>
        <v>0</v>
      </c>
    </row>
    <row r="99" spans="1:18">
      <c r="A99" s="127" t="s">
        <v>87</v>
      </c>
      <c r="B99" s="128">
        <v>18</v>
      </c>
      <c r="C99" s="129">
        <v>100</v>
      </c>
      <c r="D99" s="130">
        <v>4900</v>
      </c>
      <c r="E99" s="156"/>
      <c r="F99" s="32">
        <f t="shared" si="47"/>
        <v>0.85</v>
      </c>
      <c r="G99" s="131">
        <f t="shared" si="48"/>
        <v>0</v>
      </c>
      <c r="H99" s="132"/>
      <c r="I99" s="157"/>
      <c r="J99" s="133">
        <f t="shared" si="49"/>
        <v>0</v>
      </c>
      <c r="K99" s="137">
        <f t="shared" si="55"/>
        <v>4900</v>
      </c>
      <c r="L99" s="159"/>
      <c r="M99" s="133">
        <f t="shared" si="51"/>
        <v>0</v>
      </c>
      <c r="N99" s="135">
        <f t="shared" si="52"/>
        <v>0</v>
      </c>
      <c r="O99" s="70"/>
      <c r="P99" s="54"/>
      <c r="Q99" s="56"/>
      <c r="R99" s="136">
        <f t="shared" si="53"/>
        <v>0</v>
      </c>
    </row>
    <row r="100" spans="1:18">
      <c r="A100" s="127" t="s">
        <v>88</v>
      </c>
      <c r="B100" s="128">
        <v>18</v>
      </c>
      <c r="C100" s="129">
        <v>100</v>
      </c>
      <c r="D100" s="130">
        <v>4700</v>
      </c>
      <c r="E100" s="156"/>
      <c r="F100" s="32">
        <f t="shared" si="47"/>
        <v>0.85</v>
      </c>
      <c r="G100" s="131">
        <f t="shared" si="48"/>
        <v>0</v>
      </c>
      <c r="H100" s="132"/>
      <c r="I100" s="157"/>
      <c r="J100" s="133">
        <f t="shared" si="49"/>
        <v>0</v>
      </c>
      <c r="K100" s="137">
        <f t="shared" si="55"/>
        <v>4700</v>
      </c>
      <c r="L100" s="159"/>
      <c r="M100" s="133">
        <f t="shared" si="51"/>
        <v>0</v>
      </c>
      <c r="N100" s="135">
        <f t="shared" si="52"/>
        <v>0</v>
      </c>
      <c r="O100" s="70"/>
      <c r="P100" s="54"/>
      <c r="Q100" s="56"/>
      <c r="R100" s="136">
        <f t="shared" si="53"/>
        <v>0</v>
      </c>
    </row>
    <row r="101" spans="1:18" ht="18.600000000000001" thickBot="1">
      <c r="A101" s="138" t="s">
        <v>89</v>
      </c>
      <c r="B101" s="128">
        <v>18</v>
      </c>
      <c r="C101" s="129">
        <v>100</v>
      </c>
      <c r="D101" s="130">
        <v>4100</v>
      </c>
      <c r="E101" s="156"/>
      <c r="F101" s="32">
        <f t="shared" si="47"/>
        <v>0.85</v>
      </c>
      <c r="G101" s="131">
        <f t="shared" si="48"/>
        <v>0</v>
      </c>
      <c r="H101" s="132"/>
      <c r="I101" s="157"/>
      <c r="J101" s="133">
        <f t="shared" si="49"/>
        <v>0</v>
      </c>
      <c r="K101" s="139">
        <f t="shared" si="55"/>
        <v>4100</v>
      </c>
      <c r="L101" s="159"/>
      <c r="M101" s="133">
        <f t="shared" si="51"/>
        <v>0</v>
      </c>
      <c r="N101" s="135">
        <f t="shared" si="52"/>
        <v>0</v>
      </c>
      <c r="O101" s="140"/>
      <c r="P101" s="141"/>
      <c r="Q101" s="142"/>
      <c r="R101" s="136">
        <f t="shared" si="53"/>
        <v>0</v>
      </c>
    </row>
    <row r="102" spans="1:18" ht="19.8" thickBot="1">
      <c r="A102" s="143" t="s">
        <v>34</v>
      </c>
      <c r="B102" s="144"/>
      <c r="C102" s="145"/>
      <c r="D102" s="146">
        <f t="shared" ref="D102" si="56">SUM(D90:D101)</f>
        <v>54800</v>
      </c>
      <c r="E102" s="144"/>
      <c r="F102" s="147"/>
      <c r="G102" s="146">
        <f t="shared" ref="G102" si="57">SUM(G90:G101)</f>
        <v>0</v>
      </c>
      <c r="H102" s="148"/>
      <c r="I102" s="146"/>
      <c r="J102" s="146"/>
      <c r="K102" s="146"/>
      <c r="L102" s="146"/>
      <c r="M102" s="146"/>
      <c r="N102" s="149">
        <f t="shared" ref="N102" si="58">SUM(N90:N101)</f>
        <v>0</v>
      </c>
      <c r="O102" s="150"/>
      <c r="P102" s="151"/>
      <c r="Q102" s="152"/>
      <c r="R102" s="153">
        <f>SUM(R90:R101)</f>
        <v>0</v>
      </c>
    </row>
    <row r="103" spans="1:18">
      <c r="A103" s="154"/>
      <c r="B103" s="155"/>
      <c r="C103" s="155"/>
      <c r="D103" s="155"/>
      <c r="E103" s="155"/>
      <c r="F103" s="155"/>
      <c r="G103" s="155"/>
      <c r="H103" s="155"/>
      <c r="I103" s="155"/>
      <c r="J103" s="155"/>
      <c r="K103" s="155"/>
      <c r="L103" s="155"/>
      <c r="M103" s="155"/>
      <c r="N103" s="155"/>
      <c r="O103" s="155"/>
      <c r="P103" s="155"/>
      <c r="Q103" s="155"/>
      <c r="R103" s="155"/>
    </row>
    <row r="104" spans="1:18" ht="57.6" customHeight="1">
      <c r="A104" s="181" t="s">
        <v>43</v>
      </c>
      <c r="B104" s="182"/>
      <c r="C104" s="182"/>
      <c r="D104" s="182"/>
      <c r="E104" s="182"/>
      <c r="F104" s="182"/>
      <c r="G104" s="182"/>
      <c r="H104" s="182"/>
      <c r="I104" s="182"/>
      <c r="J104" s="182"/>
      <c r="K104" s="182"/>
      <c r="L104" s="182"/>
      <c r="M104" s="182"/>
      <c r="N104" s="182"/>
    </row>
    <row r="106" spans="1:18" ht="31.8" customHeight="1" thickBot="1">
      <c r="A106" s="183" t="s">
        <v>93</v>
      </c>
      <c r="B106" s="183"/>
      <c r="C106" s="92" t="str">
        <f>'電気料金内訳書①＜県央・島原地区2＞ '!B10</f>
        <v>農林技術開発センター畜産研究部門（東側エリア）</v>
      </c>
      <c r="D106" s="93"/>
      <c r="E106" s="93"/>
      <c r="F106" s="93"/>
      <c r="G106" s="93"/>
      <c r="H106" s="93"/>
      <c r="I106" s="93"/>
      <c r="J106" s="93"/>
      <c r="K106" s="93"/>
      <c r="L106" s="93"/>
      <c r="M106" s="93"/>
      <c r="N106" s="93"/>
      <c r="O106" s="93"/>
      <c r="P106" s="93"/>
      <c r="Q106" s="93"/>
      <c r="R106" s="93"/>
    </row>
    <row r="107" spans="1:18" ht="21.6">
      <c r="A107" s="95"/>
      <c r="B107" s="96" t="s">
        <v>0</v>
      </c>
      <c r="C107" s="97" t="s">
        <v>1</v>
      </c>
      <c r="D107" s="98" t="s">
        <v>2</v>
      </c>
      <c r="E107" s="96" t="s">
        <v>3</v>
      </c>
      <c r="F107" s="99" t="s">
        <v>4</v>
      </c>
      <c r="G107" s="100" t="s">
        <v>5</v>
      </c>
      <c r="H107" s="184" t="s">
        <v>6</v>
      </c>
      <c r="I107" s="185"/>
      <c r="J107" s="185"/>
      <c r="K107" s="185"/>
      <c r="L107" s="185"/>
      <c r="M107" s="185"/>
      <c r="N107" s="186"/>
      <c r="O107" s="187" t="s">
        <v>36</v>
      </c>
      <c r="P107" s="188"/>
      <c r="Q107" s="189"/>
      <c r="R107" s="101" t="s">
        <v>41</v>
      </c>
    </row>
    <row r="108" spans="1:18">
      <c r="A108" s="102"/>
      <c r="B108" s="103"/>
      <c r="C108" s="104"/>
      <c r="D108" s="105"/>
      <c r="E108" s="103" t="s">
        <v>7</v>
      </c>
      <c r="F108" s="106"/>
      <c r="G108" s="107" t="s">
        <v>8</v>
      </c>
      <c r="H108" s="193" t="s">
        <v>44</v>
      </c>
      <c r="I108" s="194"/>
      <c r="J108" s="194"/>
      <c r="K108" s="194" t="s">
        <v>45</v>
      </c>
      <c r="L108" s="194"/>
      <c r="M108" s="194"/>
      <c r="N108" s="108" t="s">
        <v>46</v>
      </c>
      <c r="O108" s="190"/>
      <c r="P108" s="191"/>
      <c r="Q108" s="192"/>
      <c r="R108" s="109" t="s">
        <v>42</v>
      </c>
    </row>
    <row r="109" spans="1:18">
      <c r="A109" s="102"/>
      <c r="B109" s="103" t="s">
        <v>9</v>
      </c>
      <c r="C109" s="104" t="s">
        <v>10</v>
      </c>
      <c r="D109" s="105" t="s">
        <v>11</v>
      </c>
      <c r="E109" s="103" t="s">
        <v>12</v>
      </c>
      <c r="F109" s="110" t="s">
        <v>13</v>
      </c>
      <c r="G109" s="107" t="s">
        <v>14</v>
      </c>
      <c r="H109" s="111" t="s">
        <v>15</v>
      </c>
      <c r="I109" s="112" t="s">
        <v>16</v>
      </c>
      <c r="J109" s="113" t="s">
        <v>17</v>
      </c>
      <c r="K109" s="114" t="s">
        <v>15</v>
      </c>
      <c r="L109" s="112" t="s">
        <v>16</v>
      </c>
      <c r="M109" s="113" t="s">
        <v>17</v>
      </c>
      <c r="N109" s="115" t="s">
        <v>17</v>
      </c>
      <c r="O109" s="116" t="s">
        <v>37</v>
      </c>
      <c r="P109" s="117" t="s">
        <v>38</v>
      </c>
      <c r="Q109" s="118" t="s">
        <v>39</v>
      </c>
      <c r="R109" s="119" t="s">
        <v>18</v>
      </c>
    </row>
    <row r="110" spans="1:18">
      <c r="A110" s="102"/>
      <c r="B110" s="120" t="s">
        <v>19</v>
      </c>
      <c r="C110" s="121"/>
      <c r="D110" s="122" t="s">
        <v>20</v>
      </c>
      <c r="E110" s="120" t="s">
        <v>21</v>
      </c>
      <c r="F110" s="123" t="s">
        <v>22</v>
      </c>
      <c r="G110" s="124" t="s">
        <v>23</v>
      </c>
      <c r="H110" s="120" t="s">
        <v>20</v>
      </c>
      <c r="I110" s="125" t="s">
        <v>24</v>
      </c>
      <c r="J110" s="124" t="s">
        <v>23</v>
      </c>
      <c r="K110" s="123" t="s">
        <v>20</v>
      </c>
      <c r="L110" s="125" t="s">
        <v>24</v>
      </c>
      <c r="M110" s="124" t="s">
        <v>23</v>
      </c>
      <c r="N110" s="122" t="s">
        <v>23</v>
      </c>
      <c r="O110" s="116" t="s">
        <v>23</v>
      </c>
      <c r="P110" s="117" t="s">
        <v>40</v>
      </c>
      <c r="Q110" s="118" t="s">
        <v>23</v>
      </c>
      <c r="R110" s="126" t="s">
        <v>23</v>
      </c>
    </row>
    <row r="111" spans="1:18">
      <c r="A111" s="127" t="s">
        <v>81</v>
      </c>
      <c r="B111" s="128">
        <v>103</v>
      </c>
      <c r="C111" s="129">
        <v>100</v>
      </c>
      <c r="D111" s="130">
        <v>17500</v>
      </c>
      <c r="E111" s="156"/>
      <c r="F111" s="32">
        <f>(185-C111)/100</f>
        <v>0.85</v>
      </c>
      <c r="G111" s="131">
        <f>ROUNDDOWN(B111*E111*F111,0)</f>
        <v>0</v>
      </c>
      <c r="H111" s="132"/>
      <c r="I111" s="157"/>
      <c r="J111" s="133">
        <f>H111*I111</f>
        <v>0</v>
      </c>
      <c r="K111" s="134">
        <f>D111</f>
        <v>17500</v>
      </c>
      <c r="L111" s="159"/>
      <c r="M111" s="133">
        <f>K111*L111</f>
        <v>0</v>
      </c>
      <c r="N111" s="135">
        <f>J111+M111</f>
        <v>0</v>
      </c>
      <c r="O111" s="70"/>
      <c r="P111" s="54"/>
      <c r="Q111" s="56"/>
      <c r="R111" s="136">
        <f>ROUNDDOWN(G111+N111,0)</f>
        <v>0</v>
      </c>
    </row>
    <row r="112" spans="1:18">
      <c r="A112" s="127" t="s">
        <v>82</v>
      </c>
      <c r="B112" s="128">
        <v>103</v>
      </c>
      <c r="C112" s="129">
        <v>100</v>
      </c>
      <c r="D112" s="130">
        <v>21500</v>
      </c>
      <c r="E112" s="156"/>
      <c r="F112" s="32">
        <f t="shared" ref="F112:F122" si="59">(185-C112)/100</f>
        <v>0.85</v>
      </c>
      <c r="G112" s="131">
        <f t="shared" ref="G112:G122" si="60">ROUNDDOWN(B112*E112*F112,0)</f>
        <v>0</v>
      </c>
      <c r="H112" s="132"/>
      <c r="I112" s="157"/>
      <c r="J112" s="133">
        <f t="shared" ref="J112:J121" si="61">H112*I112</f>
        <v>0</v>
      </c>
      <c r="K112" s="137">
        <f t="shared" ref="K112:K113" si="62">D112</f>
        <v>21500</v>
      </c>
      <c r="L112" s="159"/>
      <c r="M112" s="133">
        <f t="shared" ref="M112:M122" si="63">K112*L112</f>
        <v>0</v>
      </c>
      <c r="N112" s="135">
        <f t="shared" ref="N112:N122" si="64">J112+M112</f>
        <v>0</v>
      </c>
      <c r="O112" s="70"/>
      <c r="P112" s="54"/>
      <c r="Q112" s="56"/>
      <c r="R112" s="136">
        <f t="shared" ref="R112:R122" si="65">ROUNDDOWN(G112+N112,0)</f>
        <v>0</v>
      </c>
    </row>
    <row r="113" spans="1:18">
      <c r="A113" s="127" t="s">
        <v>83</v>
      </c>
      <c r="B113" s="128">
        <v>103</v>
      </c>
      <c r="C113" s="129">
        <v>100</v>
      </c>
      <c r="D113" s="130">
        <v>20100</v>
      </c>
      <c r="E113" s="156"/>
      <c r="F113" s="32">
        <f t="shared" si="59"/>
        <v>0.85</v>
      </c>
      <c r="G113" s="131">
        <f t="shared" si="60"/>
        <v>0</v>
      </c>
      <c r="H113" s="132"/>
      <c r="I113" s="157"/>
      <c r="J113" s="133">
        <f t="shared" si="61"/>
        <v>0</v>
      </c>
      <c r="K113" s="137">
        <f t="shared" si="62"/>
        <v>20100</v>
      </c>
      <c r="L113" s="159"/>
      <c r="M113" s="133">
        <f t="shared" si="63"/>
        <v>0</v>
      </c>
      <c r="N113" s="135">
        <f t="shared" si="64"/>
        <v>0</v>
      </c>
      <c r="O113" s="70"/>
      <c r="P113" s="54"/>
      <c r="Q113" s="56"/>
      <c r="R113" s="136">
        <f t="shared" si="65"/>
        <v>0</v>
      </c>
    </row>
    <row r="114" spans="1:18">
      <c r="A114" s="127" t="s">
        <v>47</v>
      </c>
      <c r="B114" s="128">
        <v>103</v>
      </c>
      <c r="C114" s="129">
        <v>100</v>
      </c>
      <c r="D114" s="130">
        <v>24200</v>
      </c>
      <c r="E114" s="156"/>
      <c r="F114" s="32">
        <f t="shared" si="59"/>
        <v>0.85</v>
      </c>
      <c r="G114" s="131">
        <f t="shared" si="60"/>
        <v>0</v>
      </c>
      <c r="H114" s="132">
        <f t="shared" ref="H114:H116" si="66">D114</f>
        <v>24200</v>
      </c>
      <c r="I114" s="158"/>
      <c r="J114" s="133">
        <f t="shared" si="61"/>
        <v>0</v>
      </c>
      <c r="K114" s="137"/>
      <c r="L114" s="160"/>
      <c r="M114" s="133">
        <f t="shared" si="63"/>
        <v>0</v>
      </c>
      <c r="N114" s="135">
        <f t="shared" si="64"/>
        <v>0</v>
      </c>
      <c r="O114" s="70"/>
      <c r="P114" s="54"/>
      <c r="Q114" s="56"/>
      <c r="R114" s="136">
        <f t="shared" si="65"/>
        <v>0</v>
      </c>
    </row>
    <row r="115" spans="1:18">
      <c r="A115" s="127" t="s">
        <v>48</v>
      </c>
      <c r="B115" s="128">
        <v>103</v>
      </c>
      <c r="C115" s="129">
        <v>100</v>
      </c>
      <c r="D115" s="130">
        <v>27300</v>
      </c>
      <c r="E115" s="156"/>
      <c r="F115" s="32">
        <f t="shared" si="59"/>
        <v>0.85</v>
      </c>
      <c r="G115" s="131">
        <f t="shared" si="60"/>
        <v>0</v>
      </c>
      <c r="H115" s="132">
        <f t="shared" si="66"/>
        <v>27300</v>
      </c>
      <c r="I115" s="158"/>
      <c r="J115" s="133">
        <f t="shared" si="61"/>
        <v>0</v>
      </c>
      <c r="K115" s="137"/>
      <c r="L115" s="160"/>
      <c r="M115" s="133">
        <f t="shared" si="63"/>
        <v>0</v>
      </c>
      <c r="N115" s="135">
        <f t="shared" si="64"/>
        <v>0</v>
      </c>
      <c r="O115" s="70"/>
      <c r="P115" s="54"/>
      <c r="Q115" s="56"/>
      <c r="R115" s="136">
        <f t="shared" si="65"/>
        <v>0</v>
      </c>
    </row>
    <row r="116" spans="1:18">
      <c r="A116" s="127" t="s">
        <v>49</v>
      </c>
      <c r="B116" s="128">
        <v>103</v>
      </c>
      <c r="C116" s="129">
        <v>100</v>
      </c>
      <c r="D116" s="130">
        <v>22600</v>
      </c>
      <c r="E116" s="156"/>
      <c r="F116" s="32">
        <f t="shared" si="59"/>
        <v>0.85</v>
      </c>
      <c r="G116" s="131">
        <f t="shared" si="60"/>
        <v>0</v>
      </c>
      <c r="H116" s="132">
        <f t="shared" si="66"/>
        <v>22600</v>
      </c>
      <c r="I116" s="158"/>
      <c r="J116" s="133">
        <f t="shared" si="61"/>
        <v>0</v>
      </c>
      <c r="K116" s="137"/>
      <c r="L116" s="160"/>
      <c r="M116" s="133">
        <f t="shared" si="63"/>
        <v>0</v>
      </c>
      <c r="N116" s="135">
        <f t="shared" si="64"/>
        <v>0</v>
      </c>
      <c r="O116" s="70"/>
      <c r="P116" s="54"/>
      <c r="Q116" s="56"/>
      <c r="R116" s="136">
        <f t="shared" si="65"/>
        <v>0</v>
      </c>
    </row>
    <row r="117" spans="1:18">
      <c r="A117" s="127" t="s">
        <v>84</v>
      </c>
      <c r="B117" s="128">
        <v>103</v>
      </c>
      <c r="C117" s="129">
        <v>100</v>
      </c>
      <c r="D117" s="130">
        <v>16400</v>
      </c>
      <c r="E117" s="156"/>
      <c r="F117" s="32">
        <f t="shared" si="59"/>
        <v>0.85</v>
      </c>
      <c r="G117" s="131">
        <f t="shared" si="60"/>
        <v>0</v>
      </c>
      <c r="H117" s="132"/>
      <c r="I117" s="157"/>
      <c r="J117" s="133">
        <f t="shared" si="61"/>
        <v>0</v>
      </c>
      <c r="K117" s="137">
        <f t="shared" ref="K117:K122" si="67">D117</f>
        <v>16400</v>
      </c>
      <c r="L117" s="159"/>
      <c r="M117" s="133">
        <f t="shared" si="63"/>
        <v>0</v>
      </c>
      <c r="N117" s="135">
        <f t="shared" si="64"/>
        <v>0</v>
      </c>
      <c r="O117" s="70"/>
      <c r="P117" s="54"/>
      <c r="Q117" s="56"/>
      <c r="R117" s="136">
        <f t="shared" si="65"/>
        <v>0</v>
      </c>
    </row>
    <row r="118" spans="1:18">
      <c r="A118" s="127" t="s">
        <v>85</v>
      </c>
      <c r="B118" s="128">
        <v>103</v>
      </c>
      <c r="C118" s="129">
        <v>100</v>
      </c>
      <c r="D118" s="130">
        <v>15300</v>
      </c>
      <c r="E118" s="156"/>
      <c r="F118" s="32">
        <f t="shared" si="59"/>
        <v>0.85</v>
      </c>
      <c r="G118" s="131">
        <f t="shared" si="60"/>
        <v>0</v>
      </c>
      <c r="H118" s="132"/>
      <c r="I118" s="157"/>
      <c r="J118" s="133">
        <f t="shared" si="61"/>
        <v>0</v>
      </c>
      <c r="K118" s="137">
        <f t="shared" si="67"/>
        <v>15300</v>
      </c>
      <c r="L118" s="159"/>
      <c r="M118" s="133">
        <f t="shared" si="63"/>
        <v>0</v>
      </c>
      <c r="N118" s="135">
        <f t="shared" si="64"/>
        <v>0</v>
      </c>
      <c r="O118" s="70"/>
      <c r="P118" s="54"/>
      <c r="Q118" s="56"/>
      <c r="R118" s="136">
        <f t="shared" si="65"/>
        <v>0</v>
      </c>
    </row>
    <row r="119" spans="1:18">
      <c r="A119" s="127" t="s">
        <v>86</v>
      </c>
      <c r="B119" s="128">
        <v>103</v>
      </c>
      <c r="C119" s="129">
        <v>100</v>
      </c>
      <c r="D119" s="130">
        <v>18300</v>
      </c>
      <c r="E119" s="156"/>
      <c r="F119" s="32">
        <f t="shared" si="59"/>
        <v>0.85</v>
      </c>
      <c r="G119" s="131">
        <f t="shared" si="60"/>
        <v>0</v>
      </c>
      <c r="H119" s="132"/>
      <c r="I119" s="157"/>
      <c r="J119" s="133">
        <f t="shared" si="61"/>
        <v>0</v>
      </c>
      <c r="K119" s="137">
        <f t="shared" si="67"/>
        <v>18300</v>
      </c>
      <c r="L119" s="159"/>
      <c r="M119" s="133">
        <f t="shared" si="63"/>
        <v>0</v>
      </c>
      <c r="N119" s="135">
        <f t="shared" si="64"/>
        <v>0</v>
      </c>
      <c r="O119" s="70"/>
      <c r="P119" s="54"/>
      <c r="Q119" s="56"/>
      <c r="R119" s="136">
        <f t="shared" si="65"/>
        <v>0</v>
      </c>
    </row>
    <row r="120" spans="1:18">
      <c r="A120" s="127" t="s">
        <v>87</v>
      </c>
      <c r="B120" s="128">
        <v>103</v>
      </c>
      <c r="C120" s="129">
        <v>100</v>
      </c>
      <c r="D120" s="130">
        <v>20900</v>
      </c>
      <c r="E120" s="156"/>
      <c r="F120" s="32">
        <f t="shared" si="59"/>
        <v>0.85</v>
      </c>
      <c r="G120" s="131">
        <f t="shared" si="60"/>
        <v>0</v>
      </c>
      <c r="H120" s="132"/>
      <c r="I120" s="157"/>
      <c r="J120" s="133">
        <f t="shared" si="61"/>
        <v>0</v>
      </c>
      <c r="K120" s="137">
        <f t="shared" si="67"/>
        <v>20900</v>
      </c>
      <c r="L120" s="159"/>
      <c r="M120" s="133">
        <f t="shared" si="63"/>
        <v>0</v>
      </c>
      <c r="N120" s="135">
        <f t="shared" si="64"/>
        <v>0</v>
      </c>
      <c r="O120" s="70"/>
      <c r="P120" s="54"/>
      <c r="Q120" s="56"/>
      <c r="R120" s="136">
        <f t="shared" si="65"/>
        <v>0</v>
      </c>
    </row>
    <row r="121" spans="1:18">
      <c r="A121" s="127" t="s">
        <v>88</v>
      </c>
      <c r="B121" s="128">
        <v>103</v>
      </c>
      <c r="C121" s="129">
        <v>100</v>
      </c>
      <c r="D121" s="130">
        <v>20700</v>
      </c>
      <c r="E121" s="156"/>
      <c r="F121" s="32">
        <f t="shared" si="59"/>
        <v>0.85</v>
      </c>
      <c r="G121" s="131">
        <f t="shared" si="60"/>
        <v>0</v>
      </c>
      <c r="H121" s="132"/>
      <c r="I121" s="157"/>
      <c r="J121" s="133">
        <f t="shared" si="61"/>
        <v>0</v>
      </c>
      <c r="K121" s="137">
        <f t="shared" si="67"/>
        <v>20700</v>
      </c>
      <c r="L121" s="159"/>
      <c r="M121" s="133">
        <f t="shared" si="63"/>
        <v>0</v>
      </c>
      <c r="N121" s="135">
        <f t="shared" si="64"/>
        <v>0</v>
      </c>
      <c r="O121" s="70"/>
      <c r="P121" s="54"/>
      <c r="Q121" s="56"/>
      <c r="R121" s="136">
        <f t="shared" si="65"/>
        <v>0</v>
      </c>
    </row>
    <row r="122" spans="1:18" ht="18.600000000000001" thickBot="1">
      <c r="A122" s="138" t="s">
        <v>89</v>
      </c>
      <c r="B122" s="128">
        <v>103</v>
      </c>
      <c r="C122" s="129">
        <v>100</v>
      </c>
      <c r="D122" s="130">
        <v>19400</v>
      </c>
      <c r="E122" s="156"/>
      <c r="F122" s="32">
        <f t="shared" si="59"/>
        <v>0.85</v>
      </c>
      <c r="G122" s="131">
        <f t="shared" si="60"/>
        <v>0</v>
      </c>
      <c r="H122" s="132"/>
      <c r="I122" s="157"/>
      <c r="J122" s="133">
        <f>H122*I122</f>
        <v>0</v>
      </c>
      <c r="K122" s="139">
        <f t="shared" si="67"/>
        <v>19400</v>
      </c>
      <c r="L122" s="159"/>
      <c r="M122" s="133">
        <f t="shared" si="63"/>
        <v>0</v>
      </c>
      <c r="N122" s="135">
        <f t="shared" si="64"/>
        <v>0</v>
      </c>
      <c r="O122" s="140"/>
      <c r="P122" s="141"/>
      <c r="Q122" s="142"/>
      <c r="R122" s="136">
        <f t="shared" si="65"/>
        <v>0</v>
      </c>
    </row>
    <row r="123" spans="1:18" ht="19.8" thickBot="1">
      <c r="A123" s="143" t="s">
        <v>34</v>
      </c>
      <c r="B123" s="144"/>
      <c r="C123" s="145"/>
      <c r="D123" s="146">
        <f>SUM(D111:D122)</f>
        <v>244200</v>
      </c>
      <c r="E123" s="144"/>
      <c r="F123" s="147"/>
      <c r="G123" s="146">
        <f>SUM(G111:G122)</f>
        <v>0</v>
      </c>
      <c r="H123" s="148"/>
      <c r="I123" s="146"/>
      <c r="J123" s="146"/>
      <c r="K123" s="146"/>
      <c r="L123" s="146"/>
      <c r="M123" s="146"/>
      <c r="N123" s="149">
        <f>SUM(N111:N122)</f>
        <v>0</v>
      </c>
      <c r="O123" s="150"/>
      <c r="P123" s="151"/>
      <c r="Q123" s="152"/>
      <c r="R123" s="153">
        <f>SUM(R111:R122)</f>
        <v>0</v>
      </c>
    </row>
    <row r="124" spans="1:18">
      <c r="A124" s="154"/>
      <c r="B124" s="155"/>
      <c r="C124" s="155"/>
      <c r="D124" s="155"/>
      <c r="E124" s="155"/>
      <c r="F124" s="155"/>
      <c r="G124" s="155"/>
      <c r="H124" s="155"/>
      <c r="I124" s="155"/>
      <c r="J124" s="155"/>
      <c r="K124" s="155"/>
      <c r="L124" s="155"/>
      <c r="M124" s="155"/>
      <c r="N124" s="155"/>
      <c r="O124" s="155"/>
      <c r="P124" s="155"/>
      <c r="Q124" s="155"/>
      <c r="R124" s="155"/>
    </row>
    <row r="125" spans="1:18" ht="57.6" customHeight="1">
      <c r="A125" s="181" t="s">
        <v>43</v>
      </c>
      <c r="B125" s="182"/>
      <c r="C125" s="182"/>
      <c r="D125" s="182"/>
      <c r="E125" s="182"/>
      <c r="F125" s="182"/>
      <c r="G125" s="182"/>
      <c r="H125" s="182"/>
      <c r="I125" s="182"/>
      <c r="J125" s="182"/>
      <c r="K125" s="182"/>
      <c r="L125" s="182"/>
      <c r="M125" s="182"/>
      <c r="N125" s="182"/>
    </row>
    <row r="127" spans="1:18" ht="31.8" customHeight="1" thickBot="1">
      <c r="A127" s="183" t="s">
        <v>94</v>
      </c>
      <c r="B127" s="183"/>
      <c r="C127" s="92" t="str">
        <f>'電気料金内訳書①＜県央・島原地区2＞ '!B11</f>
        <v>農林技術開発センター畜産研究部門（西側エリア）</v>
      </c>
      <c r="D127" s="93"/>
      <c r="E127" s="93"/>
      <c r="F127" s="93"/>
      <c r="G127" s="93"/>
      <c r="H127" s="93"/>
      <c r="I127" s="93"/>
      <c r="J127" s="93"/>
      <c r="K127" s="93"/>
      <c r="L127" s="93"/>
      <c r="M127" s="93"/>
      <c r="N127" s="93"/>
      <c r="O127" s="93"/>
      <c r="P127" s="93"/>
      <c r="Q127" s="93"/>
      <c r="R127" s="93"/>
    </row>
    <row r="128" spans="1:18" ht="21.6">
      <c r="A128" s="95"/>
      <c r="B128" s="96" t="s">
        <v>0</v>
      </c>
      <c r="C128" s="97" t="s">
        <v>1</v>
      </c>
      <c r="D128" s="98" t="s">
        <v>2</v>
      </c>
      <c r="E128" s="96" t="s">
        <v>3</v>
      </c>
      <c r="F128" s="99" t="s">
        <v>4</v>
      </c>
      <c r="G128" s="100" t="s">
        <v>5</v>
      </c>
      <c r="H128" s="184" t="s">
        <v>6</v>
      </c>
      <c r="I128" s="185"/>
      <c r="J128" s="185"/>
      <c r="K128" s="185"/>
      <c r="L128" s="185"/>
      <c r="M128" s="185"/>
      <c r="N128" s="186"/>
      <c r="O128" s="187" t="s">
        <v>36</v>
      </c>
      <c r="P128" s="188"/>
      <c r="Q128" s="189"/>
      <c r="R128" s="101" t="s">
        <v>41</v>
      </c>
    </row>
    <row r="129" spans="1:18">
      <c r="A129" s="102"/>
      <c r="B129" s="103"/>
      <c r="C129" s="104"/>
      <c r="D129" s="105"/>
      <c r="E129" s="103" t="s">
        <v>7</v>
      </c>
      <c r="F129" s="106"/>
      <c r="G129" s="107" t="s">
        <v>8</v>
      </c>
      <c r="H129" s="193" t="s">
        <v>44</v>
      </c>
      <c r="I129" s="194"/>
      <c r="J129" s="194"/>
      <c r="K129" s="194" t="s">
        <v>45</v>
      </c>
      <c r="L129" s="194"/>
      <c r="M129" s="194"/>
      <c r="N129" s="108" t="s">
        <v>46</v>
      </c>
      <c r="O129" s="190"/>
      <c r="P129" s="191"/>
      <c r="Q129" s="192"/>
      <c r="R129" s="109" t="s">
        <v>42</v>
      </c>
    </row>
    <row r="130" spans="1:18">
      <c r="A130" s="102"/>
      <c r="B130" s="103" t="s">
        <v>9</v>
      </c>
      <c r="C130" s="104" t="s">
        <v>10</v>
      </c>
      <c r="D130" s="105" t="s">
        <v>11</v>
      </c>
      <c r="E130" s="103" t="s">
        <v>12</v>
      </c>
      <c r="F130" s="110" t="s">
        <v>13</v>
      </c>
      <c r="G130" s="107" t="s">
        <v>14</v>
      </c>
      <c r="H130" s="111" t="s">
        <v>15</v>
      </c>
      <c r="I130" s="112" t="s">
        <v>16</v>
      </c>
      <c r="J130" s="113" t="s">
        <v>17</v>
      </c>
      <c r="K130" s="114" t="s">
        <v>15</v>
      </c>
      <c r="L130" s="112" t="s">
        <v>16</v>
      </c>
      <c r="M130" s="113" t="s">
        <v>17</v>
      </c>
      <c r="N130" s="115" t="s">
        <v>17</v>
      </c>
      <c r="O130" s="116" t="s">
        <v>37</v>
      </c>
      <c r="P130" s="117" t="s">
        <v>38</v>
      </c>
      <c r="Q130" s="118" t="s">
        <v>39</v>
      </c>
      <c r="R130" s="119" t="s">
        <v>18</v>
      </c>
    </row>
    <row r="131" spans="1:18">
      <c r="A131" s="102"/>
      <c r="B131" s="120" t="s">
        <v>19</v>
      </c>
      <c r="C131" s="121"/>
      <c r="D131" s="122" t="s">
        <v>20</v>
      </c>
      <c r="E131" s="120" t="s">
        <v>21</v>
      </c>
      <c r="F131" s="123" t="s">
        <v>22</v>
      </c>
      <c r="G131" s="124" t="s">
        <v>23</v>
      </c>
      <c r="H131" s="120" t="s">
        <v>20</v>
      </c>
      <c r="I131" s="125" t="s">
        <v>24</v>
      </c>
      <c r="J131" s="124" t="s">
        <v>23</v>
      </c>
      <c r="K131" s="123" t="s">
        <v>20</v>
      </c>
      <c r="L131" s="125" t="s">
        <v>24</v>
      </c>
      <c r="M131" s="124" t="s">
        <v>23</v>
      </c>
      <c r="N131" s="122" t="s">
        <v>23</v>
      </c>
      <c r="O131" s="116" t="s">
        <v>23</v>
      </c>
      <c r="P131" s="117" t="s">
        <v>40</v>
      </c>
      <c r="Q131" s="118" t="s">
        <v>23</v>
      </c>
      <c r="R131" s="126" t="s">
        <v>23</v>
      </c>
    </row>
    <row r="132" spans="1:18">
      <c r="A132" s="127" t="s">
        <v>81</v>
      </c>
      <c r="B132" s="128">
        <v>25</v>
      </c>
      <c r="C132" s="129">
        <v>100</v>
      </c>
      <c r="D132" s="130">
        <v>3000</v>
      </c>
      <c r="E132" s="156"/>
      <c r="F132" s="32">
        <f t="shared" ref="F132:F143" si="68">(185-C132)/100</f>
        <v>0.85</v>
      </c>
      <c r="G132" s="131">
        <f t="shared" ref="G132:G143" si="69">ROUNDDOWN(B132*E132*F132,0)</f>
        <v>0</v>
      </c>
      <c r="H132" s="132"/>
      <c r="I132" s="157"/>
      <c r="J132" s="133">
        <f t="shared" ref="J132:J143" si="70">H132*I132</f>
        <v>0</v>
      </c>
      <c r="K132" s="134">
        <f t="shared" ref="K132:K134" si="71">D132</f>
        <v>3000</v>
      </c>
      <c r="L132" s="159"/>
      <c r="M132" s="133">
        <f t="shared" ref="M132:M143" si="72">K132*L132</f>
        <v>0</v>
      </c>
      <c r="N132" s="135">
        <f t="shared" ref="N132:N143" si="73">J132+M132</f>
        <v>0</v>
      </c>
      <c r="O132" s="70"/>
      <c r="P132" s="54"/>
      <c r="Q132" s="56"/>
      <c r="R132" s="136">
        <f t="shared" ref="R132:R143" si="74">ROUNDDOWN(G132+N132,0)</f>
        <v>0</v>
      </c>
    </row>
    <row r="133" spans="1:18">
      <c r="A133" s="127" t="s">
        <v>82</v>
      </c>
      <c r="B133" s="128">
        <v>25</v>
      </c>
      <c r="C133" s="129">
        <v>100</v>
      </c>
      <c r="D133" s="130">
        <v>3600</v>
      </c>
      <c r="E133" s="156"/>
      <c r="F133" s="32">
        <f t="shared" si="68"/>
        <v>0.85</v>
      </c>
      <c r="G133" s="131">
        <f t="shared" si="69"/>
        <v>0</v>
      </c>
      <c r="H133" s="132"/>
      <c r="I133" s="157"/>
      <c r="J133" s="133">
        <f t="shared" si="70"/>
        <v>0</v>
      </c>
      <c r="K133" s="137">
        <f t="shared" si="71"/>
        <v>3600</v>
      </c>
      <c r="L133" s="159"/>
      <c r="M133" s="133">
        <f t="shared" si="72"/>
        <v>0</v>
      </c>
      <c r="N133" s="135">
        <f t="shared" si="73"/>
        <v>0</v>
      </c>
      <c r="O133" s="70"/>
      <c r="P133" s="54"/>
      <c r="Q133" s="56"/>
      <c r="R133" s="136">
        <f t="shared" si="74"/>
        <v>0</v>
      </c>
    </row>
    <row r="134" spans="1:18">
      <c r="A134" s="127" t="s">
        <v>83</v>
      </c>
      <c r="B134" s="128">
        <v>25</v>
      </c>
      <c r="C134" s="129">
        <v>100</v>
      </c>
      <c r="D134" s="130">
        <v>3900</v>
      </c>
      <c r="E134" s="156"/>
      <c r="F134" s="32">
        <f t="shared" si="68"/>
        <v>0.85</v>
      </c>
      <c r="G134" s="131">
        <f t="shared" si="69"/>
        <v>0</v>
      </c>
      <c r="H134" s="132"/>
      <c r="I134" s="157"/>
      <c r="J134" s="133">
        <f t="shared" si="70"/>
        <v>0</v>
      </c>
      <c r="K134" s="137">
        <f t="shared" si="71"/>
        <v>3900</v>
      </c>
      <c r="L134" s="159"/>
      <c r="M134" s="133">
        <f t="shared" si="72"/>
        <v>0</v>
      </c>
      <c r="N134" s="135">
        <f t="shared" si="73"/>
        <v>0</v>
      </c>
      <c r="O134" s="70"/>
      <c r="P134" s="54"/>
      <c r="Q134" s="56"/>
      <c r="R134" s="136">
        <f t="shared" si="74"/>
        <v>0</v>
      </c>
    </row>
    <row r="135" spans="1:18">
      <c r="A135" s="127" t="s">
        <v>47</v>
      </c>
      <c r="B135" s="128">
        <v>25</v>
      </c>
      <c r="C135" s="129">
        <v>100</v>
      </c>
      <c r="D135" s="130">
        <v>8300</v>
      </c>
      <c r="E135" s="156"/>
      <c r="F135" s="32">
        <f t="shared" si="68"/>
        <v>0.85</v>
      </c>
      <c r="G135" s="131">
        <f t="shared" si="69"/>
        <v>0</v>
      </c>
      <c r="H135" s="132">
        <f t="shared" ref="H135:H137" si="75">D135</f>
        <v>8300</v>
      </c>
      <c r="I135" s="158"/>
      <c r="J135" s="133">
        <f t="shared" si="70"/>
        <v>0</v>
      </c>
      <c r="K135" s="137"/>
      <c r="L135" s="160"/>
      <c r="M135" s="133">
        <f t="shared" si="72"/>
        <v>0</v>
      </c>
      <c r="N135" s="135">
        <f t="shared" si="73"/>
        <v>0</v>
      </c>
      <c r="O135" s="70"/>
      <c r="P135" s="54"/>
      <c r="Q135" s="56"/>
      <c r="R135" s="136">
        <f t="shared" si="74"/>
        <v>0</v>
      </c>
    </row>
    <row r="136" spans="1:18">
      <c r="A136" s="127" t="s">
        <v>48</v>
      </c>
      <c r="B136" s="128">
        <v>25</v>
      </c>
      <c r="C136" s="129">
        <v>100</v>
      </c>
      <c r="D136" s="130">
        <v>10100</v>
      </c>
      <c r="E136" s="156"/>
      <c r="F136" s="32">
        <f t="shared" si="68"/>
        <v>0.85</v>
      </c>
      <c r="G136" s="131">
        <f t="shared" si="69"/>
        <v>0</v>
      </c>
      <c r="H136" s="132">
        <f t="shared" si="75"/>
        <v>10100</v>
      </c>
      <c r="I136" s="158"/>
      <c r="J136" s="133">
        <f t="shared" si="70"/>
        <v>0</v>
      </c>
      <c r="K136" s="137"/>
      <c r="L136" s="160"/>
      <c r="M136" s="133">
        <f t="shared" si="72"/>
        <v>0</v>
      </c>
      <c r="N136" s="135">
        <f t="shared" si="73"/>
        <v>0</v>
      </c>
      <c r="O136" s="70"/>
      <c r="P136" s="54"/>
      <c r="Q136" s="56"/>
      <c r="R136" s="136">
        <f t="shared" si="74"/>
        <v>0</v>
      </c>
    </row>
    <row r="137" spans="1:18">
      <c r="A137" s="127" t="s">
        <v>49</v>
      </c>
      <c r="B137" s="128">
        <v>25</v>
      </c>
      <c r="C137" s="129">
        <v>100</v>
      </c>
      <c r="D137" s="130">
        <v>8000</v>
      </c>
      <c r="E137" s="156"/>
      <c r="F137" s="32">
        <f t="shared" si="68"/>
        <v>0.85</v>
      </c>
      <c r="G137" s="131">
        <f t="shared" si="69"/>
        <v>0</v>
      </c>
      <c r="H137" s="132">
        <f t="shared" si="75"/>
        <v>8000</v>
      </c>
      <c r="I137" s="158"/>
      <c r="J137" s="133">
        <f t="shared" si="70"/>
        <v>0</v>
      </c>
      <c r="K137" s="137"/>
      <c r="L137" s="160"/>
      <c r="M137" s="133">
        <f t="shared" si="72"/>
        <v>0</v>
      </c>
      <c r="N137" s="135">
        <f t="shared" si="73"/>
        <v>0</v>
      </c>
      <c r="O137" s="70"/>
      <c r="P137" s="54"/>
      <c r="Q137" s="56"/>
      <c r="R137" s="136">
        <f t="shared" si="74"/>
        <v>0</v>
      </c>
    </row>
    <row r="138" spans="1:18">
      <c r="A138" s="127" t="s">
        <v>84</v>
      </c>
      <c r="B138" s="128">
        <v>25</v>
      </c>
      <c r="C138" s="129">
        <v>100</v>
      </c>
      <c r="D138" s="130">
        <v>4200</v>
      </c>
      <c r="E138" s="156"/>
      <c r="F138" s="32">
        <f t="shared" si="68"/>
        <v>0.85</v>
      </c>
      <c r="G138" s="131">
        <f t="shared" si="69"/>
        <v>0</v>
      </c>
      <c r="H138" s="132"/>
      <c r="I138" s="157"/>
      <c r="J138" s="133">
        <f t="shared" si="70"/>
        <v>0</v>
      </c>
      <c r="K138" s="137">
        <f t="shared" ref="K138:K143" si="76">D138</f>
        <v>4200</v>
      </c>
      <c r="L138" s="159"/>
      <c r="M138" s="133">
        <f t="shared" si="72"/>
        <v>0</v>
      </c>
      <c r="N138" s="135">
        <f t="shared" si="73"/>
        <v>0</v>
      </c>
      <c r="O138" s="70"/>
      <c r="P138" s="54"/>
      <c r="Q138" s="56"/>
      <c r="R138" s="136">
        <f t="shared" si="74"/>
        <v>0</v>
      </c>
    </row>
    <row r="139" spans="1:18">
      <c r="A139" s="127" t="s">
        <v>85</v>
      </c>
      <c r="B139" s="128">
        <v>25</v>
      </c>
      <c r="C139" s="129">
        <v>100</v>
      </c>
      <c r="D139" s="130">
        <v>3400</v>
      </c>
      <c r="E139" s="156"/>
      <c r="F139" s="32">
        <f t="shared" si="68"/>
        <v>0.85</v>
      </c>
      <c r="G139" s="131">
        <f t="shared" si="69"/>
        <v>0</v>
      </c>
      <c r="H139" s="132"/>
      <c r="I139" s="157"/>
      <c r="J139" s="133">
        <f t="shared" si="70"/>
        <v>0</v>
      </c>
      <c r="K139" s="137">
        <f t="shared" si="76"/>
        <v>3400</v>
      </c>
      <c r="L139" s="159"/>
      <c r="M139" s="133">
        <f t="shared" si="72"/>
        <v>0</v>
      </c>
      <c r="N139" s="135">
        <f t="shared" si="73"/>
        <v>0</v>
      </c>
      <c r="O139" s="70"/>
      <c r="P139" s="54"/>
      <c r="Q139" s="56"/>
      <c r="R139" s="136">
        <f t="shared" si="74"/>
        <v>0</v>
      </c>
    </row>
    <row r="140" spans="1:18">
      <c r="A140" s="127" t="s">
        <v>86</v>
      </c>
      <c r="B140" s="128">
        <v>25</v>
      </c>
      <c r="C140" s="129">
        <v>100</v>
      </c>
      <c r="D140" s="130">
        <v>4100</v>
      </c>
      <c r="E140" s="156"/>
      <c r="F140" s="32">
        <f t="shared" si="68"/>
        <v>0.85</v>
      </c>
      <c r="G140" s="131">
        <f t="shared" si="69"/>
        <v>0</v>
      </c>
      <c r="H140" s="132"/>
      <c r="I140" s="157"/>
      <c r="J140" s="133">
        <f t="shared" si="70"/>
        <v>0</v>
      </c>
      <c r="K140" s="137">
        <f t="shared" si="76"/>
        <v>4100</v>
      </c>
      <c r="L140" s="159"/>
      <c r="M140" s="133">
        <f t="shared" si="72"/>
        <v>0</v>
      </c>
      <c r="N140" s="135">
        <f t="shared" si="73"/>
        <v>0</v>
      </c>
      <c r="O140" s="70"/>
      <c r="P140" s="54"/>
      <c r="Q140" s="56"/>
      <c r="R140" s="136">
        <f t="shared" si="74"/>
        <v>0</v>
      </c>
    </row>
    <row r="141" spans="1:18">
      <c r="A141" s="127" t="s">
        <v>87</v>
      </c>
      <c r="B141" s="128">
        <v>25</v>
      </c>
      <c r="C141" s="129">
        <v>100</v>
      </c>
      <c r="D141" s="130">
        <v>5000</v>
      </c>
      <c r="E141" s="156"/>
      <c r="F141" s="32">
        <f t="shared" si="68"/>
        <v>0.85</v>
      </c>
      <c r="G141" s="131">
        <f t="shared" si="69"/>
        <v>0</v>
      </c>
      <c r="H141" s="132"/>
      <c r="I141" s="157"/>
      <c r="J141" s="133">
        <f t="shared" si="70"/>
        <v>0</v>
      </c>
      <c r="K141" s="137">
        <f t="shared" si="76"/>
        <v>5000</v>
      </c>
      <c r="L141" s="159"/>
      <c r="M141" s="133">
        <f t="shared" si="72"/>
        <v>0</v>
      </c>
      <c r="N141" s="135">
        <f t="shared" si="73"/>
        <v>0</v>
      </c>
      <c r="O141" s="70"/>
      <c r="P141" s="54"/>
      <c r="Q141" s="56"/>
      <c r="R141" s="136">
        <f t="shared" si="74"/>
        <v>0</v>
      </c>
    </row>
    <row r="142" spans="1:18">
      <c r="A142" s="127" t="s">
        <v>88</v>
      </c>
      <c r="B142" s="128">
        <v>25</v>
      </c>
      <c r="C142" s="129">
        <v>100</v>
      </c>
      <c r="D142" s="130">
        <v>4900</v>
      </c>
      <c r="E142" s="156"/>
      <c r="F142" s="32">
        <f t="shared" si="68"/>
        <v>0.85</v>
      </c>
      <c r="G142" s="131">
        <f t="shared" si="69"/>
        <v>0</v>
      </c>
      <c r="H142" s="132"/>
      <c r="I142" s="157"/>
      <c r="J142" s="133">
        <f t="shared" si="70"/>
        <v>0</v>
      </c>
      <c r="K142" s="137">
        <f t="shared" si="76"/>
        <v>4900</v>
      </c>
      <c r="L142" s="159"/>
      <c r="M142" s="133">
        <f t="shared" si="72"/>
        <v>0</v>
      </c>
      <c r="N142" s="135">
        <f t="shared" si="73"/>
        <v>0</v>
      </c>
      <c r="O142" s="70"/>
      <c r="P142" s="54"/>
      <c r="Q142" s="56"/>
      <c r="R142" s="136">
        <f t="shared" si="74"/>
        <v>0</v>
      </c>
    </row>
    <row r="143" spans="1:18" ht="18.600000000000001" thickBot="1">
      <c r="A143" s="138" t="s">
        <v>89</v>
      </c>
      <c r="B143" s="128">
        <v>25</v>
      </c>
      <c r="C143" s="129">
        <v>100</v>
      </c>
      <c r="D143" s="130">
        <v>3800</v>
      </c>
      <c r="E143" s="156"/>
      <c r="F143" s="32">
        <f t="shared" si="68"/>
        <v>0.85</v>
      </c>
      <c r="G143" s="131">
        <f t="shared" si="69"/>
        <v>0</v>
      </c>
      <c r="H143" s="132"/>
      <c r="I143" s="157"/>
      <c r="J143" s="133">
        <f t="shared" si="70"/>
        <v>0</v>
      </c>
      <c r="K143" s="139">
        <f t="shared" si="76"/>
        <v>3800</v>
      </c>
      <c r="L143" s="159"/>
      <c r="M143" s="133">
        <f t="shared" si="72"/>
        <v>0</v>
      </c>
      <c r="N143" s="135">
        <f t="shared" si="73"/>
        <v>0</v>
      </c>
      <c r="O143" s="140"/>
      <c r="P143" s="141"/>
      <c r="Q143" s="142"/>
      <c r="R143" s="136">
        <f t="shared" si="74"/>
        <v>0</v>
      </c>
    </row>
    <row r="144" spans="1:18" ht="19.8" thickBot="1">
      <c r="A144" s="143" t="s">
        <v>34</v>
      </c>
      <c r="B144" s="144"/>
      <c r="C144" s="145"/>
      <c r="D144" s="146">
        <f t="shared" ref="D144" si="77">SUM(D132:D143)</f>
        <v>62300</v>
      </c>
      <c r="E144" s="144"/>
      <c r="F144" s="147"/>
      <c r="G144" s="146">
        <f t="shared" ref="G144" si="78">SUM(G132:G143)</f>
        <v>0</v>
      </c>
      <c r="H144" s="148"/>
      <c r="I144" s="146"/>
      <c r="J144" s="146"/>
      <c r="K144" s="146"/>
      <c r="L144" s="146"/>
      <c r="M144" s="146"/>
      <c r="N144" s="149">
        <f t="shared" ref="N144" si="79">SUM(N132:N143)</f>
        <v>0</v>
      </c>
      <c r="O144" s="150"/>
      <c r="P144" s="151"/>
      <c r="Q144" s="152"/>
      <c r="R144" s="153">
        <f t="shared" ref="R144" si="80">SUM(R132:R143)</f>
        <v>0</v>
      </c>
    </row>
    <row r="145" spans="1:18">
      <c r="A145" s="154"/>
      <c r="B145" s="155"/>
      <c r="C145" s="155"/>
      <c r="D145" s="155"/>
      <c r="E145" s="155"/>
      <c r="F145" s="155"/>
      <c r="G145" s="155"/>
      <c r="H145" s="155"/>
      <c r="I145" s="155"/>
      <c r="J145" s="155"/>
      <c r="K145" s="155"/>
      <c r="L145" s="155"/>
      <c r="M145" s="155"/>
      <c r="N145" s="155"/>
      <c r="O145" s="155"/>
      <c r="P145" s="155"/>
      <c r="Q145" s="155"/>
      <c r="R145" s="155"/>
    </row>
    <row r="146" spans="1:18" ht="57.6" customHeight="1">
      <c r="A146" s="181" t="s">
        <v>43</v>
      </c>
      <c r="B146" s="182"/>
      <c r="C146" s="182"/>
      <c r="D146" s="182"/>
      <c r="E146" s="182"/>
      <c r="F146" s="182"/>
      <c r="G146" s="182"/>
      <c r="H146" s="182"/>
      <c r="I146" s="182"/>
      <c r="J146" s="182"/>
      <c r="K146" s="182"/>
      <c r="L146" s="182"/>
      <c r="M146" s="182"/>
      <c r="N146" s="182"/>
    </row>
    <row r="148" spans="1:18" ht="31.8" customHeight="1" thickBot="1">
      <c r="A148" s="183" t="s">
        <v>95</v>
      </c>
      <c r="B148" s="183"/>
      <c r="C148" s="92" t="str">
        <f>'電気料金内訳書①＜県央・島原地区2＞ '!B12</f>
        <v>長崎空港内外連絡通路</v>
      </c>
      <c r="D148" s="93"/>
      <c r="E148" s="93"/>
      <c r="F148" s="93"/>
      <c r="G148" s="93"/>
      <c r="H148" s="93"/>
      <c r="I148" s="93"/>
      <c r="J148" s="93"/>
      <c r="K148" s="93"/>
      <c r="L148" s="93"/>
      <c r="M148" s="93"/>
      <c r="N148" s="93"/>
      <c r="O148" s="93"/>
      <c r="P148" s="93"/>
      <c r="Q148" s="93"/>
      <c r="R148" s="93"/>
    </row>
    <row r="149" spans="1:18" ht="21.6">
      <c r="A149" s="95"/>
      <c r="B149" s="96" t="s">
        <v>0</v>
      </c>
      <c r="C149" s="97" t="s">
        <v>1</v>
      </c>
      <c r="D149" s="98" t="s">
        <v>2</v>
      </c>
      <c r="E149" s="96" t="s">
        <v>3</v>
      </c>
      <c r="F149" s="99" t="s">
        <v>4</v>
      </c>
      <c r="G149" s="100" t="s">
        <v>5</v>
      </c>
      <c r="H149" s="184" t="s">
        <v>6</v>
      </c>
      <c r="I149" s="185"/>
      <c r="J149" s="185"/>
      <c r="K149" s="185"/>
      <c r="L149" s="185"/>
      <c r="M149" s="185"/>
      <c r="N149" s="186"/>
      <c r="O149" s="187" t="s">
        <v>36</v>
      </c>
      <c r="P149" s="188"/>
      <c r="Q149" s="189"/>
      <c r="R149" s="101" t="s">
        <v>41</v>
      </c>
    </row>
    <row r="150" spans="1:18">
      <c r="A150" s="102"/>
      <c r="B150" s="103"/>
      <c r="C150" s="104"/>
      <c r="D150" s="105"/>
      <c r="E150" s="103" t="s">
        <v>7</v>
      </c>
      <c r="F150" s="106"/>
      <c r="G150" s="107" t="s">
        <v>8</v>
      </c>
      <c r="H150" s="193" t="s">
        <v>44</v>
      </c>
      <c r="I150" s="194"/>
      <c r="J150" s="194"/>
      <c r="K150" s="194" t="s">
        <v>45</v>
      </c>
      <c r="L150" s="194"/>
      <c r="M150" s="194"/>
      <c r="N150" s="108" t="s">
        <v>46</v>
      </c>
      <c r="O150" s="190"/>
      <c r="P150" s="191"/>
      <c r="Q150" s="192"/>
      <c r="R150" s="109" t="s">
        <v>42</v>
      </c>
    </row>
    <row r="151" spans="1:18">
      <c r="A151" s="102"/>
      <c r="B151" s="103" t="s">
        <v>9</v>
      </c>
      <c r="C151" s="104" t="s">
        <v>10</v>
      </c>
      <c r="D151" s="105" t="s">
        <v>11</v>
      </c>
      <c r="E151" s="103" t="s">
        <v>12</v>
      </c>
      <c r="F151" s="110" t="s">
        <v>13</v>
      </c>
      <c r="G151" s="107" t="s">
        <v>14</v>
      </c>
      <c r="H151" s="111" t="s">
        <v>15</v>
      </c>
      <c r="I151" s="112" t="s">
        <v>16</v>
      </c>
      <c r="J151" s="113" t="s">
        <v>17</v>
      </c>
      <c r="K151" s="114" t="s">
        <v>15</v>
      </c>
      <c r="L151" s="112" t="s">
        <v>16</v>
      </c>
      <c r="M151" s="113" t="s">
        <v>17</v>
      </c>
      <c r="N151" s="115" t="s">
        <v>17</v>
      </c>
      <c r="O151" s="116" t="s">
        <v>37</v>
      </c>
      <c r="P151" s="117" t="s">
        <v>38</v>
      </c>
      <c r="Q151" s="118" t="s">
        <v>39</v>
      </c>
      <c r="R151" s="119" t="s">
        <v>18</v>
      </c>
    </row>
    <row r="152" spans="1:18">
      <c r="A152" s="102"/>
      <c r="B152" s="120" t="s">
        <v>19</v>
      </c>
      <c r="C152" s="121"/>
      <c r="D152" s="122" t="s">
        <v>20</v>
      </c>
      <c r="E152" s="120" t="s">
        <v>21</v>
      </c>
      <c r="F152" s="123" t="s">
        <v>22</v>
      </c>
      <c r="G152" s="124" t="s">
        <v>23</v>
      </c>
      <c r="H152" s="120" t="s">
        <v>20</v>
      </c>
      <c r="I152" s="125" t="s">
        <v>24</v>
      </c>
      <c r="J152" s="124" t="s">
        <v>23</v>
      </c>
      <c r="K152" s="123" t="s">
        <v>20</v>
      </c>
      <c r="L152" s="125" t="s">
        <v>24</v>
      </c>
      <c r="M152" s="124" t="s">
        <v>23</v>
      </c>
      <c r="N152" s="122" t="s">
        <v>23</v>
      </c>
      <c r="O152" s="116" t="s">
        <v>23</v>
      </c>
      <c r="P152" s="117" t="s">
        <v>40</v>
      </c>
      <c r="Q152" s="118" t="s">
        <v>23</v>
      </c>
      <c r="R152" s="126" t="s">
        <v>23</v>
      </c>
    </row>
    <row r="153" spans="1:18">
      <c r="A153" s="127" t="s">
        <v>81</v>
      </c>
      <c r="B153" s="128">
        <v>86</v>
      </c>
      <c r="C153" s="129">
        <v>100</v>
      </c>
      <c r="D153" s="130">
        <v>12100</v>
      </c>
      <c r="E153" s="156"/>
      <c r="F153" s="32">
        <f t="shared" ref="F153:F164" si="81">(185-C153)/100</f>
        <v>0.85</v>
      </c>
      <c r="G153" s="131">
        <f t="shared" ref="G153:G164" si="82">ROUNDDOWN(B153*E153*F153,0)</f>
        <v>0</v>
      </c>
      <c r="H153" s="132"/>
      <c r="I153" s="157"/>
      <c r="J153" s="133">
        <f t="shared" ref="J153:J164" si="83">H153*I153</f>
        <v>0</v>
      </c>
      <c r="K153" s="134">
        <f t="shared" ref="K153:K155" si="84">D153</f>
        <v>12100</v>
      </c>
      <c r="L153" s="159"/>
      <c r="M153" s="133">
        <f t="shared" ref="M153:M164" si="85">K153*L153</f>
        <v>0</v>
      </c>
      <c r="N153" s="135">
        <f t="shared" ref="N153:N164" si="86">J153+M153</f>
        <v>0</v>
      </c>
      <c r="O153" s="70"/>
      <c r="P153" s="54"/>
      <c r="Q153" s="56"/>
      <c r="R153" s="136">
        <f t="shared" ref="R153:R164" si="87">ROUNDDOWN(G153+N153,0)</f>
        <v>0</v>
      </c>
    </row>
    <row r="154" spans="1:18">
      <c r="A154" s="127" t="s">
        <v>82</v>
      </c>
      <c r="B154" s="128">
        <v>86</v>
      </c>
      <c r="C154" s="129">
        <v>100</v>
      </c>
      <c r="D154" s="130">
        <v>14800</v>
      </c>
      <c r="E154" s="156"/>
      <c r="F154" s="32">
        <f t="shared" si="81"/>
        <v>0.85</v>
      </c>
      <c r="G154" s="131">
        <f t="shared" si="82"/>
        <v>0</v>
      </c>
      <c r="H154" s="132"/>
      <c r="I154" s="157"/>
      <c r="J154" s="133">
        <f t="shared" si="83"/>
        <v>0</v>
      </c>
      <c r="K154" s="137">
        <f t="shared" si="84"/>
        <v>14800</v>
      </c>
      <c r="L154" s="159"/>
      <c r="M154" s="133">
        <f t="shared" si="85"/>
        <v>0</v>
      </c>
      <c r="N154" s="135">
        <f t="shared" si="86"/>
        <v>0</v>
      </c>
      <c r="O154" s="70"/>
      <c r="P154" s="54"/>
      <c r="Q154" s="56"/>
      <c r="R154" s="136">
        <f t="shared" si="87"/>
        <v>0</v>
      </c>
    </row>
    <row r="155" spans="1:18">
      <c r="A155" s="127" t="s">
        <v>83</v>
      </c>
      <c r="B155" s="128">
        <v>86</v>
      </c>
      <c r="C155" s="129">
        <v>100</v>
      </c>
      <c r="D155" s="130">
        <v>18500</v>
      </c>
      <c r="E155" s="156"/>
      <c r="F155" s="32">
        <f t="shared" si="81"/>
        <v>0.85</v>
      </c>
      <c r="G155" s="131">
        <f t="shared" si="82"/>
        <v>0</v>
      </c>
      <c r="H155" s="132"/>
      <c r="I155" s="157"/>
      <c r="J155" s="133">
        <f t="shared" si="83"/>
        <v>0</v>
      </c>
      <c r="K155" s="137">
        <f t="shared" si="84"/>
        <v>18500</v>
      </c>
      <c r="L155" s="159"/>
      <c r="M155" s="133">
        <f t="shared" si="85"/>
        <v>0</v>
      </c>
      <c r="N155" s="135">
        <f t="shared" si="86"/>
        <v>0</v>
      </c>
      <c r="O155" s="70"/>
      <c r="P155" s="54"/>
      <c r="Q155" s="56"/>
      <c r="R155" s="136">
        <f t="shared" si="87"/>
        <v>0</v>
      </c>
    </row>
    <row r="156" spans="1:18">
      <c r="A156" s="127" t="s">
        <v>47</v>
      </c>
      <c r="B156" s="128">
        <v>86</v>
      </c>
      <c r="C156" s="129">
        <v>100</v>
      </c>
      <c r="D156" s="130">
        <v>26900</v>
      </c>
      <c r="E156" s="156"/>
      <c r="F156" s="32">
        <f t="shared" si="81"/>
        <v>0.85</v>
      </c>
      <c r="G156" s="131">
        <f t="shared" si="82"/>
        <v>0</v>
      </c>
      <c r="H156" s="132">
        <f t="shared" ref="H156:H158" si="88">D156</f>
        <v>26900</v>
      </c>
      <c r="I156" s="158"/>
      <c r="J156" s="133">
        <f t="shared" si="83"/>
        <v>0</v>
      </c>
      <c r="K156" s="137"/>
      <c r="L156" s="160"/>
      <c r="M156" s="133">
        <f t="shared" si="85"/>
        <v>0</v>
      </c>
      <c r="N156" s="135">
        <f t="shared" si="86"/>
        <v>0</v>
      </c>
      <c r="O156" s="70"/>
      <c r="P156" s="54"/>
      <c r="Q156" s="56"/>
      <c r="R156" s="136">
        <f t="shared" si="87"/>
        <v>0</v>
      </c>
    </row>
    <row r="157" spans="1:18">
      <c r="A157" s="127" t="s">
        <v>48</v>
      </c>
      <c r="B157" s="128">
        <v>86</v>
      </c>
      <c r="C157" s="129">
        <v>100</v>
      </c>
      <c r="D157" s="130">
        <v>26900</v>
      </c>
      <c r="E157" s="156"/>
      <c r="F157" s="32">
        <f t="shared" si="81"/>
        <v>0.85</v>
      </c>
      <c r="G157" s="131">
        <f t="shared" si="82"/>
        <v>0</v>
      </c>
      <c r="H157" s="132">
        <f t="shared" si="88"/>
        <v>26900</v>
      </c>
      <c r="I157" s="158"/>
      <c r="J157" s="133">
        <f t="shared" si="83"/>
        <v>0</v>
      </c>
      <c r="K157" s="137"/>
      <c r="L157" s="160"/>
      <c r="M157" s="133">
        <f t="shared" si="85"/>
        <v>0</v>
      </c>
      <c r="N157" s="135">
        <f t="shared" si="86"/>
        <v>0</v>
      </c>
      <c r="O157" s="70"/>
      <c r="P157" s="54"/>
      <c r="Q157" s="56"/>
      <c r="R157" s="136">
        <f t="shared" si="87"/>
        <v>0</v>
      </c>
    </row>
    <row r="158" spans="1:18">
      <c r="A158" s="127" t="s">
        <v>49</v>
      </c>
      <c r="B158" s="128">
        <v>86</v>
      </c>
      <c r="C158" s="129">
        <v>100</v>
      </c>
      <c r="D158" s="130">
        <v>26200</v>
      </c>
      <c r="E158" s="156"/>
      <c r="F158" s="32">
        <f t="shared" si="81"/>
        <v>0.85</v>
      </c>
      <c r="G158" s="131">
        <f t="shared" si="82"/>
        <v>0</v>
      </c>
      <c r="H158" s="132">
        <f t="shared" si="88"/>
        <v>26200</v>
      </c>
      <c r="I158" s="158"/>
      <c r="J158" s="133">
        <f t="shared" si="83"/>
        <v>0</v>
      </c>
      <c r="K158" s="137"/>
      <c r="L158" s="160"/>
      <c r="M158" s="133">
        <f t="shared" si="85"/>
        <v>0</v>
      </c>
      <c r="N158" s="135">
        <f t="shared" si="86"/>
        <v>0</v>
      </c>
      <c r="O158" s="70"/>
      <c r="P158" s="54"/>
      <c r="Q158" s="56"/>
      <c r="R158" s="136">
        <f t="shared" si="87"/>
        <v>0</v>
      </c>
    </row>
    <row r="159" spans="1:18">
      <c r="A159" s="127" t="s">
        <v>84</v>
      </c>
      <c r="B159" s="128">
        <v>86</v>
      </c>
      <c r="C159" s="129">
        <v>100</v>
      </c>
      <c r="D159" s="130">
        <v>14600</v>
      </c>
      <c r="E159" s="156"/>
      <c r="F159" s="32">
        <f t="shared" si="81"/>
        <v>0.85</v>
      </c>
      <c r="G159" s="131">
        <f t="shared" si="82"/>
        <v>0</v>
      </c>
      <c r="H159" s="132"/>
      <c r="I159" s="157"/>
      <c r="J159" s="133">
        <f t="shared" si="83"/>
        <v>0</v>
      </c>
      <c r="K159" s="137">
        <f t="shared" ref="K159:K164" si="89">D159</f>
        <v>14600</v>
      </c>
      <c r="L159" s="159"/>
      <c r="M159" s="133">
        <f t="shared" si="85"/>
        <v>0</v>
      </c>
      <c r="N159" s="135">
        <f t="shared" si="86"/>
        <v>0</v>
      </c>
      <c r="O159" s="70"/>
      <c r="P159" s="54"/>
      <c r="Q159" s="56"/>
      <c r="R159" s="136">
        <f t="shared" si="87"/>
        <v>0</v>
      </c>
    </row>
    <row r="160" spans="1:18">
      <c r="A160" s="127" t="s">
        <v>85</v>
      </c>
      <c r="B160" s="128">
        <v>86</v>
      </c>
      <c r="C160" s="129">
        <v>100</v>
      </c>
      <c r="D160" s="130">
        <v>11000</v>
      </c>
      <c r="E160" s="156"/>
      <c r="F160" s="32">
        <f t="shared" si="81"/>
        <v>0.85</v>
      </c>
      <c r="G160" s="131">
        <f t="shared" si="82"/>
        <v>0</v>
      </c>
      <c r="H160" s="132"/>
      <c r="I160" s="157"/>
      <c r="J160" s="133">
        <f t="shared" si="83"/>
        <v>0</v>
      </c>
      <c r="K160" s="137">
        <f t="shared" si="89"/>
        <v>11000</v>
      </c>
      <c r="L160" s="159"/>
      <c r="M160" s="133">
        <f t="shared" si="85"/>
        <v>0</v>
      </c>
      <c r="N160" s="135">
        <f t="shared" si="86"/>
        <v>0</v>
      </c>
      <c r="O160" s="70"/>
      <c r="P160" s="54"/>
      <c r="Q160" s="56"/>
      <c r="R160" s="136">
        <f t="shared" si="87"/>
        <v>0</v>
      </c>
    </row>
    <row r="161" spans="1:18">
      <c r="A161" s="127" t="s">
        <v>86</v>
      </c>
      <c r="B161" s="128">
        <v>86</v>
      </c>
      <c r="C161" s="129">
        <v>100</v>
      </c>
      <c r="D161" s="130">
        <v>27400</v>
      </c>
      <c r="E161" s="156"/>
      <c r="F161" s="32">
        <f t="shared" si="81"/>
        <v>0.85</v>
      </c>
      <c r="G161" s="131">
        <f t="shared" si="82"/>
        <v>0</v>
      </c>
      <c r="H161" s="132"/>
      <c r="I161" s="157"/>
      <c r="J161" s="133">
        <f t="shared" si="83"/>
        <v>0</v>
      </c>
      <c r="K161" s="137">
        <f t="shared" si="89"/>
        <v>27400</v>
      </c>
      <c r="L161" s="159"/>
      <c r="M161" s="133">
        <f t="shared" si="85"/>
        <v>0</v>
      </c>
      <c r="N161" s="135">
        <f t="shared" si="86"/>
        <v>0</v>
      </c>
      <c r="O161" s="70"/>
      <c r="P161" s="54"/>
      <c r="Q161" s="56"/>
      <c r="R161" s="136">
        <f t="shared" si="87"/>
        <v>0</v>
      </c>
    </row>
    <row r="162" spans="1:18">
      <c r="A162" s="127" t="s">
        <v>87</v>
      </c>
      <c r="B162" s="128">
        <v>86</v>
      </c>
      <c r="C162" s="129">
        <v>100</v>
      </c>
      <c r="D162" s="130">
        <v>30800</v>
      </c>
      <c r="E162" s="156"/>
      <c r="F162" s="32">
        <f t="shared" si="81"/>
        <v>0.85</v>
      </c>
      <c r="G162" s="131">
        <f t="shared" si="82"/>
        <v>0</v>
      </c>
      <c r="H162" s="132"/>
      <c r="I162" s="157"/>
      <c r="J162" s="133">
        <f t="shared" si="83"/>
        <v>0</v>
      </c>
      <c r="K162" s="137">
        <f t="shared" si="89"/>
        <v>30800</v>
      </c>
      <c r="L162" s="159"/>
      <c r="M162" s="133">
        <f t="shared" si="85"/>
        <v>0</v>
      </c>
      <c r="N162" s="135">
        <f t="shared" si="86"/>
        <v>0</v>
      </c>
      <c r="O162" s="70"/>
      <c r="P162" s="54"/>
      <c r="Q162" s="56"/>
      <c r="R162" s="136">
        <f t="shared" si="87"/>
        <v>0</v>
      </c>
    </row>
    <row r="163" spans="1:18">
      <c r="A163" s="127" t="s">
        <v>88</v>
      </c>
      <c r="B163" s="128">
        <v>86</v>
      </c>
      <c r="C163" s="129">
        <v>100</v>
      </c>
      <c r="D163" s="130">
        <v>29600</v>
      </c>
      <c r="E163" s="156"/>
      <c r="F163" s="32">
        <f t="shared" si="81"/>
        <v>0.85</v>
      </c>
      <c r="G163" s="131">
        <f t="shared" si="82"/>
        <v>0</v>
      </c>
      <c r="H163" s="132"/>
      <c r="I163" s="157"/>
      <c r="J163" s="133">
        <f t="shared" si="83"/>
        <v>0</v>
      </c>
      <c r="K163" s="137">
        <f t="shared" si="89"/>
        <v>29600</v>
      </c>
      <c r="L163" s="159"/>
      <c r="M163" s="133">
        <f t="shared" si="85"/>
        <v>0</v>
      </c>
      <c r="N163" s="135">
        <f t="shared" si="86"/>
        <v>0</v>
      </c>
      <c r="O163" s="70"/>
      <c r="P163" s="54"/>
      <c r="Q163" s="56"/>
      <c r="R163" s="136">
        <f t="shared" si="87"/>
        <v>0</v>
      </c>
    </row>
    <row r="164" spans="1:18" ht="18.600000000000001" thickBot="1">
      <c r="A164" s="138" t="s">
        <v>89</v>
      </c>
      <c r="B164" s="128">
        <v>86</v>
      </c>
      <c r="C164" s="129">
        <v>100</v>
      </c>
      <c r="D164" s="130">
        <v>20400</v>
      </c>
      <c r="E164" s="156"/>
      <c r="F164" s="32">
        <f t="shared" si="81"/>
        <v>0.85</v>
      </c>
      <c r="G164" s="131">
        <f t="shared" si="82"/>
        <v>0</v>
      </c>
      <c r="H164" s="132"/>
      <c r="I164" s="157"/>
      <c r="J164" s="133">
        <f t="shared" si="83"/>
        <v>0</v>
      </c>
      <c r="K164" s="139">
        <f t="shared" si="89"/>
        <v>20400</v>
      </c>
      <c r="L164" s="159"/>
      <c r="M164" s="133">
        <f t="shared" si="85"/>
        <v>0</v>
      </c>
      <c r="N164" s="135">
        <f t="shared" si="86"/>
        <v>0</v>
      </c>
      <c r="O164" s="140"/>
      <c r="P164" s="141"/>
      <c r="Q164" s="142"/>
      <c r="R164" s="136">
        <f t="shared" si="87"/>
        <v>0</v>
      </c>
    </row>
    <row r="165" spans="1:18" ht="19.8" thickBot="1">
      <c r="A165" s="143" t="s">
        <v>34</v>
      </c>
      <c r="B165" s="144"/>
      <c r="C165" s="145"/>
      <c r="D165" s="146">
        <f t="shared" ref="D165" si="90">SUM(D153:D164)</f>
        <v>259200</v>
      </c>
      <c r="E165" s="144"/>
      <c r="F165" s="147"/>
      <c r="G165" s="146">
        <f t="shared" ref="G165" si="91">SUM(G153:G164)</f>
        <v>0</v>
      </c>
      <c r="H165" s="148"/>
      <c r="I165" s="146"/>
      <c r="J165" s="146"/>
      <c r="K165" s="146"/>
      <c r="L165" s="146"/>
      <c r="M165" s="146"/>
      <c r="N165" s="149">
        <f t="shared" ref="N165" si="92">SUM(N153:N164)</f>
        <v>0</v>
      </c>
      <c r="O165" s="150"/>
      <c r="P165" s="151"/>
      <c r="Q165" s="152"/>
      <c r="R165" s="153">
        <f t="shared" ref="R165" si="93">SUM(R153:R164)</f>
        <v>0</v>
      </c>
    </row>
    <row r="166" spans="1:18">
      <c r="A166" s="154"/>
      <c r="B166" s="155"/>
      <c r="C166" s="155"/>
      <c r="D166" s="155"/>
      <c r="E166" s="155"/>
      <c r="F166" s="155"/>
      <c r="G166" s="155"/>
      <c r="H166" s="155"/>
      <c r="I166" s="155"/>
      <c r="J166" s="155"/>
      <c r="K166" s="155"/>
      <c r="L166" s="155"/>
      <c r="M166" s="155"/>
      <c r="N166" s="155"/>
      <c r="O166" s="155"/>
      <c r="P166" s="155"/>
      <c r="Q166" s="155"/>
      <c r="R166" s="155"/>
    </row>
    <row r="167" spans="1:18" ht="57.6" customHeight="1">
      <c r="A167" s="181" t="s">
        <v>43</v>
      </c>
      <c r="B167" s="182"/>
      <c r="C167" s="182"/>
      <c r="D167" s="182"/>
      <c r="E167" s="182"/>
      <c r="F167" s="182"/>
      <c r="G167" s="182"/>
      <c r="H167" s="182"/>
      <c r="I167" s="182"/>
      <c r="J167" s="182"/>
      <c r="K167" s="182"/>
      <c r="L167" s="182"/>
      <c r="M167" s="182"/>
      <c r="N167" s="182"/>
    </row>
    <row r="168" spans="1:18" ht="31.8" customHeight="1" thickBot="1">
      <c r="A168" s="183" t="s">
        <v>96</v>
      </c>
      <c r="B168" s="183"/>
      <c r="C168" s="92" t="str">
        <f>'電気料金内訳書①＜県央・島原地区2＞ '!B13</f>
        <v>工業技術センター</v>
      </c>
      <c r="D168" s="93"/>
      <c r="E168" s="93"/>
      <c r="F168" s="93"/>
      <c r="G168" s="93"/>
      <c r="H168" s="93"/>
      <c r="I168" s="93"/>
      <c r="J168" s="93"/>
      <c r="K168" s="93"/>
      <c r="L168" s="93"/>
      <c r="M168" s="93"/>
      <c r="N168" s="93"/>
      <c r="O168" s="93"/>
      <c r="P168" s="93"/>
      <c r="Q168" s="93"/>
      <c r="R168" s="93"/>
    </row>
    <row r="169" spans="1:18" ht="21.6">
      <c r="A169" s="95"/>
      <c r="B169" s="96" t="s">
        <v>0</v>
      </c>
      <c r="C169" s="97" t="s">
        <v>1</v>
      </c>
      <c r="D169" s="98" t="s">
        <v>2</v>
      </c>
      <c r="E169" s="96" t="s">
        <v>3</v>
      </c>
      <c r="F169" s="99" t="s">
        <v>4</v>
      </c>
      <c r="G169" s="100" t="s">
        <v>5</v>
      </c>
      <c r="H169" s="184" t="s">
        <v>6</v>
      </c>
      <c r="I169" s="185"/>
      <c r="J169" s="185"/>
      <c r="K169" s="185"/>
      <c r="L169" s="185"/>
      <c r="M169" s="185"/>
      <c r="N169" s="186"/>
      <c r="O169" s="187" t="s">
        <v>36</v>
      </c>
      <c r="P169" s="188"/>
      <c r="Q169" s="189"/>
      <c r="R169" s="101" t="s">
        <v>41</v>
      </c>
    </row>
    <row r="170" spans="1:18">
      <c r="A170" s="102"/>
      <c r="B170" s="103"/>
      <c r="C170" s="104"/>
      <c r="D170" s="105"/>
      <c r="E170" s="103" t="s">
        <v>7</v>
      </c>
      <c r="F170" s="106"/>
      <c r="G170" s="107" t="s">
        <v>8</v>
      </c>
      <c r="H170" s="193" t="s">
        <v>44</v>
      </c>
      <c r="I170" s="194"/>
      <c r="J170" s="194"/>
      <c r="K170" s="194" t="s">
        <v>45</v>
      </c>
      <c r="L170" s="194"/>
      <c r="M170" s="194"/>
      <c r="N170" s="108" t="s">
        <v>46</v>
      </c>
      <c r="O170" s="190"/>
      <c r="P170" s="191"/>
      <c r="Q170" s="192"/>
      <c r="R170" s="109" t="s">
        <v>42</v>
      </c>
    </row>
    <row r="171" spans="1:18">
      <c r="A171" s="102"/>
      <c r="B171" s="103" t="s">
        <v>9</v>
      </c>
      <c r="C171" s="104" t="s">
        <v>10</v>
      </c>
      <c r="D171" s="105" t="s">
        <v>11</v>
      </c>
      <c r="E171" s="103" t="s">
        <v>12</v>
      </c>
      <c r="F171" s="110" t="s">
        <v>13</v>
      </c>
      <c r="G171" s="107" t="s">
        <v>14</v>
      </c>
      <c r="H171" s="111" t="s">
        <v>15</v>
      </c>
      <c r="I171" s="112" t="s">
        <v>16</v>
      </c>
      <c r="J171" s="113" t="s">
        <v>17</v>
      </c>
      <c r="K171" s="114" t="s">
        <v>15</v>
      </c>
      <c r="L171" s="112" t="s">
        <v>16</v>
      </c>
      <c r="M171" s="113" t="s">
        <v>17</v>
      </c>
      <c r="N171" s="115" t="s">
        <v>17</v>
      </c>
      <c r="O171" s="116" t="s">
        <v>37</v>
      </c>
      <c r="P171" s="117" t="s">
        <v>38</v>
      </c>
      <c r="Q171" s="118" t="s">
        <v>39</v>
      </c>
      <c r="R171" s="119" t="s">
        <v>18</v>
      </c>
    </row>
    <row r="172" spans="1:18">
      <c r="A172" s="102"/>
      <c r="B172" s="120" t="s">
        <v>19</v>
      </c>
      <c r="C172" s="121"/>
      <c r="D172" s="122" t="s">
        <v>20</v>
      </c>
      <c r="E172" s="120" t="s">
        <v>21</v>
      </c>
      <c r="F172" s="123" t="s">
        <v>22</v>
      </c>
      <c r="G172" s="124" t="s">
        <v>23</v>
      </c>
      <c r="H172" s="120" t="s">
        <v>20</v>
      </c>
      <c r="I172" s="125" t="s">
        <v>24</v>
      </c>
      <c r="J172" s="124" t="s">
        <v>23</v>
      </c>
      <c r="K172" s="123" t="s">
        <v>20</v>
      </c>
      <c r="L172" s="125" t="s">
        <v>24</v>
      </c>
      <c r="M172" s="124" t="s">
        <v>23</v>
      </c>
      <c r="N172" s="122" t="s">
        <v>23</v>
      </c>
      <c r="O172" s="116" t="s">
        <v>23</v>
      </c>
      <c r="P172" s="117" t="s">
        <v>40</v>
      </c>
      <c r="Q172" s="118" t="s">
        <v>23</v>
      </c>
      <c r="R172" s="126" t="s">
        <v>23</v>
      </c>
    </row>
    <row r="173" spans="1:18">
      <c r="A173" s="127" t="s">
        <v>81</v>
      </c>
      <c r="B173" s="128">
        <v>300</v>
      </c>
      <c r="C173" s="129">
        <v>100</v>
      </c>
      <c r="D173" s="130">
        <v>57700</v>
      </c>
      <c r="E173" s="156"/>
      <c r="F173" s="32">
        <f t="shared" ref="F173:F184" si="94">(185-C173)/100</f>
        <v>0.85</v>
      </c>
      <c r="G173" s="131">
        <f t="shared" ref="G173:G184" si="95">ROUNDDOWN(B173*E173*F173,0)</f>
        <v>0</v>
      </c>
      <c r="H173" s="132"/>
      <c r="I173" s="157"/>
      <c r="J173" s="133">
        <f t="shared" ref="J173:J184" si="96">H173*I173</f>
        <v>0</v>
      </c>
      <c r="K173" s="134">
        <f t="shared" ref="K173:K175" si="97">D173</f>
        <v>57700</v>
      </c>
      <c r="L173" s="159"/>
      <c r="M173" s="133">
        <f t="shared" ref="M173:M184" si="98">K173*L173</f>
        <v>0</v>
      </c>
      <c r="N173" s="135">
        <f t="shared" ref="N173:N184" si="99">J173+M173</f>
        <v>0</v>
      </c>
      <c r="O173" s="70"/>
      <c r="P173" s="54"/>
      <c r="Q173" s="56"/>
      <c r="R173" s="136">
        <f t="shared" ref="R173:R184" si="100">ROUNDDOWN(G173+N173,0)</f>
        <v>0</v>
      </c>
    </row>
    <row r="174" spans="1:18">
      <c r="A174" s="127" t="s">
        <v>82</v>
      </c>
      <c r="B174" s="128">
        <v>300</v>
      </c>
      <c r="C174" s="129">
        <v>100</v>
      </c>
      <c r="D174" s="130">
        <v>62900</v>
      </c>
      <c r="E174" s="156"/>
      <c r="F174" s="32">
        <f t="shared" si="94"/>
        <v>0.85</v>
      </c>
      <c r="G174" s="131">
        <f t="shared" si="95"/>
        <v>0</v>
      </c>
      <c r="H174" s="132"/>
      <c r="I174" s="157"/>
      <c r="J174" s="133">
        <f t="shared" si="96"/>
        <v>0</v>
      </c>
      <c r="K174" s="137">
        <f t="shared" si="97"/>
        <v>62900</v>
      </c>
      <c r="L174" s="159"/>
      <c r="M174" s="133">
        <f t="shared" si="98"/>
        <v>0</v>
      </c>
      <c r="N174" s="135">
        <f t="shared" si="99"/>
        <v>0</v>
      </c>
      <c r="O174" s="70"/>
      <c r="P174" s="54"/>
      <c r="Q174" s="56"/>
      <c r="R174" s="136">
        <f t="shared" si="100"/>
        <v>0</v>
      </c>
    </row>
    <row r="175" spans="1:18">
      <c r="A175" s="127" t="s">
        <v>83</v>
      </c>
      <c r="B175" s="128">
        <v>300</v>
      </c>
      <c r="C175" s="129">
        <v>100</v>
      </c>
      <c r="D175" s="130">
        <v>91400</v>
      </c>
      <c r="E175" s="156"/>
      <c r="F175" s="32">
        <f t="shared" si="94"/>
        <v>0.85</v>
      </c>
      <c r="G175" s="131">
        <f t="shared" si="95"/>
        <v>0</v>
      </c>
      <c r="H175" s="132"/>
      <c r="I175" s="157"/>
      <c r="J175" s="133">
        <f t="shared" si="96"/>
        <v>0</v>
      </c>
      <c r="K175" s="137">
        <f t="shared" si="97"/>
        <v>91400</v>
      </c>
      <c r="L175" s="159"/>
      <c r="M175" s="133">
        <f t="shared" si="98"/>
        <v>0</v>
      </c>
      <c r="N175" s="135">
        <f t="shared" si="99"/>
        <v>0</v>
      </c>
      <c r="O175" s="70"/>
      <c r="P175" s="54"/>
      <c r="Q175" s="56"/>
      <c r="R175" s="136">
        <f t="shared" si="100"/>
        <v>0</v>
      </c>
    </row>
    <row r="176" spans="1:18">
      <c r="A176" s="127" t="s">
        <v>47</v>
      </c>
      <c r="B176" s="128">
        <v>300</v>
      </c>
      <c r="C176" s="129">
        <v>100</v>
      </c>
      <c r="D176" s="130">
        <v>121500</v>
      </c>
      <c r="E176" s="156"/>
      <c r="F176" s="32">
        <f t="shared" si="94"/>
        <v>0.85</v>
      </c>
      <c r="G176" s="131">
        <f t="shared" si="95"/>
        <v>0</v>
      </c>
      <c r="H176" s="132">
        <f t="shared" ref="H176:H178" si="101">D176</f>
        <v>121500</v>
      </c>
      <c r="I176" s="158"/>
      <c r="J176" s="133">
        <f t="shared" si="96"/>
        <v>0</v>
      </c>
      <c r="K176" s="137"/>
      <c r="L176" s="160"/>
      <c r="M176" s="133">
        <f t="shared" si="98"/>
        <v>0</v>
      </c>
      <c r="N176" s="135">
        <f t="shared" si="99"/>
        <v>0</v>
      </c>
      <c r="O176" s="70"/>
      <c r="P176" s="54"/>
      <c r="Q176" s="56"/>
      <c r="R176" s="136">
        <f t="shared" si="100"/>
        <v>0</v>
      </c>
    </row>
    <row r="177" spans="1:18">
      <c r="A177" s="127" t="s">
        <v>48</v>
      </c>
      <c r="B177" s="128">
        <v>300</v>
      </c>
      <c r="C177" s="129">
        <v>100</v>
      </c>
      <c r="D177" s="130">
        <v>117700</v>
      </c>
      <c r="E177" s="156"/>
      <c r="F177" s="32">
        <f t="shared" si="94"/>
        <v>0.85</v>
      </c>
      <c r="G177" s="131">
        <f t="shared" si="95"/>
        <v>0</v>
      </c>
      <c r="H177" s="132">
        <f t="shared" si="101"/>
        <v>117700</v>
      </c>
      <c r="I177" s="158"/>
      <c r="J177" s="133">
        <f t="shared" si="96"/>
        <v>0</v>
      </c>
      <c r="K177" s="137"/>
      <c r="L177" s="160"/>
      <c r="M177" s="133">
        <f t="shared" si="98"/>
        <v>0</v>
      </c>
      <c r="N177" s="135">
        <f t="shared" si="99"/>
        <v>0</v>
      </c>
      <c r="O177" s="70"/>
      <c r="P177" s="54"/>
      <c r="Q177" s="56"/>
      <c r="R177" s="136">
        <f t="shared" si="100"/>
        <v>0</v>
      </c>
    </row>
    <row r="178" spans="1:18">
      <c r="A178" s="127" t="s">
        <v>49</v>
      </c>
      <c r="B178" s="128">
        <v>300</v>
      </c>
      <c r="C178" s="129">
        <v>100</v>
      </c>
      <c r="D178" s="130">
        <v>107400</v>
      </c>
      <c r="E178" s="156"/>
      <c r="F178" s="32">
        <f t="shared" si="94"/>
        <v>0.85</v>
      </c>
      <c r="G178" s="131">
        <f t="shared" si="95"/>
        <v>0</v>
      </c>
      <c r="H178" s="132">
        <f t="shared" si="101"/>
        <v>107400</v>
      </c>
      <c r="I178" s="158"/>
      <c r="J178" s="133">
        <f t="shared" si="96"/>
        <v>0</v>
      </c>
      <c r="K178" s="137"/>
      <c r="L178" s="160"/>
      <c r="M178" s="133">
        <f t="shared" si="98"/>
        <v>0</v>
      </c>
      <c r="N178" s="135">
        <f t="shared" si="99"/>
        <v>0</v>
      </c>
      <c r="O178" s="70"/>
      <c r="P178" s="54"/>
      <c r="Q178" s="56"/>
      <c r="R178" s="136">
        <f t="shared" si="100"/>
        <v>0</v>
      </c>
    </row>
    <row r="179" spans="1:18">
      <c r="A179" s="127" t="s">
        <v>84</v>
      </c>
      <c r="B179" s="128">
        <v>300</v>
      </c>
      <c r="C179" s="129">
        <v>100</v>
      </c>
      <c r="D179" s="130">
        <v>82800</v>
      </c>
      <c r="E179" s="156"/>
      <c r="F179" s="32">
        <f t="shared" si="94"/>
        <v>0.85</v>
      </c>
      <c r="G179" s="131">
        <f t="shared" si="95"/>
        <v>0</v>
      </c>
      <c r="H179" s="132"/>
      <c r="I179" s="157"/>
      <c r="J179" s="133">
        <f t="shared" si="96"/>
        <v>0</v>
      </c>
      <c r="K179" s="137">
        <f t="shared" ref="K179:K184" si="102">D179</f>
        <v>82800</v>
      </c>
      <c r="L179" s="159"/>
      <c r="M179" s="133">
        <f t="shared" si="98"/>
        <v>0</v>
      </c>
      <c r="N179" s="135">
        <f t="shared" si="99"/>
        <v>0</v>
      </c>
      <c r="O179" s="70"/>
      <c r="P179" s="54"/>
      <c r="Q179" s="56"/>
      <c r="R179" s="136">
        <f t="shared" si="100"/>
        <v>0</v>
      </c>
    </row>
    <row r="180" spans="1:18">
      <c r="A180" s="127" t="s">
        <v>85</v>
      </c>
      <c r="B180" s="128">
        <v>300</v>
      </c>
      <c r="C180" s="129">
        <v>100</v>
      </c>
      <c r="D180" s="130">
        <v>54200</v>
      </c>
      <c r="E180" s="156"/>
      <c r="F180" s="32">
        <f t="shared" si="94"/>
        <v>0.85</v>
      </c>
      <c r="G180" s="131">
        <f t="shared" si="95"/>
        <v>0</v>
      </c>
      <c r="H180" s="132"/>
      <c r="I180" s="157"/>
      <c r="J180" s="133">
        <f t="shared" si="96"/>
        <v>0</v>
      </c>
      <c r="K180" s="137">
        <f t="shared" si="102"/>
        <v>54200</v>
      </c>
      <c r="L180" s="159"/>
      <c r="M180" s="133">
        <f t="shared" si="98"/>
        <v>0</v>
      </c>
      <c r="N180" s="135">
        <f t="shared" si="99"/>
        <v>0</v>
      </c>
      <c r="O180" s="70"/>
      <c r="P180" s="54"/>
      <c r="Q180" s="56"/>
      <c r="R180" s="136">
        <f t="shared" si="100"/>
        <v>0</v>
      </c>
    </row>
    <row r="181" spans="1:18">
      <c r="A181" s="127" t="s">
        <v>86</v>
      </c>
      <c r="B181" s="128">
        <v>300</v>
      </c>
      <c r="C181" s="129">
        <v>100</v>
      </c>
      <c r="D181" s="130">
        <v>55100</v>
      </c>
      <c r="E181" s="156"/>
      <c r="F181" s="32">
        <f t="shared" si="94"/>
        <v>0.85</v>
      </c>
      <c r="G181" s="131">
        <f t="shared" si="95"/>
        <v>0</v>
      </c>
      <c r="H181" s="132"/>
      <c r="I181" s="157"/>
      <c r="J181" s="133">
        <f t="shared" si="96"/>
        <v>0</v>
      </c>
      <c r="K181" s="137">
        <f t="shared" si="102"/>
        <v>55100</v>
      </c>
      <c r="L181" s="159"/>
      <c r="M181" s="133">
        <f t="shared" si="98"/>
        <v>0</v>
      </c>
      <c r="N181" s="135">
        <f t="shared" si="99"/>
        <v>0</v>
      </c>
      <c r="O181" s="70"/>
      <c r="P181" s="54"/>
      <c r="Q181" s="56"/>
      <c r="R181" s="136">
        <f t="shared" si="100"/>
        <v>0</v>
      </c>
    </row>
    <row r="182" spans="1:18">
      <c r="A182" s="127" t="s">
        <v>87</v>
      </c>
      <c r="B182" s="128">
        <v>300</v>
      </c>
      <c r="C182" s="129">
        <v>100</v>
      </c>
      <c r="D182" s="130">
        <v>61900</v>
      </c>
      <c r="E182" s="156"/>
      <c r="F182" s="32">
        <f t="shared" si="94"/>
        <v>0.85</v>
      </c>
      <c r="G182" s="131">
        <f t="shared" si="95"/>
        <v>0</v>
      </c>
      <c r="H182" s="132"/>
      <c r="I182" s="157"/>
      <c r="J182" s="133">
        <f t="shared" si="96"/>
        <v>0</v>
      </c>
      <c r="K182" s="137">
        <f t="shared" si="102"/>
        <v>61900</v>
      </c>
      <c r="L182" s="159"/>
      <c r="M182" s="133">
        <f t="shared" si="98"/>
        <v>0</v>
      </c>
      <c r="N182" s="135">
        <f t="shared" si="99"/>
        <v>0</v>
      </c>
      <c r="O182" s="70"/>
      <c r="P182" s="54"/>
      <c r="Q182" s="56"/>
      <c r="R182" s="136">
        <f t="shared" si="100"/>
        <v>0</v>
      </c>
    </row>
    <row r="183" spans="1:18">
      <c r="A183" s="127" t="s">
        <v>88</v>
      </c>
      <c r="B183" s="128">
        <v>300</v>
      </c>
      <c r="C183" s="129">
        <v>100</v>
      </c>
      <c r="D183" s="130">
        <v>64500</v>
      </c>
      <c r="E183" s="156"/>
      <c r="F183" s="32">
        <f t="shared" si="94"/>
        <v>0.85</v>
      </c>
      <c r="G183" s="131">
        <f t="shared" si="95"/>
        <v>0</v>
      </c>
      <c r="H183" s="132"/>
      <c r="I183" s="157"/>
      <c r="J183" s="133">
        <f t="shared" si="96"/>
        <v>0</v>
      </c>
      <c r="K183" s="137">
        <f t="shared" si="102"/>
        <v>64500</v>
      </c>
      <c r="L183" s="159"/>
      <c r="M183" s="133">
        <f t="shared" si="98"/>
        <v>0</v>
      </c>
      <c r="N183" s="135">
        <f t="shared" si="99"/>
        <v>0</v>
      </c>
      <c r="O183" s="70"/>
      <c r="P183" s="54"/>
      <c r="Q183" s="56"/>
      <c r="R183" s="136">
        <f t="shared" si="100"/>
        <v>0</v>
      </c>
    </row>
    <row r="184" spans="1:18" ht="18.600000000000001" thickBot="1">
      <c r="A184" s="138" t="s">
        <v>89</v>
      </c>
      <c r="B184" s="128">
        <v>300</v>
      </c>
      <c r="C184" s="129">
        <v>100</v>
      </c>
      <c r="D184" s="130">
        <v>53600</v>
      </c>
      <c r="E184" s="156"/>
      <c r="F184" s="32">
        <f t="shared" si="94"/>
        <v>0.85</v>
      </c>
      <c r="G184" s="131">
        <f t="shared" si="95"/>
        <v>0</v>
      </c>
      <c r="H184" s="132"/>
      <c r="I184" s="157"/>
      <c r="J184" s="133">
        <f t="shared" si="96"/>
        <v>0</v>
      </c>
      <c r="K184" s="139">
        <f t="shared" si="102"/>
        <v>53600</v>
      </c>
      <c r="L184" s="159"/>
      <c r="M184" s="133">
        <f t="shared" si="98"/>
        <v>0</v>
      </c>
      <c r="N184" s="135">
        <f t="shared" si="99"/>
        <v>0</v>
      </c>
      <c r="O184" s="140"/>
      <c r="P184" s="141"/>
      <c r="Q184" s="142"/>
      <c r="R184" s="136">
        <f t="shared" si="100"/>
        <v>0</v>
      </c>
    </row>
    <row r="185" spans="1:18" ht="19.8" thickBot="1">
      <c r="A185" s="143" t="s">
        <v>34</v>
      </c>
      <c r="B185" s="144"/>
      <c r="C185" s="145"/>
      <c r="D185" s="146">
        <f t="shared" ref="D185" si="103">SUM(D173:D184)</f>
        <v>930700</v>
      </c>
      <c r="E185" s="144"/>
      <c r="F185" s="147"/>
      <c r="G185" s="146">
        <f t="shared" ref="G185" si="104">SUM(G173:G184)</f>
        <v>0</v>
      </c>
      <c r="H185" s="148"/>
      <c r="I185" s="146"/>
      <c r="J185" s="146"/>
      <c r="K185" s="146"/>
      <c r="L185" s="146"/>
      <c r="M185" s="146"/>
      <c r="N185" s="149">
        <f t="shared" ref="N185" si="105">SUM(N173:N184)</f>
        <v>0</v>
      </c>
      <c r="O185" s="150"/>
      <c r="P185" s="151"/>
      <c r="Q185" s="152"/>
      <c r="R185" s="153">
        <f t="shared" ref="R185" si="106">SUM(R173:R184)</f>
        <v>0</v>
      </c>
    </row>
    <row r="186" spans="1:18">
      <c r="A186" s="154"/>
      <c r="B186" s="155"/>
      <c r="C186" s="155"/>
      <c r="D186" s="155"/>
      <c r="E186" s="155"/>
      <c r="F186" s="155"/>
      <c r="G186" s="155"/>
      <c r="H186" s="155"/>
      <c r="I186" s="155"/>
      <c r="J186" s="155"/>
      <c r="K186" s="155"/>
      <c r="L186" s="155"/>
      <c r="M186" s="155"/>
      <c r="N186" s="155"/>
      <c r="O186" s="155"/>
      <c r="P186" s="155"/>
      <c r="Q186" s="155"/>
      <c r="R186" s="155"/>
    </row>
    <row r="187" spans="1:18" ht="57.6" customHeight="1">
      <c r="A187" s="181" t="s">
        <v>124</v>
      </c>
      <c r="B187" s="182"/>
      <c r="C187" s="182"/>
      <c r="D187" s="182"/>
      <c r="E187" s="182"/>
      <c r="F187" s="182"/>
      <c r="G187" s="182"/>
      <c r="H187" s="182"/>
      <c r="I187" s="182"/>
      <c r="J187" s="182"/>
      <c r="K187" s="182"/>
      <c r="L187" s="182"/>
      <c r="M187" s="182"/>
      <c r="N187" s="182"/>
    </row>
  </sheetData>
  <mergeCells count="54">
    <mergeCell ref="A20:N20"/>
    <mergeCell ref="A1:B1"/>
    <mergeCell ref="H2:N2"/>
    <mergeCell ref="O2:Q3"/>
    <mergeCell ref="H3:J3"/>
    <mergeCell ref="K3:M3"/>
    <mergeCell ref="A62:N62"/>
    <mergeCell ref="A22:B22"/>
    <mergeCell ref="H23:N23"/>
    <mergeCell ref="O23:Q24"/>
    <mergeCell ref="H24:J24"/>
    <mergeCell ref="K24:M24"/>
    <mergeCell ref="A41:N41"/>
    <mergeCell ref="A43:B43"/>
    <mergeCell ref="H44:N44"/>
    <mergeCell ref="O44:Q45"/>
    <mergeCell ref="H45:J45"/>
    <mergeCell ref="K45:M45"/>
    <mergeCell ref="A104:N104"/>
    <mergeCell ref="A64:B64"/>
    <mergeCell ref="H65:N65"/>
    <mergeCell ref="O65:Q66"/>
    <mergeCell ref="H66:J66"/>
    <mergeCell ref="K66:M66"/>
    <mergeCell ref="A83:N83"/>
    <mergeCell ref="A85:B85"/>
    <mergeCell ref="H86:N86"/>
    <mergeCell ref="O86:Q87"/>
    <mergeCell ref="H87:J87"/>
    <mergeCell ref="K87:M87"/>
    <mergeCell ref="A146:N146"/>
    <mergeCell ref="A106:B106"/>
    <mergeCell ref="H107:N107"/>
    <mergeCell ref="O107:Q108"/>
    <mergeCell ref="H108:J108"/>
    <mergeCell ref="K108:M108"/>
    <mergeCell ref="A125:N125"/>
    <mergeCell ref="A127:B127"/>
    <mergeCell ref="H128:N128"/>
    <mergeCell ref="O128:Q129"/>
    <mergeCell ref="H129:J129"/>
    <mergeCell ref="K129:M129"/>
    <mergeCell ref="A187:N187"/>
    <mergeCell ref="A148:B148"/>
    <mergeCell ref="H149:N149"/>
    <mergeCell ref="O149:Q150"/>
    <mergeCell ref="H150:J150"/>
    <mergeCell ref="K150:M150"/>
    <mergeCell ref="A167:N167"/>
    <mergeCell ref="A168:B168"/>
    <mergeCell ref="H169:N169"/>
    <mergeCell ref="O169:Q170"/>
    <mergeCell ref="H170:J170"/>
    <mergeCell ref="K170:M170"/>
  </mergeCells>
  <phoneticPr fontId="3"/>
  <pageMargins left="0.70866141732283472" right="0.70866141732283472" top="0.74803149606299213" bottom="0.74803149606299213" header="0.31496062992125984" footer="0.31496062992125984"/>
  <pageSetup paperSize="9" scale="51" orientation="landscape" verticalDpi="0" r:id="rId1"/>
  <rowBreaks count="8" manualBreakCount="8">
    <brk id="21" max="17" man="1"/>
    <brk id="41" max="17" man="1"/>
    <brk id="62" max="17" man="1"/>
    <brk id="84" max="17" man="1"/>
    <brk id="105" max="17" man="1"/>
    <brk id="126" max="17" man="1"/>
    <brk id="147" max="17" man="1"/>
    <brk id="167" max="17" man="1"/>
  </rowBreaks>
  <colBreaks count="1" manualBreakCount="1">
    <brk id="18" max="20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A632F-8E46-43D2-8A69-22916E03B505}">
  <sheetPr>
    <tabColor rgb="FFFFC000"/>
  </sheetPr>
  <dimension ref="A1:M35"/>
  <sheetViews>
    <sheetView view="pageBreakPreview" zoomScale="60" zoomScaleNormal="85" workbookViewId="0">
      <selection activeCell="E17" sqref="E17"/>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82" t="s">
        <v>136</v>
      </c>
      <c r="C5" s="83"/>
      <c r="D5" s="83"/>
      <c r="E5" s="83"/>
      <c r="F5" s="83"/>
      <c r="G5" s="83"/>
      <c r="H5" s="166">
        <f>'電気料金内訳書②＜県庁舎＞'!R18</f>
        <v>0</v>
      </c>
      <c r="I5" s="167"/>
      <c r="J5" s="168"/>
      <c r="K5" s="88" t="s">
        <v>76</v>
      </c>
      <c r="L5" s="84"/>
      <c r="M5" s="84"/>
    </row>
    <row r="6" spans="1:13" ht="24.6" customHeight="1">
      <c r="A6" s="91"/>
      <c r="B6" s="82"/>
      <c r="C6" s="83"/>
      <c r="D6" s="83"/>
      <c r="E6" s="83"/>
      <c r="F6" s="83"/>
      <c r="G6" s="83"/>
      <c r="H6" s="169"/>
      <c r="I6" s="170"/>
      <c r="J6" s="171"/>
      <c r="K6" s="88"/>
      <c r="L6" s="84"/>
      <c r="M6" s="84"/>
    </row>
    <row r="7" spans="1:13" ht="24.6" customHeight="1">
      <c r="A7" s="91"/>
      <c r="B7" s="82"/>
      <c r="C7" s="83"/>
      <c r="D7" s="83"/>
      <c r="E7" s="83"/>
      <c r="F7" s="83"/>
      <c r="G7" s="83"/>
      <c r="H7" s="161"/>
      <c r="I7" s="161"/>
      <c r="J7" s="161"/>
      <c r="K7" s="88"/>
      <c r="L7" s="84"/>
      <c r="M7" s="84"/>
    </row>
    <row r="8" spans="1:13" ht="24.6" customHeight="1">
      <c r="A8" s="91"/>
      <c r="B8" s="82"/>
      <c r="C8" s="83"/>
      <c r="D8" s="83"/>
      <c r="E8" s="83"/>
      <c r="F8" s="83"/>
      <c r="G8" s="83"/>
      <c r="H8" s="161"/>
      <c r="I8" s="161"/>
      <c r="J8" s="161"/>
      <c r="K8" s="88"/>
      <c r="L8" s="84"/>
      <c r="M8" s="84"/>
    </row>
    <row r="9" spans="1:13" ht="24.6" customHeight="1">
      <c r="A9" s="91"/>
      <c r="B9" s="82"/>
      <c r="C9" s="83"/>
      <c r="D9" s="83"/>
      <c r="E9" s="83"/>
      <c r="F9" s="83"/>
      <c r="G9" s="83"/>
      <c r="H9" s="161"/>
      <c r="I9" s="161"/>
      <c r="J9" s="161"/>
      <c r="K9" s="88"/>
      <c r="L9" s="84"/>
      <c r="M9" s="84"/>
    </row>
    <row r="10" spans="1:13" ht="24.6" customHeight="1">
      <c r="A10" s="91"/>
      <c r="B10" s="82"/>
      <c r="C10" s="83"/>
      <c r="D10" s="83"/>
      <c r="E10" s="83"/>
      <c r="F10" s="83"/>
      <c r="G10" s="83"/>
      <c r="H10" s="161"/>
      <c r="I10" s="161"/>
      <c r="J10" s="161"/>
      <c r="K10" s="88"/>
      <c r="L10" s="84"/>
      <c r="M10" s="84"/>
    </row>
    <row r="11" spans="1:13" ht="24.6" customHeight="1">
      <c r="A11" s="91"/>
      <c r="B11" s="82"/>
      <c r="C11" s="83"/>
      <c r="D11" s="83"/>
      <c r="E11" s="83"/>
      <c r="F11" s="83"/>
      <c r="G11" s="83"/>
      <c r="H11" s="161"/>
      <c r="I11" s="161"/>
      <c r="J11" s="161"/>
      <c r="K11" s="88"/>
      <c r="L11" s="84"/>
      <c r="M11" s="84"/>
    </row>
    <row r="12" spans="1:13" ht="24.6" customHeight="1">
      <c r="A12" s="91"/>
      <c r="B12" s="82"/>
      <c r="C12" s="83"/>
      <c r="D12" s="83"/>
      <c r="E12" s="83"/>
      <c r="F12" s="83"/>
      <c r="G12" s="83"/>
      <c r="H12" s="161"/>
      <c r="I12" s="161"/>
      <c r="J12" s="161"/>
      <c r="K12" s="88"/>
      <c r="L12" s="84"/>
      <c r="M12" s="84"/>
    </row>
    <row r="13" spans="1:13" ht="24.6" customHeight="1">
      <c r="A13" s="91"/>
      <c r="B13" s="82"/>
      <c r="C13" s="83"/>
      <c r="D13" s="83"/>
      <c r="E13" s="83"/>
      <c r="F13" s="83"/>
      <c r="G13" s="83"/>
      <c r="H13" s="161"/>
      <c r="I13" s="161"/>
      <c r="J13" s="161"/>
      <c r="K13" s="88"/>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4">
    <mergeCell ref="H20:J20"/>
    <mergeCell ref="H21:J21"/>
    <mergeCell ref="H14:J14"/>
    <mergeCell ref="B4:G4"/>
    <mergeCell ref="H4:J4"/>
    <mergeCell ref="H5:J5"/>
    <mergeCell ref="H6:J6"/>
    <mergeCell ref="H7:J7"/>
    <mergeCell ref="H8:J8"/>
    <mergeCell ref="H9:J9"/>
    <mergeCell ref="H10:J10"/>
    <mergeCell ref="H11:J11"/>
    <mergeCell ref="H12:J12"/>
    <mergeCell ref="H13:J13"/>
    <mergeCell ref="H15:J15"/>
    <mergeCell ref="H16:J16"/>
    <mergeCell ref="H17:J17"/>
    <mergeCell ref="H18:J18"/>
    <mergeCell ref="H19:J19"/>
    <mergeCell ref="B22:G22"/>
    <mergeCell ref="H22:J22"/>
    <mergeCell ref="H23:J23"/>
    <mergeCell ref="H24:J24"/>
    <mergeCell ref="H25:J25"/>
  </mergeCells>
  <phoneticPr fontId="3"/>
  <pageMargins left="0.7" right="0.7" top="0.75" bottom="0.75" header="0.3" footer="0.3"/>
  <pageSetup paperSize="9" scale="5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9EA7C-A95C-45C0-B15F-B1E87FC6DA8D}">
  <sheetPr>
    <tabColor rgb="FFFFFF00"/>
  </sheetPr>
  <dimension ref="A1:R20"/>
  <sheetViews>
    <sheetView view="pageBreakPreview" zoomScale="55" zoomScaleNormal="55" zoomScaleSheetLayoutView="55" workbookViewId="0">
      <selection activeCell="L6" sqref="L6:L17"/>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'電気料金内訳書①＜県庁舎＞'!B5</f>
        <v>長崎県庁舎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2100</v>
      </c>
      <c r="C6" s="129">
        <v>100</v>
      </c>
      <c r="D6" s="130">
        <v>545200</v>
      </c>
      <c r="E6" s="156"/>
      <c r="F6" s="32">
        <f>(185-C6)/100</f>
        <v>0.85</v>
      </c>
      <c r="G6" s="131">
        <f>ROUNDDOWN(B6*E6*F6,0)</f>
        <v>0</v>
      </c>
      <c r="H6" s="132"/>
      <c r="I6" s="157"/>
      <c r="J6" s="133">
        <f>H6*I6</f>
        <v>0</v>
      </c>
      <c r="K6" s="134">
        <f>D6</f>
        <v>545200</v>
      </c>
      <c r="L6" s="159"/>
      <c r="M6" s="133">
        <f>K6*L6</f>
        <v>0</v>
      </c>
      <c r="N6" s="135">
        <f>J6+M6</f>
        <v>0</v>
      </c>
      <c r="O6" s="70"/>
      <c r="P6" s="54"/>
      <c r="Q6" s="56"/>
      <c r="R6" s="136">
        <f>ROUNDDOWN(G6+N6,0)</f>
        <v>0</v>
      </c>
    </row>
    <row r="7" spans="1:18">
      <c r="A7" s="127" t="s">
        <v>26</v>
      </c>
      <c r="B7" s="128">
        <v>2100</v>
      </c>
      <c r="C7" s="129">
        <v>100</v>
      </c>
      <c r="D7" s="130">
        <v>588500</v>
      </c>
      <c r="E7" s="156"/>
      <c r="F7" s="32">
        <f t="shared" ref="F7:F17" si="0">(185-C7)/100</f>
        <v>0.85</v>
      </c>
      <c r="G7" s="131">
        <f t="shared" ref="G7:G17" si="1">ROUNDDOWN(B7*E7*F7,0)</f>
        <v>0</v>
      </c>
      <c r="H7" s="132"/>
      <c r="I7" s="157"/>
      <c r="J7" s="133">
        <f t="shared" ref="J7:J16" si="2">H7*I7</f>
        <v>0</v>
      </c>
      <c r="K7" s="137">
        <f t="shared" ref="K7:K17" si="3">D7</f>
        <v>588500</v>
      </c>
      <c r="L7" s="159"/>
      <c r="M7" s="133">
        <f t="shared" ref="M7:M17" si="4">K7*L7</f>
        <v>0</v>
      </c>
      <c r="N7" s="135">
        <f t="shared" ref="N7:N17" si="5">J7+M7</f>
        <v>0</v>
      </c>
      <c r="O7" s="70"/>
      <c r="P7" s="54"/>
      <c r="Q7" s="56"/>
      <c r="R7" s="136">
        <f t="shared" ref="R7:R17" si="6">ROUNDDOWN(G7+N7,0)</f>
        <v>0</v>
      </c>
    </row>
    <row r="8" spans="1:18">
      <c r="A8" s="127" t="s">
        <v>27</v>
      </c>
      <c r="B8" s="128">
        <v>2100</v>
      </c>
      <c r="C8" s="129">
        <v>100</v>
      </c>
      <c r="D8" s="130">
        <v>665300</v>
      </c>
      <c r="E8" s="156"/>
      <c r="F8" s="32">
        <f t="shared" si="0"/>
        <v>0.85</v>
      </c>
      <c r="G8" s="131">
        <f t="shared" si="1"/>
        <v>0</v>
      </c>
      <c r="H8" s="132"/>
      <c r="I8" s="157"/>
      <c r="J8" s="133">
        <f t="shared" si="2"/>
        <v>0</v>
      </c>
      <c r="K8" s="137">
        <f t="shared" si="3"/>
        <v>665300</v>
      </c>
      <c r="L8" s="159"/>
      <c r="M8" s="133">
        <f t="shared" si="4"/>
        <v>0</v>
      </c>
      <c r="N8" s="135">
        <f t="shared" si="5"/>
        <v>0</v>
      </c>
      <c r="O8" s="70"/>
      <c r="P8" s="54"/>
      <c r="Q8" s="56"/>
      <c r="R8" s="136">
        <f t="shared" si="6"/>
        <v>0</v>
      </c>
    </row>
    <row r="9" spans="1:18">
      <c r="A9" s="127" t="s">
        <v>47</v>
      </c>
      <c r="B9" s="128">
        <v>2100</v>
      </c>
      <c r="C9" s="129">
        <v>100</v>
      </c>
      <c r="D9" s="130">
        <v>856600</v>
      </c>
      <c r="E9" s="156"/>
      <c r="F9" s="32">
        <f t="shared" si="0"/>
        <v>0.85</v>
      </c>
      <c r="G9" s="131">
        <f t="shared" si="1"/>
        <v>0</v>
      </c>
      <c r="H9" s="132">
        <f t="shared" ref="H9:H11" si="7">D9</f>
        <v>856600</v>
      </c>
      <c r="I9" s="158"/>
      <c r="J9" s="133">
        <f t="shared" si="2"/>
        <v>0</v>
      </c>
      <c r="K9" s="137"/>
      <c r="L9" s="160"/>
      <c r="M9" s="133">
        <f t="shared" si="4"/>
        <v>0</v>
      </c>
      <c r="N9" s="135">
        <f t="shared" si="5"/>
        <v>0</v>
      </c>
      <c r="O9" s="70"/>
      <c r="P9" s="54"/>
      <c r="Q9" s="56"/>
      <c r="R9" s="136">
        <f t="shared" si="6"/>
        <v>0</v>
      </c>
    </row>
    <row r="10" spans="1:18">
      <c r="A10" s="127" t="s">
        <v>48</v>
      </c>
      <c r="B10" s="128">
        <v>2100</v>
      </c>
      <c r="C10" s="129">
        <v>100</v>
      </c>
      <c r="D10" s="130">
        <v>914500</v>
      </c>
      <c r="E10" s="156"/>
      <c r="F10" s="32">
        <f t="shared" si="0"/>
        <v>0.85</v>
      </c>
      <c r="G10" s="131">
        <f t="shared" si="1"/>
        <v>0</v>
      </c>
      <c r="H10" s="132">
        <f t="shared" si="7"/>
        <v>914500</v>
      </c>
      <c r="I10" s="158"/>
      <c r="J10" s="133">
        <f t="shared" si="2"/>
        <v>0</v>
      </c>
      <c r="K10" s="137"/>
      <c r="L10" s="160"/>
      <c r="M10" s="133">
        <f t="shared" si="4"/>
        <v>0</v>
      </c>
      <c r="N10" s="135">
        <f t="shared" si="5"/>
        <v>0</v>
      </c>
      <c r="O10" s="70"/>
      <c r="P10" s="54"/>
      <c r="Q10" s="56"/>
      <c r="R10" s="136">
        <f t="shared" si="6"/>
        <v>0</v>
      </c>
    </row>
    <row r="11" spans="1:18">
      <c r="A11" s="127" t="s">
        <v>49</v>
      </c>
      <c r="B11" s="128">
        <v>2100</v>
      </c>
      <c r="C11" s="129">
        <v>100</v>
      </c>
      <c r="D11" s="130">
        <v>836800</v>
      </c>
      <c r="E11" s="156"/>
      <c r="F11" s="32">
        <f t="shared" si="0"/>
        <v>0.85</v>
      </c>
      <c r="G11" s="131">
        <f t="shared" si="1"/>
        <v>0</v>
      </c>
      <c r="H11" s="132">
        <f t="shared" si="7"/>
        <v>836800</v>
      </c>
      <c r="I11" s="158"/>
      <c r="J11" s="133">
        <f t="shared" si="2"/>
        <v>0</v>
      </c>
      <c r="K11" s="137"/>
      <c r="L11" s="160"/>
      <c r="M11" s="133">
        <f t="shared" si="4"/>
        <v>0</v>
      </c>
      <c r="N11" s="135">
        <f t="shared" si="5"/>
        <v>0</v>
      </c>
      <c r="O11" s="70"/>
      <c r="P11" s="54"/>
      <c r="Q11" s="56"/>
      <c r="R11" s="136">
        <f t="shared" si="6"/>
        <v>0</v>
      </c>
    </row>
    <row r="12" spans="1:18">
      <c r="A12" s="127" t="s">
        <v>28</v>
      </c>
      <c r="B12" s="128">
        <v>2100</v>
      </c>
      <c r="C12" s="129">
        <v>100</v>
      </c>
      <c r="D12" s="130">
        <v>690400</v>
      </c>
      <c r="E12" s="156"/>
      <c r="F12" s="32">
        <f t="shared" si="0"/>
        <v>0.85</v>
      </c>
      <c r="G12" s="131">
        <f t="shared" si="1"/>
        <v>0</v>
      </c>
      <c r="H12" s="132"/>
      <c r="I12" s="157"/>
      <c r="J12" s="133">
        <f t="shared" si="2"/>
        <v>0</v>
      </c>
      <c r="K12" s="137">
        <f t="shared" si="3"/>
        <v>690400</v>
      </c>
      <c r="L12" s="159"/>
      <c r="M12" s="133">
        <f t="shared" si="4"/>
        <v>0</v>
      </c>
      <c r="N12" s="135">
        <f t="shared" si="5"/>
        <v>0</v>
      </c>
      <c r="O12" s="70"/>
      <c r="P12" s="54"/>
      <c r="Q12" s="56"/>
      <c r="R12" s="136">
        <f t="shared" si="6"/>
        <v>0</v>
      </c>
    </row>
    <row r="13" spans="1:18">
      <c r="A13" s="127" t="s">
        <v>29</v>
      </c>
      <c r="B13" s="128">
        <v>2100</v>
      </c>
      <c r="C13" s="129">
        <v>100</v>
      </c>
      <c r="D13" s="130">
        <v>563000</v>
      </c>
      <c r="E13" s="156"/>
      <c r="F13" s="32">
        <f t="shared" si="0"/>
        <v>0.85</v>
      </c>
      <c r="G13" s="131">
        <f t="shared" si="1"/>
        <v>0</v>
      </c>
      <c r="H13" s="132"/>
      <c r="I13" s="157"/>
      <c r="J13" s="133">
        <f t="shared" si="2"/>
        <v>0</v>
      </c>
      <c r="K13" s="137">
        <f t="shared" si="3"/>
        <v>563000</v>
      </c>
      <c r="L13" s="159"/>
      <c r="M13" s="133">
        <f t="shared" si="4"/>
        <v>0</v>
      </c>
      <c r="N13" s="135">
        <f t="shared" si="5"/>
        <v>0</v>
      </c>
      <c r="O13" s="70"/>
      <c r="P13" s="54"/>
      <c r="Q13" s="56"/>
      <c r="R13" s="136">
        <f t="shared" si="6"/>
        <v>0</v>
      </c>
    </row>
    <row r="14" spans="1:18">
      <c r="A14" s="127" t="s">
        <v>30</v>
      </c>
      <c r="B14" s="128">
        <v>2100</v>
      </c>
      <c r="C14" s="129">
        <v>100</v>
      </c>
      <c r="D14" s="130">
        <v>661800</v>
      </c>
      <c r="E14" s="156"/>
      <c r="F14" s="32">
        <f t="shared" si="0"/>
        <v>0.85</v>
      </c>
      <c r="G14" s="131">
        <f t="shared" si="1"/>
        <v>0</v>
      </c>
      <c r="H14" s="132"/>
      <c r="I14" s="157"/>
      <c r="J14" s="133">
        <f t="shared" si="2"/>
        <v>0</v>
      </c>
      <c r="K14" s="137">
        <f t="shared" si="3"/>
        <v>661800</v>
      </c>
      <c r="L14" s="159"/>
      <c r="M14" s="133">
        <f t="shared" si="4"/>
        <v>0</v>
      </c>
      <c r="N14" s="135">
        <f t="shared" si="5"/>
        <v>0</v>
      </c>
      <c r="O14" s="70"/>
      <c r="P14" s="54"/>
      <c r="Q14" s="56"/>
      <c r="R14" s="136">
        <f t="shared" si="6"/>
        <v>0</v>
      </c>
    </row>
    <row r="15" spans="1:18">
      <c r="A15" s="127" t="s">
        <v>31</v>
      </c>
      <c r="B15" s="128">
        <v>2100</v>
      </c>
      <c r="C15" s="129">
        <v>100</v>
      </c>
      <c r="D15" s="130">
        <v>692600</v>
      </c>
      <c r="E15" s="156"/>
      <c r="F15" s="32">
        <f t="shared" si="0"/>
        <v>0.85</v>
      </c>
      <c r="G15" s="131">
        <f t="shared" si="1"/>
        <v>0</v>
      </c>
      <c r="H15" s="132"/>
      <c r="I15" s="157"/>
      <c r="J15" s="133">
        <f t="shared" si="2"/>
        <v>0</v>
      </c>
      <c r="K15" s="137">
        <f t="shared" si="3"/>
        <v>692600</v>
      </c>
      <c r="L15" s="159"/>
      <c r="M15" s="133">
        <f t="shared" si="4"/>
        <v>0</v>
      </c>
      <c r="N15" s="135">
        <f t="shared" si="5"/>
        <v>0</v>
      </c>
      <c r="O15" s="70"/>
      <c r="P15" s="54"/>
      <c r="Q15" s="56"/>
      <c r="R15" s="136">
        <f t="shared" si="6"/>
        <v>0</v>
      </c>
    </row>
    <row r="16" spans="1:18">
      <c r="A16" s="127" t="s">
        <v>32</v>
      </c>
      <c r="B16" s="128">
        <v>2100</v>
      </c>
      <c r="C16" s="129">
        <v>100</v>
      </c>
      <c r="D16" s="130">
        <v>652100</v>
      </c>
      <c r="E16" s="156"/>
      <c r="F16" s="32">
        <f t="shared" si="0"/>
        <v>0.85</v>
      </c>
      <c r="G16" s="131">
        <f t="shared" si="1"/>
        <v>0</v>
      </c>
      <c r="H16" s="132"/>
      <c r="I16" s="157"/>
      <c r="J16" s="133">
        <f t="shared" si="2"/>
        <v>0</v>
      </c>
      <c r="K16" s="137">
        <f t="shared" si="3"/>
        <v>652100</v>
      </c>
      <c r="L16" s="159"/>
      <c r="M16" s="133">
        <f t="shared" si="4"/>
        <v>0</v>
      </c>
      <c r="N16" s="135">
        <f t="shared" si="5"/>
        <v>0</v>
      </c>
      <c r="O16" s="70"/>
      <c r="P16" s="54"/>
      <c r="Q16" s="56"/>
      <c r="R16" s="136">
        <f t="shared" si="6"/>
        <v>0</v>
      </c>
    </row>
    <row r="17" spans="1:18" ht="18.600000000000001" thickBot="1">
      <c r="A17" s="138" t="s">
        <v>33</v>
      </c>
      <c r="B17" s="128">
        <v>2100</v>
      </c>
      <c r="C17" s="129">
        <v>100</v>
      </c>
      <c r="D17" s="130">
        <v>614200</v>
      </c>
      <c r="E17" s="156"/>
      <c r="F17" s="32">
        <f t="shared" si="0"/>
        <v>0.85</v>
      </c>
      <c r="G17" s="131">
        <f t="shared" si="1"/>
        <v>0</v>
      </c>
      <c r="H17" s="132"/>
      <c r="I17" s="157"/>
      <c r="J17" s="133">
        <f>H17*I17</f>
        <v>0</v>
      </c>
      <c r="K17" s="139">
        <f t="shared" si="3"/>
        <v>614200</v>
      </c>
      <c r="L17" s="159"/>
      <c r="M17" s="133">
        <f t="shared" si="4"/>
        <v>0</v>
      </c>
      <c r="N17" s="135">
        <f t="shared" si="5"/>
        <v>0</v>
      </c>
      <c r="O17" s="140"/>
      <c r="P17" s="141"/>
      <c r="Q17" s="142"/>
      <c r="R17" s="136">
        <f t="shared" si="6"/>
        <v>0</v>
      </c>
    </row>
    <row r="18" spans="1:18" ht="19.8" thickBot="1">
      <c r="A18" s="143" t="s">
        <v>34</v>
      </c>
      <c r="B18" s="144"/>
      <c r="C18" s="145"/>
      <c r="D18" s="146">
        <f>SUM(D6:D17)</f>
        <v>8281000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sheetData>
  <mergeCells count="6">
    <mergeCell ref="A20:N20"/>
    <mergeCell ref="A1:B1"/>
    <mergeCell ref="H2:N2"/>
    <mergeCell ref="O2:Q3"/>
    <mergeCell ref="H3:J3"/>
    <mergeCell ref="K3:M3"/>
  </mergeCells>
  <phoneticPr fontId="3"/>
  <pageMargins left="0.70866141732283472" right="0.70866141732283472" top="0.74803149606299213" bottom="0.74803149606299213" header="0.31496062992125984" footer="0.31496062992125984"/>
  <pageSetup paperSize="9" scale="51" orientation="landscape" verticalDpi="0" r:id="rId1"/>
  <colBreaks count="1" manualBreakCount="1">
    <brk id="18" max="20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202A0-47F7-4E36-842C-D5B6B9A8030E}">
  <sheetPr>
    <tabColor rgb="FFFFC000"/>
  </sheetPr>
  <dimension ref="A1:M35"/>
  <sheetViews>
    <sheetView view="pageBreakPreview" zoomScale="60" zoomScaleNormal="85" workbookViewId="0">
      <selection activeCell="E17" sqref="E17"/>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82" t="s">
        <v>137</v>
      </c>
      <c r="C5" s="83"/>
      <c r="D5" s="83"/>
      <c r="E5" s="83"/>
      <c r="F5" s="83"/>
      <c r="G5" s="83"/>
      <c r="H5" s="166">
        <f>'電気料金内訳書②＜五島地区＞'!R18</f>
        <v>0</v>
      </c>
      <c r="I5" s="167"/>
      <c r="J5" s="168"/>
      <c r="K5" s="88" t="s">
        <v>76</v>
      </c>
      <c r="L5" s="84"/>
      <c r="M5" s="84"/>
    </row>
    <row r="6" spans="1:13" ht="24.6" customHeight="1">
      <c r="A6" s="91">
        <v>2</v>
      </c>
      <c r="B6" s="82" t="s">
        <v>138</v>
      </c>
      <c r="C6" s="83"/>
      <c r="D6" s="83"/>
      <c r="E6" s="83"/>
      <c r="F6" s="83"/>
      <c r="G6" s="83"/>
      <c r="H6" s="169">
        <f>'電気料金内訳書②＜五島地区＞'!R39</f>
        <v>0</v>
      </c>
      <c r="I6" s="170"/>
      <c r="J6" s="171"/>
      <c r="K6" s="88" t="s">
        <v>76</v>
      </c>
      <c r="L6" s="84"/>
      <c r="M6" s="84"/>
    </row>
    <row r="7" spans="1:13" ht="24.6" customHeight="1">
      <c r="A7" s="91">
        <v>3</v>
      </c>
      <c r="B7" s="82" t="s">
        <v>139</v>
      </c>
      <c r="C7" s="83"/>
      <c r="D7" s="83"/>
      <c r="E7" s="83"/>
      <c r="F7" s="83"/>
      <c r="G7" s="83"/>
      <c r="H7" s="161">
        <f>'電気料金内訳書②＜五島地区＞'!R60</f>
        <v>0</v>
      </c>
      <c r="I7" s="161"/>
      <c r="J7" s="161"/>
      <c r="K7" s="88" t="s">
        <v>76</v>
      </c>
      <c r="L7" s="84"/>
      <c r="M7" s="84"/>
    </row>
    <row r="8" spans="1:13" ht="24.6" customHeight="1">
      <c r="A8" s="91"/>
      <c r="B8" s="82"/>
      <c r="C8" s="83"/>
      <c r="D8" s="83"/>
      <c r="E8" s="83"/>
      <c r="F8" s="83"/>
      <c r="G8" s="83"/>
      <c r="H8" s="161"/>
      <c r="I8" s="161"/>
      <c r="J8" s="161"/>
      <c r="K8" s="88"/>
      <c r="L8" s="84"/>
      <c r="M8" s="84"/>
    </row>
    <row r="9" spans="1:13" ht="24.6" customHeight="1">
      <c r="A9" s="91"/>
      <c r="B9" s="82"/>
      <c r="C9" s="83"/>
      <c r="D9" s="83"/>
      <c r="E9" s="83"/>
      <c r="F9" s="83"/>
      <c r="G9" s="83"/>
      <c r="H9" s="161"/>
      <c r="I9" s="161"/>
      <c r="J9" s="161"/>
      <c r="K9" s="88"/>
      <c r="L9" s="84"/>
      <c r="M9" s="84"/>
    </row>
    <row r="10" spans="1:13" ht="24.6" customHeight="1">
      <c r="A10" s="91"/>
      <c r="B10" s="82"/>
      <c r="C10" s="83"/>
      <c r="D10" s="83"/>
      <c r="E10" s="83"/>
      <c r="F10" s="83"/>
      <c r="G10" s="83"/>
      <c r="H10" s="161"/>
      <c r="I10" s="161"/>
      <c r="J10" s="161"/>
      <c r="K10" s="88"/>
      <c r="L10" s="84"/>
      <c r="M10" s="84"/>
    </row>
    <row r="11" spans="1:13" ht="24.6" customHeight="1">
      <c r="A11" s="91"/>
      <c r="B11" s="82"/>
      <c r="C11" s="83"/>
      <c r="D11" s="83"/>
      <c r="E11" s="83"/>
      <c r="F11" s="83"/>
      <c r="G11" s="83"/>
      <c r="H11" s="161"/>
      <c r="I11" s="161"/>
      <c r="J11" s="161"/>
      <c r="K11" s="88"/>
      <c r="L11" s="84"/>
      <c r="M11" s="84"/>
    </row>
    <row r="12" spans="1:13" ht="24.6" customHeight="1">
      <c r="A12" s="91"/>
      <c r="B12" s="82"/>
      <c r="C12" s="83"/>
      <c r="D12" s="83"/>
      <c r="E12" s="83"/>
      <c r="F12" s="83"/>
      <c r="G12" s="83"/>
      <c r="H12" s="161"/>
      <c r="I12" s="161"/>
      <c r="J12" s="161"/>
      <c r="K12" s="88"/>
      <c r="L12" s="84"/>
      <c r="M12" s="84"/>
    </row>
    <row r="13" spans="1:13" ht="24.6" customHeight="1">
      <c r="A13" s="91"/>
      <c r="B13" s="82"/>
      <c r="C13" s="83"/>
      <c r="D13" s="83"/>
      <c r="E13" s="83"/>
      <c r="F13" s="83"/>
      <c r="G13" s="83"/>
      <c r="H13" s="161"/>
      <c r="I13" s="161"/>
      <c r="J13" s="161"/>
      <c r="K13" s="88"/>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4">
    <mergeCell ref="H20:J20"/>
    <mergeCell ref="H21:J21"/>
    <mergeCell ref="H14:J14"/>
    <mergeCell ref="B4:G4"/>
    <mergeCell ref="H4:J4"/>
    <mergeCell ref="H5:J5"/>
    <mergeCell ref="H6:J6"/>
    <mergeCell ref="H7:J7"/>
    <mergeCell ref="H8:J8"/>
    <mergeCell ref="H9:J9"/>
    <mergeCell ref="H10:J10"/>
    <mergeCell ref="H11:J11"/>
    <mergeCell ref="H12:J12"/>
    <mergeCell ref="H13:J13"/>
    <mergeCell ref="H15:J15"/>
    <mergeCell ref="H16:J16"/>
    <mergeCell ref="H17:J17"/>
    <mergeCell ref="H18:J18"/>
    <mergeCell ref="H19:J19"/>
    <mergeCell ref="B22:G22"/>
    <mergeCell ref="H22:J22"/>
    <mergeCell ref="H23:J23"/>
    <mergeCell ref="H24:J24"/>
    <mergeCell ref="H25:J25"/>
  </mergeCells>
  <phoneticPr fontId="3"/>
  <pageMargins left="0.7" right="0.7" top="0.75" bottom="0.75" header="0.3" footer="0.3"/>
  <pageSetup paperSize="9" scale="55"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D44D6-80C8-4DF8-AE73-F13D51A066D1}">
  <sheetPr>
    <tabColor rgb="FFFFFF00"/>
  </sheetPr>
  <dimension ref="A1:R62"/>
  <sheetViews>
    <sheetView view="pageBreakPreview" zoomScale="55" zoomScaleNormal="55" zoomScaleSheetLayoutView="55" workbookViewId="0">
      <selection activeCell="L48" sqref="L48:L59"/>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'電気料金内訳書①＜五島地区＞'!B5</f>
        <v>五島振興局総合庁舎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202</v>
      </c>
      <c r="C6" s="129">
        <v>100</v>
      </c>
      <c r="D6" s="130">
        <v>13800</v>
      </c>
      <c r="E6" s="156"/>
      <c r="F6" s="32">
        <f>(185-C6)/100</f>
        <v>0.85</v>
      </c>
      <c r="G6" s="131">
        <f>ROUNDDOWN(B6*E6*F6,0)</f>
        <v>0</v>
      </c>
      <c r="H6" s="132"/>
      <c r="I6" s="157"/>
      <c r="J6" s="133">
        <f>H6*I6</f>
        <v>0</v>
      </c>
      <c r="K6" s="134">
        <f>D6</f>
        <v>13800</v>
      </c>
      <c r="L6" s="159"/>
      <c r="M6" s="133">
        <f>K6*L6</f>
        <v>0</v>
      </c>
      <c r="N6" s="135">
        <f>J6+M6</f>
        <v>0</v>
      </c>
      <c r="O6" s="70"/>
      <c r="P6" s="54"/>
      <c r="Q6" s="56"/>
      <c r="R6" s="136">
        <f>ROUNDDOWN(G6+N6,0)</f>
        <v>0</v>
      </c>
    </row>
    <row r="7" spans="1:18">
      <c r="A7" s="127" t="s">
        <v>26</v>
      </c>
      <c r="B7" s="128">
        <v>202</v>
      </c>
      <c r="C7" s="129">
        <v>100</v>
      </c>
      <c r="D7" s="130">
        <v>14100</v>
      </c>
      <c r="E7" s="156"/>
      <c r="F7" s="32">
        <f t="shared" ref="F7:F17" si="0">(185-C7)/100</f>
        <v>0.85</v>
      </c>
      <c r="G7" s="131">
        <f t="shared" ref="G7:G17" si="1">ROUNDDOWN(B7*E7*F7,0)</f>
        <v>0</v>
      </c>
      <c r="H7" s="132"/>
      <c r="I7" s="157"/>
      <c r="J7" s="133">
        <f t="shared" ref="J7:J16" si="2">H7*I7</f>
        <v>0</v>
      </c>
      <c r="K7" s="137">
        <f t="shared" ref="K7:K17" si="3">D7</f>
        <v>14100</v>
      </c>
      <c r="L7" s="159"/>
      <c r="M7" s="133">
        <f t="shared" ref="M7:M17" si="4">K7*L7</f>
        <v>0</v>
      </c>
      <c r="N7" s="135">
        <f t="shared" ref="N7:N17" si="5">J7+M7</f>
        <v>0</v>
      </c>
      <c r="O7" s="70"/>
      <c r="P7" s="54"/>
      <c r="Q7" s="56"/>
      <c r="R7" s="136">
        <f t="shared" ref="R7:R17" si="6">ROUNDDOWN(G7+N7,0)</f>
        <v>0</v>
      </c>
    </row>
    <row r="8" spans="1:18">
      <c r="A8" s="127" t="s">
        <v>27</v>
      </c>
      <c r="B8" s="128">
        <v>202</v>
      </c>
      <c r="C8" s="129">
        <v>100</v>
      </c>
      <c r="D8" s="130">
        <v>21400</v>
      </c>
      <c r="E8" s="156"/>
      <c r="F8" s="32">
        <f t="shared" si="0"/>
        <v>0.85</v>
      </c>
      <c r="G8" s="131">
        <f t="shared" si="1"/>
        <v>0</v>
      </c>
      <c r="H8" s="132"/>
      <c r="I8" s="157"/>
      <c r="J8" s="133">
        <f t="shared" si="2"/>
        <v>0</v>
      </c>
      <c r="K8" s="137">
        <f t="shared" si="3"/>
        <v>21400</v>
      </c>
      <c r="L8" s="159"/>
      <c r="M8" s="133">
        <f t="shared" si="4"/>
        <v>0</v>
      </c>
      <c r="N8" s="135">
        <f t="shared" si="5"/>
        <v>0</v>
      </c>
      <c r="O8" s="70"/>
      <c r="P8" s="54"/>
      <c r="Q8" s="56"/>
      <c r="R8" s="136">
        <f t="shared" si="6"/>
        <v>0</v>
      </c>
    </row>
    <row r="9" spans="1:18">
      <c r="A9" s="127" t="s">
        <v>47</v>
      </c>
      <c r="B9" s="128">
        <v>202</v>
      </c>
      <c r="C9" s="129">
        <v>100</v>
      </c>
      <c r="D9" s="130">
        <v>36900</v>
      </c>
      <c r="E9" s="156"/>
      <c r="F9" s="32">
        <f t="shared" si="0"/>
        <v>0.85</v>
      </c>
      <c r="G9" s="131">
        <f t="shared" si="1"/>
        <v>0</v>
      </c>
      <c r="H9" s="132">
        <f t="shared" ref="H9:H11" si="7">D9</f>
        <v>36900</v>
      </c>
      <c r="I9" s="158"/>
      <c r="J9" s="133">
        <f t="shared" si="2"/>
        <v>0</v>
      </c>
      <c r="K9" s="137"/>
      <c r="L9" s="160"/>
      <c r="M9" s="133">
        <f t="shared" si="4"/>
        <v>0</v>
      </c>
      <c r="N9" s="135">
        <f t="shared" si="5"/>
        <v>0</v>
      </c>
      <c r="O9" s="70"/>
      <c r="P9" s="54"/>
      <c r="Q9" s="56"/>
      <c r="R9" s="136">
        <f t="shared" si="6"/>
        <v>0</v>
      </c>
    </row>
    <row r="10" spans="1:18">
      <c r="A10" s="127" t="s">
        <v>48</v>
      </c>
      <c r="B10" s="128">
        <v>202</v>
      </c>
      <c r="C10" s="129">
        <v>100</v>
      </c>
      <c r="D10" s="130">
        <v>38300</v>
      </c>
      <c r="E10" s="156"/>
      <c r="F10" s="32">
        <f t="shared" si="0"/>
        <v>0.85</v>
      </c>
      <c r="G10" s="131">
        <f t="shared" si="1"/>
        <v>0</v>
      </c>
      <c r="H10" s="132">
        <f t="shared" si="7"/>
        <v>38300</v>
      </c>
      <c r="I10" s="158"/>
      <c r="J10" s="133">
        <f t="shared" si="2"/>
        <v>0</v>
      </c>
      <c r="K10" s="137"/>
      <c r="L10" s="160"/>
      <c r="M10" s="133">
        <f t="shared" si="4"/>
        <v>0</v>
      </c>
      <c r="N10" s="135">
        <f t="shared" si="5"/>
        <v>0</v>
      </c>
      <c r="O10" s="70"/>
      <c r="P10" s="54"/>
      <c r="Q10" s="56"/>
      <c r="R10" s="136">
        <f t="shared" si="6"/>
        <v>0</v>
      </c>
    </row>
    <row r="11" spans="1:18">
      <c r="A11" s="127" t="s">
        <v>49</v>
      </c>
      <c r="B11" s="128">
        <v>202</v>
      </c>
      <c r="C11" s="129">
        <v>100</v>
      </c>
      <c r="D11" s="130">
        <v>32800</v>
      </c>
      <c r="E11" s="156"/>
      <c r="F11" s="32">
        <f t="shared" si="0"/>
        <v>0.85</v>
      </c>
      <c r="G11" s="131">
        <f t="shared" si="1"/>
        <v>0</v>
      </c>
      <c r="H11" s="132">
        <f t="shared" si="7"/>
        <v>32800</v>
      </c>
      <c r="I11" s="158"/>
      <c r="J11" s="133">
        <f t="shared" si="2"/>
        <v>0</v>
      </c>
      <c r="K11" s="137"/>
      <c r="L11" s="160"/>
      <c r="M11" s="133">
        <f t="shared" si="4"/>
        <v>0</v>
      </c>
      <c r="N11" s="135">
        <f t="shared" si="5"/>
        <v>0</v>
      </c>
      <c r="O11" s="70"/>
      <c r="P11" s="54"/>
      <c r="Q11" s="56"/>
      <c r="R11" s="136">
        <f t="shared" si="6"/>
        <v>0</v>
      </c>
    </row>
    <row r="12" spans="1:18">
      <c r="A12" s="127" t="s">
        <v>28</v>
      </c>
      <c r="B12" s="128">
        <v>202</v>
      </c>
      <c r="C12" s="129">
        <v>100</v>
      </c>
      <c r="D12" s="130">
        <v>17700</v>
      </c>
      <c r="E12" s="156"/>
      <c r="F12" s="32">
        <f t="shared" si="0"/>
        <v>0.85</v>
      </c>
      <c r="G12" s="131">
        <f t="shared" si="1"/>
        <v>0</v>
      </c>
      <c r="H12" s="132"/>
      <c r="I12" s="157"/>
      <c r="J12" s="133">
        <f t="shared" si="2"/>
        <v>0</v>
      </c>
      <c r="K12" s="137">
        <f t="shared" si="3"/>
        <v>17700</v>
      </c>
      <c r="L12" s="159"/>
      <c r="M12" s="133">
        <f t="shared" si="4"/>
        <v>0</v>
      </c>
      <c r="N12" s="135">
        <f t="shared" si="5"/>
        <v>0</v>
      </c>
      <c r="O12" s="70"/>
      <c r="P12" s="54"/>
      <c r="Q12" s="56"/>
      <c r="R12" s="136">
        <f t="shared" si="6"/>
        <v>0</v>
      </c>
    </row>
    <row r="13" spans="1:18">
      <c r="A13" s="127" t="s">
        <v>29</v>
      </c>
      <c r="B13" s="128">
        <v>202</v>
      </c>
      <c r="C13" s="129">
        <v>100</v>
      </c>
      <c r="D13" s="130">
        <v>13400</v>
      </c>
      <c r="E13" s="156"/>
      <c r="F13" s="32">
        <f t="shared" si="0"/>
        <v>0.85</v>
      </c>
      <c r="G13" s="131">
        <f t="shared" si="1"/>
        <v>0</v>
      </c>
      <c r="H13" s="132"/>
      <c r="I13" s="157"/>
      <c r="J13" s="133">
        <f t="shared" si="2"/>
        <v>0</v>
      </c>
      <c r="K13" s="137">
        <f t="shared" si="3"/>
        <v>13400</v>
      </c>
      <c r="L13" s="159"/>
      <c r="M13" s="133">
        <f t="shared" si="4"/>
        <v>0</v>
      </c>
      <c r="N13" s="135">
        <f t="shared" si="5"/>
        <v>0</v>
      </c>
      <c r="O13" s="70"/>
      <c r="P13" s="54"/>
      <c r="Q13" s="56"/>
      <c r="R13" s="136">
        <f t="shared" si="6"/>
        <v>0</v>
      </c>
    </row>
    <row r="14" spans="1:18">
      <c r="A14" s="127" t="s">
        <v>30</v>
      </c>
      <c r="B14" s="128">
        <v>202</v>
      </c>
      <c r="C14" s="129">
        <v>100</v>
      </c>
      <c r="D14" s="130">
        <v>24500</v>
      </c>
      <c r="E14" s="156"/>
      <c r="F14" s="32">
        <f t="shared" si="0"/>
        <v>0.85</v>
      </c>
      <c r="G14" s="131">
        <f t="shared" si="1"/>
        <v>0</v>
      </c>
      <c r="H14" s="132"/>
      <c r="I14" s="157"/>
      <c r="J14" s="133">
        <f t="shared" si="2"/>
        <v>0</v>
      </c>
      <c r="K14" s="137">
        <f t="shared" si="3"/>
        <v>24500</v>
      </c>
      <c r="L14" s="159"/>
      <c r="M14" s="133">
        <f t="shared" si="4"/>
        <v>0</v>
      </c>
      <c r="N14" s="135">
        <f t="shared" si="5"/>
        <v>0</v>
      </c>
      <c r="O14" s="70"/>
      <c r="P14" s="54"/>
      <c r="Q14" s="56"/>
      <c r="R14" s="136">
        <f t="shared" si="6"/>
        <v>0</v>
      </c>
    </row>
    <row r="15" spans="1:18">
      <c r="A15" s="127" t="s">
        <v>31</v>
      </c>
      <c r="B15" s="128">
        <v>202</v>
      </c>
      <c r="C15" s="129">
        <v>100</v>
      </c>
      <c r="D15" s="130">
        <v>29400</v>
      </c>
      <c r="E15" s="156"/>
      <c r="F15" s="32">
        <f t="shared" si="0"/>
        <v>0.85</v>
      </c>
      <c r="G15" s="131">
        <f t="shared" si="1"/>
        <v>0</v>
      </c>
      <c r="H15" s="132"/>
      <c r="I15" s="157"/>
      <c r="J15" s="133">
        <f t="shared" si="2"/>
        <v>0</v>
      </c>
      <c r="K15" s="137">
        <f t="shared" si="3"/>
        <v>29400</v>
      </c>
      <c r="L15" s="159"/>
      <c r="M15" s="133">
        <f t="shared" si="4"/>
        <v>0</v>
      </c>
      <c r="N15" s="135">
        <f t="shared" si="5"/>
        <v>0</v>
      </c>
      <c r="O15" s="70"/>
      <c r="P15" s="54"/>
      <c r="Q15" s="56"/>
      <c r="R15" s="136">
        <f t="shared" si="6"/>
        <v>0</v>
      </c>
    </row>
    <row r="16" spans="1:18">
      <c r="A16" s="127" t="s">
        <v>32</v>
      </c>
      <c r="B16" s="128">
        <v>202</v>
      </c>
      <c r="C16" s="129">
        <v>100</v>
      </c>
      <c r="D16" s="130">
        <v>28200</v>
      </c>
      <c r="E16" s="156"/>
      <c r="F16" s="32">
        <f t="shared" si="0"/>
        <v>0.85</v>
      </c>
      <c r="G16" s="131">
        <f t="shared" si="1"/>
        <v>0</v>
      </c>
      <c r="H16" s="132"/>
      <c r="I16" s="157"/>
      <c r="J16" s="133">
        <f t="shared" si="2"/>
        <v>0</v>
      </c>
      <c r="K16" s="137">
        <f t="shared" si="3"/>
        <v>28200</v>
      </c>
      <c r="L16" s="159"/>
      <c r="M16" s="133">
        <f t="shared" si="4"/>
        <v>0</v>
      </c>
      <c r="N16" s="135">
        <f t="shared" si="5"/>
        <v>0</v>
      </c>
      <c r="O16" s="70"/>
      <c r="P16" s="54"/>
      <c r="Q16" s="56"/>
      <c r="R16" s="136">
        <f t="shared" si="6"/>
        <v>0</v>
      </c>
    </row>
    <row r="17" spans="1:18" ht="18.600000000000001" thickBot="1">
      <c r="A17" s="138" t="s">
        <v>33</v>
      </c>
      <c r="B17" s="128">
        <v>202</v>
      </c>
      <c r="C17" s="129">
        <v>100</v>
      </c>
      <c r="D17" s="130">
        <v>18400</v>
      </c>
      <c r="E17" s="156"/>
      <c r="F17" s="32">
        <f t="shared" si="0"/>
        <v>0.85</v>
      </c>
      <c r="G17" s="131">
        <f t="shared" si="1"/>
        <v>0</v>
      </c>
      <c r="H17" s="132"/>
      <c r="I17" s="157"/>
      <c r="J17" s="133">
        <f>H17*I17</f>
        <v>0</v>
      </c>
      <c r="K17" s="139">
        <f t="shared" si="3"/>
        <v>18400</v>
      </c>
      <c r="L17" s="159"/>
      <c r="M17" s="133">
        <f t="shared" si="4"/>
        <v>0</v>
      </c>
      <c r="N17" s="135">
        <f t="shared" si="5"/>
        <v>0</v>
      </c>
      <c r="O17" s="140"/>
      <c r="P17" s="141"/>
      <c r="Q17" s="142"/>
      <c r="R17" s="136">
        <f t="shared" si="6"/>
        <v>0</v>
      </c>
    </row>
    <row r="18" spans="1:18" ht="19.8" thickBot="1">
      <c r="A18" s="143" t="s">
        <v>34</v>
      </c>
      <c r="B18" s="144"/>
      <c r="C18" s="145"/>
      <c r="D18" s="146">
        <f>SUM(D6:D17)</f>
        <v>288900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'電気料金内訳書①＜五島地区＞'!B6</f>
        <v>福江空港管理事務所</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59</v>
      </c>
      <c r="C27" s="129">
        <v>98</v>
      </c>
      <c r="D27" s="130">
        <v>6500</v>
      </c>
      <c r="E27" s="156"/>
      <c r="F27" s="32">
        <f t="shared" ref="F27:F38" si="8">(185-C27)/100</f>
        <v>0.87</v>
      </c>
      <c r="G27" s="131">
        <f t="shared" ref="G27:G38" si="9">ROUNDDOWN(B27*E27*F27,0)</f>
        <v>0</v>
      </c>
      <c r="H27" s="132"/>
      <c r="I27" s="157"/>
      <c r="J27" s="133">
        <f t="shared" ref="J27:J38" si="10">H27*I27</f>
        <v>0</v>
      </c>
      <c r="K27" s="134">
        <f t="shared" ref="K27:K29" si="11">D27</f>
        <v>6500</v>
      </c>
      <c r="L27" s="159"/>
      <c r="M27" s="133">
        <f t="shared" ref="M27:M38" si="12">K27*L27</f>
        <v>0</v>
      </c>
      <c r="N27" s="135">
        <f t="shared" ref="N27:N38" si="13">J27+M27</f>
        <v>0</v>
      </c>
      <c r="O27" s="70"/>
      <c r="P27" s="54"/>
      <c r="Q27" s="56"/>
      <c r="R27" s="136">
        <f t="shared" ref="R27:R38" si="14">ROUNDDOWN(G27+N27,0)</f>
        <v>0</v>
      </c>
    </row>
    <row r="28" spans="1:18">
      <c r="A28" s="127" t="s">
        <v>82</v>
      </c>
      <c r="B28" s="128">
        <v>59</v>
      </c>
      <c r="C28" s="129">
        <v>100</v>
      </c>
      <c r="D28" s="130">
        <v>6000</v>
      </c>
      <c r="E28" s="156"/>
      <c r="F28" s="32">
        <f t="shared" si="8"/>
        <v>0.85</v>
      </c>
      <c r="G28" s="131">
        <f t="shared" si="9"/>
        <v>0</v>
      </c>
      <c r="H28" s="132"/>
      <c r="I28" s="157"/>
      <c r="J28" s="133">
        <f t="shared" si="10"/>
        <v>0</v>
      </c>
      <c r="K28" s="137">
        <f t="shared" si="11"/>
        <v>6000</v>
      </c>
      <c r="L28" s="159"/>
      <c r="M28" s="133">
        <f t="shared" si="12"/>
        <v>0</v>
      </c>
      <c r="N28" s="135">
        <f t="shared" si="13"/>
        <v>0</v>
      </c>
      <c r="O28" s="70"/>
      <c r="P28" s="54"/>
      <c r="Q28" s="56"/>
      <c r="R28" s="136">
        <f t="shared" si="14"/>
        <v>0</v>
      </c>
    </row>
    <row r="29" spans="1:18">
      <c r="A29" s="127" t="s">
        <v>83</v>
      </c>
      <c r="B29" s="128">
        <v>59</v>
      </c>
      <c r="C29" s="129">
        <v>98</v>
      </c>
      <c r="D29" s="130">
        <v>7100</v>
      </c>
      <c r="E29" s="156"/>
      <c r="F29" s="32">
        <f t="shared" si="8"/>
        <v>0.87</v>
      </c>
      <c r="G29" s="131">
        <f t="shared" si="9"/>
        <v>0</v>
      </c>
      <c r="H29" s="132"/>
      <c r="I29" s="157"/>
      <c r="J29" s="133">
        <f t="shared" si="10"/>
        <v>0</v>
      </c>
      <c r="K29" s="137">
        <f t="shared" si="11"/>
        <v>7100</v>
      </c>
      <c r="L29" s="159"/>
      <c r="M29" s="133">
        <f t="shared" si="12"/>
        <v>0</v>
      </c>
      <c r="N29" s="135">
        <f t="shared" si="13"/>
        <v>0</v>
      </c>
      <c r="O29" s="70"/>
      <c r="P29" s="54"/>
      <c r="Q29" s="56"/>
      <c r="R29" s="136">
        <f t="shared" si="14"/>
        <v>0</v>
      </c>
    </row>
    <row r="30" spans="1:18">
      <c r="A30" s="127" t="s">
        <v>47</v>
      </c>
      <c r="B30" s="128">
        <v>59</v>
      </c>
      <c r="C30" s="129">
        <v>98</v>
      </c>
      <c r="D30" s="130">
        <v>8800</v>
      </c>
      <c r="E30" s="156"/>
      <c r="F30" s="32">
        <f t="shared" si="8"/>
        <v>0.87</v>
      </c>
      <c r="G30" s="131">
        <f t="shared" si="9"/>
        <v>0</v>
      </c>
      <c r="H30" s="132">
        <f t="shared" ref="H30:H32" si="15">D30</f>
        <v>8800</v>
      </c>
      <c r="I30" s="158"/>
      <c r="J30" s="133">
        <f t="shared" si="10"/>
        <v>0</v>
      </c>
      <c r="K30" s="137"/>
      <c r="L30" s="160"/>
      <c r="M30" s="133">
        <f t="shared" si="12"/>
        <v>0</v>
      </c>
      <c r="N30" s="135">
        <f t="shared" si="13"/>
        <v>0</v>
      </c>
      <c r="O30" s="70"/>
      <c r="P30" s="54"/>
      <c r="Q30" s="56"/>
      <c r="R30" s="136">
        <f t="shared" si="14"/>
        <v>0</v>
      </c>
    </row>
    <row r="31" spans="1:18">
      <c r="A31" s="127" t="s">
        <v>48</v>
      </c>
      <c r="B31" s="128">
        <v>59</v>
      </c>
      <c r="C31" s="129">
        <v>100</v>
      </c>
      <c r="D31" s="130">
        <v>8300</v>
      </c>
      <c r="E31" s="156"/>
      <c r="F31" s="32">
        <f t="shared" si="8"/>
        <v>0.85</v>
      </c>
      <c r="G31" s="131">
        <f t="shared" si="9"/>
        <v>0</v>
      </c>
      <c r="H31" s="132">
        <f t="shared" si="15"/>
        <v>8300</v>
      </c>
      <c r="I31" s="158"/>
      <c r="J31" s="133">
        <f t="shared" si="10"/>
        <v>0</v>
      </c>
      <c r="K31" s="137"/>
      <c r="L31" s="160"/>
      <c r="M31" s="133">
        <f t="shared" si="12"/>
        <v>0</v>
      </c>
      <c r="N31" s="135">
        <f t="shared" si="13"/>
        <v>0</v>
      </c>
      <c r="O31" s="70"/>
      <c r="P31" s="54"/>
      <c r="Q31" s="56"/>
      <c r="R31" s="136">
        <f t="shared" si="14"/>
        <v>0</v>
      </c>
    </row>
    <row r="32" spans="1:18">
      <c r="A32" s="127" t="s">
        <v>49</v>
      </c>
      <c r="B32" s="128">
        <v>59</v>
      </c>
      <c r="C32" s="129">
        <v>100</v>
      </c>
      <c r="D32" s="130">
        <v>7800</v>
      </c>
      <c r="E32" s="156"/>
      <c r="F32" s="32">
        <f t="shared" si="8"/>
        <v>0.85</v>
      </c>
      <c r="G32" s="131">
        <f t="shared" si="9"/>
        <v>0</v>
      </c>
      <c r="H32" s="132">
        <f t="shared" si="15"/>
        <v>7800</v>
      </c>
      <c r="I32" s="158"/>
      <c r="J32" s="133">
        <f t="shared" si="10"/>
        <v>0</v>
      </c>
      <c r="K32" s="137"/>
      <c r="L32" s="160"/>
      <c r="M32" s="133">
        <f t="shared" si="12"/>
        <v>0</v>
      </c>
      <c r="N32" s="135">
        <f t="shared" si="13"/>
        <v>0</v>
      </c>
      <c r="O32" s="70"/>
      <c r="P32" s="54"/>
      <c r="Q32" s="56"/>
      <c r="R32" s="136">
        <f t="shared" si="14"/>
        <v>0</v>
      </c>
    </row>
    <row r="33" spans="1:18">
      <c r="A33" s="127" t="s">
        <v>84</v>
      </c>
      <c r="B33" s="128">
        <v>59</v>
      </c>
      <c r="C33" s="129">
        <v>98</v>
      </c>
      <c r="D33" s="130">
        <v>7600</v>
      </c>
      <c r="E33" s="156"/>
      <c r="F33" s="32">
        <f t="shared" si="8"/>
        <v>0.87</v>
      </c>
      <c r="G33" s="131">
        <f t="shared" si="9"/>
        <v>0</v>
      </c>
      <c r="H33" s="132"/>
      <c r="I33" s="157"/>
      <c r="J33" s="133">
        <f t="shared" si="10"/>
        <v>0</v>
      </c>
      <c r="K33" s="137">
        <f t="shared" ref="K33:K38" si="16">D33</f>
        <v>7600</v>
      </c>
      <c r="L33" s="159"/>
      <c r="M33" s="133">
        <f t="shared" si="12"/>
        <v>0</v>
      </c>
      <c r="N33" s="135">
        <f t="shared" si="13"/>
        <v>0</v>
      </c>
      <c r="O33" s="70"/>
      <c r="P33" s="54"/>
      <c r="Q33" s="56"/>
      <c r="R33" s="136">
        <f t="shared" si="14"/>
        <v>0</v>
      </c>
    </row>
    <row r="34" spans="1:18">
      <c r="A34" s="127" t="s">
        <v>85</v>
      </c>
      <c r="B34" s="128">
        <v>59</v>
      </c>
      <c r="C34" s="129">
        <v>98</v>
      </c>
      <c r="D34" s="130">
        <v>6800</v>
      </c>
      <c r="E34" s="156"/>
      <c r="F34" s="32">
        <f t="shared" si="8"/>
        <v>0.87</v>
      </c>
      <c r="G34" s="131">
        <f t="shared" si="9"/>
        <v>0</v>
      </c>
      <c r="H34" s="132"/>
      <c r="I34" s="157"/>
      <c r="J34" s="133">
        <f t="shared" si="10"/>
        <v>0</v>
      </c>
      <c r="K34" s="137">
        <f t="shared" si="16"/>
        <v>6800</v>
      </c>
      <c r="L34" s="159"/>
      <c r="M34" s="133">
        <f t="shared" si="12"/>
        <v>0</v>
      </c>
      <c r="N34" s="135">
        <f t="shared" si="13"/>
        <v>0</v>
      </c>
      <c r="O34" s="70"/>
      <c r="P34" s="54"/>
      <c r="Q34" s="56"/>
      <c r="R34" s="136">
        <f t="shared" si="14"/>
        <v>0</v>
      </c>
    </row>
    <row r="35" spans="1:18">
      <c r="A35" s="127" t="s">
        <v>86</v>
      </c>
      <c r="B35" s="128">
        <v>59</v>
      </c>
      <c r="C35" s="129">
        <v>98</v>
      </c>
      <c r="D35" s="130">
        <v>7200</v>
      </c>
      <c r="E35" s="156"/>
      <c r="F35" s="32">
        <f t="shared" si="8"/>
        <v>0.87</v>
      </c>
      <c r="G35" s="131">
        <f t="shared" si="9"/>
        <v>0</v>
      </c>
      <c r="H35" s="132"/>
      <c r="I35" s="157"/>
      <c r="J35" s="133">
        <f t="shared" si="10"/>
        <v>0</v>
      </c>
      <c r="K35" s="137">
        <f t="shared" si="16"/>
        <v>7200</v>
      </c>
      <c r="L35" s="159"/>
      <c r="M35" s="133">
        <f t="shared" si="12"/>
        <v>0</v>
      </c>
      <c r="N35" s="135">
        <f t="shared" si="13"/>
        <v>0</v>
      </c>
      <c r="O35" s="70"/>
      <c r="P35" s="54"/>
      <c r="Q35" s="56"/>
      <c r="R35" s="136">
        <f t="shared" si="14"/>
        <v>0</v>
      </c>
    </row>
    <row r="36" spans="1:18">
      <c r="A36" s="127" t="s">
        <v>87</v>
      </c>
      <c r="B36" s="128">
        <v>59</v>
      </c>
      <c r="C36" s="129">
        <v>99</v>
      </c>
      <c r="D36" s="130">
        <v>7500</v>
      </c>
      <c r="E36" s="156"/>
      <c r="F36" s="32">
        <f t="shared" si="8"/>
        <v>0.86</v>
      </c>
      <c r="G36" s="131">
        <f t="shared" si="9"/>
        <v>0</v>
      </c>
      <c r="H36" s="132"/>
      <c r="I36" s="157"/>
      <c r="J36" s="133">
        <f t="shared" si="10"/>
        <v>0</v>
      </c>
      <c r="K36" s="137">
        <f t="shared" si="16"/>
        <v>7500</v>
      </c>
      <c r="L36" s="159"/>
      <c r="M36" s="133">
        <f t="shared" si="12"/>
        <v>0</v>
      </c>
      <c r="N36" s="135">
        <f t="shared" si="13"/>
        <v>0</v>
      </c>
      <c r="O36" s="70"/>
      <c r="P36" s="54"/>
      <c r="Q36" s="56"/>
      <c r="R36" s="136">
        <f t="shared" si="14"/>
        <v>0</v>
      </c>
    </row>
    <row r="37" spans="1:18">
      <c r="A37" s="127" t="s">
        <v>88</v>
      </c>
      <c r="B37" s="128">
        <v>59</v>
      </c>
      <c r="C37" s="129">
        <v>99</v>
      </c>
      <c r="D37" s="130">
        <v>6800</v>
      </c>
      <c r="E37" s="156"/>
      <c r="F37" s="32">
        <f t="shared" si="8"/>
        <v>0.86</v>
      </c>
      <c r="G37" s="131">
        <f t="shared" si="9"/>
        <v>0</v>
      </c>
      <c r="H37" s="132"/>
      <c r="I37" s="157"/>
      <c r="J37" s="133">
        <f t="shared" si="10"/>
        <v>0</v>
      </c>
      <c r="K37" s="137">
        <f t="shared" si="16"/>
        <v>6800</v>
      </c>
      <c r="L37" s="159"/>
      <c r="M37" s="133">
        <f t="shared" si="12"/>
        <v>0</v>
      </c>
      <c r="N37" s="135">
        <f t="shared" si="13"/>
        <v>0</v>
      </c>
      <c r="O37" s="70"/>
      <c r="P37" s="54"/>
      <c r="Q37" s="56"/>
      <c r="R37" s="136">
        <f t="shared" si="14"/>
        <v>0</v>
      </c>
    </row>
    <row r="38" spans="1:18" ht="18.600000000000001" thickBot="1">
      <c r="A38" s="138" t="s">
        <v>89</v>
      </c>
      <c r="B38" s="128">
        <v>59</v>
      </c>
      <c r="C38" s="129">
        <v>99</v>
      </c>
      <c r="D38" s="130">
        <v>6800</v>
      </c>
      <c r="E38" s="156"/>
      <c r="F38" s="32">
        <f t="shared" si="8"/>
        <v>0.86</v>
      </c>
      <c r="G38" s="131">
        <f t="shared" si="9"/>
        <v>0</v>
      </c>
      <c r="H38" s="132"/>
      <c r="I38" s="157"/>
      <c r="J38" s="133">
        <f t="shared" si="10"/>
        <v>0</v>
      </c>
      <c r="K38" s="139">
        <f t="shared" si="16"/>
        <v>6800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87200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'電気料金内訳書①＜五島地区＞'!B7</f>
        <v>五島振興局上五島支所庁舎</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57</v>
      </c>
      <c r="C48" s="129">
        <v>100</v>
      </c>
      <c r="D48" s="130">
        <v>5300</v>
      </c>
      <c r="E48" s="156"/>
      <c r="F48" s="32">
        <f t="shared" ref="F48:F59" si="21">(185-C48)/100</f>
        <v>0.85</v>
      </c>
      <c r="G48" s="131">
        <f t="shared" ref="G48:G59" si="22">ROUNDDOWN(B48*E48*F48,0)</f>
        <v>0</v>
      </c>
      <c r="H48" s="132"/>
      <c r="I48" s="157"/>
      <c r="J48" s="133">
        <f t="shared" ref="J48:J59" si="23">H48*I48</f>
        <v>0</v>
      </c>
      <c r="K48" s="134">
        <f t="shared" ref="K48:K50" si="24">D48</f>
        <v>5300</v>
      </c>
      <c r="L48" s="159"/>
      <c r="M48" s="133">
        <f t="shared" ref="M48:M59" si="25">K48*L48</f>
        <v>0</v>
      </c>
      <c r="N48" s="135">
        <f t="shared" ref="N48:N59" si="26">J48+M48</f>
        <v>0</v>
      </c>
      <c r="O48" s="70"/>
      <c r="P48" s="54"/>
      <c r="Q48" s="56"/>
      <c r="R48" s="136">
        <f t="shared" ref="R48:R59" si="27">ROUNDDOWN(G48+N48,0)</f>
        <v>0</v>
      </c>
    </row>
    <row r="49" spans="1:18">
      <c r="A49" s="127" t="s">
        <v>82</v>
      </c>
      <c r="B49" s="128">
        <v>57</v>
      </c>
      <c r="C49" s="129">
        <v>100</v>
      </c>
      <c r="D49" s="130">
        <v>5400</v>
      </c>
      <c r="E49" s="156"/>
      <c r="F49" s="32">
        <f t="shared" si="21"/>
        <v>0.85</v>
      </c>
      <c r="G49" s="131">
        <f t="shared" si="22"/>
        <v>0</v>
      </c>
      <c r="H49" s="132"/>
      <c r="I49" s="157"/>
      <c r="J49" s="133">
        <f t="shared" si="23"/>
        <v>0</v>
      </c>
      <c r="K49" s="137">
        <f t="shared" si="24"/>
        <v>5400</v>
      </c>
      <c r="L49" s="159"/>
      <c r="M49" s="133">
        <f t="shared" si="25"/>
        <v>0</v>
      </c>
      <c r="N49" s="135">
        <f t="shared" si="26"/>
        <v>0</v>
      </c>
      <c r="O49" s="70"/>
      <c r="P49" s="54"/>
      <c r="Q49" s="56"/>
      <c r="R49" s="136">
        <f t="shared" si="27"/>
        <v>0</v>
      </c>
    </row>
    <row r="50" spans="1:18">
      <c r="A50" s="127" t="s">
        <v>83</v>
      </c>
      <c r="B50" s="128">
        <v>57</v>
      </c>
      <c r="C50" s="129">
        <v>100</v>
      </c>
      <c r="D50" s="130">
        <v>6900</v>
      </c>
      <c r="E50" s="156"/>
      <c r="F50" s="32">
        <f t="shared" si="21"/>
        <v>0.85</v>
      </c>
      <c r="G50" s="131">
        <f t="shared" si="22"/>
        <v>0</v>
      </c>
      <c r="H50" s="132"/>
      <c r="I50" s="157"/>
      <c r="J50" s="133">
        <f t="shared" si="23"/>
        <v>0</v>
      </c>
      <c r="K50" s="137">
        <f t="shared" si="24"/>
        <v>6900</v>
      </c>
      <c r="L50" s="159"/>
      <c r="M50" s="133">
        <f t="shared" si="25"/>
        <v>0</v>
      </c>
      <c r="N50" s="135">
        <f t="shared" si="26"/>
        <v>0</v>
      </c>
      <c r="O50" s="70"/>
      <c r="P50" s="54"/>
      <c r="Q50" s="56"/>
      <c r="R50" s="136">
        <f t="shared" si="27"/>
        <v>0</v>
      </c>
    </row>
    <row r="51" spans="1:18">
      <c r="A51" s="127" t="s">
        <v>47</v>
      </c>
      <c r="B51" s="128">
        <v>57</v>
      </c>
      <c r="C51" s="129">
        <v>100</v>
      </c>
      <c r="D51" s="130">
        <v>11700</v>
      </c>
      <c r="E51" s="156"/>
      <c r="F51" s="32">
        <f t="shared" si="21"/>
        <v>0.85</v>
      </c>
      <c r="G51" s="131">
        <f t="shared" si="22"/>
        <v>0</v>
      </c>
      <c r="H51" s="132">
        <f t="shared" ref="H51:H53" si="28">D51</f>
        <v>11700</v>
      </c>
      <c r="I51" s="158"/>
      <c r="J51" s="133">
        <f t="shared" si="23"/>
        <v>0</v>
      </c>
      <c r="K51" s="137"/>
      <c r="L51" s="160"/>
      <c r="M51" s="133">
        <f t="shared" si="25"/>
        <v>0</v>
      </c>
      <c r="N51" s="135">
        <f t="shared" si="26"/>
        <v>0</v>
      </c>
      <c r="O51" s="70"/>
      <c r="P51" s="54"/>
      <c r="Q51" s="56"/>
      <c r="R51" s="136">
        <f t="shared" si="27"/>
        <v>0</v>
      </c>
    </row>
    <row r="52" spans="1:18">
      <c r="A52" s="127" t="s">
        <v>48</v>
      </c>
      <c r="B52" s="128">
        <v>57</v>
      </c>
      <c r="C52" s="129">
        <v>100</v>
      </c>
      <c r="D52" s="130">
        <v>13000</v>
      </c>
      <c r="E52" s="156"/>
      <c r="F52" s="32">
        <f t="shared" si="21"/>
        <v>0.85</v>
      </c>
      <c r="G52" s="131">
        <f t="shared" si="22"/>
        <v>0</v>
      </c>
      <c r="H52" s="132">
        <f t="shared" si="28"/>
        <v>13000</v>
      </c>
      <c r="I52" s="158"/>
      <c r="J52" s="133">
        <f t="shared" si="23"/>
        <v>0</v>
      </c>
      <c r="K52" s="137"/>
      <c r="L52" s="160"/>
      <c r="M52" s="133">
        <f t="shared" si="25"/>
        <v>0</v>
      </c>
      <c r="N52" s="135">
        <f t="shared" si="26"/>
        <v>0</v>
      </c>
      <c r="O52" s="70"/>
      <c r="P52" s="54"/>
      <c r="Q52" s="56"/>
      <c r="R52" s="136">
        <f t="shared" si="27"/>
        <v>0</v>
      </c>
    </row>
    <row r="53" spans="1:18">
      <c r="A53" s="127" t="s">
        <v>49</v>
      </c>
      <c r="B53" s="128">
        <v>57</v>
      </c>
      <c r="C53" s="129">
        <v>100</v>
      </c>
      <c r="D53" s="130">
        <v>11200</v>
      </c>
      <c r="E53" s="156"/>
      <c r="F53" s="32">
        <f t="shared" si="21"/>
        <v>0.85</v>
      </c>
      <c r="G53" s="131">
        <f t="shared" si="22"/>
        <v>0</v>
      </c>
      <c r="H53" s="132">
        <f t="shared" si="28"/>
        <v>11200</v>
      </c>
      <c r="I53" s="158"/>
      <c r="J53" s="133">
        <f t="shared" si="23"/>
        <v>0</v>
      </c>
      <c r="K53" s="137"/>
      <c r="L53" s="160"/>
      <c r="M53" s="133">
        <f t="shared" si="25"/>
        <v>0</v>
      </c>
      <c r="N53" s="135">
        <f t="shared" si="26"/>
        <v>0</v>
      </c>
      <c r="O53" s="70"/>
      <c r="P53" s="54"/>
      <c r="Q53" s="56"/>
      <c r="R53" s="136">
        <f t="shared" si="27"/>
        <v>0</v>
      </c>
    </row>
    <row r="54" spans="1:18">
      <c r="A54" s="127" t="s">
        <v>84</v>
      </c>
      <c r="B54" s="128">
        <v>57</v>
      </c>
      <c r="C54" s="129">
        <v>100</v>
      </c>
      <c r="D54" s="130">
        <v>6900</v>
      </c>
      <c r="E54" s="156"/>
      <c r="F54" s="32">
        <f t="shared" si="21"/>
        <v>0.85</v>
      </c>
      <c r="G54" s="131">
        <f t="shared" si="22"/>
        <v>0</v>
      </c>
      <c r="H54" s="132"/>
      <c r="I54" s="157"/>
      <c r="J54" s="133">
        <f t="shared" si="23"/>
        <v>0</v>
      </c>
      <c r="K54" s="137">
        <f t="shared" ref="K54:K59" si="29">D54</f>
        <v>6900</v>
      </c>
      <c r="L54" s="159"/>
      <c r="M54" s="133">
        <f t="shared" si="25"/>
        <v>0</v>
      </c>
      <c r="N54" s="135">
        <f t="shared" si="26"/>
        <v>0</v>
      </c>
      <c r="O54" s="70"/>
      <c r="P54" s="54"/>
      <c r="Q54" s="56"/>
      <c r="R54" s="136">
        <f t="shared" si="27"/>
        <v>0</v>
      </c>
    </row>
    <row r="55" spans="1:18">
      <c r="A55" s="127" t="s">
        <v>85</v>
      </c>
      <c r="B55" s="128">
        <v>57</v>
      </c>
      <c r="C55" s="129">
        <v>100</v>
      </c>
      <c r="D55" s="130">
        <v>5400</v>
      </c>
      <c r="E55" s="156"/>
      <c r="F55" s="32">
        <f t="shared" si="21"/>
        <v>0.85</v>
      </c>
      <c r="G55" s="131">
        <f t="shared" si="22"/>
        <v>0</v>
      </c>
      <c r="H55" s="132"/>
      <c r="I55" s="157"/>
      <c r="J55" s="133">
        <f t="shared" si="23"/>
        <v>0</v>
      </c>
      <c r="K55" s="137">
        <f t="shared" si="29"/>
        <v>5400</v>
      </c>
      <c r="L55" s="159"/>
      <c r="M55" s="133">
        <f t="shared" si="25"/>
        <v>0</v>
      </c>
      <c r="N55" s="135">
        <f t="shared" si="26"/>
        <v>0</v>
      </c>
      <c r="O55" s="70"/>
      <c r="P55" s="54"/>
      <c r="Q55" s="56"/>
      <c r="R55" s="136">
        <f t="shared" si="27"/>
        <v>0</v>
      </c>
    </row>
    <row r="56" spans="1:18">
      <c r="A56" s="127" t="s">
        <v>86</v>
      </c>
      <c r="B56" s="128">
        <v>57</v>
      </c>
      <c r="C56" s="129">
        <v>100</v>
      </c>
      <c r="D56" s="130">
        <v>6300</v>
      </c>
      <c r="E56" s="156"/>
      <c r="F56" s="32">
        <f t="shared" si="21"/>
        <v>0.85</v>
      </c>
      <c r="G56" s="131">
        <f t="shared" si="22"/>
        <v>0</v>
      </c>
      <c r="H56" s="132"/>
      <c r="I56" s="157"/>
      <c r="J56" s="133">
        <f t="shared" si="23"/>
        <v>0</v>
      </c>
      <c r="K56" s="137">
        <f t="shared" si="29"/>
        <v>6300</v>
      </c>
      <c r="L56" s="159"/>
      <c r="M56" s="133">
        <f t="shared" si="25"/>
        <v>0</v>
      </c>
      <c r="N56" s="135">
        <f t="shared" si="26"/>
        <v>0</v>
      </c>
      <c r="O56" s="70"/>
      <c r="P56" s="54"/>
      <c r="Q56" s="56"/>
      <c r="R56" s="136">
        <f t="shared" si="27"/>
        <v>0</v>
      </c>
    </row>
    <row r="57" spans="1:18">
      <c r="A57" s="127" t="s">
        <v>87</v>
      </c>
      <c r="B57" s="128">
        <v>57</v>
      </c>
      <c r="C57" s="129">
        <v>100</v>
      </c>
      <c r="D57" s="130">
        <v>6500</v>
      </c>
      <c r="E57" s="156"/>
      <c r="F57" s="32">
        <f t="shared" si="21"/>
        <v>0.85</v>
      </c>
      <c r="G57" s="131">
        <f t="shared" si="22"/>
        <v>0</v>
      </c>
      <c r="H57" s="132"/>
      <c r="I57" s="157"/>
      <c r="J57" s="133">
        <f t="shared" si="23"/>
        <v>0</v>
      </c>
      <c r="K57" s="137">
        <f t="shared" si="29"/>
        <v>6500</v>
      </c>
      <c r="L57" s="159"/>
      <c r="M57" s="133">
        <f t="shared" si="25"/>
        <v>0</v>
      </c>
      <c r="N57" s="135">
        <f t="shared" si="26"/>
        <v>0</v>
      </c>
      <c r="O57" s="70"/>
      <c r="P57" s="54"/>
      <c r="Q57" s="56"/>
      <c r="R57" s="136">
        <f t="shared" si="27"/>
        <v>0</v>
      </c>
    </row>
    <row r="58" spans="1:18">
      <c r="A58" s="127" t="s">
        <v>88</v>
      </c>
      <c r="B58" s="128">
        <v>57</v>
      </c>
      <c r="C58" s="129">
        <v>100</v>
      </c>
      <c r="D58" s="130">
        <v>6200</v>
      </c>
      <c r="E58" s="156"/>
      <c r="F58" s="32">
        <f t="shared" si="21"/>
        <v>0.85</v>
      </c>
      <c r="G58" s="131">
        <f t="shared" si="22"/>
        <v>0</v>
      </c>
      <c r="H58" s="132"/>
      <c r="I58" s="157"/>
      <c r="J58" s="133">
        <f t="shared" si="23"/>
        <v>0</v>
      </c>
      <c r="K58" s="137">
        <f t="shared" si="29"/>
        <v>6200</v>
      </c>
      <c r="L58" s="159"/>
      <c r="M58" s="133">
        <f t="shared" si="25"/>
        <v>0</v>
      </c>
      <c r="N58" s="135">
        <f t="shared" si="26"/>
        <v>0</v>
      </c>
      <c r="O58" s="70"/>
      <c r="P58" s="54"/>
      <c r="Q58" s="56"/>
      <c r="R58" s="136">
        <f t="shared" si="27"/>
        <v>0</v>
      </c>
    </row>
    <row r="59" spans="1:18" ht="18.600000000000001" thickBot="1">
      <c r="A59" s="138" t="s">
        <v>89</v>
      </c>
      <c r="B59" s="128">
        <v>57</v>
      </c>
      <c r="C59" s="129">
        <v>100</v>
      </c>
      <c r="D59" s="130">
        <v>6200</v>
      </c>
      <c r="E59" s="156"/>
      <c r="F59" s="32">
        <f t="shared" si="21"/>
        <v>0.85</v>
      </c>
      <c r="G59" s="131">
        <f t="shared" si="22"/>
        <v>0</v>
      </c>
      <c r="H59" s="132"/>
      <c r="I59" s="157"/>
      <c r="J59" s="133">
        <f t="shared" si="23"/>
        <v>0</v>
      </c>
      <c r="K59" s="139">
        <f t="shared" si="29"/>
        <v>6200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91000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sheetData>
  <mergeCells count="18">
    <mergeCell ref="A20:N20"/>
    <mergeCell ref="A1:B1"/>
    <mergeCell ref="H2:N2"/>
    <mergeCell ref="O2:Q3"/>
    <mergeCell ref="H3:J3"/>
    <mergeCell ref="K3:M3"/>
    <mergeCell ref="A62:N62"/>
    <mergeCell ref="A22:B22"/>
    <mergeCell ref="H23:N23"/>
    <mergeCell ref="O23:Q24"/>
    <mergeCell ref="H24:J24"/>
    <mergeCell ref="K24:M24"/>
    <mergeCell ref="A41:N41"/>
    <mergeCell ref="A43:B43"/>
    <mergeCell ref="H44:N44"/>
    <mergeCell ref="O44:Q45"/>
    <mergeCell ref="H45:J45"/>
    <mergeCell ref="K45:M45"/>
  </mergeCells>
  <phoneticPr fontId="3"/>
  <pageMargins left="0.70866141732283472" right="0.70866141732283472" top="0.74803149606299213" bottom="0.74803149606299213" header="0.31496062992125984" footer="0.31496062992125984"/>
  <pageSetup paperSize="9" scale="51" orientation="landscape" verticalDpi="0" r:id="rId1"/>
  <rowBreaks count="2" manualBreakCount="2">
    <brk id="21" max="17" man="1"/>
    <brk id="41" max="17" man="1"/>
  </rowBreaks>
  <colBreaks count="1" manualBreakCount="1">
    <brk id="18" max="208"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789E-0F00-49F9-BD98-D6A8F503A32D}">
  <sheetPr>
    <tabColor rgb="FFFFC000"/>
  </sheetPr>
  <dimension ref="A1:M35"/>
  <sheetViews>
    <sheetView view="pageBreakPreview" zoomScale="60" zoomScaleNormal="85" workbookViewId="0">
      <selection activeCell="E17" sqref="E17"/>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82" t="s">
        <v>140</v>
      </c>
      <c r="C5" s="83"/>
      <c r="D5" s="83"/>
      <c r="E5" s="83"/>
      <c r="F5" s="83"/>
      <c r="G5" s="83"/>
      <c r="H5" s="166">
        <f>'電気料金内訳書②＜県央振興局総合庁舎他１施設＞ '!R18</f>
        <v>0</v>
      </c>
      <c r="I5" s="167"/>
      <c r="J5" s="168"/>
      <c r="K5" s="88" t="s">
        <v>76</v>
      </c>
      <c r="L5" s="84"/>
      <c r="M5" s="84"/>
    </row>
    <row r="6" spans="1:13" ht="24.6" customHeight="1">
      <c r="A6" s="91">
        <v>2</v>
      </c>
      <c r="B6" s="82" t="s">
        <v>141</v>
      </c>
      <c r="C6" s="83"/>
      <c r="D6" s="83"/>
      <c r="E6" s="83"/>
      <c r="F6" s="83"/>
      <c r="G6" s="83"/>
      <c r="H6" s="169">
        <f>'電気料金内訳書②＜県央振興局総合庁舎他１施設＞ '!R39</f>
        <v>0</v>
      </c>
      <c r="I6" s="170"/>
      <c r="J6" s="171"/>
      <c r="K6" s="88" t="s">
        <v>76</v>
      </c>
      <c r="L6" s="84"/>
      <c r="M6" s="84"/>
    </row>
    <row r="7" spans="1:13" ht="24.6" customHeight="1">
      <c r="A7" s="91"/>
      <c r="B7" s="82"/>
      <c r="C7" s="83"/>
      <c r="D7" s="83"/>
      <c r="E7" s="83"/>
      <c r="F7" s="83"/>
      <c r="G7" s="83"/>
      <c r="H7" s="161"/>
      <c r="I7" s="161"/>
      <c r="J7" s="161"/>
      <c r="K7" s="88"/>
      <c r="L7" s="84"/>
      <c r="M7" s="84"/>
    </row>
    <row r="8" spans="1:13" ht="24.6" customHeight="1">
      <c r="A8" s="91"/>
      <c r="B8" s="82"/>
      <c r="C8" s="83"/>
      <c r="D8" s="83"/>
      <c r="E8" s="83"/>
      <c r="F8" s="83"/>
      <c r="G8" s="83"/>
      <c r="H8" s="161"/>
      <c r="I8" s="161"/>
      <c r="J8" s="161"/>
      <c r="K8" s="88"/>
      <c r="L8" s="84"/>
      <c r="M8" s="84"/>
    </row>
    <row r="9" spans="1:13" ht="24.6" customHeight="1">
      <c r="A9" s="91"/>
      <c r="B9" s="82"/>
      <c r="C9" s="83"/>
      <c r="D9" s="83"/>
      <c r="E9" s="83"/>
      <c r="F9" s="83"/>
      <c r="G9" s="83"/>
      <c r="H9" s="161"/>
      <c r="I9" s="161"/>
      <c r="J9" s="161"/>
      <c r="K9" s="88"/>
      <c r="L9" s="84"/>
      <c r="M9" s="84"/>
    </row>
    <row r="10" spans="1:13" ht="24.6" customHeight="1">
      <c r="A10" s="91"/>
      <c r="B10" s="82"/>
      <c r="C10" s="83"/>
      <c r="D10" s="83"/>
      <c r="E10" s="83"/>
      <c r="F10" s="83"/>
      <c r="G10" s="83"/>
      <c r="H10" s="161"/>
      <c r="I10" s="161"/>
      <c r="J10" s="161"/>
      <c r="K10" s="88"/>
      <c r="L10" s="84"/>
      <c r="M10" s="84"/>
    </row>
    <row r="11" spans="1:13" ht="24.6" customHeight="1">
      <c r="A11" s="91"/>
      <c r="B11" s="82"/>
      <c r="C11" s="83"/>
      <c r="D11" s="83"/>
      <c r="E11" s="83"/>
      <c r="F11" s="83"/>
      <c r="G11" s="83"/>
      <c r="H11" s="161"/>
      <c r="I11" s="161"/>
      <c r="J11" s="161"/>
      <c r="K11" s="88"/>
      <c r="L11" s="84"/>
      <c r="M11" s="84"/>
    </row>
    <row r="12" spans="1:13" ht="24.6" customHeight="1">
      <c r="A12" s="91"/>
      <c r="B12" s="82"/>
      <c r="C12" s="83"/>
      <c r="D12" s="83"/>
      <c r="E12" s="83"/>
      <c r="F12" s="83"/>
      <c r="G12" s="83"/>
      <c r="H12" s="161"/>
      <c r="I12" s="161"/>
      <c r="J12" s="161"/>
      <c r="K12" s="88"/>
      <c r="L12" s="84"/>
      <c r="M12" s="84"/>
    </row>
    <row r="13" spans="1:13" ht="24.6" customHeight="1">
      <c r="A13" s="91"/>
      <c r="B13" s="82"/>
      <c r="C13" s="83"/>
      <c r="D13" s="83"/>
      <c r="E13" s="83"/>
      <c r="F13" s="83"/>
      <c r="G13" s="83"/>
      <c r="H13" s="161"/>
      <c r="I13" s="161"/>
      <c r="J13" s="161"/>
      <c r="K13" s="88"/>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4">
    <mergeCell ref="H20:J20"/>
    <mergeCell ref="H21:J21"/>
    <mergeCell ref="H14:J14"/>
    <mergeCell ref="B4:G4"/>
    <mergeCell ref="H4:J4"/>
    <mergeCell ref="H5:J5"/>
    <mergeCell ref="H6:J6"/>
    <mergeCell ref="H7:J7"/>
    <mergeCell ref="H8:J8"/>
    <mergeCell ref="H9:J9"/>
    <mergeCell ref="H10:J10"/>
    <mergeCell ref="H11:J11"/>
    <mergeCell ref="H12:J12"/>
    <mergeCell ref="H13:J13"/>
    <mergeCell ref="H15:J15"/>
    <mergeCell ref="H16:J16"/>
    <mergeCell ref="H17:J17"/>
    <mergeCell ref="H18:J18"/>
    <mergeCell ref="H19:J19"/>
    <mergeCell ref="B22:G22"/>
    <mergeCell ref="H22:J22"/>
    <mergeCell ref="H23:J23"/>
    <mergeCell ref="H24:J24"/>
    <mergeCell ref="H25:J25"/>
  </mergeCells>
  <phoneticPr fontId="3"/>
  <pageMargins left="0.7" right="0.7" top="0.75" bottom="0.75" header="0.3" footer="0.3"/>
  <pageSetup paperSize="9" scale="55"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7C35D-EDF2-4091-ADCD-71B3B2142BB7}">
  <sheetPr>
    <tabColor rgb="FFFFFF00"/>
  </sheetPr>
  <dimension ref="A1:R41"/>
  <sheetViews>
    <sheetView view="pageBreakPreview" zoomScale="55" zoomScaleNormal="55" zoomScaleSheetLayoutView="55" workbookViewId="0">
      <selection activeCell="L27" sqref="L27:L38"/>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'電気料金内訳書①＜県央振興局総合庁舎他１施設＞'!B5</f>
        <v>県央振興局総合庁舎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148</v>
      </c>
      <c r="C6" s="129">
        <v>100</v>
      </c>
      <c r="D6" s="130">
        <v>18200</v>
      </c>
      <c r="E6" s="156"/>
      <c r="F6" s="32">
        <f>(185-C6)/100</f>
        <v>0.85</v>
      </c>
      <c r="G6" s="131">
        <f>ROUNDDOWN(B6*E6*F6,0)</f>
        <v>0</v>
      </c>
      <c r="H6" s="132"/>
      <c r="I6" s="157"/>
      <c r="J6" s="133">
        <f>H6*I6</f>
        <v>0</v>
      </c>
      <c r="K6" s="134">
        <f>D6</f>
        <v>18200</v>
      </c>
      <c r="L6" s="159"/>
      <c r="M6" s="133">
        <f>K6*L6</f>
        <v>0</v>
      </c>
      <c r="N6" s="135">
        <f>J6+M6</f>
        <v>0</v>
      </c>
      <c r="O6" s="70"/>
      <c r="P6" s="54"/>
      <c r="Q6" s="56"/>
      <c r="R6" s="136">
        <f>ROUNDDOWN(G6+N6,0)</f>
        <v>0</v>
      </c>
    </row>
    <row r="7" spans="1:18">
      <c r="A7" s="127" t="s">
        <v>26</v>
      </c>
      <c r="B7" s="128">
        <v>148</v>
      </c>
      <c r="C7" s="129">
        <v>100</v>
      </c>
      <c r="D7" s="130">
        <v>19000</v>
      </c>
      <c r="E7" s="156"/>
      <c r="F7" s="32">
        <f t="shared" ref="F7:F17" si="0">(185-C7)/100</f>
        <v>0.85</v>
      </c>
      <c r="G7" s="131">
        <f t="shared" ref="G7:G17" si="1">ROUNDDOWN(B7*E7*F7,0)</f>
        <v>0</v>
      </c>
      <c r="H7" s="132"/>
      <c r="I7" s="157"/>
      <c r="J7" s="133">
        <f t="shared" ref="J7:J16" si="2">H7*I7</f>
        <v>0</v>
      </c>
      <c r="K7" s="137">
        <f t="shared" ref="K7:K17" si="3">D7</f>
        <v>19000</v>
      </c>
      <c r="L7" s="159"/>
      <c r="M7" s="133">
        <f t="shared" ref="M7:M17" si="4">K7*L7</f>
        <v>0</v>
      </c>
      <c r="N7" s="135">
        <f t="shared" ref="N7:N17" si="5">J7+M7</f>
        <v>0</v>
      </c>
      <c r="O7" s="70"/>
      <c r="P7" s="54"/>
      <c r="Q7" s="56"/>
      <c r="R7" s="136">
        <f t="shared" ref="R7:R17" si="6">ROUNDDOWN(G7+N7,0)</f>
        <v>0</v>
      </c>
    </row>
    <row r="8" spans="1:18">
      <c r="A8" s="127" t="s">
        <v>27</v>
      </c>
      <c r="B8" s="128">
        <v>148</v>
      </c>
      <c r="C8" s="129">
        <v>100</v>
      </c>
      <c r="D8" s="130">
        <v>22400</v>
      </c>
      <c r="E8" s="156"/>
      <c r="F8" s="32">
        <f t="shared" si="0"/>
        <v>0.85</v>
      </c>
      <c r="G8" s="131">
        <f t="shared" si="1"/>
        <v>0</v>
      </c>
      <c r="H8" s="132"/>
      <c r="I8" s="157"/>
      <c r="J8" s="133">
        <f t="shared" si="2"/>
        <v>0</v>
      </c>
      <c r="K8" s="137">
        <f t="shared" si="3"/>
        <v>22400</v>
      </c>
      <c r="L8" s="159"/>
      <c r="M8" s="133">
        <f t="shared" si="4"/>
        <v>0</v>
      </c>
      <c r="N8" s="135">
        <f t="shared" si="5"/>
        <v>0</v>
      </c>
      <c r="O8" s="70"/>
      <c r="P8" s="54"/>
      <c r="Q8" s="56"/>
      <c r="R8" s="136">
        <f t="shared" si="6"/>
        <v>0</v>
      </c>
    </row>
    <row r="9" spans="1:18">
      <c r="A9" s="127" t="s">
        <v>47</v>
      </c>
      <c r="B9" s="128">
        <v>148</v>
      </c>
      <c r="C9" s="129">
        <v>100</v>
      </c>
      <c r="D9" s="130">
        <v>33400</v>
      </c>
      <c r="E9" s="156"/>
      <c r="F9" s="32">
        <f t="shared" si="0"/>
        <v>0.85</v>
      </c>
      <c r="G9" s="131">
        <f t="shared" si="1"/>
        <v>0</v>
      </c>
      <c r="H9" s="132">
        <f t="shared" ref="H9:H11" si="7">D9</f>
        <v>33400</v>
      </c>
      <c r="I9" s="158"/>
      <c r="J9" s="133">
        <f t="shared" si="2"/>
        <v>0</v>
      </c>
      <c r="K9" s="137"/>
      <c r="L9" s="160"/>
      <c r="M9" s="133">
        <f t="shared" si="4"/>
        <v>0</v>
      </c>
      <c r="N9" s="135">
        <f t="shared" si="5"/>
        <v>0</v>
      </c>
      <c r="O9" s="70"/>
      <c r="P9" s="54"/>
      <c r="Q9" s="56"/>
      <c r="R9" s="136">
        <f t="shared" si="6"/>
        <v>0</v>
      </c>
    </row>
    <row r="10" spans="1:18">
      <c r="A10" s="127" t="s">
        <v>48</v>
      </c>
      <c r="B10" s="128">
        <v>148</v>
      </c>
      <c r="C10" s="129">
        <v>100</v>
      </c>
      <c r="D10" s="130">
        <v>37500</v>
      </c>
      <c r="E10" s="156"/>
      <c r="F10" s="32">
        <f t="shared" si="0"/>
        <v>0.85</v>
      </c>
      <c r="G10" s="131">
        <f t="shared" si="1"/>
        <v>0</v>
      </c>
      <c r="H10" s="132">
        <f t="shared" si="7"/>
        <v>37500</v>
      </c>
      <c r="I10" s="158"/>
      <c r="J10" s="133">
        <f t="shared" si="2"/>
        <v>0</v>
      </c>
      <c r="K10" s="137"/>
      <c r="L10" s="160"/>
      <c r="M10" s="133">
        <f t="shared" si="4"/>
        <v>0</v>
      </c>
      <c r="N10" s="135">
        <f t="shared" si="5"/>
        <v>0</v>
      </c>
      <c r="O10" s="70"/>
      <c r="P10" s="54"/>
      <c r="Q10" s="56"/>
      <c r="R10" s="136">
        <f t="shared" si="6"/>
        <v>0</v>
      </c>
    </row>
    <row r="11" spans="1:18">
      <c r="A11" s="127" t="s">
        <v>49</v>
      </c>
      <c r="B11" s="128">
        <v>148</v>
      </c>
      <c r="C11" s="129">
        <v>100</v>
      </c>
      <c r="D11" s="130">
        <v>33600</v>
      </c>
      <c r="E11" s="156"/>
      <c r="F11" s="32">
        <f t="shared" si="0"/>
        <v>0.85</v>
      </c>
      <c r="G11" s="131">
        <f t="shared" si="1"/>
        <v>0</v>
      </c>
      <c r="H11" s="132">
        <f t="shared" si="7"/>
        <v>33600</v>
      </c>
      <c r="I11" s="158"/>
      <c r="J11" s="133">
        <f t="shared" si="2"/>
        <v>0</v>
      </c>
      <c r="K11" s="137"/>
      <c r="L11" s="160"/>
      <c r="M11" s="133">
        <f t="shared" si="4"/>
        <v>0</v>
      </c>
      <c r="N11" s="135">
        <f t="shared" si="5"/>
        <v>0</v>
      </c>
      <c r="O11" s="70"/>
      <c r="P11" s="54"/>
      <c r="Q11" s="56"/>
      <c r="R11" s="136">
        <f t="shared" si="6"/>
        <v>0</v>
      </c>
    </row>
    <row r="12" spans="1:18">
      <c r="A12" s="127" t="s">
        <v>28</v>
      </c>
      <c r="B12" s="128">
        <v>148</v>
      </c>
      <c r="C12" s="129">
        <v>100</v>
      </c>
      <c r="D12" s="130">
        <v>22400</v>
      </c>
      <c r="E12" s="156"/>
      <c r="F12" s="32">
        <f t="shared" si="0"/>
        <v>0.85</v>
      </c>
      <c r="G12" s="131">
        <f t="shared" si="1"/>
        <v>0</v>
      </c>
      <c r="H12" s="132"/>
      <c r="I12" s="157"/>
      <c r="J12" s="133">
        <f t="shared" si="2"/>
        <v>0</v>
      </c>
      <c r="K12" s="137">
        <f t="shared" si="3"/>
        <v>22400</v>
      </c>
      <c r="L12" s="159"/>
      <c r="M12" s="133">
        <f t="shared" si="4"/>
        <v>0</v>
      </c>
      <c r="N12" s="135">
        <f t="shared" si="5"/>
        <v>0</v>
      </c>
      <c r="O12" s="70"/>
      <c r="P12" s="54"/>
      <c r="Q12" s="56"/>
      <c r="R12" s="136">
        <f t="shared" si="6"/>
        <v>0</v>
      </c>
    </row>
    <row r="13" spans="1:18">
      <c r="A13" s="127" t="s">
        <v>29</v>
      </c>
      <c r="B13" s="128">
        <v>148</v>
      </c>
      <c r="C13" s="129">
        <v>100</v>
      </c>
      <c r="D13" s="130">
        <v>17900</v>
      </c>
      <c r="E13" s="156"/>
      <c r="F13" s="32">
        <f t="shared" si="0"/>
        <v>0.85</v>
      </c>
      <c r="G13" s="131">
        <f t="shared" si="1"/>
        <v>0</v>
      </c>
      <c r="H13" s="132"/>
      <c r="I13" s="157"/>
      <c r="J13" s="133">
        <f t="shared" si="2"/>
        <v>0</v>
      </c>
      <c r="K13" s="137">
        <f t="shared" si="3"/>
        <v>17900</v>
      </c>
      <c r="L13" s="159"/>
      <c r="M13" s="133">
        <f t="shared" si="4"/>
        <v>0</v>
      </c>
      <c r="N13" s="135">
        <f t="shared" si="5"/>
        <v>0</v>
      </c>
      <c r="O13" s="70"/>
      <c r="P13" s="54"/>
      <c r="Q13" s="56"/>
      <c r="R13" s="136">
        <f t="shared" si="6"/>
        <v>0</v>
      </c>
    </row>
    <row r="14" spans="1:18">
      <c r="A14" s="127" t="s">
        <v>30</v>
      </c>
      <c r="B14" s="128">
        <v>148</v>
      </c>
      <c r="C14" s="129">
        <v>100</v>
      </c>
      <c r="D14" s="130">
        <v>26800</v>
      </c>
      <c r="E14" s="156"/>
      <c r="F14" s="32">
        <f t="shared" si="0"/>
        <v>0.85</v>
      </c>
      <c r="G14" s="131">
        <f t="shared" si="1"/>
        <v>0</v>
      </c>
      <c r="H14" s="132"/>
      <c r="I14" s="157"/>
      <c r="J14" s="133">
        <f t="shared" si="2"/>
        <v>0</v>
      </c>
      <c r="K14" s="137">
        <f t="shared" si="3"/>
        <v>26800</v>
      </c>
      <c r="L14" s="159"/>
      <c r="M14" s="133">
        <f t="shared" si="4"/>
        <v>0</v>
      </c>
      <c r="N14" s="135">
        <f t="shared" si="5"/>
        <v>0</v>
      </c>
      <c r="O14" s="70"/>
      <c r="P14" s="54"/>
      <c r="Q14" s="56"/>
      <c r="R14" s="136">
        <f t="shared" si="6"/>
        <v>0</v>
      </c>
    </row>
    <row r="15" spans="1:18">
      <c r="A15" s="127" t="s">
        <v>31</v>
      </c>
      <c r="B15" s="128">
        <v>148</v>
      </c>
      <c r="C15" s="129">
        <v>100</v>
      </c>
      <c r="D15" s="130">
        <v>30100</v>
      </c>
      <c r="E15" s="156"/>
      <c r="F15" s="32">
        <f t="shared" si="0"/>
        <v>0.85</v>
      </c>
      <c r="G15" s="131">
        <f t="shared" si="1"/>
        <v>0</v>
      </c>
      <c r="H15" s="132"/>
      <c r="I15" s="157"/>
      <c r="J15" s="133">
        <f t="shared" si="2"/>
        <v>0</v>
      </c>
      <c r="K15" s="137">
        <f t="shared" si="3"/>
        <v>30100</v>
      </c>
      <c r="L15" s="159"/>
      <c r="M15" s="133">
        <f t="shared" si="4"/>
        <v>0</v>
      </c>
      <c r="N15" s="135">
        <f t="shared" si="5"/>
        <v>0</v>
      </c>
      <c r="O15" s="70"/>
      <c r="P15" s="54"/>
      <c r="Q15" s="56"/>
      <c r="R15" s="136">
        <f t="shared" si="6"/>
        <v>0</v>
      </c>
    </row>
    <row r="16" spans="1:18">
      <c r="A16" s="127" t="s">
        <v>32</v>
      </c>
      <c r="B16" s="128">
        <v>148</v>
      </c>
      <c r="C16" s="129">
        <v>100</v>
      </c>
      <c r="D16" s="130">
        <v>31200</v>
      </c>
      <c r="E16" s="156"/>
      <c r="F16" s="32">
        <f t="shared" si="0"/>
        <v>0.85</v>
      </c>
      <c r="G16" s="131">
        <f t="shared" si="1"/>
        <v>0</v>
      </c>
      <c r="H16" s="132"/>
      <c r="I16" s="157"/>
      <c r="J16" s="133">
        <f t="shared" si="2"/>
        <v>0</v>
      </c>
      <c r="K16" s="137">
        <f t="shared" si="3"/>
        <v>31200</v>
      </c>
      <c r="L16" s="159"/>
      <c r="M16" s="133">
        <f t="shared" si="4"/>
        <v>0</v>
      </c>
      <c r="N16" s="135">
        <f t="shared" si="5"/>
        <v>0</v>
      </c>
      <c r="O16" s="70"/>
      <c r="P16" s="54"/>
      <c r="Q16" s="56"/>
      <c r="R16" s="136">
        <f t="shared" si="6"/>
        <v>0</v>
      </c>
    </row>
    <row r="17" spans="1:18" ht="18.600000000000001" thickBot="1">
      <c r="A17" s="138" t="s">
        <v>33</v>
      </c>
      <c r="B17" s="128">
        <v>148</v>
      </c>
      <c r="C17" s="129">
        <v>100</v>
      </c>
      <c r="D17" s="130">
        <v>24500</v>
      </c>
      <c r="E17" s="156"/>
      <c r="F17" s="32">
        <f t="shared" si="0"/>
        <v>0.85</v>
      </c>
      <c r="G17" s="131">
        <f t="shared" si="1"/>
        <v>0</v>
      </c>
      <c r="H17" s="132"/>
      <c r="I17" s="157"/>
      <c r="J17" s="133">
        <f>H17*I17</f>
        <v>0</v>
      </c>
      <c r="K17" s="139">
        <f t="shared" si="3"/>
        <v>24500</v>
      </c>
      <c r="L17" s="159"/>
      <c r="M17" s="133">
        <f t="shared" si="4"/>
        <v>0</v>
      </c>
      <c r="N17" s="135">
        <f t="shared" si="5"/>
        <v>0</v>
      </c>
      <c r="O17" s="140"/>
      <c r="P17" s="141"/>
      <c r="Q17" s="142"/>
      <c r="R17" s="136">
        <f t="shared" si="6"/>
        <v>0</v>
      </c>
    </row>
    <row r="18" spans="1:18" ht="19.8" thickBot="1">
      <c r="A18" s="143" t="s">
        <v>34</v>
      </c>
      <c r="B18" s="144"/>
      <c r="C18" s="145"/>
      <c r="D18" s="146">
        <f>SUM(D6:D17)</f>
        <v>317000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'電気料金内訳書①＜県央振興局総合庁舎他１施設＞'!B6</f>
        <v>こども医療福祉センター（本館）</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158</v>
      </c>
      <c r="C27" s="129">
        <v>100</v>
      </c>
      <c r="D27" s="130">
        <v>43200</v>
      </c>
      <c r="E27" s="156"/>
      <c r="F27" s="32">
        <f t="shared" ref="F27:F38" si="8">(185-C27)/100</f>
        <v>0.85</v>
      </c>
      <c r="G27" s="131">
        <f t="shared" ref="G27:G38" si="9">ROUNDDOWN(B27*E27*F27,0)</f>
        <v>0</v>
      </c>
      <c r="H27" s="132"/>
      <c r="I27" s="157"/>
      <c r="J27" s="133">
        <f t="shared" ref="J27:J38" si="10">H27*I27</f>
        <v>0</v>
      </c>
      <c r="K27" s="134">
        <f t="shared" ref="K27:K29" si="11">D27</f>
        <v>43200</v>
      </c>
      <c r="L27" s="159"/>
      <c r="M27" s="133">
        <f t="shared" ref="M27:M38" si="12">K27*L27</f>
        <v>0</v>
      </c>
      <c r="N27" s="135">
        <f t="shared" ref="N27:N38" si="13">J27+M27</f>
        <v>0</v>
      </c>
      <c r="O27" s="70"/>
      <c r="P27" s="54"/>
      <c r="Q27" s="56"/>
      <c r="R27" s="136">
        <f t="shared" ref="R27:R38" si="14">ROUNDDOWN(G27+N27,0)</f>
        <v>0</v>
      </c>
    </row>
    <row r="28" spans="1:18">
      <c r="A28" s="127" t="s">
        <v>82</v>
      </c>
      <c r="B28" s="128">
        <v>158</v>
      </c>
      <c r="C28" s="129">
        <v>100</v>
      </c>
      <c r="D28" s="130">
        <v>45400</v>
      </c>
      <c r="E28" s="156"/>
      <c r="F28" s="32">
        <f t="shared" si="8"/>
        <v>0.85</v>
      </c>
      <c r="G28" s="131">
        <f t="shared" si="9"/>
        <v>0</v>
      </c>
      <c r="H28" s="132"/>
      <c r="I28" s="157"/>
      <c r="J28" s="133">
        <f t="shared" si="10"/>
        <v>0</v>
      </c>
      <c r="K28" s="137">
        <f t="shared" si="11"/>
        <v>45400</v>
      </c>
      <c r="L28" s="159"/>
      <c r="M28" s="133">
        <f t="shared" si="12"/>
        <v>0</v>
      </c>
      <c r="N28" s="135">
        <f t="shared" si="13"/>
        <v>0</v>
      </c>
      <c r="O28" s="70"/>
      <c r="P28" s="54"/>
      <c r="Q28" s="56"/>
      <c r="R28" s="136">
        <f t="shared" si="14"/>
        <v>0</v>
      </c>
    </row>
    <row r="29" spans="1:18">
      <c r="A29" s="127" t="s">
        <v>83</v>
      </c>
      <c r="B29" s="128">
        <v>158</v>
      </c>
      <c r="C29" s="129">
        <v>100</v>
      </c>
      <c r="D29" s="130">
        <v>48500</v>
      </c>
      <c r="E29" s="156"/>
      <c r="F29" s="32">
        <f t="shared" si="8"/>
        <v>0.85</v>
      </c>
      <c r="G29" s="131">
        <f t="shared" si="9"/>
        <v>0</v>
      </c>
      <c r="H29" s="132"/>
      <c r="I29" s="157"/>
      <c r="J29" s="133">
        <f t="shared" si="10"/>
        <v>0</v>
      </c>
      <c r="K29" s="137">
        <f t="shared" si="11"/>
        <v>48500</v>
      </c>
      <c r="L29" s="159"/>
      <c r="M29" s="133">
        <f t="shared" si="12"/>
        <v>0</v>
      </c>
      <c r="N29" s="135">
        <f t="shared" si="13"/>
        <v>0</v>
      </c>
      <c r="O29" s="70"/>
      <c r="P29" s="54"/>
      <c r="Q29" s="56"/>
      <c r="R29" s="136">
        <f t="shared" si="14"/>
        <v>0</v>
      </c>
    </row>
    <row r="30" spans="1:18">
      <c r="A30" s="127" t="s">
        <v>47</v>
      </c>
      <c r="B30" s="128">
        <v>158</v>
      </c>
      <c r="C30" s="129">
        <v>100</v>
      </c>
      <c r="D30" s="130">
        <v>56100</v>
      </c>
      <c r="E30" s="156"/>
      <c r="F30" s="32">
        <f t="shared" si="8"/>
        <v>0.85</v>
      </c>
      <c r="G30" s="131">
        <f t="shared" si="9"/>
        <v>0</v>
      </c>
      <c r="H30" s="132">
        <f t="shared" ref="H30:H32" si="15">D30</f>
        <v>56100</v>
      </c>
      <c r="I30" s="158"/>
      <c r="J30" s="133">
        <f t="shared" si="10"/>
        <v>0</v>
      </c>
      <c r="K30" s="137"/>
      <c r="L30" s="160"/>
      <c r="M30" s="133">
        <f t="shared" si="12"/>
        <v>0</v>
      </c>
      <c r="N30" s="135">
        <f t="shared" si="13"/>
        <v>0</v>
      </c>
      <c r="O30" s="70"/>
      <c r="P30" s="54"/>
      <c r="Q30" s="56"/>
      <c r="R30" s="136">
        <f t="shared" si="14"/>
        <v>0</v>
      </c>
    </row>
    <row r="31" spans="1:18">
      <c r="A31" s="127" t="s">
        <v>48</v>
      </c>
      <c r="B31" s="128">
        <v>158</v>
      </c>
      <c r="C31" s="129">
        <v>100</v>
      </c>
      <c r="D31" s="130">
        <v>57000</v>
      </c>
      <c r="E31" s="156"/>
      <c r="F31" s="32">
        <f t="shared" si="8"/>
        <v>0.85</v>
      </c>
      <c r="G31" s="131">
        <f t="shared" si="9"/>
        <v>0</v>
      </c>
      <c r="H31" s="132">
        <f t="shared" si="15"/>
        <v>57000</v>
      </c>
      <c r="I31" s="158"/>
      <c r="J31" s="133">
        <f t="shared" si="10"/>
        <v>0</v>
      </c>
      <c r="K31" s="137"/>
      <c r="L31" s="160"/>
      <c r="M31" s="133">
        <f t="shared" si="12"/>
        <v>0</v>
      </c>
      <c r="N31" s="135">
        <f t="shared" si="13"/>
        <v>0</v>
      </c>
      <c r="O31" s="70"/>
      <c r="P31" s="54"/>
      <c r="Q31" s="56"/>
      <c r="R31" s="136">
        <f t="shared" si="14"/>
        <v>0</v>
      </c>
    </row>
    <row r="32" spans="1:18">
      <c r="A32" s="127" t="s">
        <v>49</v>
      </c>
      <c r="B32" s="128">
        <v>158</v>
      </c>
      <c r="C32" s="129">
        <v>100</v>
      </c>
      <c r="D32" s="130">
        <v>51700</v>
      </c>
      <c r="E32" s="156"/>
      <c r="F32" s="32">
        <f t="shared" si="8"/>
        <v>0.85</v>
      </c>
      <c r="G32" s="131">
        <f t="shared" si="9"/>
        <v>0</v>
      </c>
      <c r="H32" s="132">
        <f t="shared" si="15"/>
        <v>51700</v>
      </c>
      <c r="I32" s="158"/>
      <c r="J32" s="133">
        <f t="shared" si="10"/>
        <v>0</v>
      </c>
      <c r="K32" s="137"/>
      <c r="L32" s="160"/>
      <c r="M32" s="133">
        <f t="shared" si="12"/>
        <v>0</v>
      </c>
      <c r="N32" s="135">
        <f t="shared" si="13"/>
        <v>0</v>
      </c>
      <c r="O32" s="70"/>
      <c r="P32" s="54"/>
      <c r="Q32" s="56"/>
      <c r="R32" s="136">
        <f t="shared" si="14"/>
        <v>0</v>
      </c>
    </row>
    <row r="33" spans="1:18">
      <c r="A33" s="127" t="s">
        <v>84</v>
      </c>
      <c r="B33" s="128">
        <v>158</v>
      </c>
      <c r="C33" s="129">
        <v>100</v>
      </c>
      <c r="D33" s="130">
        <v>47000</v>
      </c>
      <c r="E33" s="156"/>
      <c r="F33" s="32">
        <f t="shared" si="8"/>
        <v>0.85</v>
      </c>
      <c r="G33" s="131">
        <f t="shared" si="9"/>
        <v>0</v>
      </c>
      <c r="H33" s="132"/>
      <c r="I33" s="157"/>
      <c r="J33" s="133">
        <f t="shared" si="10"/>
        <v>0</v>
      </c>
      <c r="K33" s="137">
        <f t="shared" ref="K33:K38" si="16">D33</f>
        <v>47000</v>
      </c>
      <c r="L33" s="159"/>
      <c r="M33" s="133">
        <f t="shared" si="12"/>
        <v>0</v>
      </c>
      <c r="N33" s="135">
        <f t="shared" si="13"/>
        <v>0</v>
      </c>
      <c r="O33" s="70"/>
      <c r="P33" s="54"/>
      <c r="Q33" s="56"/>
      <c r="R33" s="136">
        <f t="shared" si="14"/>
        <v>0</v>
      </c>
    </row>
    <row r="34" spans="1:18">
      <c r="A34" s="127" t="s">
        <v>85</v>
      </c>
      <c r="B34" s="128">
        <v>158</v>
      </c>
      <c r="C34" s="129">
        <v>100</v>
      </c>
      <c r="D34" s="130">
        <v>42400</v>
      </c>
      <c r="E34" s="156"/>
      <c r="F34" s="32">
        <f t="shared" si="8"/>
        <v>0.85</v>
      </c>
      <c r="G34" s="131">
        <f t="shared" si="9"/>
        <v>0</v>
      </c>
      <c r="H34" s="132"/>
      <c r="I34" s="157"/>
      <c r="J34" s="133">
        <f t="shared" si="10"/>
        <v>0</v>
      </c>
      <c r="K34" s="137">
        <f t="shared" si="16"/>
        <v>42400</v>
      </c>
      <c r="L34" s="159"/>
      <c r="M34" s="133">
        <f t="shared" si="12"/>
        <v>0</v>
      </c>
      <c r="N34" s="135">
        <f t="shared" si="13"/>
        <v>0</v>
      </c>
      <c r="O34" s="70"/>
      <c r="P34" s="54"/>
      <c r="Q34" s="56"/>
      <c r="R34" s="136">
        <f t="shared" si="14"/>
        <v>0</v>
      </c>
    </row>
    <row r="35" spans="1:18">
      <c r="A35" s="127" t="s">
        <v>86</v>
      </c>
      <c r="B35" s="128">
        <v>158</v>
      </c>
      <c r="C35" s="129">
        <v>100</v>
      </c>
      <c r="D35" s="130">
        <v>48500</v>
      </c>
      <c r="E35" s="156"/>
      <c r="F35" s="32">
        <f t="shared" si="8"/>
        <v>0.85</v>
      </c>
      <c r="G35" s="131">
        <f t="shared" si="9"/>
        <v>0</v>
      </c>
      <c r="H35" s="132"/>
      <c r="I35" s="157"/>
      <c r="J35" s="133">
        <f t="shared" si="10"/>
        <v>0</v>
      </c>
      <c r="K35" s="137">
        <f t="shared" si="16"/>
        <v>48500</v>
      </c>
      <c r="L35" s="159"/>
      <c r="M35" s="133">
        <f t="shared" si="12"/>
        <v>0</v>
      </c>
      <c r="N35" s="135">
        <f t="shared" si="13"/>
        <v>0</v>
      </c>
      <c r="O35" s="70"/>
      <c r="P35" s="54"/>
      <c r="Q35" s="56"/>
      <c r="R35" s="136">
        <f t="shared" si="14"/>
        <v>0</v>
      </c>
    </row>
    <row r="36" spans="1:18">
      <c r="A36" s="127" t="s">
        <v>87</v>
      </c>
      <c r="B36" s="128">
        <v>158</v>
      </c>
      <c r="C36" s="129">
        <v>100</v>
      </c>
      <c r="D36" s="130">
        <v>49100</v>
      </c>
      <c r="E36" s="156"/>
      <c r="F36" s="32">
        <f t="shared" si="8"/>
        <v>0.85</v>
      </c>
      <c r="G36" s="131">
        <f t="shared" si="9"/>
        <v>0</v>
      </c>
      <c r="H36" s="132"/>
      <c r="I36" s="157"/>
      <c r="J36" s="133">
        <f t="shared" si="10"/>
        <v>0</v>
      </c>
      <c r="K36" s="137">
        <f t="shared" si="16"/>
        <v>49100</v>
      </c>
      <c r="L36" s="159"/>
      <c r="M36" s="133">
        <f t="shared" si="12"/>
        <v>0</v>
      </c>
      <c r="N36" s="135">
        <f t="shared" si="13"/>
        <v>0</v>
      </c>
      <c r="O36" s="70"/>
      <c r="P36" s="54"/>
      <c r="Q36" s="56"/>
      <c r="R36" s="136">
        <f t="shared" si="14"/>
        <v>0</v>
      </c>
    </row>
    <row r="37" spans="1:18">
      <c r="A37" s="127" t="s">
        <v>88</v>
      </c>
      <c r="B37" s="128">
        <v>158</v>
      </c>
      <c r="C37" s="129">
        <v>100</v>
      </c>
      <c r="D37" s="130">
        <v>46100</v>
      </c>
      <c r="E37" s="156"/>
      <c r="F37" s="32">
        <f t="shared" si="8"/>
        <v>0.85</v>
      </c>
      <c r="G37" s="131">
        <f t="shared" si="9"/>
        <v>0</v>
      </c>
      <c r="H37" s="132"/>
      <c r="I37" s="157"/>
      <c r="J37" s="133">
        <f t="shared" si="10"/>
        <v>0</v>
      </c>
      <c r="K37" s="137">
        <f t="shared" si="16"/>
        <v>46100</v>
      </c>
      <c r="L37" s="159"/>
      <c r="M37" s="133">
        <f t="shared" si="12"/>
        <v>0</v>
      </c>
      <c r="N37" s="135">
        <f t="shared" si="13"/>
        <v>0</v>
      </c>
      <c r="O37" s="70"/>
      <c r="P37" s="54"/>
      <c r="Q37" s="56"/>
      <c r="R37" s="136">
        <f t="shared" si="14"/>
        <v>0</v>
      </c>
    </row>
    <row r="38" spans="1:18" ht="18.600000000000001" thickBot="1">
      <c r="A38" s="138" t="s">
        <v>89</v>
      </c>
      <c r="B38" s="128">
        <v>158</v>
      </c>
      <c r="C38" s="129">
        <v>100</v>
      </c>
      <c r="D38" s="130">
        <v>45100</v>
      </c>
      <c r="E38" s="156"/>
      <c r="F38" s="32">
        <f t="shared" si="8"/>
        <v>0.85</v>
      </c>
      <c r="G38" s="131">
        <f t="shared" si="9"/>
        <v>0</v>
      </c>
      <c r="H38" s="132"/>
      <c r="I38" s="157"/>
      <c r="J38" s="133">
        <f t="shared" si="10"/>
        <v>0</v>
      </c>
      <c r="K38" s="139">
        <f t="shared" si="16"/>
        <v>45100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580100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sheetData>
  <mergeCells count="12">
    <mergeCell ref="A41:N41"/>
    <mergeCell ref="A1:B1"/>
    <mergeCell ref="H2:N2"/>
    <mergeCell ref="O2:Q3"/>
    <mergeCell ref="H3:J3"/>
    <mergeCell ref="K3:M3"/>
    <mergeCell ref="A20:N20"/>
    <mergeCell ref="A22:B22"/>
    <mergeCell ref="H23:N23"/>
    <mergeCell ref="O23:Q24"/>
    <mergeCell ref="H24:J24"/>
    <mergeCell ref="K24:M24"/>
  </mergeCells>
  <phoneticPr fontId="3"/>
  <pageMargins left="0.70866141732283472" right="0.70866141732283472" top="0.74803149606299213" bottom="0.74803149606299213" header="0.31496062992125984" footer="0.31496062992125984"/>
  <pageSetup paperSize="9" scale="51" orientation="landscape" verticalDpi="0" r:id="rId1"/>
  <rowBreaks count="1" manualBreakCount="1">
    <brk id="21" max="17" man="1"/>
  </rowBreaks>
  <colBreaks count="1" manualBreakCount="1">
    <brk id="18" max="20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0"/>
  <sheetViews>
    <sheetView workbookViewId="0">
      <selection sqref="A1:B1"/>
    </sheetView>
  </sheetViews>
  <sheetFormatPr defaultRowHeight="18"/>
  <cols>
    <col min="1" max="1" width="8.69921875" customWidth="1"/>
    <col min="2" max="3" width="9.59765625" customWidth="1"/>
    <col min="4" max="4" width="11.8984375" customWidth="1"/>
    <col min="5" max="5" width="16.8984375" customWidth="1"/>
    <col min="6" max="6" width="12.69921875" customWidth="1"/>
    <col min="7" max="7" width="14.69921875" customWidth="1"/>
    <col min="8" max="8" width="12.69921875" customWidth="1"/>
    <col min="9" max="9" width="10.69921875" customWidth="1"/>
    <col min="10" max="10" width="14.19921875" customWidth="1"/>
    <col min="11" max="11" width="12.69921875" customWidth="1"/>
    <col min="12" max="12" width="10.69921875" customWidth="1"/>
    <col min="13" max="14" width="14.19921875" customWidth="1"/>
    <col min="15" max="17" width="9.8984375" customWidth="1"/>
    <col min="18" max="18" width="21.19921875" customWidth="1"/>
  </cols>
  <sheetData>
    <row r="1" spans="1:18" ht="31.8" customHeight="1" thickBot="1">
      <c r="A1" s="198" t="s">
        <v>35</v>
      </c>
      <c r="B1" s="198"/>
      <c r="C1" s="1" t="str">
        <f>'電気料金内訳書①＜長崎地区1＞'!B5</f>
        <v>長崎振興局保健部庁舎</v>
      </c>
      <c r="D1" s="2"/>
      <c r="E1" s="2"/>
      <c r="F1" s="2"/>
      <c r="G1" s="2"/>
      <c r="H1" s="2"/>
      <c r="I1" s="2"/>
      <c r="J1" s="2"/>
      <c r="K1" s="2"/>
      <c r="L1" s="2"/>
      <c r="M1" s="2"/>
      <c r="N1" s="2"/>
      <c r="O1" s="2"/>
      <c r="P1" s="2"/>
      <c r="Q1" s="2"/>
      <c r="R1" s="2"/>
    </row>
    <row r="2" spans="1:18" ht="21.6">
      <c r="A2" s="3"/>
      <c r="B2" s="4" t="s">
        <v>0</v>
      </c>
      <c r="C2" s="5" t="s">
        <v>1</v>
      </c>
      <c r="D2" s="6" t="s">
        <v>2</v>
      </c>
      <c r="E2" s="4" t="s">
        <v>3</v>
      </c>
      <c r="F2" s="7" t="s">
        <v>4</v>
      </c>
      <c r="G2" s="62" t="s">
        <v>5</v>
      </c>
      <c r="H2" s="207" t="s">
        <v>6</v>
      </c>
      <c r="I2" s="208"/>
      <c r="J2" s="208"/>
      <c r="K2" s="208"/>
      <c r="L2" s="208"/>
      <c r="M2" s="208"/>
      <c r="N2" s="209"/>
      <c r="O2" s="199" t="s">
        <v>36</v>
      </c>
      <c r="P2" s="200"/>
      <c r="Q2" s="201"/>
      <c r="R2" s="47" t="s">
        <v>41</v>
      </c>
    </row>
    <row r="3" spans="1:18">
      <c r="A3" s="8"/>
      <c r="B3" s="9"/>
      <c r="C3" s="10"/>
      <c r="D3" s="11"/>
      <c r="E3" s="9" t="s">
        <v>7</v>
      </c>
      <c r="F3" s="12"/>
      <c r="G3" s="63" t="s">
        <v>8</v>
      </c>
      <c r="H3" s="210" t="s">
        <v>44</v>
      </c>
      <c r="I3" s="211"/>
      <c r="J3" s="211"/>
      <c r="K3" s="211" t="s">
        <v>45</v>
      </c>
      <c r="L3" s="211"/>
      <c r="M3" s="211"/>
      <c r="N3" s="73" t="s">
        <v>46</v>
      </c>
      <c r="O3" s="202"/>
      <c r="P3" s="203"/>
      <c r="Q3" s="204"/>
      <c r="R3" s="61" t="s">
        <v>42</v>
      </c>
    </row>
    <row r="4" spans="1:18">
      <c r="A4" s="8"/>
      <c r="B4" s="9" t="s">
        <v>9</v>
      </c>
      <c r="C4" s="10" t="s">
        <v>10</v>
      </c>
      <c r="D4" s="11" t="s">
        <v>11</v>
      </c>
      <c r="E4" s="9" t="s">
        <v>12</v>
      </c>
      <c r="F4" s="13" t="s">
        <v>13</v>
      </c>
      <c r="G4" s="63" t="s">
        <v>14</v>
      </c>
      <c r="H4" s="44" t="s">
        <v>15</v>
      </c>
      <c r="I4" s="14" t="s">
        <v>16</v>
      </c>
      <c r="J4" s="15" t="s">
        <v>17</v>
      </c>
      <c r="K4" s="64" t="s">
        <v>15</v>
      </c>
      <c r="L4" s="14" t="s">
        <v>16</v>
      </c>
      <c r="M4" s="15" t="s">
        <v>17</v>
      </c>
      <c r="N4" s="74" t="s">
        <v>17</v>
      </c>
      <c r="O4" s="68" t="s">
        <v>37</v>
      </c>
      <c r="P4" s="52" t="s">
        <v>38</v>
      </c>
      <c r="Q4" s="55" t="s">
        <v>39</v>
      </c>
      <c r="R4" s="48" t="s">
        <v>18</v>
      </c>
    </row>
    <row r="5" spans="1:18">
      <c r="A5" s="8"/>
      <c r="B5" s="16" t="s">
        <v>19</v>
      </c>
      <c r="C5" s="17"/>
      <c r="D5" s="18" t="s">
        <v>20</v>
      </c>
      <c r="E5" s="16" t="s">
        <v>21</v>
      </c>
      <c r="F5" s="19" t="s">
        <v>22</v>
      </c>
      <c r="G5" s="21" t="s">
        <v>23</v>
      </c>
      <c r="H5" s="16" t="s">
        <v>20</v>
      </c>
      <c r="I5" s="20" t="s">
        <v>24</v>
      </c>
      <c r="J5" s="21" t="s">
        <v>23</v>
      </c>
      <c r="K5" s="19" t="s">
        <v>20</v>
      </c>
      <c r="L5" s="20" t="s">
        <v>24</v>
      </c>
      <c r="M5" s="21" t="s">
        <v>23</v>
      </c>
      <c r="N5" s="18" t="s">
        <v>23</v>
      </c>
      <c r="O5" s="68" t="s">
        <v>23</v>
      </c>
      <c r="P5" s="52" t="s">
        <v>40</v>
      </c>
      <c r="Q5" s="55" t="s">
        <v>23</v>
      </c>
      <c r="R5" s="49" t="s">
        <v>23</v>
      </c>
    </row>
    <row r="6" spans="1:18">
      <c r="A6" s="22" t="s">
        <v>25</v>
      </c>
      <c r="B6" s="23">
        <v>107</v>
      </c>
      <c r="C6" s="24">
        <v>100</v>
      </c>
      <c r="D6" s="25">
        <v>5300</v>
      </c>
      <c r="E6" s="26">
        <v>1416.78</v>
      </c>
      <c r="F6" s="27">
        <f>(185-C6)/100</f>
        <v>0.85</v>
      </c>
      <c r="G6" s="30">
        <f>ROUNDDOWN(B6*E6*F6,0)</f>
        <v>128856</v>
      </c>
      <c r="H6" s="45"/>
      <c r="I6" s="29"/>
      <c r="J6" s="76">
        <f>H6*I6</f>
        <v>0</v>
      </c>
      <c r="K6" s="65">
        <f>D6</f>
        <v>5300</v>
      </c>
      <c r="L6" s="42">
        <v>21.14</v>
      </c>
      <c r="M6" s="76">
        <f>K6*L6</f>
        <v>112042</v>
      </c>
      <c r="N6" s="75">
        <f>J6+M6</f>
        <v>112042</v>
      </c>
      <c r="O6" s="69"/>
      <c r="P6" s="53"/>
      <c r="Q6" s="28"/>
      <c r="R6" s="50">
        <f>ROUNDDOWN(G6+N6,0)</f>
        <v>240898</v>
      </c>
    </row>
    <row r="7" spans="1:18">
      <c r="A7" s="22" t="s">
        <v>26</v>
      </c>
      <c r="B7" s="23">
        <v>107</v>
      </c>
      <c r="C7" s="24">
        <v>100</v>
      </c>
      <c r="D7" s="25">
        <v>5600</v>
      </c>
      <c r="E7" s="26">
        <f>E6</f>
        <v>1416.78</v>
      </c>
      <c r="F7" s="27">
        <f t="shared" ref="F7:F17" si="0">(185-C7)/100</f>
        <v>0.85</v>
      </c>
      <c r="G7" s="30">
        <f t="shared" ref="G7:G17" si="1">ROUNDDOWN(B7*E7*F7,0)</f>
        <v>128856</v>
      </c>
      <c r="H7" s="45"/>
      <c r="I7" s="29"/>
      <c r="J7" s="76">
        <f t="shared" ref="J7:J16" si="2">H7*I7</f>
        <v>0</v>
      </c>
      <c r="K7" s="66">
        <f t="shared" ref="K7:K17" si="3">D7</f>
        <v>5600</v>
      </c>
      <c r="L7" s="42">
        <v>21.14</v>
      </c>
      <c r="M7" s="76">
        <f t="shared" ref="M7:M17" si="4">K7*L7</f>
        <v>118384</v>
      </c>
      <c r="N7" s="75">
        <f t="shared" ref="N7:N17" si="5">J7+M7</f>
        <v>118384</v>
      </c>
      <c r="O7" s="69"/>
      <c r="P7" s="53"/>
      <c r="Q7" s="28"/>
      <c r="R7" s="50">
        <f t="shared" ref="R7:R17" si="6">ROUNDDOWN(G7+N7,0)</f>
        <v>247240</v>
      </c>
    </row>
    <row r="8" spans="1:18">
      <c r="A8" s="22" t="s">
        <v>27</v>
      </c>
      <c r="B8" s="23">
        <v>107</v>
      </c>
      <c r="C8" s="24">
        <v>100</v>
      </c>
      <c r="D8" s="25">
        <v>8600</v>
      </c>
      <c r="E8" s="26">
        <f>E6</f>
        <v>1416.78</v>
      </c>
      <c r="F8" s="27">
        <f t="shared" si="0"/>
        <v>0.85</v>
      </c>
      <c r="G8" s="30">
        <f t="shared" si="1"/>
        <v>128856</v>
      </c>
      <c r="H8" s="45"/>
      <c r="I8" s="29"/>
      <c r="J8" s="76">
        <f t="shared" si="2"/>
        <v>0</v>
      </c>
      <c r="K8" s="66">
        <f t="shared" si="3"/>
        <v>8600</v>
      </c>
      <c r="L8" s="42">
        <v>21.14</v>
      </c>
      <c r="M8" s="76">
        <f t="shared" si="4"/>
        <v>181804</v>
      </c>
      <c r="N8" s="75">
        <f t="shared" si="5"/>
        <v>181804</v>
      </c>
      <c r="O8" s="69"/>
      <c r="P8" s="53"/>
      <c r="Q8" s="28"/>
      <c r="R8" s="50">
        <f t="shared" si="6"/>
        <v>310660</v>
      </c>
    </row>
    <row r="9" spans="1:18">
      <c r="A9" s="22" t="s">
        <v>47</v>
      </c>
      <c r="B9" s="23">
        <v>107</v>
      </c>
      <c r="C9" s="24">
        <v>100</v>
      </c>
      <c r="D9" s="25">
        <v>18500</v>
      </c>
      <c r="E9" s="31">
        <f>E6</f>
        <v>1416.78</v>
      </c>
      <c r="F9" s="27">
        <f t="shared" si="0"/>
        <v>0.85</v>
      </c>
      <c r="G9" s="30">
        <f t="shared" si="1"/>
        <v>128856</v>
      </c>
      <c r="H9" s="45">
        <f t="shared" ref="H9:H11" si="7">D9</f>
        <v>18500</v>
      </c>
      <c r="I9" s="32">
        <v>22.59</v>
      </c>
      <c r="J9" s="76">
        <f t="shared" si="2"/>
        <v>417915</v>
      </c>
      <c r="K9" s="66"/>
      <c r="L9" s="43"/>
      <c r="M9" s="76">
        <f t="shared" si="4"/>
        <v>0</v>
      </c>
      <c r="N9" s="75">
        <f t="shared" si="5"/>
        <v>417915</v>
      </c>
      <c r="O9" s="70"/>
      <c r="P9" s="54"/>
      <c r="Q9" s="56"/>
      <c r="R9" s="50">
        <f t="shared" si="6"/>
        <v>546771</v>
      </c>
    </row>
    <row r="10" spans="1:18">
      <c r="A10" s="22" t="s">
        <v>48</v>
      </c>
      <c r="B10" s="23">
        <v>107</v>
      </c>
      <c r="C10" s="24">
        <v>100</v>
      </c>
      <c r="D10" s="25">
        <v>19800</v>
      </c>
      <c r="E10" s="31">
        <f>E6</f>
        <v>1416.78</v>
      </c>
      <c r="F10" s="27">
        <f t="shared" si="0"/>
        <v>0.85</v>
      </c>
      <c r="G10" s="30">
        <f t="shared" si="1"/>
        <v>128856</v>
      </c>
      <c r="H10" s="45">
        <f t="shared" si="7"/>
        <v>19800</v>
      </c>
      <c r="I10" s="32">
        <v>22.59</v>
      </c>
      <c r="J10" s="76">
        <f t="shared" si="2"/>
        <v>447282</v>
      </c>
      <c r="K10" s="66"/>
      <c r="L10" s="43"/>
      <c r="M10" s="76">
        <f t="shared" si="4"/>
        <v>0</v>
      </c>
      <c r="N10" s="75">
        <f t="shared" si="5"/>
        <v>447282</v>
      </c>
      <c r="O10" s="70"/>
      <c r="P10" s="54"/>
      <c r="Q10" s="56"/>
      <c r="R10" s="50">
        <f t="shared" si="6"/>
        <v>576138</v>
      </c>
    </row>
    <row r="11" spans="1:18">
      <c r="A11" s="22" t="s">
        <v>49</v>
      </c>
      <c r="B11" s="23">
        <v>107</v>
      </c>
      <c r="C11" s="24">
        <v>100</v>
      </c>
      <c r="D11" s="25">
        <v>16100</v>
      </c>
      <c r="E11" s="31">
        <f>E6</f>
        <v>1416.78</v>
      </c>
      <c r="F11" s="27">
        <f t="shared" si="0"/>
        <v>0.85</v>
      </c>
      <c r="G11" s="30">
        <f t="shared" si="1"/>
        <v>128856</v>
      </c>
      <c r="H11" s="45">
        <f t="shared" si="7"/>
        <v>16100</v>
      </c>
      <c r="I11" s="32">
        <v>22.59</v>
      </c>
      <c r="J11" s="76">
        <f t="shared" si="2"/>
        <v>363699</v>
      </c>
      <c r="K11" s="66"/>
      <c r="L11" s="43"/>
      <c r="M11" s="76">
        <f t="shared" si="4"/>
        <v>0</v>
      </c>
      <c r="N11" s="75">
        <f t="shared" si="5"/>
        <v>363699</v>
      </c>
      <c r="O11" s="70"/>
      <c r="P11" s="54"/>
      <c r="Q11" s="56"/>
      <c r="R11" s="50">
        <f t="shared" si="6"/>
        <v>492555</v>
      </c>
    </row>
    <row r="12" spans="1:18">
      <c r="A12" s="22" t="s">
        <v>28</v>
      </c>
      <c r="B12" s="23">
        <v>107</v>
      </c>
      <c r="C12" s="24">
        <v>100</v>
      </c>
      <c r="D12" s="25">
        <v>8600</v>
      </c>
      <c r="E12" s="26">
        <f>E6</f>
        <v>1416.78</v>
      </c>
      <c r="F12" s="27">
        <f t="shared" si="0"/>
        <v>0.85</v>
      </c>
      <c r="G12" s="30">
        <f t="shared" si="1"/>
        <v>128856</v>
      </c>
      <c r="H12" s="45"/>
      <c r="I12" s="29"/>
      <c r="J12" s="76">
        <f t="shared" si="2"/>
        <v>0</v>
      </c>
      <c r="K12" s="66">
        <f t="shared" si="3"/>
        <v>8600</v>
      </c>
      <c r="L12" s="42">
        <v>21.14</v>
      </c>
      <c r="M12" s="76">
        <f t="shared" si="4"/>
        <v>181804</v>
      </c>
      <c r="N12" s="75">
        <f t="shared" si="5"/>
        <v>181804</v>
      </c>
      <c r="O12" s="69"/>
      <c r="P12" s="53"/>
      <c r="Q12" s="28"/>
      <c r="R12" s="50">
        <f t="shared" si="6"/>
        <v>310660</v>
      </c>
    </row>
    <row r="13" spans="1:18">
      <c r="A13" s="22" t="s">
        <v>29</v>
      </c>
      <c r="B13" s="23">
        <v>107</v>
      </c>
      <c r="C13" s="24">
        <v>100</v>
      </c>
      <c r="D13" s="25">
        <v>5700</v>
      </c>
      <c r="E13" s="26">
        <f>E6</f>
        <v>1416.78</v>
      </c>
      <c r="F13" s="27">
        <f t="shared" si="0"/>
        <v>0.85</v>
      </c>
      <c r="G13" s="30">
        <f t="shared" si="1"/>
        <v>128856</v>
      </c>
      <c r="H13" s="45"/>
      <c r="I13" s="29"/>
      <c r="J13" s="76">
        <f t="shared" si="2"/>
        <v>0</v>
      </c>
      <c r="K13" s="66">
        <f t="shared" si="3"/>
        <v>5700</v>
      </c>
      <c r="L13" s="42">
        <v>21.14</v>
      </c>
      <c r="M13" s="76">
        <f t="shared" si="4"/>
        <v>120498</v>
      </c>
      <c r="N13" s="75">
        <f t="shared" si="5"/>
        <v>120498</v>
      </c>
      <c r="O13" s="69"/>
      <c r="P13" s="53"/>
      <c r="Q13" s="28"/>
      <c r="R13" s="50">
        <f t="shared" si="6"/>
        <v>249354</v>
      </c>
    </row>
    <row r="14" spans="1:18">
      <c r="A14" s="22" t="s">
        <v>30</v>
      </c>
      <c r="B14" s="23">
        <v>107</v>
      </c>
      <c r="C14" s="24">
        <v>100</v>
      </c>
      <c r="D14" s="25">
        <v>7600</v>
      </c>
      <c r="E14" s="26">
        <f>E6</f>
        <v>1416.78</v>
      </c>
      <c r="F14" s="27">
        <f t="shared" si="0"/>
        <v>0.85</v>
      </c>
      <c r="G14" s="30">
        <f t="shared" si="1"/>
        <v>128856</v>
      </c>
      <c r="H14" s="45"/>
      <c r="I14" s="29"/>
      <c r="J14" s="76">
        <f t="shared" si="2"/>
        <v>0</v>
      </c>
      <c r="K14" s="66">
        <f t="shared" si="3"/>
        <v>7600</v>
      </c>
      <c r="L14" s="42">
        <v>21.14</v>
      </c>
      <c r="M14" s="76">
        <f t="shared" si="4"/>
        <v>160664</v>
      </c>
      <c r="N14" s="75">
        <f t="shared" si="5"/>
        <v>160664</v>
      </c>
      <c r="O14" s="69"/>
      <c r="P14" s="53"/>
      <c r="Q14" s="28"/>
      <c r="R14" s="50">
        <f t="shared" si="6"/>
        <v>289520</v>
      </c>
    </row>
    <row r="15" spans="1:18">
      <c r="A15" s="22" t="s">
        <v>31</v>
      </c>
      <c r="B15" s="23">
        <v>107</v>
      </c>
      <c r="C15" s="24">
        <v>100</v>
      </c>
      <c r="D15" s="25">
        <v>7800</v>
      </c>
      <c r="E15" s="26">
        <f>E6</f>
        <v>1416.78</v>
      </c>
      <c r="F15" s="27">
        <f t="shared" si="0"/>
        <v>0.85</v>
      </c>
      <c r="G15" s="30">
        <f t="shared" si="1"/>
        <v>128856</v>
      </c>
      <c r="H15" s="45"/>
      <c r="I15" s="29"/>
      <c r="J15" s="76">
        <f t="shared" si="2"/>
        <v>0</v>
      </c>
      <c r="K15" s="66">
        <f t="shared" si="3"/>
        <v>7800</v>
      </c>
      <c r="L15" s="42">
        <v>21.14</v>
      </c>
      <c r="M15" s="76">
        <f t="shared" si="4"/>
        <v>164892</v>
      </c>
      <c r="N15" s="75">
        <f t="shared" si="5"/>
        <v>164892</v>
      </c>
      <c r="O15" s="69"/>
      <c r="P15" s="53"/>
      <c r="Q15" s="28"/>
      <c r="R15" s="50">
        <f t="shared" si="6"/>
        <v>293748</v>
      </c>
    </row>
    <row r="16" spans="1:18">
      <c r="A16" s="22" t="s">
        <v>32</v>
      </c>
      <c r="B16" s="23">
        <v>107</v>
      </c>
      <c r="C16" s="24">
        <v>100</v>
      </c>
      <c r="D16" s="25">
        <v>7200</v>
      </c>
      <c r="E16" s="26">
        <f>E6</f>
        <v>1416.78</v>
      </c>
      <c r="F16" s="27">
        <f t="shared" si="0"/>
        <v>0.85</v>
      </c>
      <c r="G16" s="30">
        <f t="shared" si="1"/>
        <v>128856</v>
      </c>
      <c r="H16" s="45"/>
      <c r="I16" s="29"/>
      <c r="J16" s="76">
        <f t="shared" si="2"/>
        <v>0</v>
      </c>
      <c r="K16" s="66">
        <f t="shared" si="3"/>
        <v>7200</v>
      </c>
      <c r="L16" s="42">
        <v>21.14</v>
      </c>
      <c r="M16" s="76">
        <f t="shared" si="4"/>
        <v>152208</v>
      </c>
      <c r="N16" s="75">
        <f t="shared" si="5"/>
        <v>152208</v>
      </c>
      <c r="O16" s="69"/>
      <c r="P16" s="53"/>
      <c r="Q16" s="28"/>
      <c r="R16" s="50">
        <f t="shared" si="6"/>
        <v>281064</v>
      </c>
    </row>
    <row r="17" spans="1:18" ht="18.600000000000001" thickBot="1">
      <c r="A17" s="33" t="s">
        <v>33</v>
      </c>
      <c r="B17" s="23">
        <v>107</v>
      </c>
      <c r="C17" s="24">
        <v>100</v>
      </c>
      <c r="D17" s="25">
        <v>7400</v>
      </c>
      <c r="E17" s="26">
        <f>E6</f>
        <v>1416.78</v>
      </c>
      <c r="F17" s="27">
        <f t="shared" si="0"/>
        <v>0.85</v>
      </c>
      <c r="G17" s="30">
        <f t="shared" si="1"/>
        <v>128856</v>
      </c>
      <c r="H17" s="45"/>
      <c r="I17" s="29"/>
      <c r="J17" s="76">
        <f>H17*I17</f>
        <v>0</v>
      </c>
      <c r="K17" s="67">
        <f t="shared" si="3"/>
        <v>7400</v>
      </c>
      <c r="L17" s="42">
        <v>21.14</v>
      </c>
      <c r="M17" s="76">
        <f t="shared" si="4"/>
        <v>156436</v>
      </c>
      <c r="N17" s="75">
        <f t="shared" si="5"/>
        <v>156436</v>
      </c>
      <c r="O17" s="71"/>
      <c r="P17" s="59"/>
      <c r="Q17" s="60"/>
      <c r="R17" s="50">
        <f t="shared" si="6"/>
        <v>285292</v>
      </c>
    </row>
    <row r="18" spans="1:18" ht="19.8" thickBot="1">
      <c r="A18" s="34" t="s">
        <v>34</v>
      </c>
      <c r="B18" s="35"/>
      <c r="C18" s="36"/>
      <c r="D18" s="37">
        <f>SUM(D6:D17)</f>
        <v>118200</v>
      </c>
      <c r="E18" s="35"/>
      <c r="F18" s="38"/>
      <c r="G18" s="37">
        <f>SUM(G6:G17)</f>
        <v>1546272</v>
      </c>
      <c r="H18" s="46"/>
      <c r="I18" s="37"/>
      <c r="J18" s="37"/>
      <c r="K18" s="37"/>
      <c r="L18" s="37"/>
      <c r="M18" s="37"/>
      <c r="N18" s="39">
        <f>SUM(N6:N17)</f>
        <v>2577628</v>
      </c>
      <c r="O18" s="72"/>
      <c r="P18" s="57"/>
      <c r="Q18" s="58"/>
      <c r="R18" s="51">
        <f>SUM(R6:R17)</f>
        <v>4123900</v>
      </c>
    </row>
    <row r="19" spans="1:18">
      <c r="A19" s="40"/>
      <c r="B19" s="41"/>
      <c r="C19" s="41"/>
      <c r="D19" s="41"/>
      <c r="E19" s="41"/>
      <c r="F19" s="41"/>
      <c r="G19" s="41"/>
      <c r="H19" s="41"/>
      <c r="I19" s="41"/>
      <c r="J19" s="41"/>
      <c r="K19" s="41"/>
      <c r="L19" s="41"/>
      <c r="M19" s="41"/>
      <c r="N19" s="41"/>
      <c r="O19" s="41"/>
      <c r="P19" s="41"/>
      <c r="Q19" s="41"/>
      <c r="R19" s="41"/>
    </row>
    <row r="20" spans="1:18" ht="57.6" customHeight="1">
      <c r="A20" s="205" t="s">
        <v>43</v>
      </c>
      <c r="B20" s="206"/>
      <c r="C20" s="206"/>
      <c r="D20" s="206"/>
      <c r="E20" s="206"/>
      <c r="F20" s="206"/>
      <c r="G20" s="206"/>
      <c r="H20" s="206"/>
      <c r="I20" s="206"/>
      <c r="J20" s="206"/>
      <c r="K20" s="206"/>
      <c r="L20" s="206"/>
      <c r="M20" s="206"/>
      <c r="N20" s="206"/>
    </row>
  </sheetData>
  <mergeCells count="6">
    <mergeCell ref="A1:B1"/>
    <mergeCell ref="O2:Q3"/>
    <mergeCell ref="A20:N20"/>
    <mergeCell ref="H2:N2"/>
    <mergeCell ref="H3:J3"/>
    <mergeCell ref="K3:M3"/>
  </mergeCells>
  <phoneticPr fontId="3"/>
  <pageMargins left="0.70866141732283472" right="0.70866141732283472" top="0.74803149606299213" bottom="0.74803149606299213" header="0.31496062992125984" footer="0.31496062992125984"/>
  <pageSetup paperSize="9" scale="53"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DA0ED-6C4D-45F2-82B6-171703B84D02}">
  <sheetPr>
    <tabColor rgb="FFFFFF00"/>
  </sheetPr>
  <dimension ref="A1:R209"/>
  <sheetViews>
    <sheetView view="pageBreakPreview" zoomScale="60" zoomScaleNormal="100" workbookViewId="0">
      <selection activeCell="L174" sqref="L174:L185"/>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'電気料金内訳書①＜長崎地区1＞'!B5</f>
        <v>長崎振興局保健部庁舎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107</v>
      </c>
      <c r="C6" s="129">
        <v>100</v>
      </c>
      <c r="D6" s="130">
        <v>5300</v>
      </c>
      <c r="E6" s="156"/>
      <c r="F6" s="32">
        <f>(185-C6)/100</f>
        <v>0.85</v>
      </c>
      <c r="G6" s="131">
        <f>ROUNDDOWN(B6*E6*F6,0)</f>
        <v>0</v>
      </c>
      <c r="H6" s="132"/>
      <c r="I6" s="157"/>
      <c r="J6" s="133">
        <f>H6*I6</f>
        <v>0</v>
      </c>
      <c r="K6" s="134">
        <f>D6</f>
        <v>5300</v>
      </c>
      <c r="L6" s="159"/>
      <c r="M6" s="133">
        <f>K6*L6</f>
        <v>0</v>
      </c>
      <c r="N6" s="135">
        <f>J6+M6</f>
        <v>0</v>
      </c>
      <c r="O6" s="70"/>
      <c r="P6" s="54"/>
      <c r="Q6" s="56"/>
      <c r="R6" s="136">
        <f>ROUNDDOWN(G6+N6,0)</f>
        <v>0</v>
      </c>
    </row>
    <row r="7" spans="1:18">
      <c r="A7" s="127" t="s">
        <v>26</v>
      </c>
      <c r="B7" s="128">
        <v>107</v>
      </c>
      <c r="C7" s="129">
        <v>100</v>
      </c>
      <c r="D7" s="130">
        <v>5600</v>
      </c>
      <c r="E7" s="156"/>
      <c r="F7" s="32">
        <f t="shared" ref="F7:F17" si="0">(185-C7)/100</f>
        <v>0.85</v>
      </c>
      <c r="G7" s="131">
        <f t="shared" ref="G7:G17" si="1">ROUNDDOWN(B7*E7*F7,0)</f>
        <v>0</v>
      </c>
      <c r="H7" s="132"/>
      <c r="I7" s="157"/>
      <c r="J7" s="133">
        <f t="shared" ref="J7:J16" si="2">H7*I7</f>
        <v>0</v>
      </c>
      <c r="K7" s="137">
        <f t="shared" ref="K7:K17" si="3">D7</f>
        <v>5600</v>
      </c>
      <c r="L7" s="159"/>
      <c r="M7" s="133">
        <f t="shared" ref="M7:M17" si="4">K7*L7</f>
        <v>0</v>
      </c>
      <c r="N7" s="135">
        <f t="shared" ref="N7:N17" si="5">J7+M7</f>
        <v>0</v>
      </c>
      <c r="O7" s="70"/>
      <c r="P7" s="54"/>
      <c r="Q7" s="56"/>
      <c r="R7" s="136">
        <f t="shared" ref="R7:R17" si="6">ROUNDDOWN(G7+N7,0)</f>
        <v>0</v>
      </c>
    </row>
    <row r="8" spans="1:18">
      <c r="A8" s="127" t="s">
        <v>27</v>
      </c>
      <c r="B8" s="128">
        <v>107</v>
      </c>
      <c r="C8" s="129">
        <v>100</v>
      </c>
      <c r="D8" s="130">
        <v>8600</v>
      </c>
      <c r="E8" s="156"/>
      <c r="F8" s="32">
        <f t="shared" si="0"/>
        <v>0.85</v>
      </c>
      <c r="G8" s="131">
        <f t="shared" si="1"/>
        <v>0</v>
      </c>
      <c r="H8" s="132"/>
      <c r="I8" s="157"/>
      <c r="J8" s="133">
        <f t="shared" si="2"/>
        <v>0</v>
      </c>
      <c r="K8" s="137">
        <f t="shared" si="3"/>
        <v>8600</v>
      </c>
      <c r="L8" s="159"/>
      <c r="M8" s="133">
        <f t="shared" si="4"/>
        <v>0</v>
      </c>
      <c r="N8" s="135">
        <f t="shared" si="5"/>
        <v>0</v>
      </c>
      <c r="O8" s="70"/>
      <c r="P8" s="54"/>
      <c r="Q8" s="56"/>
      <c r="R8" s="136">
        <f t="shared" si="6"/>
        <v>0</v>
      </c>
    </row>
    <row r="9" spans="1:18">
      <c r="A9" s="127" t="s">
        <v>47</v>
      </c>
      <c r="B9" s="128">
        <v>107</v>
      </c>
      <c r="C9" s="129">
        <v>100</v>
      </c>
      <c r="D9" s="130">
        <v>18500</v>
      </c>
      <c r="E9" s="156"/>
      <c r="F9" s="32">
        <f t="shared" si="0"/>
        <v>0.85</v>
      </c>
      <c r="G9" s="131">
        <f t="shared" si="1"/>
        <v>0</v>
      </c>
      <c r="H9" s="132">
        <f t="shared" ref="H9:H11" si="7">D9</f>
        <v>18500</v>
      </c>
      <c r="I9" s="158"/>
      <c r="J9" s="133">
        <f t="shared" si="2"/>
        <v>0</v>
      </c>
      <c r="K9" s="137"/>
      <c r="L9" s="160"/>
      <c r="M9" s="133">
        <f t="shared" si="4"/>
        <v>0</v>
      </c>
      <c r="N9" s="135">
        <f t="shared" si="5"/>
        <v>0</v>
      </c>
      <c r="O9" s="70"/>
      <c r="P9" s="54"/>
      <c r="Q9" s="56"/>
      <c r="R9" s="136">
        <f t="shared" si="6"/>
        <v>0</v>
      </c>
    </row>
    <row r="10" spans="1:18">
      <c r="A10" s="127" t="s">
        <v>48</v>
      </c>
      <c r="B10" s="128">
        <v>107</v>
      </c>
      <c r="C10" s="129">
        <v>100</v>
      </c>
      <c r="D10" s="130">
        <v>19800</v>
      </c>
      <c r="E10" s="156"/>
      <c r="F10" s="32">
        <f t="shared" si="0"/>
        <v>0.85</v>
      </c>
      <c r="G10" s="131">
        <f t="shared" si="1"/>
        <v>0</v>
      </c>
      <c r="H10" s="132">
        <f t="shared" si="7"/>
        <v>19800</v>
      </c>
      <c r="I10" s="158"/>
      <c r="J10" s="133">
        <f t="shared" si="2"/>
        <v>0</v>
      </c>
      <c r="K10" s="137"/>
      <c r="L10" s="160"/>
      <c r="M10" s="133">
        <f t="shared" si="4"/>
        <v>0</v>
      </c>
      <c r="N10" s="135">
        <f t="shared" si="5"/>
        <v>0</v>
      </c>
      <c r="O10" s="70"/>
      <c r="P10" s="54"/>
      <c r="Q10" s="56"/>
      <c r="R10" s="136">
        <f t="shared" si="6"/>
        <v>0</v>
      </c>
    </row>
    <row r="11" spans="1:18">
      <c r="A11" s="127" t="s">
        <v>49</v>
      </c>
      <c r="B11" s="128">
        <v>107</v>
      </c>
      <c r="C11" s="129">
        <v>100</v>
      </c>
      <c r="D11" s="130">
        <v>16100</v>
      </c>
      <c r="E11" s="156"/>
      <c r="F11" s="32">
        <f t="shared" si="0"/>
        <v>0.85</v>
      </c>
      <c r="G11" s="131">
        <f t="shared" si="1"/>
        <v>0</v>
      </c>
      <c r="H11" s="132">
        <f t="shared" si="7"/>
        <v>16100</v>
      </c>
      <c r="I11" s="158"/>
      <c r="J11" s="133">
        <f t="shared" si="2"/>
        <v>0</v>
      </c>
      <c r="K11" s="137"/>
      <c r="L11" s="160"/>
      <c r="M11" s="133">
        <f t="shared" si="4"/>
        <v>0</v>
      </c>
      <c r="N11" s="135">
        <f t="shared" si="5"/>
        <v>0</v>
      </c>
      <c r="O11" s="70"/>
      <c r="P11" s="54"/>
      <c r="Q11" s="56"/>
      <c r="R11" s="136">
        <f t="shared" si="6"/>
        <v>0</v>
      </c>
    </row>
    <row r="12" spans="1:18">
      <c r="A12" s="127" t="s">
        <v>28</v>
      </c>
      <c r="B12" s="128">
        <v>107</v>
      </c>
      <c r="C12" s="129">
        <v>100</v>
      </c>
      <c r="D12" s="130">
        <v>8600</v>
      </c>
      <c r="E12" s="156"/>
      <c r="F12" s="32">
        <f t="shared" si="0"/>
        <v>0.85</v>
      </c>
      <c r="G12" s="131">
        <f t="shared" si="1"/>
        <v>0</v>
      </c>
      <c r="H12" s="132"/>
      <c r="I12" s="157"/>
      <c r="J12" s="133">
        <f t="shared" si="2"/>
        <v>0</v>
      </c>
      <c r="K12" s="137">
        <f t="shared" si="3"/>
        <v>8600</v>
      </c>
      <c r="L12" s="159"/>
      <c r="M12" s="133">
        <f t="shared" si="4"/>
        <v>0</v>
      </c>
      <c r="N12" s="135">
        <f t="shared" si="5"/>
        <v>0</v>
      </c>
      <c r="O12" s="70"/>
      <c r="P12" s="54"/>
      <c r="Q12" s="56"/>
      <c r="R12" s="136">
        <f t="shared" si="6"/>
        <v>0</v>
      </c>
    </row>
    <row r="13" spans="1:18">
      <c r="A13" s="127" t="s">
        <v>29</v>
      </c>
      <c r="B13" s="128">
        <v>107</v>
      </c>
      <c r="C13" s="129">
        <v>100</v>
      </c>
      <c r="D13" s="130">
        <v>5700</v>
      </c>
      <c r="E13" s="156"/>
      <c r="F13" s="32">
        <f t="shared" si="0"/>
        <v>0.85</v>
      </c>
      <c r="G13" s="131">
        <f t="shared" si="1"/>
        <v>0</v>
      </c>
      <c r="H13" s="132"/>
      <c r="I13" s="157"/>
      <c r="J13" s="133">
        <f t="shared" si="2"/>
        <v>0</v>
      </c>
      <c r="K13" s="137">
        <f t="shared" si="3"/>
        <v>5700</v>
      </c>
      <c r="L13" s="159"/>
      <c r="M13" s="133">
        <f t="shared" si="4"/>
        <v>0</v>
      </c>
      <c r="N13" s="135">
        <f t="shared" si="5"/>
        <v>0</v>
      </c>
      <c r="O13" s="70"/>
      <c r="P13" s="54"/>
      <c r="Q13" s="56"/>
      <c r="R13" s="136">
        <f t="shared" si="6"/>
        <v>0</v>
      </c>
    </row>
    <row r="14" spans="1:18">
      <c r="A14" s="127" t="s">
        <v>30</v>
      </c>
      <c r="B14" s="128">
        <v>107</v>
      </c>
      <c r="C14" s="129">
        <v>100</v>
      </c>
      <c r="D14" s="130">
        <v>7600</v>
      </c>
      <c r="E14" s="156"/>
      <c r="F14" s="32">
        <f t="shared" si="0"/>
        <v>0.85</v>
      </c>
      <c r="G14" s="131">
        <f t="shared" si="1"/>
        <v>0</v>
      </c>
      <c r="H14" s="132"/>
      <c r="I14" s="157"/>
      <c r="J14" s="133">
        <f t="shared" si="2"/>
        <v>0</v>
      </c>
      <c r="K14" s="137">
        <f t="shared" si="3"/>
        <v>7600</v>
      </c>
      <c r="L14" s="159"/>
      <c r="M14" s="133">
        <f t="shared" si="4"/>
        <v>0</v>
      </c>
      <c r="N14" s="135">
        <f t="shared" si="5"/>
        <v>0</v>
      </c>
      <c r="O14" s="70"/>
      <c r="P14" s="54"/>
      <c r="Q14" s="56"/>
      <c r="R14" s="136">
        <f t="shared" si="6"/>
        <v>0</v>
      </c>
    </row>
    <row r="15" spans="1:18">
      <c r="A15" s="127" t="s">
        <v>31</v>
      </c>
      <c r="B15" s="128">
        <v>107</v>
      </c>
      <c r="C15" s="129">
        <v>100</v>
      </c>
      <c r="D15" s="130">
        <v>7800</v>
      </c>
      <c r="E15" s="156"/>
      <c r="F15" s="32">
        <f t="shared" si="0"/>
        <v>0.85</v>
      </c>
      <c r="G15" s="131">
        <f t="shared" si="1"/>
        <v>0</v>
      </c>
      <c r="H15" s="132"/>
      <c r="I15" s="157"/>
      <c r="J15" s="133">
        <f t="shared" si="2"/>
        <v>0</v>
      </c>
      <c r="K15" s="137">
        <f t="shared" si="3"/>
        <v>7800</v>
      </c>
      <c r="L15" s="159"/>
      <c r="M15" s="133">
        <f t="shared" si="4"/>
        <v>0</v>
      </c>
      <c r="N15" s="135">
        <f t="shared" si="5"/>
        <v>0</v>
      </c>
      <c r="O15" s="70"/>
      <c r="P15" s="54"/>
      <c r="Q15" s="56"/>
      <c r="R15" s="136">
        <f t="shared" si="6"/>
        <v>0</v>
      </c>
    </row>
    <row r="16" spans="1:18">
      <c r="A16" s="127" t="s">
        <v>32</v>
      </c>
      <c r="B16" s="128">
        <v>107</v>
      </c>
      <c r="C16" s="129">
        <v>100</v>
      </c>
      <c r="D16" s="130">
        <v>7200</v>
      </c>
      <c r="E16" s="156"/>
      <c r="F16" s="32">
        <f t="shared" si="0"/>
        <v>0.85</v>
      </c>
      <c r="G16" s="131">
        <f t="shared" si="1"/>
        <v>0</v>
      </c>
      <c r="H16" s="132"/>
      <c r="I16" s="157"/>
      <c r="J16" s="133">
        <f t="shared" si="2"/>
        <v>0</v>
      </c>
      <c r="K16" s="137">
        <f t="shared" si="3"/>
        <v>7200</v>
      </c>
      <c r="L16" s="159"/>
      <c r="M16" s="133">
        <f t="shared" si="4"/>
        <v>0</v>
      </c>
      <c r="N16" s="135">
        <f t="shared" si="5"/>
        <v>0</v>
      </c>
      <c r="O16" s="70"/>
      <c r="P16" s="54"/>
      <c r="Q16" s="56"/>
      <c r="R16" s="136">
        <f t="shared" si="6"/>
        <v>0</v>
      </c>
    </row>
    <row r="17" spans="1:18" ht="18.600000000000001" thickBot="1">
      <c r="A17" s="138" t="s">
        <v>33</v>
      </c>
      <c r="B17" s="128">
        <v>107</v>
      </c>
      <c r="C17" s="129">
        <v>100</v>
      </c>
      <c r="D17" s="130">
        <v>7400</v>
      </c>
      <c r="E17" s="156"/>
      <c r="F17" s="32">
        <f t="shared" si="0"/>
        <v>0.85</v>
      </c>
      <c r="G17" s="131">
        <f t="shared" si="1"/>
        <v>0</v>
      </c>
      <c r="H17" s="132"/>
      <c r="I17" s="157"/>
      <c r="J17" s="133">
        <f>H17*I17</f>
        <v>0</v>
      </c>
      <c r="K17" s="139">
        <f t="shared" si="3"/>
        <v>7400</v>
      </c>
      <c r="L17" s="159"/>
      <c r="M17" s="133">
        <f t="shared" si="4"/>
        <v>0</v>
      </c>
      <c r="N17" s="135">
        <f t="shared" si="5"/>
        <v>0</v>
      </c>
      <c r="O17" s="140"/>
      <c r="P17" s="141"/>
      <c r="Q17" s="142"/>
      <c r="R17" s="136">
        <f t="shared" si="6"/>
        <v>0</v>
      </c>
    </row>
    <row r="18" spans="1:18" ht="19.8" thickBot="1">
      <c r="A18" s="143" t="s">
        <v>34</v>
      </c>
      <c r="B18" s="144"/>
      <c r="C18" s="145"/>
      <c r="D18" s="146">
        <f>SUM(D6:D17)</f>
        <v>118200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'電気料金内訳書①＜長崎地区1＞'!B6</f>
        <v>長崎振興局唐八景トンネル</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178</v>
      </c>
      <c r="C27" s="129">
        <v>100</v>
      </c>
      <c r="D27" s="130">
        <v>25900</v>
      </c>
      <c r="E27" s="156"/>
      <c r="F27" s="32">
        <f t="shared" ref="F27:F38" si="8">(185-C27)/100</f>
        <v>0.85</v>
      </c>
      <c r="G27" s="131">
        <f t="shared" ref="G27:G38" si="9">ROUNDDOWN(B27*E27*F27,0)</f>
        <v>0</v>
      </c>
      <c r="H27" s="132"/>
      <c r="I27" s="157"/>
      <c r="J27" s="133">
        <f t="shared" ref="J27:J38" si="10">H27*I27</f>
        <v>0</v>
      </c>
      <c r="K27" s="134">
        <f t="shared" ref="K27:K29" si="11">D27</f>
        <v>25900</v>
      </c>
      <c r="L27" s="159"/>
      <c r="M27" s="133">
        <f t="shared" ref="M27:M38" si="12">K27*L27</f>
        <v>0</v>
      </c>
      <c r="N27" s="135">
        <f t="shared" ref="N27:N38" si="13">J27+M27</f>
        <v>0</v>
      </c>
      <c r="O27" s="70"/>
      <c r="P27" s="54"/>
      <c r="Q27" s="56"/>
      <c r="R27" s="136">
        <f t="shared" ref="R27:R38" si="14">ROUNDDOWN(G27+N27,0)</f>
        <v>0</v>
      </c>
    </row>
    <row r="28" spans="1:18">
      <c r="A28" s="127" t="s">
        <v>82</v>
      </c>
      <c r="B28" s="128">
        <v>178</v>
      </c>
      <c r="C28" s="129">
        <v>100</v>
      </c>
      <c r="D28" s="130">
        <v>28400</v>
      </c>
      <c r="E28" s="156"/>
      <c r="F28" s="32">
        <f t="shared" si="8"/>
        <v>0.85</v>
      </c>
      <c r="G28" s="131">
        <f t="shared" si="9"/>
        <v>0</v>
      </c>
      <c r="H28" s="132"/>
      <c r="I28" s="157"/>
      <c r="J28" s="133">
        <f t="shared" si="10"/>
        <v>0</v>
      </c>
      <c r="K28" s="137">
        <f t="shared" si="11"/>
        <v>28400</v>
      </c>
      <c r="L28" s="159"/>
      <c r="M28" s="133">
        <f t="shared" si="12"/>
        <v>0</v>
      </c>
      <c r="N28" s="135">
        <f t="shared" si="13"/>
        <v>0</v>
      </c>
      <c r="O28" s="70"/>
      <c r="P28" s="54"/>
      <c r="Q28" s="56"/>
      <c r="R28" s="136">
        <f t="shared" si="14"/>
        <v>0</v>
      </c>
    </row>
    <row r="29" spans="1:18">
      <c r="A29" s="127" t="s">
        <v>83</v>
      </c>
      <c r="B29" s="128">
        <v>178</v>
      </c>
      <c r="C29" s="129">
        <v>100</v>
      </c>
      <c r="D29" s="130">
        <v>28100</v>
      </c>
      <c r="E29" s="156"/>
      <c r="F29" s="32">
        <f t="shared" si="8"/>
        <v>0.85</v>
      </c>
      <c r="G29" s="131">
        <f t="shared" si="9"/>
        <v>0</v>
      </c>
      <c r="H29" s="132"/>
      <c r="I29" s="157"/>
      <c r="J29" s="133">
        <f t="shared" si="10"/>
        <v>0</v>
      </c>
      <c r="K29" s="137">
        <f t="shared" si="11"/>
        <v>28100</v>
      </c>
      <c r="L29" s="159"/>
      <c r="M29" s="133">
        <f t="shared" si="12"/>
        <v>0</v>
      </c>
      <c r="N29" s="135">
        <f t="shared" si="13"/>
        <v>0</v>
      </c>
      <c r="O29" s="70"/>
      <c r="P29" s="54"/>
      <c r="Q29" s="56"/>
      <c r="R29" s="136">
        <f t="shared" si="14"/>
        <v>0</v>
      </c>
    </row>
    <row r="30" spans="1:18">
      <c r="A30" s="127" t="s">
        <v>47</v>
      </c>
      <c r="B30" s="128">
        <v>178</v>
      </c>
      <c r="C30" s="129">
        <v>100</v>
      </c>
      <c r="D30" s="130">
        <v>31100</v>
      </c>
      <c r="E30" s="156"/>
      <c r="F30" s="32">
        <f t="shared" si="8"/>
        <v>0.85</v>
      </c>
      <c r="G30" s="131">
        <f t="shared" si="9"/>
        <v>0</v>
      </c>
      <c r="H30" s="132">
        <f t="shared" ref="H30:H32" si="15">D30</f>
        <v>31100</v>
      </c>
      <c r="I30" s="158"/>
      <c r="J30" s="133">
        <f t="shared" si="10"/>
        <v>0</v>
      </c>
      <c r="K30" s="137"/>
      <c r="L30" s="160"/>
      <c r="M30" s="133">
        <f t="shared" si="12"/>
        <v>0</v>
      </c>
      <c r="N30" s="135">
        <f t="shared" si="13"/>
        <v>0</v>
      </c>
      <c r="O30" s="70"/>
      <c r="P30" s="54"/>
      <c r="Q30" s="56"/>
      <c r="R30" s="136">
        <f t="shared" si="14"/>
        <v>0</v>
      </c>
    </row>
    <row r="31" spans="1:18">
      <c r="A31" s="127" t="s">
        <v>48</v>
      </c>
      <c r="B31" s="128">
        <v>178</v>
      </c>
      <c r="C31" s="129">
        <v>100</v>
      </c>
      <c r="D31" s="130">
        <v>32100</v>
      </c>
      <c r="E31" s="156"/>
      <c r="F31" s="32">
        <f t="shared" si="8"/>
        <v>0.85</v>
      </c>
      <c r="G31" s="131">
        <f t="shared" si="9"/>
        <v>0</v>
      </c>
      <c r="H31" s="132">
        <f t="shared" si="15"/>
        <v>32100</v>
      </c>
      <c r="I31" s="158"/>
      <c r="J31" s="133">
        <f t="shared" si="10"/>
        <v>0</v>
      </c>
      <c r="K31" s="137"/>
      <c r="L31" s="160"/>
      <c r="M31" s="133">
        <f t="shared" si="12"/>
        <v>0</v>
      </c>
      <c r="N31" s="135">
        <f t="shared" si="13"/>
        <v>0</v>
      </c>
      <c r="O31" s="70"/>
      <c r="P31" s="54"/>
      <c r="Q31" s="56"/>
      <c r="R31" s="136">
        <f t="shared" si="14"/>
        <v>0</v>
      </c>
    </row>
    <row r="32" spans="1:18">
      <c r="A32" s="127" t="s">
        <v>49</v>
      </c>
      <c r="B32" s="128">
        <v>178</v>
      </c>
      <c r="C32" s="129">
        <v>100</v>
      </c>
      <c r="D32" s="130">
        <v>30400</v>
      </c>
      <c r="E32" s="156"/>
      <c r="F32" s="32">
        <f t="shared" si="8"/>
        <v>0.85</v>
      </c>
      <c r="G32" s="131">
        <f t="shared" si="9"/>
        <v>0</v>
      </c>
      <c r="H32" s="132">
        <f t="shared" si="15"/>
        <v>30400</v>
      </c>
      <c r="I32" s="158"/>
      <c r="J32" s="133">
        <f t="shared" si="10"/>
        <v>0</v>
      </c>
      <c r="K32" s="137"/>
      <c r="L32" s="160"/>
      <c r="M32" s="133">
        <f t="shared" si="12"/>
        <v>0</v>
      </c>
      <c r="N32" s="135">
        <f t="shared" si="13"/>
        <v>0</v>
      </c>
      <c r="O32" s="70"/>
      <c r="P32" s="54"/>
      <c r="Q32" s="56"/>
      <c r="R32" s="136">
        <f t="shared" si="14"/>
        <v>0</v>
      </c>
    </row>
    <row r="33" spans="1:18">
      <c r="A33" s="127" t="s">
        <v>84</v>
      </c>
      <c r="B33" s="128">
        <v>178</v>
      </c>
      <c r="C33" s="129">
        <v>100</v>
      </c>
      <c r="D33" s="130">
        <v>28400</v>
      </c>
      <c r="E33" s="156"/>
      <c r="F33" s="32">
        <f t="shared" si="8"/>
        <v>0.85</v>
      </c>
      <c r="G33" s="131">
        <f t="shared" si="9"/>
        <v>0</v>
      </c>
      <c r="H33" s="132"/>
      <c r="I33" s="157"/>
      <c r="J33" s="133">
        <f t="shared" si="10"/>
        <v>0</v>
      </c>
      <c r="K33" s="137">
        <f t="shared" ref="K33:K38" si="16">D33</f>
        <v>28400</v>
      </c>
      <c r="L33" s="159"/>
      <c r="M33" s="133">
        <f t="shared" si="12"/>
        <v>0</v>
      </c>
      <c r="N33" s="135">
        <f t="shared" si="13"/>
        <v>0</v>
      </c>
      <c r="O33" s="70"/>
      <c r="P33" s="54"/>
      <c r="Q33" s="56"/>
      <c r="R33" s="136">
        <f t="shared" si="14"/>
        <v>0</v>
      </c>
    </row>
    <row r="34" spans="1:18">
      <c r="A34" s="127" t="s">
        <v>85</v>
      </c>
      <c r="B34" s="128">
        <v>178</v>
      </c>
      <c r="C34" s="129">
        <v>100</v>
      </c>
      <c r="D34" s="130">
        <v>25800</v>
      </c>
      <c r="E34" s="156"/>
      <c r="F34" s="32">
        <f t="shared" si="8"/>
        <v>0.85</v>
      </c>
      <c r="G34" s="131">
        <f t="shared" si="9"/>
        <v>0</v>
      </c>
      <c r="H34" s="132"/>
      <c r="I34" s="157"/>
      <c r="J34" s="133">
        <f t="shared" si="10"/>
        <v>0</v>
      </c>
      <c r="K34" s="137">
        <f t="shared" si="16"/>
        <v>25800</v>
      </c>
      <c r="L34" s="159"/>
      <c r="M34" s="133">
        <f t="shared" si="12"/>
        <v>0</v>
      </c>
      <c r="N34" s="135">
        <f t="shared" si="13"/>
        <v>0</v>
      </c>
      <c r="O34" s="70"/>
      <c r="P34" s="54"/>
      <c r="Q34" s="56"/>
      <c r="R34" s="136">
        <f t="shared" si="14"/>
        <v>0</v>
      </c>
    </row>
    <row r="35" spans="1:18">
      <c r="A35" s="127" t="s">
        <v>86</v>
      </c>
      <c r="B35" s="128">
        <v>178</v>
      </c>
      <c r="C35" s="129">
        <v>100</v>
      </c>
      <c r="D35" s="130">
        <v>24100</v>
      </c>
      <c r="E35" s="156"/>
      <c r="F35" s="32">
        <f t="shared" si="8"/>
        <v>0.85</v>
      </c>
      <c r="G35" s="131">
        <f t="shared" si="9"/>
        <v>0</v>
      </c>
      <c r="H35" s="132"/>
      <c r="I35" s="157"/>
      <c r="J35" s="133">
        <f t="shared" si="10"/>
        <v>0</v>
      </c>
      <c r="K35" s="137">
        <f t="shared" si="16"/>
        <v>24100</v>
      </c>
      <c r="L35" s="159"/>
      <c r="M35" s="133">
        <f t="shared" si="12"/>
        <v>0</v>
      </c>
      <c r="N35" s="135">
        <f t="shared" si="13"/>
        <v>0</v>
      </c>
      <c r="O35" s="70"/>
      <c r="P35" s="54"/>
      <c r="Q35" s="56"/>
      <c r="R35" s="136">
        <f t="shared" si="14"/>
        <v>0</v>
      </c>
    </row>
    <row r="36" spans="1:18">
      <c r="A36" s="127" t="s">
        <v>87</v>
      </c>
      <c r="B36" s="128">
        <v>178</v>
      </c>
      <c r="C36" s="129">
        <v>100</v>
      </c>
      <c r="D36" s="130">
        <v>24400</v>
      </c>
      <c r="E36" s="156"/>
      <c r="F36" s="32">
        <f t="shared" si="8"/>
        <v>0.85</v>
      </c>
      <c r="G36" s="131">
        <f t="shared" si="9"/>
        <v>0</v>
      </c>
      <c r="H36" s="132"/>
      <c r="I36" s="157"/>
      <c r="J36" s="133">
        <f t="shared" si="10"/>
        <v>0</v>
      </c>
      <c r="K36" s="137">
        <f t="shared" si="16"/>
        <v>24400</v>
      </c>
      <c r="L36" s="159"/>
      <c r="M36" s="133">
        <f t="shared" si="12"/>
        <v>0</v>
      </c>
      <c r="N36" s="135">
        <f t="shared" si="13"/>
        <v>0</v>
      </c>
      <c r="O36" s="70"/>
      <c r="P36" s="54"/>
      <c r="Q36" s="56"/>
      <c r="R36" s="136">
        <f t="shared" si="14"/>
        <v>0</v>
      </c>
    </row>
    <row r="37" spans="1:18">
      <c r="A37" s="127" t="s">
        <v>88</v>
      </c>
      <c r="B37" s="128">
        <v>178</v>
      </c>
      <c r="C37" s="129">
        <v>100</v>
      </c>
      <c r="D37" s="130">
        <v>22800</v>
      </c>
      <c r="E37" s="156"/>
      <c r="F37" s="32">
        <f t="shared" si="8"/>
        <v>0.85</v>
      </c>
      <c r="G37" s="131">
        <f t="shared" si="9"/>
        <v>0</v>
      </c>
      <c r="H37" s="132"/>
      <c r="I37" s="157"/>
      <c r="J37" s="133">
        <f t="shared" si="10"/>
        <v>0</v>
      </c>
      <c r="K37" s="137">
        <f t="shared" si="16"/>
        <v>22800</v>
      </c>
      <c r="L37" s="159"/>
      <c r="M37" s="133">
        <f t="shared" si="12"/>
        <v>0</v>
      </c>
      <c r="N37" s="135">
        <f t="shared" si="13"/>
        <v>0</v>
      </c>
      <c r="O37" s="70"/>
      <c r="P37" s="54"/>
      <c r="Q37" s="56"/>
      <c r="R37" s="136">
        <f t="shared" si="14"/>
        <v>0</v>
      </c>
    </row>
    <row r="38" spans="1:18" ht="18.600000000000001" thickBot="1">
      <c r="A38" s="138" t="s">
        <v>89</v>
      </c>
      <c r="B38" s="128">
        <v>178</v>
      </c>
      <c r="C38" s="129">
        <v>100</v>
      </c>
      <c r="D38" s="130">
        <v>25600</v>
      </c>
      <c r="E38" s="156"/>
      <c r="F38" s="32">
        <f t="shared" si="8"/>
        <v>0.85</v>
      </c>
      <c r="G38" s="131">
        <f t="shared" si="9"/>
        <v>0</v>
      </c>
      <c r="H38" s="132"/>
      <c r="I38" s="157"/>
      <c r="J38" s="133">
        <f t="shared" si="10"/>
        <v>0</v>
      </c>
      <c r="K38" s="139">
        <f t="shared" si="16"/>
        <v>25600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327100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'電気料金内訳書①＜長崎地区1＞'!B7</f>
        <v>長崎振興局万才町庁舎</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174</v>
      </c>
      <c r="C48" s="129">
        <v>100</v>
      </c>
      <c r="D48" s="130">
        <v>15200</v>
      </c>
      <c r="E48" s="156"/>
      <c r="F48" s="32">
        <f t="shared" ref="F48:F59" si="21">(185-C48)/100</f>
        <v>0.85</v>
      </c>
      <c r="G48" s="131">
        <f t="shared" ref="G48:G59" si="22">ROUNDDOWN(B48*E48*F48,0)</f>
        <v>0</v>
      </c>
      <c r="H48" s="132"/>
      <c r="I48" s="157"/>
      <c r="J48" s="133">
        <f t="shared" ref="J48:J59" si="23">H48*I48</f>
        <v>0</v>
      </c>
      <c r="K48" s="134">
        <f t="shared" ref="K48:K50" si="24">D48</f>
        <v>15200</v>
      </c>
      <c r="L48" s="159"/>
      <c r="M48" s="133">
        <f t="shared" ref="M48:M59" si="25">K48*L48</f>
        <v>0</v>
      </c>
      <c r="N48" s="135">
        <f t="shared" ref="N48:N59" si="26">J48+M48</f>
        <v>0</v>
      </c>
      <c r="O48" s="70"/>
      <c r="P48" s="54"/>
      <c r="Q48" s="56"/>
      <c r="R48" s="136">
        <f t="shared" ref="R48:R59" si="27">ROUNDDOWN(G48+N48,0)</f>
        <v>0</v>
      </c>
    </row>
    <row r="49" spans="1:18">
      <c r="A49" s="127" t="s">
        <v>82</v>
      </c>
      <c r="B49" s="128">
        <v>174</v>
      </c>
      <c r="C49" s="129">
        <v>100</v>
      </c>
      <c r="D49" s="130">
        <v>17900</v>
      </c>
      <c r="E49" s="156"/>
      <c r="F49" s="32">
        <f t="shared" si="21"/>
        <v>0.85</v>
      </c>
      <c r="G49" s="131">
        <f t="shared" si="22"/>
        <v>0</v>
      </c>
      <c r="H49" s="132"/>
      <c r="I49" s="157"/>
      <c r="J49" s="133">
        <f t="shared" si="23"/>
        <v>0</v>
      </c>
      <c r="K49" s="137">
        <f t="shared" si="24"/>
        <v>17900</v>
      </c>
      <c r="L49" s="159"/>
      <c r="M49" s="133">
        <f t="shared" si="25"/>
        <v>0</v>
      </c>
      <c r="N49" s="135">
        <f t="shared" si="26"/>
        <v>0</v>
      </c>
      <c r="O49" s="70"/>
      <c r="P49" s="54"/>
      <c r="Q49" s="56"/>
      <c r="R49" s="136">
        <f t="shared" si="27"/>
        <v>0</v>
      </c>
    </row>
    <row r="50" spans="1:18">
      <c r="A50" s="127" t="s">
        <v>83</v>
      </c>
      <c r="B50" s="128">
        <v>174</v>
      </c>
      <c r="C50" s="129">
        <v>100</v>
      </c>
      <c r="D50" s="130">
        <v>21500</v>
      </c>
      <c r="E50" s="156"/>
      <c r="F50" s="32">
        <f t="shared" si="21"/>
        <v>0.85</v>
      </c>
      <c r="G50" s="131">
        <f t="shared" si="22"/>
        <v>0</v>
      </c>
      <c r="H50" s="132"/>
      <c r="I50" s="157"/>
      <c r="J50" s="133">
        <f t="shared" si="23"/>
        <v>0</v>
      </c>
      <c r="K50" s="137">
        <f t="shared" si="24"/>
        <v>21500</v>
      </c>
      <c r="L50" s="159"/>
      <c r="M50" s="133">
        <f t="shared" si="25"/>
        <v>0</v>
      </c>
      <c r="N50" s="135">
        <f t="shared" si="26"/>
        <v>0</v>
      </c>
      <c r="O50" s="70"/>
      <c r="P50" s="54"/>
      <c r="Q50" s="56"/>
      <c r="R50" s="136">
        <f t="shared" si="27"/>
        <v>0</v>
      </c>
    </row>
    <row r="51" spans="1:18">
      <c r="A51" s="127" t="s">
        <v>47</v>
      </c>
      <c r="B51" s="128">
        <v>174</v>
      </c>
      <c r="C51" s="129">
        <v>100</v>
      </c>
      <c r="D51" s="130">
        <v>33600</v>
      </c>
      <c r="E51" s="156"/>
      <c r="F51" s="32">
        <f t="shared" si="21"/>
        <v>0.85</v>
      </c>
      <c r="G51" s="131">
        <f t="shared" si="22"/>
        <v>0</v>
      </c>
      <c r="H51" s="132">
        <f t="shared" ref="H51:H53" si="28">D51</f>
        <v>33600</v>
      </c>
      <c r="I51" s="158"/>
      <c r="J51" s="133">
        <f t="shared" si="23"/>
        <v>0</v>
      </c>
      <c r="K51" s="137"/>
      <c r="L51" s="160"/>
      <c r="M51" s="133">
        <f t="shared" si="25"/>
        <v>0</v>
      </c>
      <c r="N51" s="135">
        <f t="shared" si="26"/>
        <v>0</v>
      </c>
      <c r="O51" s="70"/>
      <c r="P51" s="54"/>
      <c r="Q51" s="56"/>
      <c r="R51" s="136">
        <f t="shared" si="27"/>
        <v>0</v>
      </c>
    </row>
    <row r="52" spans="1:18">
      <c r="A52" s="127" t="s">
        <v>48</v>
      </c>
      <c r="B52" s="128">
        <v>174</v>
      </c>
      <c r="C52" s="129">
        <v>100</v>
      </c>
      <c r="D52" s="130">
        <v>36300</v>
      </c>
      <c r="E52" s="156"/>
      <c r="F52" s="32">
        <f t="shared" si="21"/>
        <v>0.85</v>
      </c>
      <c r="G52" s="131">
        <f t="shared" si="22"/>
        <v>0</v>
      </c>
      <c r="H52" s="132">
        <f t="shared" si="28"/>
        <v>36300</v>
      </c>
      <c r="I52" s="158"/>
      <c r="J52" s="133">
        <f t="shared" si="23"/>
        <v>0</v>
      </c>
      <c r="K52" s="137"/>
      <c r="L52" s="160"/>
      <c r="M52" s="133">
        <f t="shared" si="25"/>
        <v>0</v>
      </c>
      <c r="N52" s="135">
        <f t="shared" si="26"/>
        <v>0</v>
      </c>
      <c r="O52" s="70"/>
      <c r="P52" s="54"/>
      <c r="Q52" s="56"/>
      <c r="R52" s="136">
        <f t="shared" si="27"/>
        <v>0</v>
      </c>
    </row>
    <row r="53" spans="1:18">
      <c r="A53" s="127" t="s">
        <v>49</v>
      </c>
      <c r="B53" s="128">
        <v>174</v>
      </c>
      <c r="C53" s="129">
        <v>100</v>
      </c>
      <c r="D53" s="130">
        <v>32000</v>
      </c>
      <c r="E53" s="156"/>
      <c r="F53" s="32">
        <f t="shared" si="21"/>
        <v>0.85</v>
      </c>
      <c r="G53" s="131">
        <f t="shared" si="22"/>
        <v>0</v>
      </c>
      <c r="H53" s="132">
        <f t="shared" si="28"/>
        <v>32000</v>
      </c>
      <c r="I53" s="158"/>
      <c r="J53" s="133">
        <f t="shared" si="23"/>
        <v>0</v>
      </c>
      <c r="K53" s="137"/>
      <c r="L53" s="160"/>
      <c r="M53" s="133">
        <f t="shared" si="25"/>
        <v>0</v>
      </c>
      <c r="N53" s="135">
        <f t="shared" si="26"/>
        <v>0</v>
      </c>
      <c r="O53" s="70"/>
      <c r="P53" s="54"/>
      <c r="Q53" s="56"/>
      <c r="R53" s="136">
        <f t="shared" si="27"/>
        <v>0</v>
      </c>
    </row>
    <row r="54" spans="1:18">
      <c r="A54" s="127" t="s">
        <v>84</v>
      </c>
      <c r="B54" s="128">
        <v>174</v>
      </c>
      <c r="C54" s="129">
        <v>100</v>
      </c>
      <c r="D54" s="130">
        <v>23800</v>
      </c>
      <c r="E54" s="156"/>
      <c r="F54" s="32">
        <f t="shared" si="21"/>
        <v>0.85</v>
      </c>
      <c r="G54" s="131">
        <f t="shared" si="22"/>
        <v>0</v>
      </c>
      <c r="H54" s="132"/>
      <c r="I54" s="157"/>
      <c r="J54" s="133">
        <f t="shared" si="23"/>
        <v>0</v>
      </c>
      <c r="K54" s="137">
        <f t="shared" ref="K54:K59" si="29">D54</f>
        <v>23800</v>
      </c>
      <c r="L54" s="159"/>
      <c r="M54" s="133">
        <f t="shared" si="25"/>
        <v>0</v>
      </c>
      <c r="N54" s="135">
        <f t="shared" si="26"/>
        <v>0</v>
      </c>
      <c r="O54" s="70"/>
      <c r="P54" s="54"/>
      <c r="Q54" s="56"/>
      <c r="R54" s="136">
        <f t="shared" si="27"/>
        <v>0</v>
      </c>
    </row>
    <row r="55" spans="1:18">
      <c r="A55" s="127" t="s">
        <v>85</v>
      </c>
      <c r="B55" s="128">
        <v>174</v>
      </c>
      <c r="C55" s="129">
        <v>100</v>
      </c>
      <c r="D55" s="130">
        <v>21600</v>
      </c>
      <c r="E55" s="156"/>
      <c r="F55" s="32">
        <f t="shared" si="21"/>
        <v>0.85</v>
      </c>
      <c r="G55" s="131">
        <f t="shared" si="22"/>
        <v>0</v>
      </c>
      <c r="H55" s="132"/>
      <c r="I55" s="157"/>
      <c r="J55" s="133">
        <f t="shared" si="23"/>
        <v>0</v>
      </c>
      <c r="K55" s="137">
        <f t="shared" si="29"/>
        <v>21600</v>
      </c>
      <c r="L55" s="159"/>
      <c r="M55" s="133">
        <f t="shared" si="25"/>
        <v>0</v>
      </c>
      <c r="N55" s="135">
        <f t="shared" si="26"/>
        <v>0</v>
      </c>
      <c r="O55" s="70"/>
      <c r="P55" s="54"/>
      <c r="Q55" s="56"/>
      <c r="R55" s="136">
        <f t="shared" si="27"/>
        <v>0</v>
      </c>
    </row>
    <row r="56" spans="1:18">
      <c r="A56" s="127" t="s">
        <v>86</v>
      </c>
      <c r="B56" s="128">
        <v>174</v>
      </c>
      <c r="C56" s="129">
        <v>100</v>
      </c>
      <c r="D56" s="130">
        <v>30100</v>
      </c>
      <c r="E56" s="156"/>
      <c r="F56" s="32">
        <f t="shared" si="21"/>
        <v>0.85</v>
      </c>
      <c r="G56" s="131">
        <f t="shared" si="22"/>
        <v>0</v>
      </c>
      <c r="H56" s="132"/>
      <c r="I56" s="157"/>
      <c r="J56" s="133">
        <f t="shared" si="23"/>
        <v>0</v>
      </c>
      <c r="K56" s="137">
        <f t="shared" si="29"/>
        <v>30100</v>
      </c>
      <c r="L56" s="159"/>
      <c r="M56" s="133">
        <f t="shared" si="25"/>
        <v>0</v>
      </c>
      <c r="N56" s="135">
        <f t="shared" si="26"/>
        <v>0</v>
      </c>
      <c r="O56" s="70"/>
      <c r="P56" s="54"/>
      <c r="Q56" s="56"/>
      <c r="R56" s="136">
        <f t="shared" si="27"/>
        <v>0</v>
      </c>
    </row>
    <row r="57" spans="1:18">
      <c r="A57" s="127" t="s">
        <v>87</v>
      </c>
      <c r="B57" s="128">
        <v>174</v>
      </c>
      <c r="C57" s="129">
        <v>100</v>
      </c>
      <c r="D57" s="130">
        <v>35200</v>
      </c>
      <c r="E57" s="156"/>
      <c r="F57" s="32">
        <f t="shared" si="21"/>
        <v>0.85</v>
      </c>
      <c r="G57" s="131">
        <f t="shared" si="22"/>
        <v>0</v>
      </c>
      <c r="H57" s="132"/>
      <c r="I57" s="157"/>
      <c r="J57" s="133">
        <f t="shared" si="23"/>
        <v>0</v>
      </c>
      <c r="K57" s="137">
        <f t="shared" si="29"/>
        <v>35200</v>
      </c>
      <c r="L57" s="159"/>
      <c r="M57" s="133">
        <f t="shared" si="25"/>
        <v>0</v>
      </c>
      <c r="N57" s="135">
        <f t="shared" si="26"/>
        <v>0</v>
      </c>
      <c r="O57" s="70"/>
      <c r="P57" s="54"/>
      <c r="Q57" s="56"/>
      <c r="R57" s="136">
        <f t="shared" si="27"/>
        <v>0</v>
      </c>
    </row>
    <row r="58" spans="1:18">
      <c r="A58" s="127" t="s">
        <v>88</v>
      </c>
      <c r="B58" s="128">
        <v>174</v>
      </c>
      <c r="C58" s="129">
        <v>100</v>
      </c>
      <c r="D58" s="130">
        <v>31700</v>
      </c>
      <c r="E58" s="156"/>
      <c r="F58" s="32">
        <f t="shared" si="21"/>
        <v>0.85</v>
      </c>
      <c r="G58" s="131">
        <f t="shared" si="22"/>
        <v>0</v>
      </c>
      <c r="H58" s="132"/>
      <c r="I58" s="157"/>
      <c r="J58" s="133">
        <f t="shared" si="23"/>
        <v>0</v>
      </c>
      <c r="K58" s="137">
        <f t="shared" si="29"/>
        <v>31700</v>
      </c>
      <c r="L58" s="159"/>
      <c r="M58" s="133">
        <f t="shared" si="25"/>
        <v>0</v>
      </c>
      <c r="N58" s="135">
        <f t="shared" si="26"/>
        <v>0</v>
      </c>
      <c r="O58" s="70"/>
      <c r="P58" s="54"/>
      <c r="Q58" s="56"/>
      <c r="R58" s="136">
        <f t="shared" si="27"/>
        <v>0</v>
      </c>
    </row>
    <row r="59" spans="1:18" ht="18.600000000000001" thickBot="1">
      <c r="A59" s="138" t="s">
        <v>89</v>
      </c>
      <c r="B59" s="128">
        <v>174</v>
      </c>
      <c r="C59" s="129">
        <v>100</v>
      </c>
      <c r="D59" s="130">
        <v>22900</v>
      </c>
      <c r="E59" s="156"/>
      <c r="F59" s="32">
        <f t="shared" si="21"/>
        <v>0.85</v>
      </c>
      <c r="G59" s="131">
        <f t="shared" si="22"/>
        <v>0</v>
      </c>
      <c r="H59" s="132"/>
      <c r="I59" s="157"/>
      <c r="J59" s="133">
        <f t="shared" si="23"/>
        <v>0</v>
      </c>
      <c r="K59" s="139">
        <f t="shared" si="29"/>
        <v>22900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321800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row r="64" spans="1:18" ht="31.8" customHeight="1" thickBot="1">
      <c r="A64" s="183" t="s">
        <v>91</v>
      </c>
      <c r="B64" s="183"/>
      <c r="C64" s="92" t="str">
        <f>'電気料金内訳書①＜長崎地区1＞'!B8</f>
        <v>長崎港小ヶ倉柳ＣＦＳ７号上屋</v>
      </c>
      <c r="D64" s="93"/>
      <c r="E64" s="93"/>
      <c r="F64" s="93"/>
      <c r="G64" s="93"/>
      <c r="H64" s="93"/>
      <c r="I64" s="93"/>
      <c r="J64" s="93"/>
      <c r="K64" s="93"/>
      <c r="L64" s="93"/>
      <c r="M64" s="93"/>
      <c r="N64" s="93"/>
      <c r="O64" s="93"/>
      <c r="P64" s="93"/>
      <c r="Q64" s="93"/>
      <c r="R64" s="93"/>
    </row>
    <row r="65" spans="1:18" ht="21.6">
      <c r="A65" s="95"/>
      <c r="B65" s="96" t="s">
        <v>0</v>
      </c>
      <c r="C65" s="97" t="s">
        <v>1</v>
      </c>
      <c r="D65" s="98" t="s">
        <v>2</v>
      </c>
      <c r="E65" s="96" t="s">
        <v>3</v>
      </c>
      <c r="F65" s="99" t="s">
        <v>4</v>
      </c>
      <c r="G65" s="100" t="s">
        <v>5</v>
      </c>
      <c r="H65" s="184" t="s">
        <v>6</v>
      </c>
      <c r="I65" s="185"/>
      <c r="J65" s="185"/>
      <c r="K65" s="185"/>
      <c r="L65" s="185"/>
      <c r="M65" s="185"/>
      <c r="N65" s="186"/>
      <c r="O65" s="187" t="s">
        <v>36</v>
      </c>
      <c r="P65" s="188"/>
      <c r="Q65" s="189"/>
      <c r="R65" s="101" t="s">
        <v>41</v>
      </c>
    </row>
    <row r="66" spans="1:18">
      <c r="A66" s="102"/>
      <c r="B66" s="103"/>
      <c r="C66" s="104"/>
      <c r="D66" s="105"/>
      <c r="E66" s="103" t="s">
        <v>7</v>
      </c>
      <c r="F66" s="106"/>
      <c r="G66" s="107" t="s">
        <v>8</v>
      </c>
      <c r="H66" s="193" t="s">
        <v>44</v>
      </c>
      <c r="I66" s="194"/>
      <c r="J66" s="194"/>
      <c r="K66" s="194" t="s">
        <v>45</v>
      </c>
      <c r="L66" s="194"/>
      <c r="M66" s="194"/>
      <c r="N66" s="108" t="s">
        <v>46</v>
      </c>
      <c r="O66" s="190"/>
      <c r="P66" s="191"/>
      <c r="Q66" s="192"/>
      <c r="R66" s="109" t="s">
        <v>42</v>
      </c>
    </row>
    <row r="67" spans="1:18">
      <c r="A67" s="102"/>
      <c r="B67" s="103" t="s">
        <v>9</v>
      </c>
      <c r="C67" s="104" t="s">
        <v>10</v>
      </c>
      <c r="D67" s="105" t="s">
        <v>11</v>
      </c>
      <c r="E67" s="103" t="s">
        <v>12</v>
      </c>
      <c r="F67" s="110" t="s">
        <v>13</v>
      </c>
      <c r="G67" s="107" t="s">
        <v>14</v>
      </c>
      <c r="H67" s="111" t="s">
        <v>15</v>
      </c>
      <c r="I67" s="112" t="s">
        <v>16</v>
      </c>
      <c r="J67" s="113" t="s">
        <v>17</v>
      </c>
      <c r="K67" s="114" t="s">
        <v>15</v>
      </c>
      <c r="L67" s="112" t="s">
        <v>16</v>
      </c>
      <c r="M67" s="113" t="s">
        <v>17</v>
      </c>
      <c r="N67" s="115" t="s">
        <v>17</v>
      </c>
      <c r="O67" s="116" t="s">
        <v>37</v>
      </c>
      <c r="P67" s="117" t="s">
        <v>38</v>
      </c>
      <c r="Q67" s="118" t="s">
        <v>39</v>
      </c>
      <c r="R67" s="119" t="s">
        <v>18</v>
      </c>
    </row>
    <row r="68" spans="1:18">
      <c r="A68" s="102"/>
      <c r="B68" s="120" t="s">
        <v>19</v>
      </c>
      <c r="C68" s="121"/>
      <c r="D68" s="122" t="s">
        <v>20</v>
      </c>
      <c r="E68" s="120" t="s">
        <v>21</v>
      </c>
      <c r="F68" s="123" t="s">
        <v>22</v>
      </c>
      <c r="G68" s="124" t="s">
        <v>23</v>
      </c>
      <c r="H68" s="120" t="s">
        <v>20</v>
      </c>
      <c r="I68" s="125" t="s">
        <v>24</v>
      </c>
      <c r="J68" s="124" t="s">
        <v>23</v>
      </c>
      <c r="K68" s="123" t="s">
        <v>20</v>
      </c>
      <c r="L68" s="125" t="s">
        <v>24</v>
      </c>
      <c r="M68" s="124" t="s">
        <v>23</v>
      </c>
      <c r="N68" s="122" t="s">
        <v>23</v>
      </c>
      <c r="O68" s="116" t="s">
        <v>23</v>
      </c>
      <c r="P68" s="117" t="s">
        <v>40</v>
      </c>
      <c r="Q68" s="118" t="s">
        <v>23</v>
      </c>
      <c r="R68" s="126" t="s">
        <v>23</v>
      </c>
    </row>
    <row r="69" spans="1:18">
      <c r="A69" s="127" t="s">
        <v>81</v>
      </c>
      <c r="B69" s="128">
        <v>13</v>
      </c>
      <c r="C69" s="129">
        <v>100</v>
      </c>
      <c r="D69" s="130">
        <v>1400</v>
      </c>
      <c r="E69" s="156"/>
      <c r="F69" s="32">
        <f t="shared" ref="F69:F80" si="34">(185-C69)/100</f>
        <v>0.85</v>
      </c>
      <c r="G69" s="131">
        <f t="shared" ref="G69:G80" si="35">ROUNDDOWN(B69*E69*F69,0)</f>
        <v>0</v>
      </c>
      <c r="H69" s="132"/>
      <c r="I69" s="157"/>
      <c r="J69" s="133">
        <f t="shared" ref="J69:J80" si="36">H69*I69</f>
        <v>0</v>
      </c>
      <c r="K69" s="134">
        <f t="shared" ref="K69:K71" si="37">D69</f>
        <v>1400</v>
      </c>
      <c r="L69" s="159"/>
      <c r="M69" s="133">
        <f t="shared" ref="M69:M80" si="38">K69*L69</f>
        <v>0</v>
      </c>
      <c r="N69" s="135">
        <f t="shared" ref="N69:N80" si="39">J69+M69</f>
        <v>0</v>
      </c>
      <c r="O69" s="70"/>
      <c r="P69" s="54"/>
      <c r="Q69" s="56"/>
      <c r="R69" s="136">
        <f t="shared" ref="R69:R80" si="40">ROUNDDOWN(G69+N69,0)</f>
        <v>0</v>
      </c>
    </row>
    <row r="70" spans="1:18">
      <c r="A70" s="127" t="s">
        <v>82</v>
      </c>
      <c r="B70" s="128">
        <v>13</v>
      </c>
      <c r="C70" s="129">
        <v>100</v>
      </c>
      <c r="D70" s="130">
        <v>1400</v>
      </c>
      <c r="E70" s="156"/>
      <c r="F70" s="32">
        <f t="shared" si="34"/>
        <v>0.85</v>
      </c>
      <c r="G70" s="131">
        <f t="shared" si="35"/>
        <v>0</v>
      </c>
      <c r="H70" s="132"/>
      <c r="I70" s="157"/>
      <c r="J70" s="133">
        <f t="shared" si="36"/>
        <v>0</v>
      </c>
      <c r="K70" s="137">
        <f t="shared" si="37"/>
        <v>1400</v>
      </c>
      <c r="L70" s="159"/>
      <c r="M70" s="133">
        <f t="shared" si="38"/>
        <v>0</v>
      </c>
      <c r="N70" s="135">
        <f t="shared" si="39"/>
        <v>0</v>
      </c>
      <c r="O70" s="70"/>
      <c r="P70" s="54"/>
      <c r="Q70" s="56"/>
      <c r="R70" s="136">
        <f t="shared" si="40"/>
        <v>0</v>
      </c>
    </row>
    <row r="71" spans="1:18">
      <c r="A71" s="127" t="s">
        <v>83</v>
      </c>
      <c r="B71" s="128">
        <v>13</v>
      </c>
      <c r="C71" s="129">
        <v>100</v>
      </c>
      <c r="D71" s="130">
        <v>1300</v>
      </c>
      <c r="E71" s="156"/>
      <c r="F71" s="32">
        <f t="shared" si="34"/>
        <v>0.85</v>
      </c>
      <c r="G71" s="131">
        <f t="shared" si="35"/>
        <v>0</v>
      </c>
      <c r="H71" s="132"/>
      <c r="I71" s="157"/>
      <c r="J71" s="133">
        <f t="shared" si="36"/>
        <v>0</v>
      </c>
      <c r="K71" s="137">
        <f t="shared" si="37"/>
        <v>1300</v>
      </c>
      <c r="L71" s="159"/>
      <c r="M71" s="133">
        <f t="shared" si="38"/>
        <v>0</v>
      </c>
      <c r="N71" s="135">
        <f t="shared" si="39"/>
        <v>0</v>
      </c>
      <c r="O71" s="70"/>
      <c r="P71" s="54"/>
      <c r="Q71" s="56"/>
      <c r="R71" s="136">
        <f t="shared" si="40"/>
        <v>0</v>
      </c>
    </row>
    <row r="72" spans="1:18">
      <c r="A72" s="127" t="s">
        <v>47</v>
      </c>
      <c r="B72" s="128">
        <v>13</v>
      </c>
      <c r="C72" s="129">
        <v>100</v>
      </c>
      <c r="D72" s="130">
        <v>1400</v>
      </c>
      <c r="E72" s="156"/>
      <c r="F72" s="32">
        <f t="shared" si="34"/>
        <v>0.85</v>
      </c>
      <c r="G72" s="131">
        <f t="shared" si="35"/>
        <v>0</v>
      </c>
      <c r="H72" s="132">
        <f t="shared" ref="H72:H74" si="41">D72</f>
        <v>1400</v>
      </c>
      <c r="I72" s="158"/>
      <c r="J72" s="133">
        <f t="shared" si="36"/>
        <v>0</v>
      </c>
      <c r="K72" s="137"/>
      <c r="L72" s="160"/>
      <c r="M72" s="133">
        <f t="shared" si="38"/>
        <v>0</v>
      </c>
      <c r="N72" s="135">
        <f t="shared" si="39"/>
        <v>0</v>
      </c>
      <c r="O72" s="70"/>
      <c r="P72" s="54"/>
      <c r="Q72" s="56"/>
      <c r="R72" s="136">
        <f t="shared" si="40"/>
        <v>0</v>
      </c>
    </row>
    <row r="73" spans="1:18">
      <c r="A73" s="127" t="s">
        <v>48</v>
      </c>
      <c r="B73" s="128">
        <v>13</v>
      </c>
      <c r="C73" s="129">
        <v>100</v>
      </c>
      <c r="D73" s="130">
        <v>1500</v>
      </c>
      <c r="E73" s="156"/>
      <c r="F73" s="32">
        <f t="shared" si="34"/>
        <v>0.85</v>
      </c>
      <c r="G73" s="131">
        <f t="shared" si="35"/>
        <v>0</v>
      </c>
      <c r="H73" s="132">
        <f t="shared" si="41"/>
        <v>1500</v>
      </c>
      <c r="I73" s="158"/>
      <c r="J73" s="133">
        <f t="shared" si="36"/>
        <v>0</v>
      </c>
      <c r="K73" s="137"/>
      <c r="L73" s="160"/>
      <c r="M73" s="133">
        <f t="shared" si="38"/>
        <v>0</v>
      </c>
      <c r="N73" s="135">
        <f t="shared" si="39"/>
        <v>0</v>
      </c>
      <c r="O73" s="70"/>
      <c r="P73" s="54"/>
      <c r="Q73" s="56"/>
      <c r="R73" s="136">
        <f t="shared" si="40"/>
        <v>0</v>
      </c>
    </row>
    <row r="74" spans="1:18">
      <c r="A74" s="127" t="s">
        <v>49</v>
      </c>
      <c r="B74" s="128">
        <v>13</v>
      </c>
      <c r="C74" s="129">
        <v>100</v>
      </c>
      <c r="D74" s="130">
        <v>1400</v>
      </c>
      <c r="E74" s="156"/>
      <c r="F74" s="32">
        <f t="shared" si="34"/>
        <v>0.85</v>
      </c>
      <c r="G74" s="131">
        <f t="shared" si="35"/>
        <v>0</v>
      </c>
      <c r="H74" s="132">
        <f t="shared" si="41"/>
        <v>1400</v>
      </c>
      <c r="I74" s="158"/>
      <c r="J74" s="133">
        <f t="shared" si="36"/>
        <v>0</v>
      </c>
      <c r="K74" s="137"/>
      <c r="L74" s="160"/>
      <c r="M74" s="133">
        <f t="shared" si="38"/>
        <v>0</v>
      </c>
      <c r="N74" s="135">
        <f t="shared" si="39"/>
        <v>0</v>
      </c>
      <c r="O74" s="70"/>
      <c r="P74" s="54"/>
      <c r="Q74" s="56"/>
      <c r="R74" s="136">
        <f t="shared" si="40"/>
        <v>0</v>
      </c>
    </row>
    <row r="75" spans="1:18">
      <c r="A75" s="127" t="s">
        <v>84</v>
      </c>
      <c r="B75" s="128">
        <v>13</v>
      </c>
      <c r="C75" s="129">
        <v>100</v>
      </c>
      <c r="D75" s="130">
        <v>1400</v>
      </c>
      <c r="E75" s="156"/>
      <c r="F75" s="32">
        <f t="shared" si="34"/>
        <v>0.85</v>
      </c>
      <c r="G75" s="131">
        <f t="shared" si="35"/>
        <v>0</v>
      </c>
      <c r="H75" s="132"/>
      <c r="I75" s="157"/>
      <c r="J75" s="133">
        <f t="shared" si="36"/>
        <v>0</v>
      </c>
      <c r="K75" s="137">
        <f t="shared" ref="K75:K80" si="42">D75</f>
        <v>1400</v>
      </c>
      <c r="L75" s="159"/>
      <c r="M75" s="133">
        <f t="shared" si="38"/>
        <v>0</v>
      </c>
      <c r="N75" s="135">
        <f t="shared" si="39"/>
        <v>0</v>
      </c>
      <c r="O75" s="70"/>
      <c r="P75" s="54"/>
      <c r="Q75" s="56"/>
      <c r="R75" s="136">
        <f t="shared" si="40"/>
        <v>0</v>
      </c>
    </row>
    <row r="76" spans="1:18">
      <c r="A76" s="127" t="s">
        <v>85</v>
      </c>
      <c r="B76" s="128">
        <v>13</v>
      </c>
      <c r="C76" s="129">
        <v>100</v>
      </c>
      <c r="D76" s="130">
        <v>1400</v>
      </c>
      <c r="E76" s="156"/>
      <c r="F76" s="32">
        <f t="shared" si="34"/>
        <v>0.85</v>
      </c>
      <c r="G76" s="131">
        <f t="shared" si="35"/>
        <v>0</v>
      </c>
      <c r="H76" s="132"/>
      <c r="I76" s="157"/>
      <c r="J76" s="133">
        <f t="shared" si="36"/>
        <v>0</v>
      </c>
      <c r="K76" s="137">
        <f t="shared" si="42"/>
        <v>1400</v>
      </c>
      <c r="L76" s="159"/>
      <c r="M76" s="133">
        <f t="shared" si="38"/>
        <v>0</v>
      </c>
      <c r="N76" s="135">
        <f t="shared" si="39"/>
        <v>0</v>
      </c>
      <c r="O76" s="70"/>
      <c r="P76" s="54"/>
      <c r="Q76" s="56"/>
      <c r="R76" s="136">
        <f t="shared" si="40"/>
        <v>0</v>
      </c>
    </row>
    <row r="77" spans="1:18">
      <c r="A77" s="127" t="s">
        <v>86</v>
      </c>
      <c r="B77" s="128">
        <v>13</v>
      </c>
      <c r="C77" s="129">
        <v>100</v>
      </c>
      <c r="D77" s="130">
        <v>1400</v>
      </c>
      <c r="E77" s="156"/>
      <c r="F77" s="32">
        <f t="shared" si="34"/>
        <v>0.85</v>
      </c>
      <c r="G77" s="131">
        <f t="shared" si="35"/>
        <v>0</v>
      </c>
      <c r="H77" s="132"/>
      <c r="I77" s="157"/>
      <c r="J77" s="133">
        <f t="shared" si="36"/>
        <v>0</v>
      </c>
      <c r="K77" s="137">
        <f t="shared" si="42"/>
        <v>1400</v>
      </c>
      <c r="L77" s="159"/>
      <c r="M77" s="133">
        <f t="shared" si="38"/>
        <v>0</v>
      </c>
      <c r="N77" s="135">
        <f t="shared" si="39"/>
        <v>0</v>
      </c>
      <c r="O77" s="70"/>
      <c r="P77" s="54"/>
      <c r="Q77" s="56"/>
      <c r="R77" s="136">
        <f t="shared" si="40"/>
        <v>0</v>
      </c>
    </row>
    <row r="78" spans="1:18">
      <c r="A78" s="127" t="s">
        <v>87</v>
      </c>
      <c r="B78" s="128">
        <v>13</v>
      </c>
      <c r="C78" s="129">
        <v>100</v>
      </c>
      <c r="D78" s="130">
        <v>1500</v>
      </c>
      <c r="E78" s="156"/>
      <c r="F78" s="32">
        <f t="shared" si="34"/>
        <v>0.85</v>
      </c>
      <c r="G78" s="131">
        <f t="shared" si="35"/>
        <v>0</v>
      </c>
      <c r="H78" s="132"/>
      <c r="I78" s="157"/>
      <c r="J78" s="133">
        <f t="shared" si="36"/>
        <v>0</v>
      </c>
      <c r="K78" s="137">
        <f t="shared" si="42"/>
        <v>1500</v>
      </c>
      <c r="L78" s="159"/>
      <c r="M78" s="133">
        <f t="shared" si="38"/>
        <v>0</v>
      </c>
      <c r="N78" s="135">
        <f t="shared" si="39"/>
        <v>0</v>
      </c>
      <c r="O78" s="70"/>
      <c r="P78" s="54"/>
      <c r="Q78" s="56"/>
      <c r="R78" s="136">
        <f t="shared" si="40"/>
        <v>0</v>
      </c>
    </row>
    <row r="79" spans="1:18">
      <c r="A79" s="127" t="s">
        <v>88</v>
      </c>
      <c r="B79" s="128">
        <v>13</v>
      </c>
      <c r="C79" s="129">
        <v>100</v>
      </c>
      <c r="D79" s="130">
        <v>1300</v>
      </c>
      <c r="E79" s="156"/>
      <c r="F79" s="32">
        <f t="shared" si="34"/>
        <v>0.85</v>
      </c>
      <c r="G79" s="131">
        <f t="shared" si="35"/>
        <v>0</v>
      </c>
      <c r="H79" s="132"/>
      <c r="I79" s="157"/>
      <c r="J79" s="133">
        <f t="shared" si="36"/>
        <v>0</v>
      </c>
      <c r="K79" s="137">
        <f t="shared" si="42"/>
        <v>1300</v>
      </c>
      <c r="L79" s="159"/>
      <c r="M79" s="133">
        <f t="shared" si="38"/>
        <v>0</v>
      </c>
      <c r="N79" s="135">
        <f t="shared" si="39"/>
        <v>0</v>
      </c>
      <c r="O79" s="70"/>
      <c r="P79" s="54"/>
      <c r="Q79" s="56"/>
      <c r="R79" s="136">
        <f t="shared" si="40"/>
        <v>0</v>
      </c>
    </row>
    <row r="80" spans="1:18" ht="18.600000000000001" thickBot="1">
      <c r="A80" s="138" t="s">
        <v>89</v>
      </c>
      <c r="B80" s="128">
        <v>13</v>
      </c>
      <c r="C80" s="129">
        <v>100</v>
      </c>
      <c r="D80" s="130">
        <v>1400</v>
      </c>
      <c r="E80" s="156"/>
      <c r="F80" s="32">
        <f t="shared" si="34"/>
        <v>0.85</v>
      </c>
      <c r="G80" s="131">
        <f t="shared" si="35"/>
        <v>0</v>
      </c>
      <c r="H80" s="132"/>
      <c r="I80" s="157"/>
      <c r="J80" s="133">
        <f t="shared" si="36"/>
        <v>0</v>
      </c>
      <c r="K80" s="139">
        <f t="shared" si="42"/>
        <v>1400</v>
      </c>
      <c r="L80" s="159"/>
      <c r="M80" s="133">
        <f t="shared" si="38"/>
        <v>0</v>
      </c>
      <c r="N80" s="135">
        <f t="shared" si="39"/>
        <v>0</v>
      </c>
      <c r="O80" s="140"/>
      <c r="P80" s="141"/>
      <c r="Q80" s="142"/>
      <c r="R80" s="136">
        <f t="shared" si="40"/>
        <v>0</v>
      </c>
    </row>
    <row r="81" spans="1:18" ht="19.8" thickBot="1">
      <c r="A81" s="143" t="s">
        <v>34</v>
      </c>
      <c r="B81" s="144"/>
      <c r="C81" s="145"/>
      <c r="D81" s="146">
        <f t="shared" ref="D81" si="43">SUM(D69:D80)</f>
        <v>16800</v>
      </c>
      <c r="E81" s="144"/>
      <c r="F81" s="147"/>
      <c r="G81" s="146">
        <f t="shared" ref="G81" si="44">SUM(G69:G80)</f>
        <v>0</v>
      </c>
      <c r="H81" s="148"/>
      <c r="I81" s="146"/>
      <c r="J81" s="146"/>
      <c r="K81" s="146"/>
      <c r="L81" s="146"/>
      <c r="M81" s="146"/>
      <c r="N81" s="149">
        <f t="shared" ref="N81" si="45">SUM(N69:N80)</f>
        <v>0</v>
      </c>
      <c r="O81" s="150"/>
      <c r="P81" s="151"/>
      <c r="Q81" s="152"/>
      <c r="R81" s="153">
        <f t="shared" ref="R81" si="46">SUM(R69:R80)</f>
        <v>0</v>
      </c>
    </row>
    <row r="82" spans="1:18">
      <c r="A82" s="154"/>
      <c r="B82" s="155"/>
      <c r="C82" s="155"/>
      <c r="D82" s="155"/>
      <c r="E82" s="155"/>
      <c r="F82" s="155"/>
      <c r="G82" s="155"/>
      <c r="H82" s="155"/>
      <c r="I82" s="155"/>
      <c r="J82" s="155"/>
      <c r="K82" s="155"/>
      <c r="L82" s="155"/>
      <c r="M82" s="155"/>
      <c r="N82" s="155"/>
      <c r="O82" s="155"/>
      <c r="P82" s="155"/>
      <c r="Q82" s="155"/>
      <c r="R82" s="155"/>
    </row>
    <row r="83" spans="1:18" ht="57.6" customHeight="1">
      <c r="A83" s="181" t="s">
        <v>43</v>
      </c>
      <c r="B83" s="182"/>
      <c r="C83" s="182"/>
      <c r="D83" s="182"/>
      <c r="E83" s="182"/>
      <c r="F83" s="182"/>
      <c r="G83" s="182"/>
      <c r="H83" s="182"/>
      <c r="I83" s="182"/>
      <c r="J83" s="182"/>
      <c r="K83" s="182"/>
      <c r="L83" s="182"/>
      <c r="M83" s="182"/>
      <c r="N83" s="182"/>
    </row>
    <row r="85" spans="1:18" ht="31.8" customHeight="1" thickBot="1">
      <c r="A85" s="183" t="s">
        <v>92</v>
      </c>
      <c r="B85" s="183"/>
      <c r="C85" s="92" t="str">
        <f>'電気料金内訳書①＜長崎地区1＞'!B9</f>
        <v>長崎港元船可動橋陸電設備</v>
      </c>
      <c r="D85" s="93"/>
      <c r="E85" s="93"/>
      <c r="F85" s="93"/>
      <c r="G85" s="93"/>
      <c r="H85" s="93"/>
      <c r="I85" s="93"/>
      <c r="J85" s="93"/>
      <c r="K85" s="93"/>
      <c r="L85" s="93"/>
      <c r="M85" s="93"/>
      <c r="N85" s="93"/>
      <c r="O85" s="93"/>
      <c r="P85" s="93"/>
      <c r="Q85" s="93"/>
      <c r="R85" s="93"/>
    </row>
    <row r="86" spans="1:18" ht="21.6">
      <c r="A86" s="95"/>
      <c r="B86" s="96" t="s">
        <v>0</v>
      </c>
      <c r="C86" s="97" t="s">
        <v>1</v>
      </c>
      <c r="D86" s="98" t="s">
        <v>2</v>
      </c>
      <c r="E86" s="96" t="s">
        <v>3</v>
      </c>
      <c r="F86" s="99" t="s">
        <v>4</v>
      </c>
      <c r="G86" s="100" t="s">
        <v>5</v>
      </c>
      <c r="H86" s="184" t="s">
        <v>6</v>
      </c>
      <c r="I86" s="185"/>
      <c r="J86" s="185"/>
      <c r="K86" s="185"/>
      <c r="L86" s="185"/>
      <c r="M86" s="185"/>
      <c r="N86" s="186"/>
      <c r="O86" s="187" t="s">
        <v>36</v>
      </c>
      <c r="P86" s="188"/>
      <c r="Q86" s="189"/>
      <c r="R86" s="101" t="s">
        <v>41</v>
      </c>
    </row>
    <row r="87" spans="1:18">
      <c r="A87" s="102"/>
      <c r="B87" s="103"/>
      <c r="C87" s="104"/>
      <c r="D87" s="105"/>
      <c r="E87" s="103" t="s">
        <v>7</v>
      </c>
      <c r="F87" s="106"/>
      <c r="G87" s="107" t="s">
        <v>8</v>
      </c>
      <c r="H87" s="193" t="s">
        <v>44</v>
      </c>
      <c r="I87" s="194"/>
      <c r="J87" s="194"/>
      <c r="K87" s="194" t="s">
        <v>45</v>
      </c>
      <c r="L87" s="194"/>
      <c r="M87" s="194"/>
      <c r="N87" s="108" t="s">
        <v>46</v>
      </c>
      <c r="O87" s="190"/>
      <c r="P87" s="191"/>
      <c r="Q87" s="192"/>
      <c r="R87" s="109" t="s">
        <v>42</v>
      </c>
    </row>
    <row r="88" spans="1:18">
      <c r="A88" s="102"/>
      <c r="B88" s="103" t="s">
        <v>9</v>
      </c>
      <c r="C88" s="104" t="s">
        <v>10</v>
      </c>
      <c r="D88" s="105" t="s">
        <v>11</v>
      </c>
      <c r="E88" s="103" t="s">
        <v>12</v>
      </c>
      <c r="F88" s="110" t="s">
        <v>13</v>
      </c>
      <c r="G88" s="107" t="s">
        <v>14</v>
      </c>
      <c r="H88" s="111" t="s">
        <v>15</v>
      </c>
      <c r="I88" s="112" t="s">
        <v>16</v>
      </c>
      <c r="J88" s="113" t="s">
        <v>17</v>
      </c>
      <c r="K88" s="114" t="s">
        <v>15</v>
      </c>
      <c r="L88" s="112" t="s">
        <v>16</v>
      </c>
      <c r="M88" s="113" t="s">
        <v>17</v>
      </c>
      <c r="N88" s="115" t="s">
        <v>17</v>
      </c>
      <c r="O88" s="116" t="s">
        <v>37</v>
      </c>
      <c r="P88" s="117" t="s">
        <v>38</v>
      </c>
      <c r="Q88" s="118" t="s">
        <v>39</v>
      </c>
      <c r="R88" s="119" t="s">
        <v>18</v>
      </c>
    </row>
    <row r="89" spans="1:18">
      <c r="A89" s="102"/>
      <c r="B89" s="120" t="s">
        <v>19</v>
      </c>
      <c r="C89" s="121"/>
      <c r="D89" s="122" t="s">
        <v>20</v>
      </c>
      <c r="E89" s="120" t="s">
        <v>21</v>
      </c>
      <c r="F89" s="123" t="s">
        <v>22</v>
      </c>
      <c r="G89" s="124" t="s">
        <v>23</v>
      </c>
      <c r="H89" s="120" t="s">
        <v>20</v>
      </c>
      <c r="I89" s="125" t="s">
        <v>24</v>
      </c>
      <c r="J89" s="124" t="s">
        <v>23</v>
      </c>
      <c r="K89" s="123" t="s">
        <v>20</v>
      </c>
      <c r="L89" s="125" t="s">
        <v>24</v>
      </c>
      <c r="M89" s="124" t="s">
        <v>23</v>
      </c>
      <c r="N89" s="122" t="s">
        <v>23</v>
      </c>
      <c r="O89" s="116" t="s">
        <v>23</v>
      </c>
      <c r="P89" s="117" t="s">
        <v>40</v>
      </c>
      <c r="Q89" s="118" t="s">
        <v>23</v>
      </c>
      <c r="R89" s="126" t="s">
        <v>23</v>
      </c>
    </row>
    <row r="90" spans="1:18">
      <c r="A90" s="127" t="s">
        <v>81</v>
      </c>
      <c r="B90" s="128">
        <v>45</v>
      </c>
      <c r="C90" s="129">
        <v>100</v>
      </c>
      <c r="D90" s="130">
        <v>3500</v>
      </c>
      <c r="E90" s="156"/>
      <c r="F90" s="32">
        <f t="shared" ref="F90:F101" si="47">(185-C90)/100</f>
        <v>0.85</v>
      </c>
      <c r="G90" s="131">
        <f t="shared" ref="G90:G101" si="48">ROUNDDOWN(B90*E90*F90,0)</f>
        <v>0</v>
      </c>
      <c r="H90" s="132"/>
      <c r="I90" s="157"/>
      <c r="J90" s="133">
        <f t="shared" ref="J90:J101" si="49">H90*I90</f>
        <v>0</v>
      </c>
      <c r="K90" s="134">
        <f t="shared" ref="K90:K92" si="50">D90</f>
        <v>3500</v>
      </c>
      <c r="L90" s="159"/>
      <c r="M90" s="133">
        <f t="shared" ref="M90:M101" si="51">K90*L90</f>
        <v>0</v>
      </c>
      <c r="N90" s="135">
        <f t="shared" ref="N90:N101" si="52">J90+M90</f>
        <v>0</v>
      </c>
      <c r="O90" s="70"/>
      <c r="P90" s="54"/>
      <c r="Q90" s="56"/>
      <c r="R90" s="136">
        <f t="shared" ref="R90:R101" si="53">ROUNDDOWN(G90+N90,0)</f>
        <v>0</v>
      </c>
    </row>
    <row r="91" spans="1:18">
      <c r="A91" s="127" t="s">
        <v>82</v>
      </c>
      <c r="B91" s="128">
        <v>45</v>
      </c>
      <c r="C91" s="129">
        <v>100</v>
      </c>
      <c r="D91" s="130">
        <v>6400</v>
      </c>
      <c r="E91" s="156"/>
      <c r="F91" s="32">
        <f t="shared" si="47"/>
        <v>0.85</v>
      </c>
      <c r="G91" s="131">
        <f t="shared" si="48"/>
        <v>0</v>
      </c>
      <c r="H91" s="132"/>
      <c r="I91" s="157"/>
      <c r="J91" s="133">
        <f t="shared" si="49"/>
        <v>0</v>
      </c>
      <c r="K91" s="137">
        <f t="shared" si="50"/>
        <v>6400</v>
      </c>
      <c r="L91" s="159"/>
      <c r="M91" s="133">
        <f t="shared" si="51"/>
        <v>0</v>
      </c>
      <c r="N91" s="135">
        <f t="shared" si="52"/>
        <v>0</v>
      </c>
      <c r="O91" s="70"/>
      <c r="P91" s="54"/>
      <c r="Q91" s="56"/>
      <c r="R91" s="136">
        <f t="shared" si="53"/>
        <v>0</v>
      </c>
    </row>
    <row r="92" spans="1:18">
      <c r="A92" s="127" t="s">
        <v>83</v>
      </c>
      <c r="B92" s="128">
        <v>45</v>
      </c>
      <c r="C92" s="129">
        <v>100</v>
      </c>
      <c r="D92" s="130">
        <v>6200</v>
      </c>
      <c r="E92" s="156"/>
      <c r="F92" s="32">
        <f t="shared" si="47"/>
        <v>0.85</v>
      </c>
      <c r="G92" s="131">
        <f t="shared" si="48"/>
        <v>0</v>
      </c>
      <c r="H92" s="132"/>
      <c r="I92" s="157"/>
      <c r="J92" s="133">
        <f t="shared" si="49"/>
        <v>0</v>
      </c>
      <c r="K92" s="137">
        <f t="shared" si="50"/>
        <v>6200</v>
      </c>
      <c r="L92" s="159"/>
      <c r="M92" s="133">
        <f t="shared" si="51"/>
        <v>0</v>
      </c>
      <c r="N92" s="135">
        <f t="shared" si="52"/>
        <v>0</v>
      </c>
      <c r="O92" s="70"/>
      <c r="P92" s="54"/>
      <c r="Q92" s="56"/>
      <c r="R92" s="136">
        <f t="shared" si="53"/>
        <v>0</v>
      </c>
    </row>
    <row r="93" spans="1:18">
      <c r="A93" s="127" t="s">
        <v>47</v>
      </c>
      <c r="B93" s="128">
        <v>45</v>
      </c>
      <c r="C93" s="129">
        <v>100</v>
      </c>
      <c r="D93" s="130">
        <v>7300</v>
      </c>
      <c r="E93" s="156"/>
      <c r="F93" s="32">
        <f t="shared" si="47"/>
        <v>0.85</v>
      </c>
      <c r="G93" s="131">
        <f t="shared" si="48"/>
        <v>0</v>
      </c>
      <c r="H93" s="132">
        <f t="shared" ref="H93:H95" si="54">D93</f>
        <v>7300</v>
      </c>
      <c r="I93" s="158"/>
      <c r="J93" s="133">
        <f t="shared" si="49"/>
        <v>0</v>
      </c>
      <c r="K93" s="137"/>
      <c r="L93" s="160"/>
      <c r="M93" s="133">
        <f t="shared" si="51"/>
        <v>0</v>
      </c>
      <c r="N93" s="135">
        <f t="shared" si="52"/>
        <v>0</v>
      </c>
      <c r="O93" s="70"/>
      <c r="P93" s="54"/>
      <c r="Q93" s="56"/>
      <c r="R93" s="136">
        <f t="shared" si="53"/>
        <v>0</v>
      </c>
    </row>
    <row r="94" spans="1:18">
      <c r="A94" s="127" t="s">
        <v>48</v>
      </c>
      <c r="B94" s="128">
        <v>45</v>
      </c>
      <c r="C94" s="129">
        <v>100</v>
      </c>
      <c r="D94" s="130">
        <v>6800</v>
      </c>
      <c r="E94" s="156"/>
      <c r="F94" s="32">
        <f t="shared" si="47"/>
        <v>0.85</v>
      </c>
      <c r="G94" s="131">
        <f t="shared" si="48"/>
        <v>0</v>
      </c>
      <c r="H94" s="132">
        <f t="shared" si="54"/>
        <v>6800</v>
      </c>
      <c r="I94" s="158"/>
      <c r="J94" s="133">
        <f t="shared" si="49"/>
        <v>0</v>
      </c>
      <c r="K94" s="137"/>
      <c r="L94" s="160"/>
      <c r="M94" s="133">
        <f t="shared" si="51"/>
        <v>0</v>
      </c>
      <c r="N94" s="135">
        <f t="shared" si="52"/>
        <v>0</v>
      </c>
      <c r="O94" s="70"/>
      <c r="P94" s="54"/>
      <c r="Q94" s="56"/>
      <c r="R94" s="136">
        <f t="shared" si="53"/>
        <v>0</v>
      </c>
    </row>
    <row r="95" spans="1:18">
      <c r="A95" s="127" t="s">
        <v>49</v>
      </c>
      <c r="B95" s="128">
        <v>45</v>
      </c>
      <c r="C95" s="129">
        <v>100</v>
      </c>
      <c r="D95" s="130">
        <v>6900</v>
      </c>
      <c r="E95" s="156"/>
      <c r="F95" s="32">
        <f t="shared" si="47"/>
        <v>0.85</v>
      </c>
      <c r="G95" s="131">
        <f t="shared" si="48"/>
        <v>0</v>
      </c>
      <c r="H95" s="132">
        <f t="shared" si="54"/>
        <v>6900</v>
      </c>
      <c r="I95" s="158"/>
      <c r="J95" s="133">
        <f t="shared" si="49"/>
        <v>0</v>
      </c>
      <c r="K95" s="137"/>
      <c r="L95" s="160"/>
      <c r="M95" s="133">
        <f t="shared" si="51"/>
        <v>0</v>
      </c>
      <c r="N95" s="135">
        <f t="shared" si="52"/>
        <v>0</v>
      </c>
      <c r="O95" s="70"/>
      <c r="P95" s="54"/>
      <c r="Q95" s="56"/>
      <c r="R95" s="136">
        <f t="shared" si="53"/>
        <v>0</v>
      </c>
    </row>
    <row r="96" spans="1:18">
      <c r="A96" s="127" t="s">
        <v>84</v>
      </c>
      <c r="B96" s="128">
        <v>45</v>
      </c>
      <c r="C96" s="129">
        <v>100</v>
      </c>
      <c r="D96" s="130">
        <v>3800</v>
      </c>
      <c r="E96" s="156"/>
      <c r="F96" s="32">
        <f t="shared" si="47"/>
        <v>0.85</v>
      </c>
      <c r="G96" s="131">
        <f t="shared" si="48"/>
        <v>0</v>
      </c>
      <c r="H96" s="132"/>
      <c r="I96" s="157"/>
      <c r="J96" s="133">
        <f t="shared" si="49"/>
        <v>0</v>
      </c>
      <c r="K96" s="137">
        <f t="shared" ref="K96:K101" si="55">D96</f>
        <v>3800</v>
      </c>
      <c r="L96" s="159"/>
      <c r="M96" s="133">
        <f t="shared" si="51"/>
        <v>0</v>
      </c>
      <c r="N96" s="135">
        <f t="shared" si="52"/>
        <v>0</v>
      </c>
      <c r="O96" s="70"/>
      <c r="P96" s="54"/>
      <c r="Q96" s="56"/>
      <c r="R96" s="136">
        <f t="shared" si="53"/>
        <v>0</v>
      </c>
    </row>
    <row r="97" spans="1:18">
      <c r="A97" s="127" t="s">
        <v>85</v>
      </c>
      <c r="B97" s="128">
        <v>45</v>
      </c>
      <c r="C97" s="129">
        <v>100</v>
      </c>
      <c r="D97" s="130">
        <v>6800</v>
      </c>
      <c r="E97" s="156"/>
      <c r="F97" s="32">
        <f t="shared" si="47"/>
        <v>0.85</v>
      </c>
      <c r="G97" s="131">
        <f t="shared" si="48"/>
        <v>0</v>
      </c>
      <c r="H97" s="132"/>
      <c r="I97" s="157"/>
      <c r="J97" s="133">
        <f t="shared" si="49"/>
        <v>0</v>
      </c>
      <c r="K97" s="137">
        <f t="shared" si="55"/>
        <v>6800</v>
      </c>
      <c r="L97" s="159"/>
      <c r="M97" s="133">
        <f t="shared" si="51"/>
        <v>0</v>
      </c>
      <c r="N97" s="135">
        <f t="shared" si="52"/>
        <v>0</v>
      </c>
      <c r="O97" s="70"/>
      <c r="P97" s="54"/>
      <c r="Q97" s="56"/>
      <c r="R97" s="136">
        <f t="shared" si="53"/>
        <v>0</v>
      </c>
    </row>
    <row r="98" spans="1:18">
      <c r="A98" s="127" t="s">
        <v>86</v>
      </c>
      <c r="B98" s="128">
        <v>45</v>
      </c>
      <c r="C98" s="129">
        <v>100</v>
      </c>
      <c r="D98" s="130">
        <v>7000</v>
      </c>
      <c r="E98" s="156"/>
      <c r="F98" s="32">
        <f t="shared" si="47"/>
        <v>0.85</v>
      </c>
      <c r="G98" s="131">
        <f t="shared" si="48"/>
        <v>0</v>
      </c>
      <c r="H98" s="132"/>
      <c r="I98" s="157"/>
      <c r="J98" s="133">
        <f t="shared" si="49"/>
        <v>0</v>
      </c>
      <c r="K98" s="137">
        <f t="shared" si="55"/>
        <v>7000</v>
      </c>
      <c r="L98" s="159"/>
      <c r="M98" s="133">
        <f t="shared" si="51"/>
        <v>0</v>
      </c>
      <c r="N98" s="135">
        <f t="shared" si="52"/>
        <v>0</v>
      </c>
      <c r="O98" s="70"/>
      <c r="P98" s="54"/>
      <c r="Q98" s="56"/>
      <c r="R98" s="136">
        <f t="shared" si="53"/>
        <v>0</v>
      </c>
    </row>
    <row r="99" spans="1:18">
      <c r="A99" s="127" t="s">
        <v>87</v>
      </c>
      <c r="B99" s="128">
        <v>45</v>
      </c>
      <c r="C99" s="129">
        <v>100</v>
      </c>
      <c r="D99" s="130">
        <v>7100</v>
      </c>
      <c r="E99" s="156"/>
      <c r="F99" s="32">
        <f t="shared" si="47"/>
        <v>0.85</v>
      </c>
      <c r="G99" s="131">
        <f t="shared" si="48"/>
        <v>0</v>
      </c>
      <c r="H99" s="132"/>
      <c r="I99" s="157"/>
      <c r="J99" s="133">
        <f t="shared" si="49"/>
        <v>0</v>
      </c>
      <c r="K99" s="137">
        <f t="shared" si="55"/>
        <v>7100</v>
      </c>
      <c r="L99" s="159"/>
      <c r="M99" s="133">
        <f t="shared" si="51"/>
        <v>0</v>
      </c>
      <c r="N99" s="135">
        <f t="shared" si="52"/>
        <v>0</v>
      </c>
      <c r="O99" s="70"/>
      <c r="P99" s="54"/>
      <c r="Q99" s="56"/>
      <c r="R99" s="136">
        <f t="shared" si="53"/>
        <v>0</v>
      </c>
    </row>
    <row r="100" spans="1:18">
      <c r="A100" s="127" t="s">
        <v>88</v>
      </c>
      <c r="B100" s="128">
        <v>45</v>
      </c>
      <c r="C100" s="129">
        <v>100</v>
      </c>
      <c r="D100" s="130">
        <v>6800</v>
      </c>
      <c r="E100" s="156"/>
      <c r="F100" s="32">
        <f t="shared" si="47"/>
        <v>0.85</v>
      </c>
      <c r="G100" s="131">
        <f t="shared" si="48"/>
        <v>0</v>
      </c>
      <c r="H100" s="132"/>
      <c r="I100" s="157"/>
      <c r="J100" s="133">
        <f t="shared" si="49"/>
        <v>0</v>
      </c>
      <c r="K100" s="137">
        <f t="shared" si="55"/>
        <v>6800</v>
      </c>
      <c r="L100" s="159"/>
      <c r="M100" s="133">
        <f t="shared" si="51"/>
        <v>0</v>
      </c>
      <c r="N100" s="135">
        <f t="shared" si="52"/>
        <v>0</v>
      </c>
      <c r="O100" s="70"/>
      <c r="P100" s="54"/>
      <c r="Q100" s="56"/>
      <c r="R100" s="136">
        <f t="shared" si="53"/>
        <v>0</v>
      </c>
    </row>
    <row r="101" spans="1:18" ht="18.600000000000001" thickBot="1">
      <c r="A101" s="138" t="s">
        <v>89</v>
      </c>
      <c r="B101" s="128">
        <v>45</v>
      </c>
      <c r="C101" s="129">
        <v>100</v>
      </c>
      <c r="D101" s="130">
        <v>7200</v>
      </c>
      <c r="E101" s="156"/>
      <c r="F101" s="32">
        <f t="shared" si="47"/>
        <v>0.85</v>
      </c>
      <c r="G101" s="131">
        <f t="shared" si="48"/>
        <v>0</v>
      </c>
      <c r="H101" s="132"/>
      <c r="I101" s="157"/>
      <c r="J101" s="133">
        <f t="shared" si="49"/>
        <v>0</v>
      </c>
      <c r="K101" s="139">
        <f t="shared" si="55"/>
        <v>7200</v>
      </c>
      <c r="L101" s="159"/>
      <c r="M101" s="133">
        <f t="shared" si="51"/>
        <v>0</v>
      </c>
      <c r="N101" s="135">
        <f t="shared" si="52"/>
        <v>0</v>
      </c>
      <c r="O101" s="140"/>
      <c r="P101" s="141"/>
      <c r="Q101" s="142"/>
      <c r="R101" s="136">
        <f t="shared" si="53"/>
        <v>0</v>
      </c>
    </row>
    <row r="102" spans="1:18" ht="19.8" thickBot="1">
      <c r="A102" s="143" t="s">
        <v>34</v>
      </c>
      <c r="B102" s="144"/>
      <c r="C102" s="145"/>
      <c r="D102" s="146">
        <f t="shared" ref="D102" si="56">SUM(D90:D101)</f>
        <v>75800</v>
      </c>
      <c r="E102" s="144"/>
      <c r="F102" s="147"/>
      <c r="G102" s="146">
        <f t="shared" ref="G102" si="57">SUM(G90:G101)</f>
        <v>0</v>
      </c>
      <c r="H102" s="148"/>
      <c r="I102" s="146"/>
      <c r="J102" s="146"/>
      <c r="K102" s="146"/>
      <c r="L102" s="146"/>
      <c r="M102" s="146"/>
      <c r="N102" s="149">
        <f t="shared" ref="N102" si="58">SUM(N90:N101)</f>
        <v>0</v>
      </c>
      <c r="O102" s="150"/>
      <c r="P102" s="151"/>
      <c r="Q102" s="152"/>
      <c r="R102" s="153">
        <f>SUM(R90:R101)</f>
        <v>0</v>
      </c>
    </row>
    <row r="103" spans="1:18">
      <c r="A103" s="154"/>
      <c r="B103" s="155"/>
      <c r="C103" s="155"/>
      <c r="D103" s="155"/>
      <c r="E103" s="155"/>
      <c r="F103" s="155"/>
      <c r="G103" s="155"/>
      <c r="H103" s="155"/>
      <c r="I103" s="155"/>
      <c r="J103" s="155"/>
      <c r="K103" s="155"/>
      <c r="L103" s="155"/>
      <c r="M103" s="155"/>
      <c r="N103" s="155"/>
      <c r="O103" s="155"/>
      <c r="P103" s="155"/>
      <c r="Q103" s="155"/>
      <c r="R103" s="155"/>
    </row>
    <row r="104" spans="1:18" ht="57.6" customHeight="1">
      <c r="A104" s="181" t="s">
        <v>43</v>
      </c>
      <c r="B104" s="182"/>
      <c r="C104" s="182"/>
      <c r="D104" s="182"/>
      <c r="E104" s="182"/>
      <c r="F104" s="182"/>
      <c r="G104" s="182"/>
      <c r="H104" s="182"/>
      <c r="I104" s="182"/>
      <c r="J104" s="182"/>
      <c r="K104" s="182"/>
      <c r="L104" s="182"/>
      <c r="M104" s="182"/>
      <c r="N104" s="182"/>
    </row>
    <row r="106" spans="1:18" ht="31.8" customHeight="1" thickBot="1">
      <c r="A106" s="183" t="s">
        <v>93</v>
      </c>
      <c r="B106" s="183"/>
      <c r="C106" s="92" t="str">
        <f>'電気料金内訳書①＜長崎地区1＞'!B10</f>
        <v>長崎港小ヶ倉柳コンテナヤード</v>
      </c>
      <c r="D106" s="93"/>
      <c r="E106" s="93"/>
      <c r="F106" s="93"/>
      <c r="G106" s="93"/>
      <c r="H106" s="93"/>
      <c r="I106" s="93"/>
      <c r="J106" s="93"/>
      <c r="K106" s="93"/>
      <c r="L106" s="93"/>
      <c r="M106" s="93"/>
      <c r="N106" s="93"/>
      <c r="O106" s="93"/>
      <c r="P106" s="93"/>
      <c r="Q106" s="93"/>
      <c r="R106" s="93"/>
    </row>
    <row r="107" spans="1:18" ht="21.6">
      <c r="A107" s="95"/>
      <c r="B107" s="96" t="s">
        <v>0</v>
      </c>
      <c r="C107" s="97" t="s">
        <v>1</v>
      </c>
      <c r="D107" s="98" t="s">
        <v>2</v>
      </c>
      <c r="E107" s="96" t="s">
        <v>3</v>
      </c>
      <c r="F107" s="99" t="s">
        <v>4</v>
      </c>
      <c r="G107" s="100" t="s">
        <v>5</v>
      </c>
      <c r="H107" s="184" t="s">
        <v>6</v>
      </c>
      <c r="I107" s="185"/>
      <c r="J107" s="185"/>
      <c r="K107" s="185"/>
      <c r="L107" s="185"/>
      <c r="M107" s="185"/>
      <c r="N107" s="186"/>
      <c r="O107" s="187" t="s">
        <v>36</v>
      </c>
      <c r="P107" s="188"/>
      <c r="Q107" s="189"/>
      <c r="R107" s="101" t="s">
        <v>41</v>
      </c>
    </row>
    <row r="108" spans="1:18">
      <c r="A108" s="102"/>
      <c r="B108" s="103"/>
      <c r="C108" s="104"/>
      <c r="D108" s="105"/>
      <c r="E108" s="103" t="s">
        <v>7</v>
      </c>
      <c r="F108" s="106"/>
      <c r="G108" s="107" t="s">
        <v>8</v>
      </c>
      <c r="H108" s="193" t="s">
        <v>44</v>
      </c>
      <c r="I108" s="194"/>
      <c r="J108" s="194"/>
      <c r="K108" s="194" t="s">
        <v>45</v>
      </c>
      <c r="L108" s="194"/>
      <c r="M108" s="194"/>
      <c r="N108" s="108" t="s">
        <v>46</v>
      </c>
      <c r="O108" s="190"/>
      <c r="P108" s="191"/>
      <c r="Q108" s="192"/>
      <c r="R108" s="109" t="s">
        <v>42</v>
      </c>
    </row>
    <row r="109" spans="1:18">
      <c r="A109" s="102"/>
      <c r="B109" s="103" t="s">
        <v>9</v>
      </c>
      <c r="C109" s="104" t="s">
        <v>10</v>
      </c>
      <c r="D109" s="105" t="s">
        <v>11</v>
      </c>
      <c r="E109" s="103" t="s">
        <v>12</v>
      </c>
      <c r="F109" s="110" t="s">
        <v>13</v>
      </c>
      <c r="G109" s="107" t="s">
        <v>14</v>
      </c>
      <c r="H109" s="111" t="s">
        <v>15</v>
      </c>
      <c r="I109" s="112" t="s">
        <v>16</v>
      </c>
      <c r="J109" s="113" t="s">
        <v>17</v>
      </c>
      <c r="K109" s="114" t="s">
        <v>15</v>
      </c>
      <c r="L109" s="112" t="s">
        <v>16</v>
      </c>
      <c r="M109" s="113" t="s">
        <v>17</v>
      </c>
      <c r="N109" s="115" t="s">
        <v>17</v>
      </c>
      <c r="O109" s="116" t="s">
        <v>37</v>
      </c>
      <c r="P109" s="117" t="s">
        <v>38</v>
      </c>
      <c r="Q109" s="118" t="s">
        <v>39</v>
      </c>
      <c r="R109" s="119" t="s">
        <v>18</v>
      </c>
    </row>
    <row r="110" spans="1:18">
      <c r="A110" s="102"/>
      <c r="B110" s="120" t="s">
        <v>19</v>
      </c>
      <c r="C110" s="121"/>
      <c r="D110" s="122" t="s">
        <v>20</v>
      </c>
      <c r="E110" s="120" t="s">
        <v>21</v>
      </c>
      <c r="F110" s="123" t="s">
        <v>22</v>
      </c>
      <c r="G110" s="124" t="s">
        <v>23</v>
      </c>
      <c r="H110" s="120" t="s">
        <v>20</v>
      </c>
      <c r="I110" s="125" t="s">
        <v>24</v>
      </c>
      <c r="J110" s="124" t="s">
        <v>23</v>
      </c>
      <c r="K110" s="123" t="s">
        <v>20</v>
      </c>
      <c r="L110" s="125" t="s">
        <v>24</v>
      </c>
      <c r="M110" s="124" t="s">
        <v>23</v>
      </c>
      <c r="N110" s="122" t="s">
        <v>23</v>
      </c>
      <c r="O110" s="116" t="s">
        <v>23</v>
      </c>
      <c r="P110" s="117" t="s">
        <v>40</v>
      </c>
      <c r="Q110" s="118" t="s">
        <v>23</v>
      </c>
      <c r="R110" s="126" t="s">
        <v>23</v>
      </c>
    </row>
    <row r="111" spans="1:18">
      <c r="A111" s="127" t="s">
        <v>81</v>
      </c>
      <c r="B111" s="128">
        <v>122</v>
      </c>
      <c r="C111" s="129">
        <v>92</v>
      </c>
      <c r="D111" s="130">
        <v>10300</v>
      </c>
      <c r="E111" s="156"/>
      <c r="F111" s="32">
        <f>(185-C111)/100</f>
        <v>0.93</v>
      </c>
      <c r="G111" s="131">
        <f>ROUNDDOWN(B111*E111*F111,0)</f>
        <v>0</v>
      </c>
      <c r="H111" s="132"/>
      <c r="I111" s="157"/>
      <c r="J111" s="133">
        <f>H111*I111</f>
        <v>0</v>
      </c>
      <c r="K111" s="134">
        <f>D111</f>
        <v>10300</v>
      </c>
      <c r="L111" s="159"/>
      <c r="M111" s="133">
        <f>K111*L111</f>
        <v>0</v>
      </c>
      <c r="N111" s="135">
        <f>J111+M111</f>
        <v>0</v>
      </c>
      <c r="O111" s="70"/>
      <c r="P111" s="54"/>
      <c r="Q111" s="56"/>
      <c r="R111" s="136">
        <f>ROUNDDOWN(G111+N111,0)</f>
        <v>0</v>
      </c>
    </row>
    <row r="112" spans="1:18">
      <c r="A112" s="127" t="s">
        <v>82</v>
      </c>
      <c r="B112" s="128">
        <v>122</v>
      </c>
      <c r="C112" s="129">
        <v>86</v>
      </c>
      <c r="D112" s="130">
        <v>13900</v>
      </c>
      <c r="E112" s="156"/>
      <c r="F112" s="32">
        <f t="shared" ref="F112:F122" si="59">(185-C112)/100</f>
        <v>0.99</v>
      </c>
      <c r="G112" s="131">
        <f t="shared" ref="G112:G122" si="60">ROUNDDOWN(B112*E112*F112,0)</f>
        <v>0</v>
      </c>
      <c r="H112" s="132"/>
      <c r="I112" s="157"/>
      <c r="J112" s="133">
        <f t="shared" ref="J112:J121" si="61">H112*I112</f>
        <v>0</v>
      </c>
      <c r="K112" s="137">
        <f t="shared" ref="K112:K113" si="62">D112</f>
        <v>13900</v>
      </c>
      <c r="L112" s="159"/>
      <c r="M112" s="133">
        <f t="shared" ref="M112:M122" si="63">K112*L112</f>
        <v>0</v>
      </c>
      <c r="N112" s="135">
        <f t="shared" ref="N112:N122" si="64">J112+M112</f>
        <v>0</v>
      </c>
      <c r="O112" s="70"/>
      <c r="P112" s="54"/>
      <c r="Q112" s="56"/>
      <c r="R112" s="136">
        <f t="shared" ref="R112:R122" si="65">ROUNDDOWN(G112+N112,0)</f>
        <v>0</v>
      </c>
    </row>
    <row r="113" spans="1:18">
      <c r="A113" s="127" t="s">
        <v>83</v>
      </c>
      <c r="B113" s="128">
        <v>122</v>
      </c>
      <c r="C113" s="129">
        <v>89</v>
      </c>
      <c r="D113" s="130">
        <v>13500</v>
      </c>
      <c r="E113" s="156"/>
      <c r="F113" s="32">
        <f t="shared" si="59"/>
        <v>0.96</v>
      </c>
      <c r="G113" s="131">
        <f t="shared" si="60"/>
        <v>0</v>
      </c>
      <c r="H113" s="132"/>
      <c r="I113" s="157"/>
      <c r="J113" s="133">
        <f t="shared" si="61"/>
        <v>0</v>
      </c>
      <c r="K113" s="137">
        <f t="shared" si="62"/>
        <v>13500</v>
      </c>
      <c r="L113" s="159"/>
      <c r="M113" s="133">
        <f t="shared" si="63"/>
        <v>0</v>
      </c>
      <c r="N113" s="135">
        <f t="shared" si="64"/>
        <v>0</v>
      </c>
      <c r="O113" s="70"/>
      <c r="P113" s="54"/>
      <c r="Q113" s="56"/>
      <c r="R113" s="136">
        <f t="shared" si="65"/>
        <v>0</v>
      </c>
    </row>
    <row r="114" spans="1:18">
      <c r="A114" s="127" t="s">
        <v>47</v>
      </c>
      <c r="B114" s="128">
        <v>122</v>
      </c>
      <c r="C114" s="129">
        <v>97</v>
      </c>
      <c r="D114" s="130">
        <v>8400</v>
      </c>
      <c r="E114" s="156"/>
      <c r="F114" s="32">
        <f t="shared" si="59"/>
        <v>0.88</v>
      </c>
      <c r="G114" s="131">
        <f t="shared" si="60"/>
        <v>0</v>
      </c>
      <c r="H114" s="132">
        <f t="shared" ref="H114:H116" si="66">D114</f>
        <v>8400</v>
      </c>
      <c r="I114" s="158"/>
      <c r="J114" s="133">
        <f t="shared" si="61"/>
        <v>0</v>
      </c>
      <c r="K114" s="137"/>
      <c r="L114" s="160"/>
      <c r="M114" s="133">
        <f t="shared" si="63"/>
        <v>0</v>
      </c>
      <c r="N114" s="135">
        <f t="shared" si="64"/>
        <v>0</v>
      </c>
      <c r="O114" s="70"/>
      <c r="P114" s="54"/>
      <c r="Q114" s="56"/>
      <c r="R114" s="136">
        <f t="shared" si="65"/>
        <v>0</v>
      </c>
    </row>
    <row r="115" spans="1:18">
      <c r="A115" s="127" t="s">
        <v>48</v>
      </c>
      <c r="B115" s="128">
        <v>122</v>
      </c>
      <c r="C115" s="129">
        <v>87</v>
      </c>
      <c r="D115" s="130">
        <v>15800</v>
      </c>
      <c r="E115" s="156"/>
      <c r="F115" s="32">
        <f t="shared" si="59"/>
        <v>0.98</v>
      </c>
      <c r="G115" s="131">
        <f t="shared" si="60"/>
        <v>0</v>
      </c>
      <c r="H115" s="132">
        <f t="shared" si="66"/>
        <v>15800</v>
      </c>
      <c r="I115" s="158"/>
      <c r="J115" s="133">
        <f t="shared" si="61"/>
        <v>0</v>
      </c>
      <c r="K115" s="137"/>
      <c r="L115" s="160"/>
      <c r="M115" s="133">
        <f t="shared" si="63"/>
        <v>0</v>
      </c>
      <c r="N115" s="135">
        <f t="shared" si="64"/>
        <v>0</v>
      </c>
      <c r="O115" s="70"/>
      <c r="P115" s="54"/>
      <c r="Q115" s="56"/>
      <c r="R115" s="136">
        <f t="shared" si="65"/>
        <v>0</v>
      </c>
    </row>
    <row r="116" spans="1:18">
      <c r="A116" s="127" t="s">
        <v>49</v>
      </c>
      <c r="B116" s="128">
        <v>122</v>
      </c>
      <c r="C116" s="129">
        <v>88</v>
      </c>
      <c r="D116" s="130">
        <v>16900</v>
      </c>
      <c r="E116" s="156"/>
      <c r="F116" s="32">
        <f t="shared" si="59"/>
        <v>0.97</v>
      </c>
      <c r="G116" s="131">
        <f t="shared" si="60"/>
        <v>0</v>
      </c>
      <c r="H116" s="132">
        <f t="shared" si="66"/>
        <v>16900</v>
      </c>
      <c r="I116" s="158"/>
      <c r="J116" s="133">
        <f t="shared" si="61"/>
        <v>0</v>
      </c>
      <c r="K116" s="137"/>
      <c r="L116" s="160"/>
      <c r="M116" s="133">
        <f t="shared" si="63"/>
        <v>0</v>
      </c>
      <c r="N116" s="135">
        <f t="shared" si="64"/>
        <v>0</v>
      </c>
      <c r="O116" s="70"/>
      <c r="P116" s="54"/>
      <c r="Q116" s="56"/>
      <c r="R116" s="136">
        <f t="shared" si="65"/>
        <v>0</v>
      </c>
    </row>
    <row r="117" spans="1:18">
      <c r="A117" s="127" t="s">
        <v>84</v>
      </c>
      <c r="B117" s="128">
        <v>122</v>
      </c>
      <c r="C117" s="129">
        <v>91</v>
      </c>
      <c r="D117" s="130">
        <v>14900</v>
      </c>
      <c r="E117" s="156"/>
      <c r="F117" s="32">
        <f t="shared" si="59"/>
        <v>0.94</v>
      </c>
      <c r="G117" s="131">
        <f t="shared" si="60"/>
        <v>0</v>
      </c>
      <c r="H117" s="132"/>
      <c r="I117" s="157"/>
      <c r="J117" s="133">
        <f t="shared" si="61"/>
        <v>0</v>
      </c>
      <c r="K117" s="137">
        <f t="shared" ref="K117:K122" si="67">D117</f>
        <v>14900</v>
      </c>
      <c r="L117" s="159"/>
      <c r="M117" s="133">
        <f t="shared" si="63"/>
        <v>0</v>
      </c>
      <c r="N117" s="135">
        <f t="shared" si="64"/>
        <v>0</v>
      </c>
      <c r="O117" s="70"/>
      <c r="P117" s="54"/>
      <c r="Q117" s="56"/>
      <c r="R117" s="136">
        <f t="shared" si="65"/>
        <v>0</v>
      </c>
    </row>
    <row r="118" spans="1:18">
      <c r="A118" s="127" t="s">
        <v>85</v>
      </c>
      <c r="B118" s="128">
        <v>122</v>
      </c>
      <c r="C118" s="129">
        <v>90</v>
      </c>
      <c r="D118" s="130">
        <v>15100</v>
      </c>
      <c r="E118" s="156"/>
      <c r="F118" s="32">
        <f t="shared" si="59"/>
        <v>0.95</v>
      </c>
      <c r="G118" s="131">
        <f t="shared" si="60"/>
        <v>0</v>
      </c>
      <c r="H118" s="132"/>
      <c r="I118" s="157"/>
      <c r="J118" s="133">
        <f t="shared" si="61"/>
        <v>0</v>
      </c>
      <c r="K118" s="137">
        <f t="shared" si="67"/>
        <v>15100</v>
      </c>
      <c r="L118" s="159"/>
      <c r="M118" s="133">
        <f t="shared" si="63"/>
        <v>0</v>
      </c>
      <c r="N118" s="135">
        <f t="shared" si="64"/>
        <v>0</v>
      </c>
      <c r="O118" s="70"/>
      <c r="P118" s="54"/>
      <c r="Q118" s="56"/>
      <c r="R118" s="136">
        <f t="shared" si="65"/>
        <v>0</v>
      </c>
    </row>
    <row r="119" spans="1:18">
      <c r="A119" s="127" t="s">
        <v>86</v>
      </c>
      <c r="B119" s="128">
        <v>122</v>
      </c>
      <c r="C119" s="129">
        <v>100</v>
      </c>
      <c r="D119" s="130">
        <v>6900</v>
      </c>
      <c r="E119" s="156"/>
      <c r="F119" s="32">
        <f t="shared" si="59"/>
        <v>0.85</v>
      </c>
      <c r="G119" s="131">
        <f t="shared" si="60"/>
        <v>0</v>
      </c>
      <c r="H119" s="132"/>
      <c r="I119" s="157"/>
      <c r="J119" s="133">
        <f t="shared" si="61"/>
        <v>0</v>
      </c>
      <c r="K119" s="137">
        <f t="shared" si="67"/>
        <v>6900</v>
      </c>
      <c r="L119" s="159"/>
      <c r="M119" s="133">
        <f t="shared" si="63"/>
        <v>0</v>
      </c>
      <c r="N119" s="135">
        <f t="shared" si="64"/>
        <v>0</v>
      </c>
      <c r="O119" s="70"/>
      <c r="P119" s="54"/>
      <c r="Q119" s="56"/>
      <c r="R119" s="136">
        <f t="shared" si="65"/>
        <v>0</v>
      </c>
    </row>
    <row r="120" spans="1:18">
      <c r="A120" s="127" t="s">
        <v>87</v>
      </c>
      <c r="B120" s="128">
        <v>122</v>
      </c>
      <c r="C120" s="129">
        <v>100</v>
      </c>
      <c r="D120" s="130">
        <v>7200</v>
      </c>
      <c r="E120" s="156"/>
      <c r="F120" s="32">
        <f t="shared" si="59"/>
        <v>0.85</v>
      </c>
      <c r="G120" s="131">
        <f t="shared" si="60"/>
        <v>0</v>
      </c>
      <c r="H120" s="132"/>
      <c r="I120" s="157"/>
      <c r="J120" s="133">
        <f t="shared" si="61"/>
        <v>0</v>
      </c>
      <c r="K120" s="137">
        <f t="shared" si="67"/>
        <v>7200</v>
      </c>
      <c r="L120" s="159"/>
      <c r="M120" s="133">
        <f t="shared" si="63"/>
        <v>0</v>
      </c>
      <c r="N120" s="135">
        <f t="shared" si="64"/>
        <v>0</v>
      </c>
      <c r="O120" s="70"/>
      <c r="P120" s="54"/>
      <c r="Q120" s="56"/>
      <c r="R120" s="136">
        <f t="shared" si="65"/>
        <v>0</v>
      </c>
    </row>
    <row r="121" spans="1:18">
      <c r="A121" s="127" t="s">
        <v>88</v>
      </c>
      <c r="B121" s="128">
        <v>122</v>
      </c>
      <c r="C121" s="129">
        <v>100</v>
      </c>
      <c r="D121" s="130">
        <v>6300</v>
      </c>
      <c r="E121" s="156"/>
      <c r="F121" s="32">
        <f t="shared" si="59"/>
        <v>0.85</v>
      </c>
      <c r="G121" s="131">
        <f t="shared" si="60"/>
        <v>0</v>
      </c>
      <c r="H121" s="132"/>
      <c r="I121" s="157"/>
      <c r="J121" s="133">
        <f t="shared" si="61"/>
        <v>0</v>
      </c>
      <c r="K121" s="137">
        <f t="shared" si="67"/>
        <v>6300</v>
      </c>
      <c r="L121" s="159"/>
      <c r="M121" s="133">
        <f t="shared" si="63"/>
        <v>0</v>
      </c>
      <c r="N121" s="135">
        <f t="shared" si="64"/>
        <v>0</v>
      </c>
      <c r="O121" s="70"/>
      <c r="P121" s="54"/>
      <c r="Q121" s="56"/>
      <c r="R121" s="136">
        <f t="shared" si="65"/>
        <v>0</v>
      </c>
    </row>
    <row r="122" spans="1:18" ht="18.600000000000001" thickBot="1">
      <c r="A122" s="138" t="s">
        <v>89</v>
      </c>
      <c r="B122" s="128">
        <v>122</v>
      </c>
      <c r="C122" s="129">
        <v>99</v>
      </c>
      <c r="D122" s="130">
        <v>8800</v>
      </c>
      <c r="E122" s="156"/>
      <c r="F122" s="32">
        <f t="shared" si="59"/>
        <v>0.86</v>
      </c>
      <c r="G122" s="131">
        <f t="shared" si="60"/>
        <v>0</v>
      </c>
      <c r="H122" s="132"/>
      <c r="I122" s="157"/>
      <c r="J122" s="133">
        <f>H122*I122</f>
        <v>0</v>
      </c>
      <c r="K122" s="139">
        <f t="shared" si="67"/>
        <v>8800</v>
      </c>
      <c r="L122" s="159"/>
      <c r="M122" s="133">
        <f t="shared" si="63"/>
        <v>0</v>
      </c>
      <c r="N122" s="135">
        <f t="shared" si="64"/>
        <v>0</v>
      </c>
      <c r="O122" s="140"/>
      <c r="P122" s="141"/>
      <c r="Q122" s="142"/>
      <c r="R122" s="136">
        <f t="shared" si="65"/>
        <v>0</v>
      </c>
    </row>
    <row r="123" spans="1:18" ht="19.8" thickBot="1">
      <c r="A123" s="143" t="s">
        <v>34</v>
      </c>
      <c r="B123" s="144"/>
      <c r="C123" s="145"/>
      <c r="D123" s="146">
        <f>SUM(D111:D122)</f>
        <v>138000</v>
      </c>
      <c r="E123" s="144"/>
      <c r="F123" s="147"/>
      <c r="G123" s="146">
        <f>SUM(G111:G122)</f>
        <v>0</v>
      </c>
      <c r="H123" s="148"/>
      <c r="I123" s="146"/>
      <c r="J123" s="146"/>
      <c r="K123" s="146"/>
      <c r="L123" s="146"/>
      <c r="M123" s="146"/>
      <c r="N123" s="149">
        <f>SUM(N111:N122)</f>
        <v>0</v>
      </c>
      <c r="O123" s="150"/>
      <c r="P123" s="151"/>
      <c r="Q123" s="152"/>
      <c r="R123" s="153">
        <f>SUM(R111:R122)</f>
        <v>0</v>
      </c>
    </row>
    <row r="124" spans="1:18">
      <c r="A124" s="154"/>
      <c r="B124" s="155"/>
      <c r="C124" s="155"/>
      <c r="D124" s="155"/>
      <c r="E124" s="155"/>
      <c r="F124" s="155"/>
      <c r="G124" s="155"/>
      <c r="H124" s="155"/>
      <c r="I124" s="155"/>
      <c r="J124" s="155"/>
      <c r="K124" s="155"/>
      <c r="L124" s="155"/>
      <c r="M124" s="155"/>
      <c r="N124" s="155"/>
      <c r="O124" s="155"/>
      <c r="P124" s="155"/>
      <c r="Q124" s="155"/>
      <c r="R124" s="155"/>
    </row>
    <row r="125" spans="1:18" ht="57.6" customHeight="1">
      <c r="A125" s="181" t="s">
        <v>43</v>
      </c>
      <c r="B125" s="182"/>
      <c r="C125" s="182"/>
      <c r="D125" s="182"/>
      <c r="E125" s="182"/>
      <c r="F125" s="182"/>
      <c r="G125" s="182"/>
      <c r="H125" s="182"/>
      <c r="I125" s="182"/>
      <c r="J125" s="182"/>
      <c r="K125" s="182"/>
      <c r="L125" s="182"/>
      <c r="M125" s="182"/>
      <c r="N125" s="182"/>
    </row>
    <row r="127" spans="1:18" ht="31.8" customHeight="1" thickBot="1">
      <c r="A127" s="183" t="s">
        <v>94</v>
      </c>
      <c r="B127" s="183"/>
      <c r="C127" s="92" t="str">
        <f>'電気料金内訳書①＜長崎地区1＞'!B11</f>
        <v>鳴鼓トンネル</v>
      </c>
      <c r="D127" s="93"/>
      <c r="E127" s="93"/>
      <c r="F127" s="93"/>
      <c r="G127" s="93"/>
      <c r="H127" s="93"/>
      <c r="I127" s="93"/>
      <c r="J127" s="93"/>
      <c r="K127" s="93"/>
      <c r="L127" s="93"/>
      <c r="M127" s="93"/>
      <c r="N127" s="93"/>
      <c r="O127" s="93"/>
      <c r="P127" s="93"/>
      <c r="Q127" s="93"/>
      <c r="R127" s="93"/>
    </row>
    <row r="128" spans="1:18" ht="21.6">
      <c r="A128" s="95"/>
      <c r="B128" s="96" t="s">
        <v>0</v>
      </c>
      <c r="C128" s="97" t="s">
        <v>1</v>
      </c>
      <c r="D128" s="98" t="s">
        <v>2</v>
      </c>
      <c r="E128" s="96" t="s">
        <v>3</v>
      </c>
      <c r="F128" s="99" t="s">
        <v>4</v>
      </c>
      <c r="G128" s="100" t="s">
        <v>5</v>
      </c>
      <c r="H128" s="184" t="s">
        <v>6</v>
      </c>
      <c r="I128" s="185"/>
      <c r="J128" s="185"/>
      <c r="K128" s="185"/>
      <c r="L128" s="185"/>
      <c r="M128" s="185"/>
      <c r="N128" s="186"/>
      <c r="O128" s="187" t="s">
        <v>36</v>
      </c>
      <c r="P128" s="188"/>
      <c r="Q128" s="189"/>
      <c r="R128" s="101" t="s">
        <v>41</v>
      </c>
    </row>
    <row r="129" spans="1:18">
      <c r="A129" s="102"/>
      <c r="B129" s="103"/>
      <c r="C129" s="104"/>
      <c r="D129" s="105"/>
      <c r="E129" s="103" t="s">
        <v>7</v>
      </c>
      <c r="F129" s="106"/>
      <c r="G129" s="107" t="s">
        <v>8</v>
      </c>
      <c r="H129" s="193" t="s">
        <v>44</v>
      </c>
      <c r="I129" s="194"/>
      <c r="J129" s="194"/>
      <c r="K129" s="194" t="s">
        <v>45</v>
      </c>
      <c r="L129" s="194"/>
      <c r="M129" s="194"/>
      <c r="N129" s="108" t="s">
        <v>46</v>
      </c>
      <c r="O129" s="190"/>
      <c r="P129" s="191"/>
      <c r="Q129" s="192"/>
      <c r="R129" s="109" t="s">
        <v>42</v>
      </c>
    </row>
    <row r="130" spans="1:18">
      <c r="A130" s="102"/>
      <c r="B130" s="103" t="s">
        <v>9</v>
      </c>
      <c r="C130" s="104" t="s">
        <v>10</v>
      </c>
      <c r="D130" s="105" t="s">
        <v>11</v>
      </c>
      <c r="E130" s="103" t="s">
        <v>12</v>
      </c>
      <c r="F130" s="110" t="s">
        <v>13</v>
      </c>
      <c r="G130" s="107" t="s">
        <v>14</v>
      </c>
      <c r="H130" s="111" t="s">
        <v>15</v>
      </c>
      <c r="I130" s="112" t="s">
        <v>16</v>
      </c>
      <c r="J130" s="113" t="s">
        <v>17</v>
      </c>
      <c r="K130" s="114" t="s">
        <v>15</v>
      </c>
      <c r="L130" s="112" t="s">
        <v>16</v>
      </c>
      <c r="M130" s="113" t="s">
        <v>17</v>
      </c>
      <c r="N130" s="115" t="s">
        <v>17</v>
      </c>
      <c r="O130" s="116" t="s">
        <v>37</v>
      </c>
      <c r="P130" s="117" t="s">
        <v>38</v>
      </c>
      <c r="Q130" s="118" t="s">
        <v>39</v>
      </c>
      <c r="R130" s="119" t="s">
        <v>18</v>
      </c>
    </row>
    <row r="131" spans="1:18">
      <c r="A131" s="102"/>
      <c r="B131" s="120" t="s">
        <v>19</v>
      </c>
      <c r="C131" s="121"/>
      <c r="D131" s="122" t="s">
        <v>20</v>
      </c>
      <c r="E131" s="120" t="s">
        <v>21</v>
      </c>
      <c r="F131" s="123" t="s">
        <v>22</v>
      </c>
      <c r="G131" s="124" t="s">
        <v>23</v>
      </c>
      <c r="H131" s="120" t="s">
        <v>20</v>
      </c>
      <c r="I131" s="125" t="s">
        <v>24</v>
      </c>
      <c r="J131" s="124" t="s">
        <v>23</v>
      </c>
      <c r="K131" s="123" t="s">
        <v>20</v>
      </c>
      <c r="L131" s="125" t="s">
        <v>24</v>
      </c>
      <c r="M131" s="124" t="s">
        <v>23</v>
      </c>
      <c r="N131" s="122" t="s">
        <v>23</v>
      </c>
      <c r="O131" s="116" t="s">
        <v>23</v>
      </c>
      <c r="P131" s="117" t="s">
        <v>40</v>
      </c>
      <c r="Q131" s="118" t="s">
        <v>23</v>
      </c>
      <c r="R131" s="126" t="s">
        <v>23</v>
      </c>
    </row>
    <row r="132" spans="1:18">
      <c r="A132" s="127" t="s">
        <v>81</v>
      </c>
      <c r="B132" s="128">
        <v>133</v>
      </c>
      <c r="C132" s="129">
        <v>100</v>
      </c>
      <c r="D132" s="130">
        <v>6400</v>
      </c>
      <c r="E132" s="156"/>
      <c r="F132" s="32">
        <f t="shared" ref="F132:F143" si="68">(185-C132)/100</f>
        <v>0.85</v>
      </c>
      <c r="G132" s="131">
        <f t="shared" ref="G132:G143" si="69">ROUNDDOWN(B132*E132*F132,0)</f>
        <v>0</v>
      </c>
      <c r="H132" s="132"/>
      <c r="I132" s="157"/>
      <c r="J132" s="133">
        <f t="shared" ref="J132:J143" si="70">H132*I132</f>
        <v>0</v>
      </c>
      <c r="K132" s="134">
        <f t="shared" ref="K132:K134" si="71">D132</f>
        <v>6400</v>
      </c>
      <c r="L132" s="159"/>
      <c r="M132" s="133">
        <f t="shared" ref="M132:M143" si="72">K132*L132</f>
        <v>0</v>
      </c>
      <c r="N132" s="135">
        <f t="shared" ref="N132:N143" si="73">J132+M132</f>
        <v>0</v>
      </c>
      <c r="O132" s="70"/>
      <c r="P132" s="54"/>
      <c r="Q132" s="56"/>
      <c r="R132" s="136">
        <f t="shared" ref="R132:R143" si="74">ROUNDDOWN(G132+N132,0)</f>
        <v>0</v>
      </c>
    </row>
    <row r="133" spans="1:18">
      <c r="A133" s="127" t="s">
        <v>82</v>
      </c>
      <c r="B133" s="128">
        <v>133</v>
      </c>
      <c r="C133" s="129">
        <v>100</v>
      </c>
      <c r="D133" s="130">
        <v>6700</v>
      </c>
      <c r="E133" s="156"/>
      <c r="F133" s="32">
        <f t="shared" si="68"/>
        <v>0.85</v>
      </c>
      <c r="G133" s="131">
        <f t="shared" si="69"/>
        <v>0</v>
      </c>
      <c r="H133" s="132"/>
      <c r="I133" s="157"/>
      <c r="J133" s="133">
        <f t="shared" si="70"/>
        <v>0</v>
      </c>
      <c r="K133" s="137">
        <f t="shared" si="71"/>
        <v>6700</v>
      </c>
      <c r="L133" s="159"/>
      <c r="M133" s="133">
        <f t="shared" si="72"/>
        <v>0</v>
      </c>
      <c r="N133" s="135">
        <f t="shared" si="73"/>
        <v>0</v>
      </c>
      <c r="O133" s="70"/>
      <c r="P133" s="54"/>
      <c r="Q133" s="56"/>
      <c r="R133" s="136">
        <f t="shared" si="74"/>
        <v>0</v>
      </c>
    </row>
    <row r="134" spans="1:18">
      <c r="A134" s="127" t="s">
        <v>83</v>
      </c>
      <c r="B134" s="128">
        <v>133</v>
      </c>
      <c r="C134" s="129">
        <v>100</v>
      </c>
      <c r="D134" s="130">
        <v>6600</v>
      </c>
      <c r="E134" s="156"/>
      <c r="F134" s="32">
        <f t="shared" si="68"/>
        <v>0.85</v>
      </c>
      <c r="G134" s="131">
        <f t="shared" si="69"/>
        <v>0</v>
      </c>
      <c r="H134" s="132"/>
      <c r="I134" s="157"/>
      <c r="J134" s="133">
        <f t="shared" si="70"/>
        <v>0</v>
      </c>
      <c r="K134" s="137">
        <f t="shared" si="71"/>
        <v>6600</v>
      </c>
      <c r="L134" s="159"/>
      <c r="M134" s="133">
        <f t="shared" si="72"/>
        <v>0</v>
      </c>
      <c r="N134" s="135">
        <f t="shared" si="73"/>
        <v>0</v>
      </c>
      <c r="O134" s="70"/>
      <c r="P134" s="54"/>
      <c r="Q134" s="56"/>
      <c r="R134" s="136">
        <f t="shared" si="74"/>
        <v>0</v>
      </c>
    </row>
    <row r="135" spans="1:18">
      <c r="A135" s="127" t="s">
        <v>47</v>
      </c>
      <c r="B135" s="128">
        <v>133</v>
      </c>
      <c r="C135" s="129">
        <v>100</v>
      </c>
      <c r="D135" s="130">
        <v>7300</v>
      </c>
      <c r="E135" s="156"/>
      <c r="F135" s="32">
        <f t="shared" si="68"/>
        <v>0.85</v>
      </c>
      <c r="G135" s="131">
        <f t="shared" si="69"/>
        <v>0</v>
      </c>
      <c r="H135" s="132">
        <f t="shared" ref="H135:H137" si="75">D135</f>
        <v>7300</v>
      </c>
      <c r="I135" s="158"/>
      <c r="J135" s="133">
        <f t="shared" si="70"/>
        <v>0</v>
      </c>
      <c r="K135" s="137"/>
      <c r="L135" s="160"/>
      <c r="M135" s="133">
        <f t="shared" si="72"/>
        <v>0</v>
      </c>
      <c r="N135" s="135">
        <f t="shared" si="73"/>
        <v>0</v>
      </c>
      <c r="O135" s="70"/>
      <c r="P135" s="54"/>
      <c r="Q135" s="56"/>
      <c r="R135" s="136">
        <f t="shared" si="74"/>
        <v>0</v>
      </c>
    </row>
    <row r="136" spans="1:18">
      <c r="A136" s="127" t="s">
        <v>48</v>
      </c>
      <c r="B136" s="128">
        <v>133</v>
      </c>
      <c r="C136" s="129">
        <v>100</v>
      </c>
      <c r="D136" s="130">
        <v>7600</v>
      </c>
      <c r="E136" s="156"/>
      <c r="F136" s="32">
        <f t="shared" si="68"/>
        <v>0.85</v>
      </c>
      <c r="G136" s="131">
        <f t="shared" si="69"/>
        <v>0</v>
      </c>
      <c r="H136" s="132">
        <f t="shared" si="75"/>
        <v>7600</v>
      </c>
      <c r="I136" s="158"/>
      <c r="J136" s="133">
        <f t="shared" si="70"/>
        <v>0</v>
      </c>
      <c r="K136" s="137"/>
      <c r="L136" s="160"/>
      <c r="M136" s="133">
        <f t="shared" si="72"/>
        <v>0</v>
      </c>
      <c r="N136" s="135">
        <f t="shared" si="73"/>
        <v>0</v>
      </c>
      <c r="O136" s="70"/>
      <c r="P136" s="54"/>
      <c r="Q136" s="56"/>
      <c r="R136" s="136">
        <f t="shared" si="74"/>
        <v>0</v>
      </c>
    </row>
    <row r="137" spans="1:18">
      <c r="A137" s="127" t="s">
        <v>49</v>
      </c>
      <c r="B137" s="128">
        <v>133</v>
      </c>
      <c r="C137" s="129">
        <v>100</v>
      </c>
      <c r="D137" s="130">
        <v>7400</v>
      </c>
      <c r="E137" s="156"/>
      <c r="F137" s="32">
        <f t="shared" si="68"/>
        <v>0.85</v>
      </c>
      <c r="G137" s="131">
        <f t="shared" si="69"/>
        <v>0</v>
      </c>
      <c r="H137" s="132">
        <f t="shared" si="75"/>
        <v>7400</v>
      </c>
      <c r="I137" s="158"/>
      <c r="J137" s="133">
        <f t="shared" si="70"/>
        <v>0</v>
      </c>
      <c r="K137" s="137"/>
      <c r="L137" s="160"/>
      <c r="M137" s="133">
        <f t="shared" si="72"/>
        <v>0</v>
      </c>
      <c r="N137" s="135">
        <f t="shared" si="73"/>
        <v>0</v>
      </c>
      <c r="O137" s="70"/>
      <c r="P137" s="54"/>
      <c r="Q137" s="56"/>
      <c r="R137" s="136">
        <f t="shared" si="74"/>
        <v>0</v>
      </c>
    </row>
    <row r="138" spans="1:18">
      <c r="A138" s="127" t="s">
        <v>84</v>
      </c>
      <c r="B138" s="128">
        <v>133</v>
      </c>
      <c r="C138" s="129">
        <v>100</v>
      </c>
      <c r="D138" s="130">
        <v>6900</v>
      </c>
      <c r="E138" s="156"/>
      <c r="F138" s="32">
        <f t="shared" si="68"/>
        <v>0.85</v>
      </c>
      <c r="G138" s="131">
        <f t="shared" si="69"/>
        <v>0</v>
      </c>
      <c r="H138" s="132"/>
      <c r="I138" s="157"/>
      <c r="J138" s="133">
        <f t="shared" si="70"/>
        <v>0</v>
      </c>
      <c r="K138" s="137">
        <f t="shared" ref="K138:K143" si="76">D138</f>
        <v>6900</v>
      </c>
      <c r="L138" s="159"/>
      <c r="M138" s="133">
        <f t="shared" si="72"/>
        <v>0</v>
      </c>
      <c r="N138" s="135">
        <f t="shared" si="73"/>
        <v>0</v>
      </c>
      <c r="O138" s="70"/>
      <c r="P138" s="54"/>
      <c r="Q138" s="56"/>
      <c r="R138" s="136">
        <f t="shared" si="74"/>
        <v>0</v>
      </c>
    </row>
    <row r="139" spans="1:18">
      <c r="A139" s="127" t="s">
        <v>85</v>
      </c>
      <c r="B139" s="128">
        <v>133</v>
      </c>
      <c r="C139" s="129">
        <v>100</v>
      </c>
      <c r="D139" s="130">
        <v>6600</v>
      </c>
      <c r="E139" s="156"/>
      <c r="F139" s="32">
        <f t="shared" si="68"/>
        <v>0.85</v>
      </c>
      <c r="G139" s="131">
        <f t="shared" si="69"/>
        <v>0</v>
      </c>
      <c r="H139" s="132"/>
      <c r="I139" s="157"/>
      <c r="J139" s="133">
        <f t="shared" si="70"/>
        <v>0</v>
      </c>
      <c r="K139" s="137">
        <f t="shared" si="76"/>
        <v>6600</v>
      </c>
      <c r="L139" s="159"/>
      <c r="M139" s="133">
        <f t="shared" si="72"/>
        <v>0</v>
      </c>
      <c r="N139" s="135">
        <f t="shared" si="73"/>
        <v>0</v>
      </c>
      <c r="O139" s="70"/>
      <c r="P139" s="54"/>
      <c r="Q139" s="56"/>
      <c r="R139" s="136">
        <f t="shared" si="74"/>
        <v>0</v>
      </c>
    </row>
    <row r="140" spans="1:18">
      <c r="A140" s="127" t="s">
        <v>86</v>
      </c>
      <c r="B140" s="128">
        <v>133</v>
      </c>
      <c r="C140" s="129">
        <v>100</v>
      </c>
      <c r="D140" s="130">
        <v>7200</v>
      </c>
      <c r="E140" s="156"/>
      <c r="F140" s="32">
        <f t="shared" si="68"/>
        <v>0.85</v>
      </c>
      <c r="G140" s="131">
        <f t="shared" si="69"/>
        <v>0</v>
      </c>
      <c r="H140" s="132"/>
      <c r="I140" s="157"/>
      <c r="J140" s="133">
        <f t="shared" si="70"/>
        <v>0</v>
      </c>
      <c r="K140" s="137">
        <f t="shared" si="76"/>
        <v>7200</v>
      </c>
      <c r="L140" s="159"/>
      <c r="M140" s="133">
        <f t="shared" si="72"/>
        <v>0</v>
      </c>
      <c r="N140" s="135">
        <f t="shared" si="73"/>
        <v>0</v>
      </c>
      <c r="O140" s="70"/>
      <c r="P140" s="54"/>
      <c r="Q140" s="56"/>
      <c r="R140" s="136">
        <f t="shared" si="74"/>
        <v>0</v>
      </c>
    </row>
    <row r="141" spans="1:18">
      <c r="A141" s="127" t="s">
        <v>87</v>
      </c>
      <c r="B141" s="128">
        <v>133</v>
      </c>
      <c r="C141" s="129">
        <v>100</v>
      </c>
      <c r="D141" s="130">
        <v>7000</v>
      </c>
      <c r="E141" s="156"/>
      <c r="F141" s="32">
        <f t="shared" si="68"/>
        <v>0.85</v>
      </c>
      <c r="G141" s="131">
        <f t="shared" si="69"/>
        <v>0</v>
      </c>
      <c r="H141" s="132"/>
      <c r="I141" s="157"/>
      <c r="J141" s="133">
        <f t="shared" si="70"/>
        <v>0</v>
      </c>
      <c r="K141" s="137">
        <f t="shared" si="76"/>
        <v>7000</v>
      </c>
      <c r="L141" s="159"/>
      <c r="M141" s="133">
        <f t="shared" si="72"/>
        <v>0</v>
      </c>
      <c r="N141" s="135">
        <f t="shared" si="73"/>
        <v>0</v>
      </c>
      <c r="O141" s="70"/>
      <c r="P141" s="54"/>
      <c r="Q141" s="56"/>
      <c r="R141" s="136">
        <f t="shared" si="74"/>
        <v>0</v>
      </c>
    </row>
    <row r="142" spans="1:18">
      <c r="A142" s="127" t="s">
        <v>88</v>
      </c>
      <c r="B142" s="128">
        <v>133</v>
      </c>
      <c r="C142" s="129">
        <v>100</v>
      </c>
      <c r="D142" s="130">
        <v>7200</v>
      </c>
      <c r="E142" s="156"/>
      <c r="F142" s="32">
        <f t="shared" si="68"/>
        <v>0.85</v>
      </c>
      <c r="G142" s="131">
        <f t="shared" si="69"/>
        <v>0</v>
      </c>
      <c r="H142" s="132"/>
      <c r="I142" s="157"/>
      <c r="J142" s="133">
        <f t="shared" si="70"/>
        <v>0</v>
      </c>
      <c r="K142" s="137">
        <f t="shared" si="76"/>
        <v>7200</v>
      </c>
      <c r="L142" s="159"/>
      <c r="M142" s="133">
        <f t="shared" si="72"/>
        <v>0</v>
      </c>
      <c r="N142" s="135">
        <f t="shared" si="73"/>
        <v>0</v>
      </c>
      <c r="O142" s="70"/>
      <c r="P142" s="54"/>
      <c r="Q142" s="56"/>
      <c r="R142" s="136">
        <f t="shared" si="74"/>
        <v>0</v>
      </c>
    </row>
    <row r="143" spans="1:18" ht="18.600000000000001" thickBot="1">
      <c r="A143" s="138" t="s">
        <v>89</v>
      </c>
      <c r="B143" s="128">
        <v>133</v>
      </c>
      <c r="C143" s="129">
        <v>100</v>
      </c>
      <c r="D143" s="130">
        <v>7000</v>
      </c>
      <c r="E143" s="156"/>
      <c r="F143" s="32">
        <f t="shared" si="68"/>
        <v>0.85</v>
      </c>
      <c r="G143" s="131">
        <f t="shared" si="69"/>
        <v>0</v>
      </c>
      <c r="H143" s="132"/>
      <c r="I143" s="157"/>
      <c r="J143" s="133">
        <f t="shared" si="70"/>
        <v>0</v>
      </c>
      <c r="K143" s="139">
        <f t="shared" si="76"/>
        <v>7000</v>
      </c>
      <c r="L143" s="159"/>
      <c r="M143" s="133">
        <f t="shared" si="72"/>
        <v>0</v>
      </c>
      <c r="N143" s="135">
        <f t="shared" si="73"/>
        <v>0</v>
      </c>
      <c r="O143" s="140"/>
      <c r="P143" s="141"/>
      <c r="Q143" s="142"/>
      <c r="R143" s="136">
        <f t="shared" si="74"/>
        <v>0</v>
      </c>
    </row>
    <row r="144" spans="1:18" ht="19.8" thickBot="1">
      <c r="A144" s="143" t="s">
        <v>34</v>
      </c>
      <c r="B144" s="144"/>
      <c r="C144" s="145"/>
      <c r="D144" s="146">
        <f t="shared" ref="D144" si="77">SUM(D132:D143)</f>
        <v>83900</v>
      </c>
      <c r="E144" s="144"/>
      <c r="F144" s="147"/>
      <c r="G144" s="146">
        <f t="shared" ref="G144" si="78">SUM(G132:G143)</f>
        <v>0</v>
      </c>
      <c r="H144" s="148"/>
      <c r="I144" s="146"/>
      <c r="J144" s="146"/>
      <c r="K144" s="146"/>
      <c r="L144" s="146"/>
      <c r="M144" s="146"/>
      <c r="N144" s="149">
        <f t="shared" ref="N144" si="79">SUM(N132:N143)</f>
        <v>0</v>
      </c>
      <c r="O144" s="150"/>
      <c r="P144" s="151"/>
      <c r="Q144" s="152"/>
      <c r="R144" s="153">
        <f t="shared" ref="R144" si="80">SUM(R132:R143)</f>
        <v>0</v>
      </c>
    </row>
    <row r="145" spans="1:18">
      <c r="A145" s="154"/>
      <c r="B145" s="155"/>
      <c r="C145" s="155"/>
      <c r="D145" s="155"/>
      <c r="E145" s="155"/>
      <c r="F145" s="155"/>
      <c r="G145" s="155"/>
      <c r="H145" s="155"/>
      <c r="I145" s="155"/>
      <c r="J145" s="155"/>
      <c r="K145" s="155"/>
      <c r="L145" s="155"/>
      <c r="M145" s="155"/>
      <c r="N145" s="155"/>
      <c r="O145" s="155"/>
      <c r="P145" s="155"/>
      <c r="Q145" s="155"/>
      <c r="R145" s="155"/>
    </row>
    <row r="146" spans="1:18" ht="57.6" customHeight="1">
      <c r="A146" s="181" t="s">
        <v>43</v>
      </c>
      <c r="B146" s="182"/>
      <c r="C146" s="182"/>
      <c r="D146" s="182"/>
      <c r="E146" s="182"/>
      <c r="F146" s="182"/>
      <c r="G146" s="182"/>
      <c r="H146" s="182"/>
      <c r="I146" s="182"/>
      <c r="J146" s="182"/>
      <c r="K146" s="182"/>
      <c r="L146" s="182"/>
      <c r="M146" s="182"/>
      <c r="N146" s="182"/>
    </row>
    <row r="148" spans="1:18" ht="31.8" customHeight="1" thickBot="1">
      <c r="A148" s="183" t="s">
        <v>95</v>
      </c>
      <c r="B148" s="183"/>
      <c r="C148" s="92" t="str">
        <f>'電気料金内訳書①＜長崎地区1＞'!B12</f>
        <v>長崎高等技術専門校</v>
      </c>
      <c r="D148" s="93"/>
      <c r="E148" s="93"/>
      <c r="F148" s="93"/>
      <c r="G148" s="93"/>
      <c r="H148" s="93"/>
      <c r="I148" s="93"/>
      <c r="J148" s="93"/>
      <c r="K148" s="93"/>
      <c r="L148" s="93"/>
      <c r="M148" s="93"/>
      <c r="N148" s="93"/>
      <c r="O148" s="93"/>
      <c r="P148" s="93"/>
      <c r="Q148" s="93"/>
      <c r="R148" s="93"/>
    </row>
    <row r="149" spans="1:18" ht="21.6">
      <c r="A149" s="95"/>
      <c r="B149" s="96" t="s">
        <v>0</v>
      </c>
      <c r="C149" s="97" t="s">
        <v>1</v>
      </c>
      <c r="D149" s="98" t="s">
        <v>2</v>
      </c>
      <c r="E149" s="96" t="s">
        <v>3</v>
      </c>
      <c r="F149" s="99" t="s">
        <v>4</v>
      </c>
      <c r="G149" s="100" t="s">
        <v>5</v>
      </c>
      <c r="H149" s="184" t="s">
        <v>6</v>
      </c>
      <c r="I149" s="185"/>
      <c r="J149" s="185"/>
      <c r="K149" s="185"/>
      <c r="L149" s="185"/>
      <c r="M149" s="185"/>
      <c r="N149" s="186"/>
      <c r="O149" s="187" t="s">
        <v>36</v>
      </c>
      <c r="P149" s="188"/>
      <c r="Q149" s="189"/>
      <c r="R149" s="101" t="s">
        <v>41</v>
      </c>
    </row>
    <row r="150" spans="1:18">
      <c r="A150" s="102"/>
      <c r="B150" s="103"/>
      <c r="C150" s="104"/>
      <c r="D150" s="105"/>
      <c r="E150" s="103" t="s">
        <v>7</v>
      </c>
      <c r="F150" s="106"/>
      <c r="G150" s="107" t="s">
        <v>8</v>
      </c>
      <c r="H150" s="193" t="s">
        <v>44</v>
      </c>
      <c r="I150" s="194"/>
      <c r="J150" s="194"/>
      <c r="K150" s="194" t="s">
        <v>45</v>
      </c>
      <c r="L150" s="194"/>
      <c r="M150" s="194"/>
      <c r="N150" s="108" t="s">
        <v>46</v>
      </c>
      <c r="O150" s="190"/>
      <c r="P150" s="191"/>
      <c r="Q150" s="192"/>
      <c r="R150" s="109" t="s">
        <v>42</v>
      </c>
    </row>
    <row r="151" spans="1:18">
      <c r="A151" s="102"/>
      <c r="B151" s="103" t="s">
        <v>9</v>
      </c>
      <c r="C151" s="104" t="s">
        <v>10</v>
      </c>
      <c r="D151" s="105" t="s">
        <v>11</v>
      </c>
      <c r="E151" s="103" t="s">
        <v>12</v>
      </c>
      <c r="F151" s="110" t="s">
        <v>13</v>
      </c>
      <c r="G151" s="107" t="s">
        <v>14</v>
      </c>
      <c r="H151" s="111" t="s">
        <v>15</v>
      </c>
      <c r="I151" s="112" t="s">
        <v>16</v>
      </c>
      <c r="J151" s="113" t="s">
        <v>17</v>
      </c>
      <c r="K151" s="114" t="s">
        <v>15</v>
      </c>
      <c r="L151" s="112" t="s">
        <v>16</v>
      </c>
      <c r="M151" s="113" t="s">
        <v>17</v>
      </c>
      <c r="N151" s="115" t="s">
        <v>17</v>
      </c>
      <c r="O151" s="116" t="s">
        <v>37</v>
      </c>
      <c r="P151" s="117" t="s">
        <v>38</v>
      </c>
      <c r="Q151" s="118" t="s">
        <v>39</v>
      </c>
      <c r="R151" s="119" t="s">
        <v>18</v>
      </c>
    </row>
    <row r="152" spans="1:18">
      <c r="A152" s="102"/>
      <c r="B152" s="120" t="s">
        <v>19</v>
      </c>
      <c r="C152" s="121"/>
      <c r="D152" s="122" t="s">
        <v>20</v>
      </c>
      <c r="E152" s="120" t="s">
        <v>21</v>
      </c>
      <c r="F152" s="123" t="s">
        <v>22</v>
      </c>
      <c r="G152" s="124" t="s">
        <v>23</v>
      </c>
      <c r="H152" s="120" t="s">
        <v>20</v>
      </c>
      <c r="I152" s="125" t="s">
        <v>24</v>
      </c>
      <c r="J152" s="124" t="s">
        <v>23</v>
      </c>
      <c r="K152" s="123" t="s">
        <v>20</v>
      </c>
      <c r="L152" s="125" t="s">
        <v>24</v>
      </c>
      <c r="M152" s="124" t="s">
        <v>23</v>
      </c>
      <c r="N152" s="122" t="s">
        <v>23</v>
      </c>
      <c r="O152" s="116" t="s">
        <v>23</v>
      </c>
      <c r="P152" s="117" t="s">
        <v>40</v>
      </c>
      <c r="Q152" s="118" t="s">
        <v>23</v>
      </c>
      <c r="R152" s="126" t="s">
        <v>23</v>
      </c>
    </row>
    <row r="153" spans="1:18">
      <c r="A153" s="127" t="s">
        <v>81</v>
      </c>
      <c r="B153" s="128">
        <v>256</v>
      </c>
      <c r="C153" s="129">
        <v>100</v>
      </c>
      <c r="D153" s="130">
        <v>27000</v>
      </c>
      <c r="E153" s="156"/>
      <c r="F153" s="32">
        <f t="shared" ref="F153:F164" si="81">(185-C153)/100</f>
        <v>0.85</v>
      </c>
      <c r="G153" s="131">
        <f t="shared" ref="G153:G164" si="82">ROUNDDOWN(B153*E153*F153,0)</f>
        <v>0</v>
      </c>
      <c r="H153" s="132"/>
      <c r="I153" s="157"/>
      <c r="J153" s="133">
        <f t="shared" ref="J153:J164" si="83">H153*I153</f>
        <v>0</v>
      </c>
      <c r="K153" s="134">
        <f t="shared" ref="K153:K155" si="84">D153</f>
        <v>27000</v>
      </c>
      <c r="L153" s="159"/>
      <c r="M153" s="133">
        <f t="shared" ref="M153:M164" si="85">K153*L153</f>
        <v>0</v>
      </c>
      <c r="N153" s="135">
        <f t="shared" ref="N153:N164" si="86">J153+M153</f>
        <v>0</v>
      </c>
      <c r="O153" s="70"/>
      <c r="P153" s="54"/>
      <c r="Q153" s="56"/>
      <c r="R153" s="136">
        <f t="shared" ref="R153:R164" si="87">ROUNDDOWN(G153+N153,0)</f>
        <v>0</v>
      </c>
    </row>
    <row r="154" spans="1:18">
      <c r="A154" s="127" t="s">
        <v>82</v>
      </c>
      <c r="B154" s="128">
        <v>256</v>
      </c>
      <c r="C154" s="129">
        <v>100</v>
      </c>
      <c r="D154" s="130">
        <v>32700</v>
      </c>
      <c r="E154" s="156"/>
      <c r="F154" s="32">
        <f t="shared" si="81"/>
        <v>0.85</v>
      </c>
      <c r="G154" s="131">
        <f t="shared" si="82"/>
        <v>0</v>
      </c>
      <c r="H154" s="132"/>
      <c r="I154" s="157"/>
      <c r="J154" s="133">
        <f t="shared" si="83"/>
        <v>0</v>
      </c>
      <c r="K154" s="137">
        <f t="shared" si="84"/>
        <v>32700</v>
      </c>
      <c r="L154" s="159"/>
      <c r="M154" s="133">
        <f t="shared" si="85"/>
        <v>0</v>
      </c>
      <c r="N154" s="135">
        <f t="shared" si="86"/>
        <v>0</v>
      </c>
      <c r="O154" s="70"/>
      <c r="P154" s="54"/>
      <c r="Q154" s="56"/>
      <c r="R154" s="136">
        <f t="shared" si="87"/>
        <v>0</v>
      </c>
    </row>
    <row r="155" spans="1:18">
      <c r="A155" s="127" t="s">
        <v>83</v>
      </c>
      <c r="B155" s="128">
        <v>256</v>
      </c>
      <c r="C155" s="129">
        <v>100</v>
      </c>
      <c r="D155" s="130">
        <v>34900</v>
      </c>
      <c r="E155" s="156"/>
      <c r="F155" s="32">
        <f t="shared" si="81"/>
        <v>0.85</v>
      </c>
      <c r="G155" s="131">
        <f t="shared" si="82"/>
        <v>0</v>
      </c>
      <c r="H155" s="132"/>
      <c r="I155" s="157"/>
      <c r="J155" s="133">
        <f t="shared" si="83"/>
        <v>0</v>
      </c>
      <c r="K155" s="137">
        <f t="shared" si="84"/>
        <v>34900</v>
      </c>
      <c r="L155" s="159"/>
      <c r="M155" s="133">
        <f t="shared" si="85"/>
        <v>0</v>
      </c>
      <c r="N155" s="135">
        <f t="shared" si="86"/>
        <v>0</v>
      </c>
      <c r="O155" s="70"/>
      <c r="P155" s="54"/>
      <c r="Q155" s="56"/>
      <c r="R155" s="136">
        <f t="shared" si="87"/>
        <v>0</v>
      </c>
    </row>
    <row r="156" spans="1:18">
      <c r="A156" s="127" t="s">
        <v>47</v>
      </c>
      <c r="B156" s="128">
        <v>256</v>
      </c>
      <c r="C156" s="129">
        <v>100</v>
      </c>
      <c r="D156" s="130">
        <v>48700</v>
      </c>
      <c r="E156" s="156"/>
      <c r="F156" s="32">
        <f t="shared" si="81"/>
        <v>0.85</v>
      </c>
      <c r="G156" s="131">
        <f t="shared" si="82"/>
        <v>0</v>
      </c>
      <c r="H156" s="132">
        <f t="shared" ref="H156:H158" si="88">D156</f>
        <v>48700</v>
      </c>
      <c r="I156" s="158"/>
      <c r="J156" s="133">
        <f t="shared" si="83"/>
        <v>0</v>
      </c>
      <c r="K156" s="137"/>
      <c r="L156" s="160"/>
      <c r="M156" s="133">
        <f t="shared" si="85"/>
        <v>0</v>
      </c>
      <c r="N156" s="135">
        <f t="shared" si="86"/>
        <v>0</v>
      </c>
      <c r="O156" s="70"/>
      <c r="P156" s="54"/>
      <c r="Q156" s="56"/>
      <c r="R156" s="136">
        <f t="shared" si="87"/>
        <v>0</v>
      </c>
    </row>
    <row r="157" spans="1:18">
      <c r="A157" s="127" t="s">
        <v>48</v>
      </c>
      <c r="B157" s="128">
        <v>256</v>
      </c>
      <c r="C157" s="129">
        <v>100</v>
      </c>
      <c r="D157" s="130">
        <v>33400</v>
      </c>
      <c r="E157" s="156"/>
      <c r="F157" s="32">
        <f t="shared" si="81"/>
        <v>0.85</v>
      </c>
      <c r="G157" s="131">
        <f t="shared" si="82"/>
        <v>0</v>
      </c>
      <c r="H157" s="132">
        <f t="shared" si="88"/>
        <v>33400</v>
      </c>
      <c r="I157" s="158"/>
      <c r="J157" s="133">
        <f t="shared" si="83"/>
        <v>0</v>
      </c>
      <c r="K157" s="137"/>
      <c r="L157" s="160"/>
      <c r="M157" s="133">
        <f t="shared" si="85"/>
        <v>0</v>
      </c>
      <c r="N157" s="135">
        <f t="shared" si="86"/>
        <v>0</v>
      </c>
      <c r="O157" s="70"/>
      <c r="P157" s="54"/>
      <c r="Q157" s="56"/>
      <c r="R157" s="136">
        <f t="shared" si="87"/>
        <v>0</v>
      </c>
    </row>
    <row r="158" spans="1:18">
      <c r="A158" s="127" t="s">
        <v>49</v>
      </c>
      <c r="B158" s="128">
        <v>256</v>
      </c>
      <c r="C158" s="129">
        <v>100</v>
      </c>
      <c r="D158" s="130">
        <v>47800</v>
      </c>
      <c r="E158" s="156"/>
      <c r="F158" s="32">
        <f t="shared" si="81"/>
        <v>0.85</v>
      </c>
      <c r="G158" s="131">
        <f t="shared" si="82"/>
        <v>0</v>
      </c>
      <c r="H158" s="132">
        <f t="shared" si="88"/>
        <v>47800</v>
      </c>
      <c r="I158" s="158"/>
      <c r="J158" s="133">
        <f t="shared" si="83"/>
        <v>0</v>
      </c>
      <c r="K158" s="137"/>
      <c r="L158" s="160"/>
      <c r="M158" s="133">
        <f t="shared" si="85"/>
        <v>0</v>
      </c>
      <c r="N158" s="135">
        <f t="shared" si="86"/>
        <v>0</v>
      </c>
      <c r="O158" s="70"/>
      <c r="P158" s="54"/>
      <c r="Q158" s="56"/>
      <c r="R158" s="136">
        <f t="shared" si="87"/>
        <v>0</v>
      </c>
    </row>
    <row r="159" spans="1:18">
      <c r="A159" s="127" t="s">
        <v>84</v>
      </c>
      <c r="B159" s="128">
        <v>256</v>
      </c>
      <c r="C159" s="129">
        <v>100</v>
      </c>
      <c r="D159" s="130">
        <v>36200</v>
      </c>
      <c r="E159" s="156"/>
      <c r="F159" s="32">
        <f t="shared" si="81"/>
        <v>0.85</v>
      </c>
      <c r="G159" s="131">
        <f t="shared" si="82"/>
        <v>0</v>
      </c>
      <c r="H159" s="132"/>
      <c r="I159" s="157"/>
      <c r="J159" s="133">
        <f t="shared" si="83"/>
        <v>0</v>
      </c>
      <c r="K159" s="137">
        <f t="shared" ref="K159:K164" si="89">D159</f>
        <v>36200</v>
      </c>
      <c r="L159" s="159"/>
      <c r="M159" s="133">
        <f t="shared" si="85"/>
        <v>0</v>
      </c>
      <c r="N159" s="135">
        <f t="shared" si="86"/>
        <v>0</v>
      </c>
      <c r="O159" s="70"/>
      <c r="P159" s="54"/>
      <c r="Q159" s="56"/>
      <c r="R159" s="136">
        <f t="shared" si="87"/>
        <v>0</v>
      </c>
    </row>
    <row r="160" spans="1:18">
      <c r="A160" s="127" t="s">
        <v>85</v>
      </c>
      <c r="B160" s="128">
        <v>256</v>
      </c>
      <c r="C160" s="129">
        <v>100</v>
      </c>
      <c r="D160" s="130">
        <v>33900</v>
      </c>
      <c r="E160" s="156"/>
      <c r="F160" s="32">
        <f t="shared" si="81"/>
        <v>0.85</v>
      </c>
      <c r="G160" s="131">
        <f t="shared" si="82"/>
        <v>0</v>
      </c>
      <c r="H160" s="132"/>
      <c r="I160" s="157"/>
      <c r="J160" s="133">
        <f t="shared" si="83"/>
        <v>0</v>
      </c>
      <c r="K160" s="137">
        <f t="shared" si="89"/>
        <v>33900</v>
      </c>
      <c r="L160" s="159"/>
      <c r="M160" s="133">
        <f t="shared" si="85"/>
        <v>0</v>
      </c>
      <c r="N160" s="135">
        <f t="shared" si="86"/>
        <v>0</v>
      </c>
      <c r="O160" s="70"/>
      <c r="P160" s="54"/>
      <c r="Q160" s="56"/>
      <c r="R160" s="136">
        <f t="shared" si="87"/>
        <v>0</v>
      </c>
    </row>
    <row r="161" spans="1:18">
      <c r="A161" s="127" t="s">
        <v>86</v>
      </c>
      <c r="B161" s="128">
        <v>256</v>
      </c>
      <c r="C161" s="129">
        <v>100</v>
      </c>
      <c r="D161" s="130">
        <v>39500</v>
      </c>
      <c r="E161" s="156"/>
      <c r="F161" s="32">
        <f t="shared" si="81"/>
        <v>0.85</v>
      </c>
      <c r="G161" s="131">
        <f t="shared" si="82"/>
        <v>0</v>
      </c>
      <c r="H161" s="132"/>
      <c r="I161" s="157"/>
      <c r="J161" s="133">
        <f t="shared" si="83"/>
        <v>0</v>
      </c>
      <c r="K161" s="137">
        <f t="shared" si="89"/>
        <v>39500</v>
      </c>
      <c r="L161" s="159"/>
      <c r="M161" s="133">
        <f t="shared" si="85"/>
        <v>0</v>
      </c>
      <c r="N161" s="135">
        <f t="shared" si="86"/>
        <v>0</v>
      </c>
      <c r="O161" s="70"/>
      <c r="P161" s="54"/>
      <c r="Q161" s="56"/>
      <c r="R161" s="136">
        <f t="shared" si="87"/>
        <v>0</v>
      </c>
    </row>
    <row r="162" spans="1:18">
      <c r="A162" s="127" t="s">
        <v>87</v>
      </c>
      <c r="B162" s="128">
        <v>256</v>
      </c>
      <c r="C162" s="129">
        <v>100</v>
      </c>
      <c r="D162" s="130">
        <v>41500</v>
      </c>
      <c r="E162" s="156"/>
      <c r="F162" s="32">
        <f t="shared" si="81"/>
        <v>0.85</v>
      </c>
      <c r="G162" s="131">
        <f t="shared" si="82"/>
        <v>0</v>
      </c>
      <c r="H162" s="132"/>
      <c r="I162" s="157"/>
      <c r="J162" s="133">
        <f t="shared" si="83"/>
        <v>0</v>
      </c>
      <c r="K162" s="137">
        <f t="shared" si="89"/>
        <v>41500</v>
      </c>
      <c r="L162" s="159"/>
      <c r="M162" s="133">
        <f t="shared" si="85"/>
        <v>0</v>
      </c>
      <c r="N162" s="135">
        <f t="shared" si="86"/>
        <v>0</v>
      </c>
      <c r="O162" s="70"/>
      <c r="P162" s="54"/>
      <c r="Q162" s="56"/>
      <c r="R162" s="136">
        <f t="shared" si="87"/>
        <v>0</v>
      </c>
    </row>
    <row r="163" spans="1:18">
      <c r="A163" s="127" t="s">
        <v>88</v>
      </c>
      <c r="B163" s="128">
        <v>256</v>
      </c>
      <c r="C163" s="129">
        <v>100</v>
      </c>
      <c r="D163" s="130">
        <v>40900</v>
      </c>
      <c r="E163" s="156"/>
      <c r="F163" s="32">
        <f t="shared" si="81"/>
        <v>0.85</v>
      </c>
      <c r="G163" s="131">
        <f t="shared" si="82"/>
        <v>0</v>
      </c>
      <c r="H163" s="132"/>
      <c r="I163" s="157"/>
      <c r="J163" s="133">
        <f t="shared" si="83"/>
        <v>0</v>
      </c>
      <c r="K163" s="137">
        <f t="shared" si="89"/>
        <v>40900</v>
      </c>
      <c r="L163" s="159"/>
      <c r="M163" s="133">
        <f t="shared" si="85"/>
        <v>0</v>
      </c>
      <c r="N163" s="135">
        <f t="shared" si="86"/>
        <v>0</v>
      </c>
      <c r="O163" s="70"/>
      <c r="P163" s="54"/>
      <c r="Q163" s="56"/>
      <c r="R163" s="136">
        <f t="shared" si="87"/>
        <v>0</v>
      </c>
    </row>
    <row r="164" spans="1:18" ht="18.600000000000001" thickBot="1">
      <c r="A164" s="138" t="s">
        <v>89</v>
      </c>
      <c r="B164" s="128">
        <v>256</v>
      </c>
      <c r="C164" s="129">
        <v>100</v>
      </c>
      <c r="D164" s="130">
        <v>28800</v>
      </c>
      <c r="E164" s="156"/>
      <c r="F164" s="32">
        <f t="shared" si="81"/>
        <v>0.85</v>
      </c>
      <c r="G164" s="131">
        <f t="shared" si="82"/>
        <v>0</v>
      </c>
      <c r="H164" s="132"/>
      <c r="I164" s="157"/>
      <c r="J164" s="133">
        <f t="shared" si="83"/>
        <v>0</v>
      </c>
      <c r="K164" s="139">
        <f t="shared" si="89"/>
        <v>28800</v>
      </c>
      <c r="L164" s="159"/>
      <c r="M164" s="133">
        <f t="shared" si="85"/>
        <v>0</v>
      </c>
      <c r="N164" s="135">
        <f t="shared" si="86"/>
        <v>0</v>
      </c>
      <c r="O164" s="140"/>
      <c r="P164" s="141"/>
      <c r="Q164" s="142"/>
      <c r="R164" s="136">
        <f t="shared" si="87"/>
        <v>0</v>
      </c>
    </row>
    <row r="165" spans="1:18" ht="19.8" thickBot="1">
      <c r="A165" s="143" t="s">
        <v>34</v>
      </c>
      <c r="B165" s="144"/>
      <c r="C165" s="145"/>
      <c r="D165" s="146">
        <f t="shared" ref="D165" si="90">SUM(D153:D164)</f>
        <v>445300</v>
      </c>
      <c r="E165" s="144"/>
      <c r="F165" s="147"/>
      <c r="G165" s="146">
        <f t="shared" ref="G165" si="91">SUM(G153:G164)</f>
        <v>0</v>
      </c>
      <c r="H165" s="148"/>
      <c r="I165" s="146"/>
      <c r="J165" s="146"/>
      <c r="K165" s="146"/>
      <c r="L165" s="146"/>
      <c r="M165" s="146"/>
      <c r="N165" s="149">
        <f t="shared" ref="N165" si="92">SUM(N153:N164)</f>
        <v>0</v>
      </c>
      <c r="O165" s="150"/>
      <c r="P165" s="151"/>
      <c r="Q165" s="152"/>
      <c r="R165" s="153">
        <f t="shared" ref="R165" si="93">SUM(R153:R164)</f>
        <v>0</v>
      </c>
    </row>
    <row r="166" spans="1:18">
      <c r="A166" s="154"/>
      <c r="B166" s="155"/>
      <c r="C166" s="155"/>
      <c r="D166" s="155"/>
      <c r="E166" s="155"/>
      <c r="F166" s="155"/>
      <c r="G166" s="155"/>
      <c r="H166" s="155"/>
      <c r="I166" s="155"/>
      <c r="J166" s="155"/>
      <c r="K166" s="155"/>
      <c r="L166" s="155"/>
      <c r="M166" s="155"/>
      <c r="N166" s="155"/>
      <c r="O166" s="155"/>
      <c r="P166" s="155"/>
      <c r="Q166" s="155"/>
      <c r="R166" s="155"/>
    </row>
    <row r="167" spans="1:18" ht="57.6" customHeight="1">
      <c r="A167" s="181" t="s">
        <v>43</v>
      </c>
      <c r="B167" s="182"/>
      <c r="C167" s="182"/>
      <c r="D167" s="182"/>
      <c r="E167" s="182"/>
      <c r="F167" s="182"/>
      <c r="G167" s="182"/>
      <c r="H167" s="182"/>
      <c r="I167" s="182"/>
      <c r="J167" s="182"/>
      <c r="K167" s="182"/>
      <c r="L167" s="182"/>
      <c r="M167" s="182"/>
      <c r="N167" s="182"/>
    </row>
    <row r="169" spans="1:18" ht="31.8" customHeight="1" thickBot="1">
      <c r="A169" s="183" t="s">
        <v>96</v>
      </c>
      <c r="B169" s="183"/>
      <c r="C169" s="92" t="str">
        <f>'電気料金内訳書①＜長崎地区1＞'!B13</f>
        <v>漁業取締船船舶電源施設</v>
      </c>
      <c r="D169" s="93"/>
      <c r="E169" s="93"/>
      <c r="F169" s="93"/>
      <c r="G169" s="93"/>
      <c r="H169" s="93"/>
      <c r="I169" s="93"/>
      <c r="J169" s="93"/>
      <c r="K169" s="93"/>
      <c r="L169" s="93"/>
      <c r="M169" s="93"/>
      <c r="N169" s="93"/>
      <c r="O169" s="93"/>
      <c r="P169" s="93"/>
      <c r="Q169" s="93"/>
      <c r="R169" s="93"/>
    </row>
    <row r="170" spans="1:18" ht="21.6">
      <c r="A170" s="95"/>
      <c r="B170" s="96" t="s">
        <v>0</v>
      </c>
      <c r="C170" s="97" t="s">
        <v>1</v>
      </c>
      <c r="D170" s="98" t="s">
        <v>2</v>
      </c>
      <c r="E170" s="96" t="s">
        <v>3</v>
      </c>
      <c r="F170" s="99" t="s">
        <v>4</v>
      </c>
      <c r="G170" s="100" t="s">
        <v>5</v>
      </c>
      <c r="H170" s="184" t="s">
        <v>6</v>
      </c>
      <c r="I170" s="185"/>
      <c r="J170" s="185"/>
      <c r="K170" s="185"/>
      <c r="L170" s="185"/>
      <c r="M170" s="185"/>
      <c r="N170" s="186"/>
      <c r="O170" s="187" t="s">
        <v>36</v>
      </c>
      <c r="P170" s="188"/>
      <c r="Q170" s="189"/>
      <c r="R170" s="101" t="s">
        <v>41</v>
      </c>
    </row>
    <row r="171" spans="1:18">
      <c r="A171" s="102"/>
      <c r="B171" s="103"/>
      <c r="C171" s="104"/>
      <c r="D171" s="105"/>
      <c r="E171" s="103" t="s">
        <v>7</v>
      </c>
      <c r="F171" s="106"/>
      <c r="G171" s="107" t="s">
        <v>8</v>
      </c>
      <c r="H171" s="193" t="s">
        <v>44</v>
      </c>
      <c r="I171" s="194"/>
      <c r="J171" s="194"/>
      <c r="K171" s="194" t="s">
        <v>45</v>
      </c>
      <c r="L171" s="194"/>
      <c r="M171" s="194"/>
      <c r="N171" s="108" t="s">
        <v>46</v>
      </c>
      <c r="O171" s="190"/>
      <c r="P171" s="191"/>
      <c r="Q171" s="192"/>
      <c r="R171" s="109" t="s">
        <v>42</v>
      </c>
    </row>
    <row r="172" spans="1:18">
      <c r="A172" s="102"/>
      <c r="B172" s="103" t="s">
        <v>9</v>
      </c>
      <c r="C172" s="104" t="s">
        <v>10</v>
      </c>
      <c r="D172" s="105" t="s">
        <v>11</v>
      </c>
      <c r="E172" s="103" t="s">
        <v>12</v>
      </c>
      <c r="F172" s="110" t="s">
        <v>13</v>
      </c>
      <c r="G172" s="107" t="s">
        <v>14</v>
      </c>
      <c r="H172" s="111" t="s">
        <v>15</v>
      </c>
      <c r="I172" s="112" t="s">
        <v>16</v>
      </c>
      <c r="J172" s="113" t="s">
        <v>17</v>
      </c>
      <c r="K172" s="114" t="s">
        <v>15</v>
      </c>
      <c r="L172" s="112" t="s">
        <v>16</v>
      </c>
      <c r="M172" s="113" t="s">
        <v>17</v>
      </c>
      <c r="N172" s="115" t="s">
        <v>17</v>
      </c>
      <c r="O172" s="116" t="s">
        <v>37</v>
      </c>
      <c r="P172" s="117" t="s">
        <v>38</v>
      </c>
      <c r="Q172" s="118" t="s">
        <v>39</v>
      </c>
      <c r="R172" s="119" t="s">
        <v>18</v>
      </c>
    </row>
    <row r="173" spans="1:18">
      <c r="A173" s="102"/>
      <c r="B173" s="120" t="s">
        <v>19</v>
      </c>
      <c r="C173" s="121"/>
      <c r="D173" s="122" t="s">
        <v>20</v>
      </c>
      <c r="E173" s="120" t="s">
        <v>21</v>
      </c>
      <c r="F173" s="123" t="s">
        <v>22</v>
      </c>
      <c r="G173" s="124" t="s">
        <v>23</v>
      </c>
      <c r="H173" s="120" t="s">
        <v>20</v>
      </c>
      <c r="I173" s="125" t="s">
        <v>24</v>
      </c>
      <c r="J173" s="124" t="s">
        <v>23</v>
      </c>
      <c r="K173" s="123" t="s">
        <v>20</v>
      </c>
      <c r="L173" s="125" t="s">
        <v>24</v>
      </c>
      <c r="M173" s="124" t="s">
        <v>23</v>
      </c>
      <c r="N173" s="122" t="s">
        <v>23</v>
      </c>
      <c r="O173" s="116" t="s">
        <v>23</v>
      </c>
      <c r="P173" s="117" t="s">
        <v>40</v>
      </c>
      <c r="Q173" s="118" t="s">
        <v>23</v>
      </c>
      <c r="R173" s="126" t="s">
        <v>23</v>
      </c>
    </row>
    <row r="174" spans="1:18">
      <c r="A174" s="127" t="s">
        <v>81</v>
      </c>
      <c r="B174" s="128">
        <v>80</v>
      </c>
      <c r="C174" s="129">
        <v>100</v>
      </c>
      <c r="D174" s="130">
        <v>10400</v>
      </c>
      <c r="E174" s="156"/>
      <c r="F174" s="32">
        <f t="shared" ref="F174:F185" si="94">(185-C174)/100</f>
        <v>0.85</v>
      </c>
      <c r="G174" s="131">
        <f t="shared" ref="G174:G185" si="95">ROUNDDOWN(B174*E174*F174,0)</f>
        <v>0</v>
      </c>
      <c r="H174" s="132"/>
      <c r="I174" s="157"/>
      <c r="J174" s="133">
        <f t="shared" ref="J174:J185" si="96">H174*I174</f>
        <v>0</v>
      </c>
      <c r="K174" s="134">
        <f t="shared" ref="K174:K176" si="97">D174</f>
        <v>10400</v>
      </c>
      <c r="L174" s="159"/>
      <c r="M174" s="133">
        <f t="shared" ref="M174:M185" si="98">K174*L174</f>
        <v>0</v>
      </c>
      <c r="N174" s="135">
        <f t="shared" ref="N174:N185" si="99">J174+M174</f>
        <v>0</v>
      </c>
      <c r="O174" s="70"/>
      <c r="P174" s="54"/>
      <c r="Q174" s="56"/>
      <c r="R174" s="136">
        <f t="shared" ref="R174:R185" si="100">ROUNDDOWN(G174+N174,0)</f>
        <v>0</v>
      </c>
    </row>
    <row r="175" spans="1:18">
      <c r="A175" s="127" t="s">
        <v>82</v>
      </c>
      <c r="B175" s="128">
        <v>80</v>
      </c>
      <c r="C175" s="129">
        <v>100</v>
      </c>
      <c r="D175" s="130">
        <v>9400</v>
      </c>
      <c r="E175" s="156"/>
      <c r="F175" s="32">
        <f t="shared" si="94"/>
        <v>0.85</v>
      </c>
      <c r="G175" s="131">
        <f t="shared" si="95"/>
        <v>0</v>
      </c>
      <c r="H175" s="132"/>
      <c r="I175" s="157"/>
      <c r="J175" s="133">
        <f t="shared" si="96"/>
        <v>0</v>
      </c>
      <c r="K175" s="137">
        <f t="shared" si="97"/>
        <v>9400</v>
      </c>
      <c r="L175" s="159"/>
      <c r="M175" s="133">
        <f t="shared" si="98"/>
        <v>0</v>
      </c>
      <c r="N175" s="135">
        <f t="shared" si="99"/>
        <v>0</v>
      </c>
      <c r="O175" s="70"/>
      <c r="P175" s="54"/>
      <c r="Q175" s="56"/>
      <c r="R175" s="136">
        <f t="shared" si="100"/>
        <v>0</v>
      </c>
    </row>
    <row r="176" spans="1:18">
      <c r="A176" s="127" t="s">
        <v>83</v>
      </c>
      <c r="B176" s="128">
        <v>80</v>
      </c>
      <c r="C176" s="129">
        <v>100</v>
      </c>
      <c r="D176" s="130">
        <v>8600</v>
      </c>
      <c r="E176" s="156"/>
      <c r="F176" s="32">
        <f t="shared" si="94"/>
        <v>0.85</v>
      </c>
      <c r="G176" s="131">
        <f t="shared" si="95"/>
        <v>0</v>
      </c>
      <c r="H176" s="132"/>
      <c r="I176" s="157"/>
      <c r="J176" s="133">
        <f t="shared" si="96"/>
        <v>0</v>
      </c>
      <c r="K176" s="137">
        <f t="shared" si="97"/>
        <v>8600</v>
      </c>
      <c r="L176" s="159"/>
      <c r="M176" s="133">
        <f t="shared" si="98"/>
        <v>0</v>
      </c>
      <c r="N176" s="135">
        <f t="shared" si="99"/>
        <v>0</v>
      </c>
      <c r="O176" s="70"/>
      <c r="P176" s="54"/>
      <c r="Q176" s="56"/>
      <c r="R176" s="136">
        <f t="shared" si="100"/>
        <v>0</v>
      </c>
    </row>
    <row r="177" spans="1:18">
      <c r="A177" s="127" t="s">
        <v>47</v>
      </c>
      <c r="B177" s="128">
        <v>80</v>
      </c>
      <c r="C177" s="129">
        <v>100</v>
      </c>
      <c r="D177" s="130">
        <v>9500</v>
      </c>
      <c r="E177" s="156"/>
      <c r="F177" s="32">
        <f t="shared" si="94"/>
        <v>0.85</v>
      </c>
      <c r="G177" s="131">
        <f t="shared" si="95"/>
        <v>0</v>
      </c>
      <c r="H177" s="132">
        <f t="shared" ref="H177:H179" si="101">D177</f>
        <v>9500</v>
      </c>
      <c r="I177" s="158"/>
      <c r="J177" s="133">
        <f t="shared" si="96"/>
        <v>0</v>
      </c>
      <c r="K177" s="137"/>
      <c r="L177" s="160"/>
      <c r="M177" s="133">
        <f t="shared" si="98"/>
        <v>0</v>
      </c>
      <c r="N177" s="135">
        <f t="shared" si="99"/>
        <v>0</v>
      </c>
      <c r="O177" s="70"/>
      <c r="P177" s="54"/>
      <c r="Q177" s="56"/>
      <c r="R177" s="136">
        <f t="shared" si="100"/>
        <v>0</v>
      </c>
    </row>
    <row r="178" spans="1:18">
      <c r="A178" s="127" t="s">
        <v>48</v>
      </c>
      <c r="B178" s="128">
        <v>80</v>
      </c>
      <c r="C178" s="129">
        <v>100</v>
      </c>
      <c r="D178" s="130">
        <v>8600</v>
      </c>
      <c r="E178" s="156"/>
      <c r="F178" s="32">
        <f t="shared" si="94"/>
        <v>0.85</v>
      </c>
      <c r="G178" s="131">
        <f t="shared" si="95"/>
        <v>0</v>
      </c>
      <c r="H178" s="132">
        <f t="shared" si="101"/>
        <v>8600</v>
      </c>
      <c r="I178" s="158"/>
      <c r="J178" s="133">
        <f t="shared" si="96"/>
        <v>0</v>
      </c>
      <c r="K178" s="137"/>
      <c r="L178" s="160"/>
      <c r="M178" s="133">
        <f t="shared" si="98"/>
        <v>0</v>
      </c>
      <c r="N178" s="135">
        <f t="shared" si="99"/>
        <v>0</v>
      </c>
      <c r="O178" s="70"/>
      <c r="P178" s="54"/>
      <c r="Q178" s="56"/>
      <c r="R178" s="136">
        <f t="shared" si="100"/>
        <v>0</v>
      </c>
    </row>
    <row r="179" spans="1:18">
      <c r="A179" s="127" t="s">
        <v>49</v>
      </c>
      <c r="B179" s="128">
        <v>80</v>
      </c>
      <c r="C179" s="129">
        <v>100</v>
      </c>
      <c r="D179" s="130">
        <v>6900</v>
      </c>
      <c r="E179" s="156"/>
      <c r="F179" s="32">
        <f t="shared" si="94"/>
        <v>0.85</v>
      </c>
      <c r="G179" s="131">
        <f t="shared" si="95"/>
        <v>0</v>
      </c>
      <c r="H179" s="132">
        <f t="shared" si="101"/>
        <v>6900</v>
      </c>
      <c r="I179" s="158"/>
      <c r="J179" s="133">
        <f t="shared" si="96"/>
        <v>0</v>
      </c>
      <c r="K179" s="137"/>
      <c r="L179" s="160"/>
      <c r="M179" s="133">
        <f t="shared" si="98"/>
        <v>0</v>
      </c>
      <c r="N179" s="135">
        <f t="shared" si="99"/>
        <v>0</v>
      </c>
      <c r="O179" s="70"/>
      <c r="P179" s="54"/>
      <c r="Q179" s="56"/>
      <c r="R179" s="136">
        <f t="shared" si="100"/>
        <v>0</v>
      </c>
    </row>
    <row r="180" spans="1:18">
      <c r="A180" s="127" t="s">
        <v>84</v>
      </c>
      <c r="B180" s="128">
        <v>80</v>
      </c>
      <c r="C180" s="129">
        <v>100</v>
      </c>
      <c r="D180" s="130">
        <v>9200</v>
      </c>
      <c r="E180" s="156"/>
      <c r="F180" s="32">
        <f t="shared" si="94"/>
        <v>0.85</v>
      </c>
      <c r="G180" s="131">
        <f t="shared" si="95"/>
        <v>0</v>
      </c>
      <c r="H180" s="132"/>
      <c r="I180" s="157"/>
      <c r="J180" s="133">
        <f t="shared" si="96"/>
        <v>0</v>
      </c>
      <c r="K180" s="137">
        <f t="shared" ref="K180:K185" si="102">D180</f>
        <v>9200</v>
      </c>
      <c r="L180" s="159"/>
      <c r="M180" s="133">
        <f t="shared" si="98"/>
        <v>0</v>
      </c>
      <c r="N180" s="135">
        <f t="shared" si="99"/>
        <v>0</v>
      </c>
      <c r="O180" s="70"/>
      <c r="P180" s="54"/>
      <c r="Q180" s="56"/>
      <c r="R180" s="136">
        <f t="shared" si="100"/>
        <v>0</v>
      </c>
    </row>
    <row r="181" spans="1:18">
      <c r="A181" s="127" t="s">
        <v>85</v>
      </c>
      <c r="B181" s="128">
        <v>80</v>
      </c>
      <c r="C181" s="129">
        <v>100</v>
      </c>
      <c r="D181" s="130">
        <v>7200</v>
      </c>
      <c r="E181" s="156"/>
      <c r="F181" s="32">
        <f t="shared" si="94"/>
        <v>0.85</v>
      </c>
      <c r="G181" s="131">
        <f t="shared" si="95"/>
        <v>0</v>
      </c>
      <c r="H181" s="132"/>
      <c r="I181" s="157"/>
      <c r="J181" s="133">
        <f t="shared" si="96"/>
        <v>0</v>
      </c>
      <c r="K181" s="137">
        <f t="shared" si="102"/>
        <v>7200</v>
      </c>
      <c r="L181" s="159"/>
      <c r="M181" s="133">
        <f t="shared" si="98"/>
        <v>0</v>
      </c>
      <c r="N181" s="135">
        <f t="shared" si="99"/>
        <v>0</v>
      </c>
      <c r="O181" s="70"/>
      <c r="P181" s="54"/>
      <c r="Q181" s="56"/>
      <c r="R181" s="136">
        <f t="shared" si="100"/>
        <v>0</v>
      </c>
    </row>
    <row r="182" spans="1:18">
      <c r="A182" s="127" t="s">
        <v>86</v>
      </c>
      <c r="B182" s="128">
        <v>80</v>
      </c>
      <c r="C182" s="129">
        <v>100</v>
      </c>
      <c r="D182" s="130">
        <v>10200</v>
      </c>
      <c r="E182" s="156"/>
      <c r="F182" s="32">
        <f t="shared" si="94"/>
        <v>0.85</v>
      </c>
      <c r="G182" s="131">
        <f t="shared" si="95"/>
        <v>0</v>
      </c>
      <c r="H182" s="132"/>
      <c r="I182" s="157"/>
      <c r="J182" s="133">
        <f t="shared" si="96"/>
        <v>0</v>
      </c>
      <c r="K182" s="137">
        <f t="shared" si="102"/>
        <v>10200</v>
      </c>
      <c r="L182" s="159"/>
      <c r="M182" s="133">
        <f t="shared" si="98"/>
        <v>0</v>
      </c>
      <c r="N182" s="135">
        <f t="shared" si="99"/>
        <v>0</v>
      </c>
      <c r="O182" s="70"/>
      <c r="P182" s="54"/>
      <c r="Q182" s="56"/>
      <c r="R182" s="136">
        <f t="shared" si="100"/>
        <v>0</v>
      </c>
    </row>
    <row r="183" spans="1:18">
      <c r="A183" s="127" t="s">
        <v>87</v>
      </c>
      <c r="B183" s="128">
        <v>80</v>
      </c>
      <c r="C183" s="129">
        <v>100</v>
      </c>
      <c r="D183" s="130">
        <v>14100</v>
      </c>
      <c r="E183" s="156"/>
      <c r="F183" s="32">
        <f t="shared" si="94"/>
        <v>0.85</v>
      </c>
      <c r="G183" s="131">
        <f t="shared" si="95"/>
        <v>0</v>
      </c>
      <c r="H183" s="132"/>
      <c r="I183" s="157"/>
      <c r="J183" s="133">
        <f t="shared" si="96"/>
        <v>0</v>
      </c>
      <c r="K183" s="137">
        <f t="shared" si="102"/>
        <v>14100</v>
      </c>
      <c r="L183" s="159"/>
      <c r="M183" s="133">
        <f t="shared" si="98"/>
        <v>0</v>
      </c>
      <c r="N183" s="135">
        <f t="shared" si="99"/>
        <v>0</v>
      </c>
      <c r="O183" s="70"/>
      <c r="P183" s="54"/>
      <c r="Q183" s="56"/>
      <c r="R183" s="136">
        <f t="shared" si="100"/>
        <v>0</v>
      </c>
    </row>
    <row r="184" spans="1:18">
      <c r="A184" s="127" t="s">
        <v>88</v>
      </c>
      <c r="B184" s="128">
        <v>80</v>
      </c>
      <c r="C184" s="129">
        <v>100</v>
      </c>
      <c r="D184" s="130">
        <v>16100</v>
      </c>
      <c r="E184" s="156"/>
      <c r="F184" s="32">
        <f t="shared" si="94"/>
        <v>0.85</v>
      </c>
      <c r="G184" s="131">
        <f t="shared" si="95"/>
        <v>0</v>
      </c>
      <c r="H184" s="132"/>
      <c r="I184" s="157"/>
      <c r="J184" s="133">
        <f t="shared" si="96"/>
        <v>0</v>
      </c>
      <c r="K184" s="137">
        <f t="shared" si="102"/>
        <v>16100</v>
      </c>
      <c r="L184" s="159"/>
      <c r="M184" s="133">
        <f t="shared" si="98"/>
        <v>0</v>
      </c>
      <c r="N184" s="135">
        <f t="shared" si="99"/>
        <v>0</v>
      </c>
      <c r="O184" s="70"/>
      <c r="P184" s="54"/>
      <c r="Q184" s="56"/>
      <c r="R184" s="136">
        <f t="shared" si="100"/>
        <v>0</v>
      </c>
    </row>
    <row r="185" spans="1:18" ht="18.600000000000001" thickBot="1">
      <c r="A185" s="138" t="s">
        <v>89</v>
      </c>
      <c r="B185" s="128">
        <v>80</v>
      </c>
      <c r="C185" s="129">
        <v>100</v>
      </c>
      <c r="D185" s="130">
        <v>13700</v>
      </c>
      <c r="E185" s="156"/>
      <c r="F185" s="32">
        <f t="shared" si="94"/>
        <v>0.85</v>
      </c>
      <c r="G185" s="131">
        <f t="shared" si="95"/>
        <v>0</v>
      </c>
      <c r="H185" s="132"/>
      <c r="I185" s="157"/>
      <c r="J185" s="133">
        <f t="shared" si="96"/>
        <v>0</v>
      </c>
      <c r="K185" s="139">
        <f t="shared" si="102"/>
        <v>13700</v>
      </c>
      <c r="L185" s="159"/>
      <c r="M185" s="133">
        <f t="shared" si="98"/>
        <v>0</v>
      </c>
      <c r="N185" s="135">
        <f t="shared" si="99"/>
        <v>0</v>
      </c>
      <c r="O185" s="140"/>
      <c r="P185" s="141"/>
      <c r="Q185" s="142"/>
      <c r="R185" s="136">
        <f t="shared" si="100"/>
        <v>0</v>
      </c>
    </row>
    <row r="186" spans="1:18" ht="19.8" thickBot="1">
      <c r="A186" s="143" t="s">
        <v>34</v>
      </c>
      <c r="B186" s="144"/>
      <c r="C186" s="145"/>
      <c r="D186" s="146">
        <f t="shared" ref="D186" si="103">SUM(D174:D185)</f>
        <v>123900</v>
      </c>
      <c r="E186" s="144"/>
      <c r="F186" s="147"/>
      <c r="G186" s="146">
        <f t="shared" ref="G186" si="104">SUM(G174:G185)</f>
        <v>0</v>
      </c>
      <c r="H186" s="148"/>
      <c r="I186" s="146"/>
      <c r="J186" s="146"/>
      <c r="K186" s="146"/>
      <c r="L186" s="146"/>
      <c r="M186" s="146"/>
      <c r="N186" s="149">
        <f t="shared" ref="N186" si="105">SUM(N174:N185)</f>
        <v>0</v>
      </c>
      <c r="O186" s="150"/>
      <c r="P186" s="151"/>
      <c r="Q186" s="152"/>
      <c r="R186" s="153">
        <f t="shared" ref="R186" si="106">SUM(R174:R185)</f>
        <v>0</v>
      </c>
    </row>
    <row r="187" spans="1:18">
      <c r="A187" s="154"/>
      <c r="B187" s="155"/>
      <c r="C187" s="155"/>
      <c r="D187" s="155"/>
      <c r="E187" s="155"/>
      <c r="F187" s="155"/>
      <c r="G187" s="155"/>
      <c r="H187" s="155"/>
      <c r="I187" s="155"/>
      <c r="J187" s="155"/>
      <c r="K187" s="155"/>
      <c r="L187" s="155"/>
      <c r="M187" s="155"/>
      <c r="N187" s="155"/>
      <c r="O187" s="155"/>
      <c r="P187" s="155"/>
      <c r="Q187" s="155"/>
      <c r="R187" s="155"/>
    </row>
    <row r="188" spans="1:18" ht="57.6" customHeight="1">
      <c r="A188" s="181" t="s">
        <v>43</v>
      </c>
      <c r="B188" s="182"/>
      <c r="C188" s="182"/>
      <c r="D188" s="182"/>
      <c r="E188" s="182"/>
      <c r="F188" s="182"/>
      <c r="G188" s="182"/>
      <c r="H188" s="182"/>
      <c r="I188" s="182"/>
      <c r="J188" s="182"/>
      <c r="K188" s="182"/>
      <c r="L188" s="182"/>
      <c r="M188" s="182"/>
      <c r="N188" s="182"/>
    </row>
    <row r="209" s="94" customFormat="1" ht="57.6" customHeight="1"/>
  </sheetData>
  <mergeCells count="54">
    <mergeCell ref="A188:N188"/>
    <mergeCell ref="A148:B148"/>
    <mergeCell ref="H149:N149"/>
    <mergeCell ref="O149:Q150"/>
    <mergeCell ref="H150:J150"/>
    <mergeCell ref="K150:M150"/>
    <mergeCell ref="A167:N167"/>
    <mergeCell ref="A169:B169"/>
    <mergeCell ref="H170:N170"/>
    <mergeCell ref="O170:Q171"/>
    <mergeCell ref="H171:J171"/>
    <mergeCell ref="K171:M171"/>
    <mergeCell ref="A146:N146"/>
    <mergeCell ref="A106:B106"/>
    <mergeCell ref="H107:N107"/>
    <mergeCell ref="O107:Q108"/>
    <mergeCell ref="H108:J108"/>
    <mergeCell ref="K108:M108"/>
    <mergeCell ref="A125:N125"/>
    <mergeCell ref="A127:B127"/>
    <mergeCell ref="H128:N128"/>
    <mergeCell ref="O128:Q129"/>
    <mergeCell ref="H129:J129"/>
    <mergeCell ref="K129:M129"/>
    <mergeCell ref="A104:N104"/>
    <mergeCell ref="A64:B64"/>
    <mergeCell ref="H65:N65"/>
    <mergeCell ref="O65:Q66"/>
    <mergeCell ref="H66:J66"/>
    <mergeCell ref="K66:M66"/>
    <mergeCell ref="A83:N83"/>
    <mergeCell ref="A85:B85"/>
    <mergeCell ref="H86:N86"/>
    <mergeCell ref="O86:Q87"/>
    <mergeCell ref="H87:J87"/>
    <mergeCell ref="K87:M87"/>
    <mergeCell ref="A62:N62"/>
    <mergeCell ref="A22:B22"/>
    <mergeCell ref="H23:N23"/>
    <mergeCell ref="O23:Q24"/>
    <mergeCell ref="H24:J24"/>
    <mergeCell ref="K24:M24"/>
    <mergeCell ref="A41:N41"/>
    <mergeCell ref="A43:B43"/>
    <mergeCell ref="H44:N44"/>
    <mergeCell ref="O44:Q45"/>
    <mergeCell ref="H45:J45"/>
    <mergeCell ref="K45:M45"/>
    <mergeCell ref="A20:N20"/>
    <mergeCell ref="A1:B1"/>
    <mergeCell ref="H2:N2"/>
    <mergeCell ref="O2:Q3"/>
    <mergeCell ref="H3:J3"/>
    <mergeCell ref="K3:M3"/>
  </mergeCells>
  <phoneticPr fontId="3"/>
  <pageMargins left="0.70866141732283472" right="0.70866141732283472" top="0.74803149606299213" bottom="0.74803149606299213" header="0.31496062992125984" footer="0.31496062992125984"/>
  <pageSetup paperSize="9" scale="53" orientation="landscape" verticalDpi="0" r:id="rId1"/>
  <rowBreaks count="8" manualBreakCount="8">
    <brk id="21" max="17" man="1"/>
    <brk id="41" max="17" man="1"/>
    <brk id="62" max="17" man="1"/>
    <brk id="84" max="17" man="1"/>
    <brk id="105" max="17" man="1"/>
    <brk id="126" max="17" man="1"/>
    <brk id="147" max="17" man="1"/>
    <brk id="168"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BF52-0054-47A2-B331-DDEEAEA33D95}">
  <sheetPr>
    <tabColor rgb="FFFFC000"/>
  </sheetPr>
  <dimension ref="A1:M35"/>
  <sheetViews>
    <sheetView view="pageBreakPreview" zoomScale="60" zoomScaleNormal="85" workbookViewId="0">
      <selection activeCell="H19" sqref="H19:J19"/>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195" t="s">
        <v>97</v>
      </c>
      <c r="C5" s="196"/>
      <c r="D5" s="196"/>
      <c r="E5" s="196"/>
      <c r="F5" s="196"/>
      <c r="G5" s="197"/>
      <c r="H5" s="166">
        <f>'電気料金内訳書②＜長崎地区2＞'!R18</f>
        <v>0</v>
      </c>
      <c r="I5" s="167"/>
      <c r="J5" s="168"/>
      <c r="K5" s="88" t="s">
        <v>76</v>
      </c>
      <c r="L5" s="84"/>
      <c r="M5" s="84"/>
    </row>
    <row r="6" spans="1:13" ht="24.6" customHeight="1">
      <c r="A6" s="91">
        <v>2</v>
      </c>
      <c r="B6" s="195" t="s">
        <v>98</v>
      </c>
      <c r="C6" s="196"/>
      <c r="D6" s="196"/>
      <c r="E6" s="196"/>
      <c r="F6" s="196"/>
      <c r="G6" s="197"/>
      <c r="H6" s="169">
        <f>'電気料金内訳書②＜長崎地区2＞'!R39</f>
        <v>0</v>
      </c>
      <c r="I6" s="170"/>
      <c r="J6" s="171"/>
      <c r="K6" s="88" t="s">
        <v>76</v>
      </c>
      <c r="L6" s="84"/>
      <c r="M6" s="84"/>
    </row>
    <row r="7" spans="1:13" ht="24.6" customHeight="1">
      <c r="A7" s="91">
        <v>3</v>
      </c>
      <c r="B7" s="195" t="s">
        <v>99</v>
      </c>
      <c r="C7" s="196"/>
      <c r="D7" s="196"/>
      <c r="E7" s="196"/>
      <c r="F7" s="196"/>
      <c r="G7" s="197"/>
      <c r="H7" s="161">
        <f>'電気料金内訳書②＜長崎地区2＞'!R60</f>
        <v>0</v>
      </c>
      <c r="I7" s="161"/>
      <c r="J7" s="161"/>
      <c r="K7" s="88" t="s">
        <v>76</v>
      </c>
      <c r="L7" s="84"/>
      <c r="M7" s="84"/>
    </row>
    <row r="8" spans="1:13" ht="24.6" customHeight="1">
      <c r="A8" s="91">
        <v>4</v>
      </c>
      <c r="B8" s="195" t="s">
        <v>100</v>
      </c>
      <c r="C8" s="196"/>
      <c r="D8" s="196"/>
      <c r="E8" s="196"/>
      <c r="F8" s="196"/>
      <c r="G8" s="197"/>
      <c r="H8" s="161">
        <f>'電気料金内訳書②＜長崎地区2＞'!R81</f>
        <v>0</v>
      </c>
      <c r="I8" s="161"/>
      <c r="J8" s="161"/>
      <c r="K8" s="88" t="s">
        <v>76</v>
      </c>
      <c r="L8" s="84"/>
      <c r="M8" s="84"/>
    </row>
    <row r="9" spans="1:13" ht="24.6" customHeight="1">
      <c r="A9" s="91">
        <v>5</v>
      </c>
      <c r="B9" s="195" t="s">
        <v>101</v>
      </c>
      <c r="C9" s="196"/>
      <c r="D9" s="196"/>
      <c r="E9" s="196"/>
      <c r="F9" s="196"/>
      <c r="G9" s="197"/>
      <c r="H9" s="161">
        <f>'電気料金内訳書②＜長崎地区2＞'!R102</f>
        <v>0</v>
      </c>
      <c r="I9" s="161"/>
      <c r="J9" s="161"/>
      <c r="K9" s="88" t="s">
        <v>76</v>
      </c>
      <c r="L9" s="84"/>
      <c r="M9" s="84"/>
    </row>
    <row r="10" spans="1:13" ht="24.6" customHeight="1">
      <c r="A10" s="91">
        <v>6</v>
      </c>
      <c r="B10" s="195" t="s">
        <v>102</v>
      </c>
      <c r="C10" s="196"/>
      <c r="D10" s="196"/>
      <c r="E10" s="196"/>
      <c r="F10" s="196"/>
      <c r="G10" s="197"/>
      <c r="H10" s="161">
        <f>'電気料金内訳書②＜長崎地区2＞'!R123</f>
        <v>0</v>
      </c>
      <c r="I10" s="161"/>
      <c r="J10" s="161"/>
      <c r="K10" s="88" t="s">
        <v>76</v>
      </c>
      <c r="L10" s="84"/>
      <c r="M10" s="84"/>
    </row>
    <row r="11" spans="1:13" ht="24.6" customHeight="1">
      <c r="A11" s="91">
        <v>7</v>
      </c>
      <c r="B11" s="195" t="s">
        <v>103</v>
      </c>
      <c r="C11" s="196"/>
      <c r="D11" s="196"/>
      <c r="E11" s="196"/>
      <c r="F11" s="196"/>
      <c r="G11" s="197"/>
      <c r="H11" s="161">
        <f>'電気料金内訳書②＜長崎地区2＞'!R144</f>
        <v>0</v>
      </c>
      <c r="I11" s="161"/>
      <c r="J11" s="161"/>
      <c r="K11" s="88" t="s">
        <v>76</v>
      </c>
      <c r="L11" s="84"/>
      <c r="M11" s="84"/>
    </row>
    <row r="12" spans="1:13" ht="24.6" customHeight="1">
      <c r="A12" s="91">
        <v>8</v>
      </c>
      <c r="B12" s="195" t="s">
        <v>104</v>
      </c>
      <c r="C12" s="196"/>
      <c r="D12" s="196"/>
      <c r="E12" s="196"/>
      <c r="F12" s="196"/>
      <c r="G12" s="197"/>
      <c r="H12" s="161">
        <f>'電気料金内訳書②＜長崎地区2＞'!R165</f>
        <v>0</v>
      </c>
      <c r="I12" s="161"/>
      <c r="J12" s="161"/>
      <c r="K12" s="88" t="s">
        <v>76</v>
      </c>
      <c r="L12" s="84"/>
      <c r="M12" s="84"/>
    </row>
    <row r="13" spans="1:13" ht="24.6" customHeight="1">
      <c r="A13" s="91">
        <v>9</v>
      </c>
      <c r="B13" s="195" t="s">
        <v>105</v>
      </c>
      <c r="C13" s="196"/>
      <c r="D13" s="196"/>
      <c r="E13" s="196"/>
      <c r="F13" s="196"/>
      <c r="G13" s="197"/>
      <c r="H13" s="161">
        <f>'電気料金内訳書②＜長崎地区2＞'!R186</f>
        <v>0</v>
      </c>
      <c r="I13" s="161"/>
      <c r="J13" s="161"/>
      <c r="K13" s="88" t="s">
        <v>76</v>
      </c>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33">
    <mergeCell ref="H8:J8"/>
    <mergeCell ref="B5:G5"/>
    <mergeCell ref="B6:G6"/>
    <mergeCell ref="B7:G7"/>
    <mergeCell ref="B8:G8"/>
    <mergeCell ref="B4:G4"/>
    <mergeCell ref="H4:J4"/>
    <mergeCell ref="H5:J5"/>
    <mergeCell ref="H6:J6"/>
    <mergeCell ref="H7:J7"/>
    <mergeCell ref="H25:J25"/>
    <mergeCell ref="H15:J15"/>
    <mergeCell ref="H16:J16"/>
    <mergeCell ref="H17:J17"/>
    <mergeCell ref="H18:J18"/>
    <mergeCell ref="H19:J19"/>
    <mergeCell ref="H20:J20"/>
    <mergeCell ref="H21:J21"/>
    <mergeCell ref="B22:G22"/>
    <mergeCell ref="H22:J22"/>
    <mergeCell ref="H23:J23"/>
    <mergeCell ref="H24:J24"/>
    <mergeCell ref="B9:G9"/>
    <mergeCell ref="B10:G10"/>
    <mergeCell ref="B11:G11"/>
    <mergeCell ref="B12:G12"/>
    <mergeCell ref="B13:G13"/>
    <mergeCell ref="H14:J14"/>
    <mergeCell ref="H9:J9"/>
    <mergeCell ref="H10:J10"/>
    <mergeCell ref="H11:J11"/>
    <mergeCell ref="H12:J12"/>
    <mergeCell ref="H13:J13"/>
  </mergeCells>
  <phoneticPr fontId="3"/>
  <pageMargins left="0.7" right="0.7" top="0.75" bottom="0.75" header="0.3" footer="0.3"/>
  <pageSetup paperSize="9" scale="5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F444E-3990-482A-9E3F-D36B0A8579DF}">
  <sheetPr>
    <tabColor rgb="FFFFFF00"/>
  </sheetPr>
  <dimension ref="A1:R209"/>
  <sheetViews>
    <sheetView view="pageBreakPreview" zoomScale="60" zoomScaleNormal="55" workbookViewId="0">
      <selection activeCell="L174" sqref="L174:L185"/>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'電気料金内訳書①＜長崎地区2＞ '!B5</f>
        <v>長崎振興局大橋庁舎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135</v>
      </c>
      <c r="C6" s="129">
        <v>100</v>
      </c>
      <c r="D6" s="130">
        <v>14700</v>
      </c>
      <c r="E6" s="156"/>
      <c r="F6" s="32">
        <f>(185-C6)/100</f>
        <v>0.85</v>
      </c>
      <c r="G6" s="131">
        <f>ROUNDDOWN(B6*E6*F6,0)</f>
        <v>0</v>
      </c>
      <c r="H6" s="132"/>
      <c r="I6" s="157"/>
      <c r="J6" s="133">
        <f>H6*I6</f>
        <v>0</v>
      </c>
      <c r="K6" s="134">
        <f>D6</f>
        <v>14700</v>
      </c>
      <c r="L6" s="159"/>
      <c r="M6" s="133">
        <f>K6*L6</f>
        <v>0</v>
      </c>
      <c r="N6" s="135">
        <f>J6+M6</f>
        <v>0</v>
      </c>
      <c r="O6" s="70"/>
      <c r="P6" s="54"/>
      <c r="Q6" s="56"/>
      <c r="R6" s="136">
        <f>ROUNDDOWN(G6+N6,0)</f>
        <v>0</v>
      </c>
    </row>
    <row r="7" spans="1:18">
      <c r="A7" s="127" t="s">
        <v>26</v>
      </c>
      <c r="B7" s="128">
        <v>135</v>
      </c>
      <c r="C7" s="129">
        <v>100</v>
      </c>
      <c r="D7" s="130">
        <v>16300</v>
      </c>
      <c r="E7" s="156"/>
      <c r="F7" s="32">
        <f t="shared" ref="F7:F17" si="0">(185-C7)/100</f>
        <v>0.85</v>
      </c>
      <c r="G7" s="131">
        <f t="shared" ref="G7:G17" si="1">ROUNDDOWN(B7*E7*F7,0)</f>
        <v>0</v>
      </c>
      <c r="H7" s="132"/>
      <c r="I7" s="157"/>
      <c r="J7" s="133">
        <f t="shared" ref="J7:J16" si="2">H7*I7</f>
        <v>0</v>
      </c>
      <c r="K7" s="137">
        <f t="shared" ref="K7:K17" si="3">D7</f>
        <v>16300</v>
      </c>
      <c r="L7" s="159"/>
      <c r="M7" s="133">
        <f t="shared" ref="M7:M17" si="4">K7*L7</f>
        <v>0</v>
      </c>
      <c r="N7" s="135">
        <f t="shared" ref="N7:N17" si="5">J7+M7</f>
        <v>0</v>
      </c>
      <c r="O7" s="70"/>
      <c r="P7" s="54"/>
      <c r="Q7" s="56"/>
      <c r="R7" s="136">
        <f t="shared" ref="R7:R17" si="6">ROUNDDOWN(G7+N7,0)</f>
        <v>0</v>
      </c>
    </row>
    <row r="8" spans="1:18">
      <c r="A8" s="127" t="s">
        <v>27</v>
      </c>
      <c r="B8" s="128">
        <v>135</v>
      </c>
      <c r="C8" s="129">
        <v>100</v>
      </c>
      <c r="D8" s="130">
        <v>17600</v>
      </c>
      <c r="E8" s="156"/>
      <c r="F8" s="32">
        <f t="shared" si="0"/>
        <v>0.85</v>
      </c>
      <c r="G8" s="131">
        <f t="shared" si="1"/>
        <v>0</v>
      </c>
      <c r="H8" s="132"/>
      <c r="I8" s="157"/>
      <c r="J8" s="133">
        <f t="shared" si="2"/>
        <v>0</v>
      </c>
      <c r="K8" s="137">
        <f t="shared" si="3"/>
        <v>17600</v>
      </c>
      <c r="L8" s="159"/>
      <c r="M8" s="133">
        <f t="shared" si="4"/>
        <v>0</v>
      </c>
      <c r="N8" s="135">
        <f t="shared" si="5"/>
        <v>0</v>
      </c>
      <c r="O8" s="70"/>
      <c r="P8" s="54"/>
      <c r="Q8" s="56"/>
      <c r="R8" s="136">
        <f t="shared" si="6"/>
        <v>0</v>
      </c>
    </row>
    <row r="9" spans="1:18">
      <c r="A9" s="127" t="s">
        <v>47</v>
      </c>
      <c r="B9" s="128">
        <v>135</v>
      </c>
      <c r="C9" s="129">
        <v>100</v>
      </c>
      <c r="D9" s="130">
        <v>26100</v>
      </c>
      <c r="E9" s="156"/>
      <c r="F9" s="32">
        <f t="shared" si="0"/>
        <v>0.85</v>
      </c>
      <c r="G9" s="131">
        <f t="shared" si="1"/>
        <v>0</v>
      </c>
      <c r="H9" s="132">
        <f t="shared" ref="H9:H11" si="7">D9</f>
        <v>26100</v>
      </c>
      <c r="I9" s="158"/>
      <c r="J9" s="133">
        <f t="shared" si="2"/>
        <v>0</v>
      </c>
      <c r="K9" s="137"/>
      <c r="L9" s="160"/>
      <c r="M9" s="133">
        <f t="shared" si="4"/>
        <v>0</v>
      </c>
      <c r="N9" s="135">
        <f t="shared" si="5"/>
        <v>0</v>
      </c>
      <c r="O9" s="70"/>
      <c r="P9" s="54"/>
      <c r="Q9" s="56"/>
      <c r="R9" s="136">
        <f t="shared" si="6"/>
        <v>0</v>
      </c>
    </row>
    <row r="10" spans="1:18">
      <c r="A10" s="127" t="s">
        <v>48</v>
      </c>
      <c r="B10" s="128">
        <v>135</v>
      </c>
      <c r="C10" s="129">
        <v>100</v>
      </c>
      <c r="D10" s="130">
        <v>29100</v>
      </c>
      <c r="E10" s="156"/>
      <c r="F10" s="32">
        <f t="shared" si="0"/>
        <v>0.85</v>
      </c>
      <c r="G10" s="131">
        <f t="shared" si="1"/>
        <v>0</v>
      </c>
      <c r="H10" s="132">
        <f t="shared" si="7"/>
        <v>29100</v>
      </c>
      <c r="I10" s="158"/>
      <c r="J10" s="133">
        <f t="shared" si="2"/>
        <v>0</v>
      </c>
      <c r="K10" s="137"/>
      <c r="L10" s="160"/>
      <c r="M10" s="133">
        <f t="shared" si="4"/>
        <v>0</v>
      </c>
      <c r="N10" s="135">
        <f t="shared" si="5"/>
        <v>0</v>
      </c>
      <c r="O10" s="70"/>
      <c r="P10" s="54"/>
      <c r="Q10" s="56"/>
      <c r="R10" s="136">
        <f t="shared" si="6"/>
        <v>0</v>
      </c>
    </row>
    <row r="11" spans="1:18">
      <c r="A11" s="127" t="s">
        <v>49</v>
      </c>
      <c r="B11" s="128">
        <v>135</v>
      </c>
      <c r="C11" s="129">
        <v>100</v>
      </c>
      <c r="D11" s="130">
        <v>26200</v>
      </c>
      <c r="E11" s="156"/>
      <c r="F11" s="32">
        <f t="shared" si="0"/>
        <v>0.85</v>
      </c>
      <c r="G11" s="131">
        <f t="shared" si="1"/>
        <v>0</v>
      </c>
      <c r="H11" s="132">
        <f t="shared" si="7"/>
        <v>26200</v>
      </c>
      <c r="I11" s="158"/>
      <c r="J11" s="133">
        <f t="shared" si="2"/>
        <v>0</v>
      </c>
      <c r="K11" s="137"/>
      <c r="L11" s="160"/>
      <c r="M11" s="133">
        <f t="shared" si="4"/>
        <v>0</v>
      </c>
      <c r="N11" s="135">
        <f t="shared" si="5"/>
        <v>0</v>
      </c>
      <c r="O11" s="70"/>
      <c r="P11" s="54"/>
      <c r="Q11" s="56"/>
      <c r="R11" s="136">
        <f t="shared" si="6"/>
        <v>0</v>
      </c>
    </row>
    <row r="12" spans="1:18">
      <c r="A12" s="127" t="s">
        <v>28</v>
      </c>
      <c r="B12" s="128">
        <v>135</v>
      </c>
      <c r="C12" s="129">
        <v>100</v>
      </c>
      <c r="D12" s="130">
        <v>18400</v>
      </c>
      <c r="E12" s="156"/>
      <c r="F12" s="32">
        <f t="shared" si="0"/>
        <v>0.85</v>
      </c>
      <c r="G12" s="131">
        <f t="shared" si="1"/>
        <v>0</v>
      </c>
      <c r="H12" s="132"/>
      <c r="I12" s="157"/>
      <c r="J12" s="133">
        <f t="shared" si="2"/>
        <v>0</v>
      </c>
      <c r="K12" s="137">
        <f t="shared" si="3"/>
        <v>18400</v>
      </c>
      <c r="L12" s="159"/>
      <c r="M12" s="133">
        <f t="shared" si="4"/>
        <v>0</v>
      </c>
      <c r="N12" s="135">
        <f t="shared" si="5"/>
        <v>0</v>
      </c>
      <c r="O12" s="70"/>
      <c r="P12" s="54"/>
      <c r="Q12" s="56"/>
      <c r="R12" s="136">
        <f t="shared" si="6"/>
        <v>0</v>
      </c>
    </row>
    <row r="13" spans="1:18">
      <c r="A13" s="127" t="s">
        <v>29</v>
      </c>
      <c r="B13" s="128">
        <v>135</v>
      </c>
      <c r="C13" s="129">
        <v>100</v>
      </c>
      <c r="D13" s="130">
        <v>15500</v>
      </c>
      <c r="E13" s="156"/>
      <c r="F13" s="32">
        <f t="shared" si="0"/>
        <v>0.85</v>
      </c>
      <c r="G13" s="131">
        <f t="shared" si="1"/>
        <v>0</v>
      </c>
      <c r="H13" s="132"/>
      <c r="I13" s="157"/>
      <c r="J13" s="133">
        <f t="shared" si="2"/>
        <v>0</v>
      </c>
      <c r="K13" s="137">
        <f t="shared" si="3"/>
        <v>15500</v>
      </c>
      <c r="L13" s="159"/>
      <c r="M13" s="133">
        <f t="shared" si="4"/>
        <v>0</v>
      </c>
      <c r="N13" s="135">
        <f t="shared" si="5"/>
        <v>0</v>
      </c>
      <c r="O13" s="70"/>
      <c r="P13" s="54"/>
      <c r="Q13" s="56"/>
      <c r="R13" s="136">
        <f t="shared" si="6"/>
        <v>0</v>
      </c>
    </row>
    <row r="14" spans="1:18">
      <c r="A14" s="127" t="s">
        <v>30</v>
      </c>
      <c r="B14" s="128">
        <v>135</v>
      </c>
      <c r="C14" s="129">
        <v>100</v>
      </c>
      <c r="D14" s="130">
        <v>23500</v>
      </c>
      <c r="E14" s="156"/>
      <c r="F14" s="32">
        <f t="shared" si="0"/>
        <v>0.85</v>
      </c>
      <c r="G14" s="131">
        <f t="shared" si="1"/>
        <v>0</v>
      </c>
      <c r="H14" s="132"/>
      <c r="I14" s="157"/>
      <c r="J14" s="133">
        <f t="shared" si="2"/>
        <v>0</v>
      </c>
      <c r="K14" s="137">
        <f t="shared" si="3"/>
        <v>23500</v>
      </c>
      <c r="L14" s="159"/>
      <c r="M14" s="133">
        <f t="shared" si="4"/>
        <v>0</v>
      </c>
      <c r="N14" s="135">
        <f t="shared" si="5"/>
        <v>0</v>
      </c>
      <c r="O14" s="70"/>
      <c r="P14" s="54"/>
      <c r="Q14" s="56"/>
      <c r="R14" s="136">
        <f t="shared" si="6"/>
        <v>0</v>
      </c>
    </row>
    <row r="15" spans="1:18">
      <c r="A15" s="127" t="s">
        <v>31</v>
      </c>
      <c r="B15" s="128">
        <v>135</v>
      </c>
      <c r="C15" s="129">
        <v>100</v>
      </c>
      <c r="D15" s="130">
        <v>26400</v>
      </c>
      <c r="E15" s="156"/>
      <c r="F15" s="32">
        <f t="shared" si="0"/>
        <v>0.85</v>
      </c>
      <c r="G15" s="131">
        <f t="shared" si="1"/>
        <v>0</v>
      </c>
      <c r="H15" s="132"/>
      <c r="I15" s="157"/>
      <c r="J15" s="133">
        <f t="shared" si="2"/>
        <v>0</v>
      </c>
      <c r="K15" s="137">
        <f t="shared" si="3"/>
        <v>26400</v>
      </c>
      <c r="L15" s="159"/>
      <c r="M15" s="133">
        <f t="shared" si="4"/>
        <v>0</v>
      </c>
      <c r="N15" s="135">
        <f t="shared" si="5"/>
        <v>0</v>
      </c>
      <c r="O15" s="70"/>
      <c r="P15" s="54"/>
      <c r="Q15" s="56"/>
      <c r="R15" s="136">
        <f t="shared" si="6"/>
        <v>0</v>
      </c>
    </row>
    <row r="16" spans="1:18">
      <c r="A16" s="127" t="s">
        <v>32</v>
      </c>
      <c r="B16" s="128">
        <v>135</v>
      </c>
      <c r="C16" s="129">
        <v>100</v>
      </c>
      <c r="D16" s="130">
        <v>26400</v>
      </c>
      <c r="E16" s="156"/>
      <c r="F16" s="32">
        <f t="shared" si="0"/>
        <v>0.85</v>
      </c>
      <c r="G16" s="131">
        <f t="shared" si="1"/>
        <v>0</v>
      </c>
      <c r="H16" s="132"/>
      <c r="I16" s="157"/>
      <c r="J16" s="133">
        <f t="shared" si="2"/>
        <v>0</v>
      </c>
      <c r="K16" s="137">
        <f t="shared" si="3"/>
        <v>26400</v>
      </c>
      <c r="L16" s="159"/>
      <c r="M16" s="133">
        <f t="shared" si="4"/>
        <v>0</v>
      </c>
      <c r="N16" s="135">
        <f t="shared" si="5"/>
        <v>0</v>
      </c>
      <c r="O16" s="70"/>
      <c r="P16" s="54"/>
      <c r="Q16" s="56"/>
      <c r="R16" s="136">
        <f t="shared" si="6"/>
        <v>0</v>
      </c>
    </row>
    <row r="17" spans="1:18" ht="18.600000000000001" thickBot="1">
      <c r="A17" s="138" t="s">
        <v>33</v>
      </c>
      <c r="B17" s="128">
        <v>135</v>
      </c>
      <c r="C17" s="129">
        <v>100</v>
      </c>
      <c r="D17" s="130">
        <v>20400</v>
      </c>
      <c r="E17" s="156"/>
      <c r="F17" s="32">
        <f t="shared" si="0"/>
        <v>0.85</v>
      </c>
      <c r="G17" s="131">
        <f t="shared" si="1"/>
        <v>0</v>
      </c>
      <c r="H17" s="132"/>
      <c r="I17" s="157"/>
      <c r="J17" s="133">
        <f>H17*I17</f>
        <v>0</v>
      </c>
      <c r="K17" s="139">
        <f t="shared" si="3"/>
        <v>20400</v>
      </c>
      <c r="L17" s="159"/>
      <c r="M17" s="133">
        <f t="shared" si="4"/>
        <v>0</v>
      </c>
      <c r="N17" s="135">
        <f t="shared" si="5"/>
        <v>0</v>
      </c>
      <c r="O17" s="140"/>
      <c r="P17" s="141"/>
      <c r="Q17" s="142"/>
      <c r="R17" s="136">
        <f t="shared" si="6"/>
        <v>0</v>
      </c>
    </row>
    <row r="18" spans="1:18" ht="19.8" thickBot="1">
      <c r="A18" s="143" t="s">
        <v>34</v>
      </c>
      <c r="B18" s="144"/>
      <c r="C18" s="145"/>
      <c r="D18" s="146">
        <f>SUM(D6:D17)</f>
        <v>260600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'電気料金内訳書①＜長崎地区2＞ '!B6</f>
        <v>長崎振興局
西山ダム管理事務所</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17</v>
      </c>
      <c r="C27" s="129">
        <v>100</v>
      </c>
      <c r="D27" s="130">
        <v>3700</v>
      </c>
      <c r="E27" s="156"/>
      <c r="F27" s="32">
        <f t="shared" ref="F27:F38" si="8">(185-C27)/100</f>
        <v>0.85</v>
      </c>
      <c r="G27" s="131">
        <f t="shared" ref="G27:G38" si="9">ROUNDDOWN(B27*E27*F27,0)</f>
        <v>0</v>
      </c>
      <c r="H27" s="132"/>
      <c r="I27" s="157"/>
      <c r="J27" s="133">
        <f t="shared" ref="J27:J38" si="10">H27*I27</f>
        <v>0</v>
      </c>
      <c r="K27" s="134">
        <f t="shared" ref="K27:K29" si="11">D27</f>
        <v>3700</v>
      </c>
      <c r="L27" s="159"/>
      <c r="M27" s="133">
        <f t="shared" ref="M27:M38" si="12">K27*L27</f>
        <v>0</v>
      </c>
      <c r="N27" s="135">
        <f t="shared" ref="N27:N38" si="13">J27+M27</f>
        <v>0</v>
      </c>
      <c r="O27" s="70"/>
      <c r="P27" s="54"/>
      <c r="Q27" s="56"/>
      <c r="R27" s="136">
        <f t="shared" ref="R27:R38" si="14">ROUNDDOWN(G27+N27,0)</f>
        <v>0</v>
      </c>
    </row>
    <row r="28" spans="1:18">
      <c r="A28" s="127" t="s">
        <v>82</v>
      </c>
      <c r="B28" s="128">
        <v>17</v>
      </c>
      <c r="C28" s="129">
        <v>100</v>
      </c>
      <c r="D28" s="130">
        <v>3100</v>
      </c>
      <c r="E28" s="156"/>
      <c r="F28" s="32">
        <f t="shared" si="8"/>
        <v>0.85</v>
      </c>
      <c r="G28" s="131">
        <f t="shared" si="9"/>
        <v>0</v>
      </c>
      <c r="H28" s="132"/>
      <c r="I28" s="157"/>
      <c r="J28" s="133">
        <f t="shared" si="10"/>
        <v>0</v>
      </c>
      <c r="K28" s="137">
        <f t="shared" si="11"/>
        <v>3100</v>
      </c>
      <c r="L28" s="159"/>
      <c r="M28" s="133">
        <f t="shared" si="12"/>
        <v>0</v>
      </c>
      <c r="N28" s="135">
        <f t="shared" si="13"/>
        <v>0</v>
      </c>
      <c r="O28" s="70"/>
      <c r="P28" s="54"/>
      <c r="Q28" s="56"/>
      <c r="R28" s="136">
        <f t="shared" si="14"/>
        <v>0</v>
      </c>
    </row>
    <row r="29" spans="1:18">
      <c r="A29" s="127" t="s">
        <v>83</v>
      </c>
      <c r="B29" s="128">
        <v>17</v>
      </c>
      <c r="C29" s="129">
        <v>100</v>
      </c>
      <c r="D29" s="130">
        <v>3200</v>
      </c>
      <c r="E29" s="156"/>
      <c r="F29" s="32">
        <f t="shared" si="8"/>
        <v>0.85</v>
      </c>
      <c r="G29" s="131">
        <f t="shared" si="9"/>
        <v>0</v>
      </c>
      <c r="H29" s="132"/>
      <c r="I29" s="157"/>
      <c r="J29" s="133">
        <f t="shared" si="10"/>
        <v>0</v>
      </c>
      <c r="K29" s="137">
        <f t="shared" si="11"/>
        <v>3200</v>
      </c>
      <c r="L29" s="159"/>
      <c r="M29" s="133">
        <f t="shared" si="12"/>
        <v>0</v>
      </c>
      <c r="N29" s="135">
        <f t="shared" si="13"/>
        <v>0</v>
      </c>
      <c r="O29" s="70"/>
      <c r="P29" s="54"/>
      <c r="Q29" s="56"/>
      <c r="R29" s="136">
        <f t="shared" si="14"/>
        <v>0</v>
      </c>
    </row>
    <row r="30" spans="1:18">
      <c r="A30" s="127" t="s">
        <v>47</v>
      </c>
      <c r="B30" s="128">
        <v>17</v>
      </c>
      <c r="C30" s="129">
        <v>100</v>
      </c>
      <c r="D30" s="130">
        <v>4600</v>
      </c>
      <c r="E30" s="156"/>
      <c r="F30" s="32">
        <f t="shared" si="8"/>
        <v>0.85</v>
      </c>
      <c r="G30" s="131">
        <f t="shared" si="9"/>
        <v>0</v>
      </c>
      <c r="H30" s="132">
        <f t="shared" ref="H30:H32" si="15">D30</f>
        <v>4600</v>
      </c>
      <c r="I30" s="158"/>
      <c r="J30" s="133">
        <f t="shared" si="10"/>
        <v>0</v>
      </c>
      <c r="K30" s="137"/>
      <c r="L30" s="160"/>
      <c r="M30" s="133">
        <f t="shared" si="12"/>
        <v>0</v>
      </c>
      <c r="N30" s="135">
        <f t="shared" si="13"/>
        <v>0</v>
      </c>
      <c r="O30" s="70"/>
      <c r="P30" s="54"/>
      <c r="Q30" s="56"/>
      <c r="R30" s="136">
        <f t="shared" si="14"/>
        <v>0</v>
      </c>
    </row>
    <row r="31" spans="1:18">
      <c r="A31" s="127" t="s">
        <v>48</v>
      </c>
      <c r="B31" s="128">
        <v>17</v>
      </c>
      <c r="C31" s="129">
        <v>100</v>
      </c>
      <c r="D31" s="130">
        <v>5300</v>
      </c>
      <c r="E31" s="156"/>
      <c r="F31" s="32">
        <f t="shared" si="8"/>
        <v>0.85</v>
      </c>
      <c r="G31" s="131">
        <f t="shared" si="9"/>
        <v>0</v>
      </c>
      <c r="H31" s="132">
        <f t="shared" si="15"/>
        <v>5300</v>
      </c>
      <c r="I31" s="158"/>
      <c r="J31" s="133">
        <f t="shared" si="10"/>
        <v>0</v>
      </c>
      <c r="K31" s="137"/>
      <c r="L31" s="160"/>
      <c r="M31" s="133">
        <f t="shared" si="12"/>
        <v>0</v>
      </c>
      <c r="N31" s="135">
        <f t="shared" si="13"/>
        <v>0</v>
      </c>
      <c r="O31" s="70"/>
      <c r="P31" s="54"/>
      <c r="Q31" s="56"/>
      <c r="R31" s="136">
        <f t="shared" si="14"/>
        <v>0</v>
      </c>
    </row>
    <row r="32" spans="1:18">
      <c r="A32" s="127" t="s">
        <v>49</v>
      </c>
      <c r="B32" s="128">
        <v>17</v>
      </c>
      <c r="C32" s="129">
        <v>100</v>
      </c>
      <c r="D32" s="130">
        <v>4700</v>
      </c>
      <c r="E32" s="156"/>
      <c r="F32" s="32">
        <f t="shared" si="8"/>
        <v>0.85</v>
      </c>
      <c r="G32" s="131">
        <f t="shared" si="9"/>
        <v>0</v>
      </c>
      <c r="H32" s="132">
        <f t="shared" si="15"/>
        <v>4700</v>
      </c>
      <c r="I32" s="158"/>
      <c r="J32" s="133">
        <f t="shared" si="10"/>
        <v>0</v>
      </c>
      <c r="K32" s="137"/>
      <c r="L32" s="160"/>
      <c r="M32" s="133">
        <f t="shared" si="12"/>
        <v>0</v>
      </c>
      <c r="N32" s="135">
        <f t="shared" si="13"/>
        <v>0</v>
      </c>
      <c r="O32" s="70"/>
      <c r="P32" s="54"/>
      <c r="Q32" s="56"/>
      <c r="R32" s="136">
        <f t="shared" si="14"/>
        <v>0</v>
      </c>
    </row>
    <row r="33" spans="1:18">
      <c r="A33" s="127" t="s">
        <v>84</v>
      </c>
      <c r="B33" s="128">
        <v>17</v>
      </c>
      <c r="C33" s="129">
        <v>100</v>
      </c>
      <c r="D33" s="130">
        <v>3200</v>
      </c>
      <c r="E33" s="156"/>
      <c r="F33" s="32">
        <f t="shared" si="8"/>
        <v>0.85</v>
      </c>
      <c r="G33" s="131">
        <f t="shared" si="9"/>
        <v>0</v>
      </c>
      <c r="H33" s="132"/>
      <c r="I33" s="157"/>
      <c r="J33" s="133">
        <f t="shared" si="10"/>
        <v>0</v>
      </c>
      <c r="K33" s="137">
        <f t="shared" ref="K33:K38" si="16">D33</f>
        <v>3200</v>
      </c>
      <c r="L33" s="159"/>
      <c r="M33" s="133">
        <f t="shared" si="12"/>
        <v>0</v>
      </c>
      <c r="N33" s="135">
        <f t="shared" si="13"/>
        <v>0</v>
      </c>
      <c r="O33" s="70"/>
      <c r="P33" s="54"/>
      <c r="Q33" s="56"/>
      <c r="R33" s="136">
        <f t="shared" si="14"/>
        <v>0</v>
      </c>
    </row>
    <row r="34" spans="1:18">
      <c r="A34" s="127" t="s">
        <v>85</v>
      </c>
      <c r="B34" s="128">
        <v>17</v>
      </c>
      <c r="C34" s="129">
        <v>100</v>
      </c>
      <c r="D34" s="130">
        <v>2900</v>
      </c>
      <c r="E34" s="156"/>
      <c r="F34" s="32">
        <f t="shared" si="8"/>
        <v>0.85</v>
      </c>
      <c r="G34" s="131">
        <f t="shared" si="9"/>
        <v>0</v>
      </c>
      <c r="H34" s="132"/>
      <c r="I34" s="157"/>
      <c r="J34" s="133">
        <f t="shared" si="10"/>
        <v>0</v>
      </c>
      <c r="K34" s="137">
        <f t="shared" si="16"/>
        <v>2900</v>
      </c>
      <c r="L34" s="159"/>
      <c r="M34" s="133">
        <f t="shared" si="12"/>
        <v>0</v>
      </c>
      <c r="N34" s="135">
        <f t="shared" si="13"/>
        <v>0</v>
      </c>
      <c r="O34" s="70"/>
      <c r="P34" s="54"/>
      <c r="Q34" s="56"/>
      <c r="R34" s="136">
        <f t="shared" si="14"/>
        <v>0</v>
      </c>
    </row>
    <row r="35" spans="1:18">
      <c r="A35" s="127" t="s">
        <v>86</v>
      </c>
      <c r="B35" s="128">
        <v>17</v>
      </c>
      <c r="C35" s="129">
        <v>100</v>
      </c>
      <c r="D35" s="130">
        <v>3600</v>
      </c>
      <c r="E35" s="156"/>
      <c r="F35" s="32">
        <f t="shared" si="8"/>
        <v>0.85</v>
      </c>
      <c r="G35" s="131">
        <f t="shared" si="9"/>
        <v>0</v>
      </c>
      <c r="H35" s="132"/>
      <c r="I35" s="157"/>
      <c r="J35" s="133">
        <f t="shared" si="10"/>
        <v>0</v>
      </c>
      <c r="K35" s="137">
        <f t="shared" si="16"/>
        <v>3600</v>
      </c>
      <c r="L35" s="159"/>
      <c r="M35" s="133">
        <f t="shared" si="12"/>
        <v>0</v>
      </c>
      <c r="N35" s="135">
        <f t="shared" si="13"/>
        <v>0</v>
      </c>
      <c r="O35" s="70"/>
      <c r="P35" s="54"/>
      <c r="Q35" s="56"/>
      <c r="R35" s="136">
        <f t="shared" si="14"/>
        <v>0</v>
      </c>
    </row>
    <row r="36" spans="1:18">
      <c r="A36" s="127" t="s">
        <v>87</v>
      </c>
      <c r="B36" s="128">
        <v>17</v>
      </c>
      <c r="C36" s="129">
        <v>100</v>
      </c>
      <c r="D36" s="130">
        <v>4000</v>
      </c>
      <c r="E36" s="156"/>
      <c r="F36" s="32">
        <f t="shared" si="8"/>
        <v>0.85</v>
      </c>
      <c r="G36" s="131">
        <f t="shared" si="9"/>
        <v>0</v>
      </c>
      <c r="H36" s="132"/>
      <c r="I36" s="157"/>
      <c r="J36" s="133">
        <f t="shared" si="10"/>
        <v>0</v>
      </c>
      <c r="K36" s="137">
        <f t="shared" si="16"/>
        <v>4000</v>
      </c>
      <c r="L36" s="159"/>
      <c r="M36" s="133">
        <f t="shared" si="12"/>
        <v>0</v>
      </c>
      <c r="N36" s="135">
        <f t="shared" si="13"/>
        <v>0</v>
      </c>
      <c r="O36" s="70"/>
      <c r="P36" s="54"/>
      <c r="Q36" s="56"/>
      <c r="R36" s="136">
        <f t="shared" si="14"/>
        <v>0</v>
      </c>
    </row>
    <row r="37" spans="1:18">
      <c r="A37" s="127" t="s">
        <v>88</v>
      </c>
      <c r="B37" s="128">
        <v>17</v>
      </c>
      <c r="C37" s="129">
        <v>100</v>
      </c>
      <c r="D37" s="130">
        <v>3700</v>
      </c>
      <c r="E37" s="156"/>
      <c r="F37" s="32">
        <f t="shared" si="8"/>
        <v>0.85</v>
      </c>
      <c r="G37" s="131">
        <f t="shared" si="9"/>
        <v>0</v>
      </c>
      <c r="H37" s="132"/>
      <c r="I37" s="157"/>
      <c r="J37" s="133">
        <f t="shared" si="10"/>
        <v>0</v>
      </c>
      <c r="K37" s="137">
        <f t="shared" si="16"/>
        <v>3700</v>
      </c>
      <c r="L37" s="159"/>
      <c r="M37" s="133">
        <f t="shared" si="12"/>
        <v>0</v>
      </c>
      <c r="N37" s="135">
        <f t="shared" si="13"/>
        <v>0</v>
      </c>
      <c r="O37" s="70"/>
      <c r="P37" s="54"/>
      <c r="Q37" s="56"/>
      <c r="R37" s="136">
        <f t="shared" si="14"/>
        <v>0</v>
      </c>
    </row>
    <row r="38" spans="1:18" ht="18.600000000000001" thickBot="1">
      <c r="A38" s="138" t="s">
        <v>89</v>
      </c>
      <c r="B38" s="128">
        <v>17</v>
      </c>
      <c r="C38" s="129">
        <v>100</v>
      </c>
      <c r="D38" s="130">
        <v>3600</v>
      </c>
      <c r="E38" s="156"/>
      <c r="F38" s="32">
        <f t="shared" si="8"/>
        <v>0.85</v>
      </c>
      <c r="G38" s="131">
        <f t="shared" si="9"/>
        <v>0</v>
      </c>
      <c r="H38" s="132"/>
      <c r="I38" s="157"/>
      <c r="J38" s="133">
        <f t="shared" si="10"/>
        <v>0</v>
      </c>
      <c r="K38" s="139">
        <f t="shared" si="16"/>
        <v>3600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45600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'電気料金内訳書①＜長崎地区2＞ '!B7</f>
        <v>長崎港出島岸壁陸電設備</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123</v>
      </c>
      <c r="C48" s="129">
        <v>100</v>
      </c>
      <c r="D48" s="130">
        <v>16400</v>
      </c>
      <c r="E48" s="156"/>
      <c r="F48" s="32">
        <f t="shared" ref="F48:F59" si="21">(185-C48)/100</f>
        <v>0.85</v>
      </c>
      <c r="G48" s="131">
        <f t="shared" ref="G48:G59" si="22">ROUNDDOWN(B48*E48*F48,0)</f>
        <v>0</v>
      </c>
      <c r="H48" s="132"/>
      <c r="I48" s="157"/>
      <c r="J48" s="133">
        <f t="shared" ref="J48:J59" si="23">H48*I48</f>
        <v>0</v>
      </c>
      <c r="K48" s="134">
        <f t="shared" ref="K48:K50" si="24">D48</f>
        <v>16400</v>
      </c>
      <c r="L48" s="159"/>
      <c r="M48" s="133">
        <f t="shared" ref="M48:M59" si="25">K48*L48</f>
        <v>0</v>
      </c>
      <c r="N48" s="135">
        <f t="shared" ref="N48:N59" si="26">J48+M48</f>
        <v>0</v>
      </c>
      <c r="O48" s="70"/>
      <c r="P48" s="54"/>
      <c r="Q48" s="56"/>
      <c r="R48" s="136">
        <f t="shared" ref="R48:R59" si="27">ROUNDDOWN(G48+N48,0)</f>
        <v>0</v>
      </c>
    </row>
    <row r="49" spans="1:18">
      <c r="A49" s="127" t="s">
        <v>82</v>
      </c>
      <c r="B49" s="128">
        <v>123</v>
      </c>
      <c r="C49" s="129">
        <v>100</v>
      </c>
      <c r="D49" s="130">
        <v>16100</v>
      </c>
      <c r="E49" s="156"/>
      <c r="F49" s="32">
        <f t="shared" si="21"/>
        <v>0.85</v>
      </c>
      <c r="G49" s="131">
        <f t="shared" si="22"/>
        <v>0</v>
      </c>
      <c r="H49" s="132"/>
      <c r="I49" s="157"/>
      <c r="J49" s="133">
        <f t="shared" si="23"/>
        <v>0</v>
      </c>
      <c r="K49" s="137">
        <f t="shared" si="24"/>
        <v>16100</v>
      </c>
      <c r="L49" s="159"/>
      <c r="M49" s="133">
        <f t="shared" si="25"/>
        <v>0</v>
      </c>
      <c r="N49" s="135">
        <f t="shared" si="26"/>
        <v>0</v>
      </c>
      <c r="O49" s="70"/>
      <c r="P49" s="54"/>
      <c r="Q49" s="56"/>
      <c r="R49" s="136">
        <f t="shared" si="27"/>
        <v>0</v>
      </c>
    </row>
    <row r="50" spans="1:18">
      <c r="A50" s="127" t="s">
        <v>83</v>
      </c>
      <c r="B50" s="128">
        <v>123</v>
      </c>
      <c r="C50" s="129">
        <v>100</v>
      </c>
      <c r="D50" s="130">
        <v>18900</v>
      </c>
      <c r="E50" s="156"/>
      <c r="F50" s="32">
        <f t="shared" si="21"/>
        <v>0.85</v>
      </c>
      <c r="G50" s="131">
        <f t="shared" si="22"/>
        <v>0</v>
      </c>
      <c r="H50" s="132"/>
      <c r="I50" s="157"/>
      <c r="J50" s="133">
        <f t="shared" si="23"/>
        <v>0</v>
      </c>
      <c r="K50" s="137">
        <f t="shared" si="24"/>
        <v>18900</v>
      </c>
      <c r="L50" s="159"/>
      <c r="M50" s="133">
        <f t="shared" si="25"/>
        <v>0</v>
      </c>
      <c r="N50" s="135">
        <f t="shared" si="26"/>
        <v>0</v>
      </c>
      <c r="O50" s="70"/>
      <c r="P50" s="54"/>
      <c r="Q50" s="56"/>
      <c r="R50" s="136">
        <f t="shared" si="27"/>
        <v>0</v>
      </c>
    </row>
    <row r="51" spans="1:18">
      <c r="A51" s="127" t="s">
        <v>47</v>
      </c>
      <c r="B51" s="128">
        <v>123</v>
      </c>
      <c r="C51" s="129">
        <v>100</v>
      </c>
      <c r="D51" s="130">
        <v>28300</v>
      </c>
      <c r="E51" s="156"/>
      <c r="F51" s="32">
        <f t="shared" si="21"/>
        <v>0.85</v>
      </c>
      <c r="G51" s="131">
        <f t="shared" si="22"/>
        <v>0</v>
      </c>
      <c r="H51" s="132">
        <f t="shared" ref="H51:H53" si="28">D51</f>
        <v>28300</v>
      </c>
      <c r="I51" s="158"/>
      <c r="J51" s="133">
        <f t="shared" si="23"/>
        <v>0</v>
      </c>
      <c r="K51" s="137"/>
      <c r="L51" s="160"/>
      <c r="M51" s="133">
        <f t="shared" si="25"/>
        <v>0</v>
      </c>
      <c r="N51" s="135">
        <f t="shared" si="26"/>
        <v>0</v>
      </c>
      <c r="O51" s="70"/>
      <c r="P51" s="54"/>
      <c r="Q51" s="56"/>
      <c r="R51" s="136">
        <f t="shared" si="27"/>
        <v>0</v>
      </c>
    </row>
    <row r="52" spans="1:18">
      <c r="A52" s="127" t="s">
        <v>48</v>
      </c>
      <c r="B52" s="128">
        <v>123</v>
      </c>
      <c r="C52" s="129">
        <v>99</v>
      </c>
      <c r="D52" s="130">
        <v>37700</v>
      </c>
      <c r="E52" s="156"/>
      <c r="F52" s="32">
        <f t="shared" si="21"/>
        <v>0.86</v>
      </c>
      <c r="G52" s="131">
        <f t="shared" si="22"/>
        <v>0</v>
      </c>
      <c r="H52" s="132">
        <f t="shared" si="28"/>
        <v>37700</v>
      </c>
      <c r="I52" s="158"/>
      <c r="J52" s="133">
        <f t="shared" si="23"/>
        <v>0</v>
      </c>
      <c r="K52" s="137"/>
      <c r="L52" s="160"/>
      <c r="M52" s="133">
        <f t="shared" si="25"/>
        <v>0</v>
      </c>
      <c r="N52" s="135">
        <f t="shared" si="26"/>
        <v>0</v>
      </c>
      <c r="O52" s="70"/>
      <c r="P52" s="54"/>
      <c r="Q52" s="56"/>
      <c r="R52" s="136">
        <f t="shared" si="27"/>
        <v>0</v>
      </c>
    </row>
    <row r="53" spans="1:18">
      <c r="A53" s="127" t="s">
        <v>49</v>
      </c>
      <c r="B53" s="128">
        <v>123</v>
      </c>
      <c r="C53" s="129">
        <v>100</v>
      </c>
      <c r="D53" s="130">
        <v>35700</v>
      </c>
      <c r="E53" s="156"/>
      <c r="F53" s="32">
        <f t="shared" si="21"/>
        <v>0.85</v>
      </c>
      <c r="G53" s="131">
        <f t="shared" si="22"/>
        <v>0</v>
      </c>
      <c r="H53" s="132">
        <f t="shared" si="28"/>
        <v>35700</v>
      </c>
      <c r="I53" s="158"/>
      <c r="J53" s="133">
        <f t="shared" si="23"/>
        <v>0</v>
      </c>
      <c r="K53" s="137"/>
      <c r="L53" s="160"/>
      <c r="M53" s="133">
        <f t="shared" si="25"/>
        <v>0</v>
      </c>
      <c r="N53" s="135">
        <f t="shared" si="26"/>
        <v>0</v>
      </c>
      <c r="O53" s="70"/>
      <c r="P53" s="54"/>
      <c r="Q53" s="56"/>
      <c r="R53" s="136">
        <f t="shared" si="27"/>
        <v>0</v>
      </c>
    </row>
    <row r="54" spans="1:18">
      <c r="A54" s="127" t="s">
        <v>84</v>
      </c>
      <c r="B54" s="128">
        <v>123</v>
      </c>
      <c r="C54" s="129">
        <v>100</v>
      </c>
      <c r="D54" s="130">
        <v>27200</v>
      </c>
      <c r="E54" s="156"/>
      <c r="F54" s="32">
        <f t="shared" si="21"/>
        <v>0.85</v>
      </c>
      <c r="G54" s="131">
        <f t="shared" si="22"/>
        <v>0</v>
      </c>
      <c r="H54" s="132"/>
      <c r="I54" s="157"/>
      <c r="J54" s="133">
        <f t="shared" si="23"/>
        <v>0</v>
      </c>
      <c r="K54" s="137">
        <f t="shared" ref="K54:K59" si="29">D54</f>
        <v>27200</v>
      </c>
      <c r="L54" s="159"/>
      <c r="M54" s="133">
        <f t="shared" si="25"/>
        <v>0</v>
      </c>
      <c r="N54" s="135">
        <f t="shared" si="26"/>
        <v>0</v>
      </c>
      <c r="O54" s="70"/>
      <c r="P54" s="54"/>
      <c r="Q54" s="56"/>
      <c r="R54" s="136">
        <f t="shared" si="27"/>
        <v>0</v>
      </c>
    </row>
    <row r="55" spans="1:18">
      <c r="A55" s="127" t="s">
        <v>85</v>
      </c>
      <c r="B55" s="128">
        <v>123</v>
      </c>
      <c r="C55" s="129">
        <v>100</v>
      </c>
      <c r="D55" s="130">
        <v>15200</v>
      </c>
      <c r="E55" s="156"/>
      <c r="F55" s="32">
        <f t="shared" si="21"/>
        <v>0.85</v>
      </c>
      <c r="G55" s="131">
        <f t="shared" si="22"/>
        <v>0</v>
      </c>
      <c r="H55" s="132"/>
      <c r="I55" s="157"/>
      <c r="J55" s="133">
        <f t="shared" si="23"/>
        <v>0</v>
      </c>
      <c r="K55" s="137">
        <f t="shared" si="29"/>
        <v>15200</v>
      </c>
      <c r="L55" s="159"/>
      <c r="M55" s="133">
        <f t="shared" si="25"/>
        <v>0</v>
      </c>
      <c r="N55" s="135">
        <f t="shared" si="26"/>
        <v>0</v>
      </c>
      <c r="O55" s="70"/>
      <c r="P55" s="54"/>
      <c r="Q55" s="56"/>
      <c r="R55" s="136">
        <f t="shared" si="27"/>
        <v>0</v>
      </c>
    </row>
    <row r="56" spans="1:18">
      <c r="A56" s="127" t="s">
        <v>86</v>
      </c>
      <c r="B56" s="128">
        <v>123</v>
      </c>
      <c r="C56" s="129">
        <v>100</v>
      </c>
      <c r="D56" s="130">
        <v>21200</v>
      </c>
      <c r="E56" s="156"/>
      <c r="F56" s="32">
        <f t="shared" si="21"/>
        <v>0.85</v>
      </c>
      <c r="G56" s="131">
        <f t="shared" si="22"/>
        <v>0</v>
      </c>
      <c r="H56" s="132"/>
      <c r="I56" s="157"/>
      <c r="J56" s="133">
        <f t="shared" si="23"/>
        <v>0</v>
      </c>
      <c r="K56" s="137">
        <f t="shared" si="29"/>
        <v>21200</v>
      </c>
      <c r="L56" s="159"/>
      <c r="M56" s="133">
        <f t="shared" si="25"/>
        <v>0</v>
      </c>
      <c r="N56" s="135">
        <f t="shared" si="26"/>
        <v>0</v>
      </c>
      <c r="O56" s="70"/>
      <c r="P56" s="54"/>
      <c r="Q56" s="56"/>
      <c r="R56" s="136">
        <f t="shared" si="27"/>
        <v>0</v>
      </c>
    </row>
    <row r="57" spans="1:18">
      <c r="A57" s="127" t="s">
        <v>87</v>
      </c>
      <c r="B57" s="128">
        <v>123</v>
      </c>
      <c r="C57" s="129">
        <v>100</v>
      </c>
      <c r="D57" s="130">
        <v>23300</v>
      </c>
      <c r="E57" s="156"/>
      <c r="F57" s="32">
        <f t="shared" si="21"/>
        <v>0.85</v>
      </c>
      <c r="G57" s="131">
        <f t="shared" si="22"/>
        <v>0</v>
      </c>
      <c r="H57" s="132"/>
      <c r="I57" s="157"/>
      <c r="J57" s="133">
        <f t="shared" si="23"/>
        <v>0</v>
      </c>
      <c r="K57" s="137">
        <f t="shared" si="29"/>
        <v>23300</v>
      </c>
      <c r="L57" s="159"/>
      <c r="M57" s="133">
        <f t="shared" si="25"/>
        <v>0</v>
      </c>
      <c r="N57" s="135">
        <f t="shared" si="26"/>
        <v>0</v>
      </c>
      <c r="O57" s="70"/>
      <c r="P57" s="54"/>
      <c r="Q57" s="56"/>
      <c r="R57" s="136">
        <f t="shared" si="27"/>
        <v>0</v>
      </c>
    </row>
    <row r="58" spans="1:18">
      <c r="A58" s="127" t="s">
        <v>88</v>
      </c>
      <c r="B58" s="128">
        <v>123</v>
      </c>
      <c r="C58" s="129">
        <v>100</v>
      </c>
      <c r="D58" s="130">
        <v>20600</v>
      </c>
      <c r="E58" s="156"/>
      <c r="F58" s="32">
        <f t="shared" si="21"/>
        <v>0.85</v>
      </c>
      <c r="G58" s="131">
        <f t="shared" si="22"/>
        <v>0</v>
      </c>
      <c r="H58" s="132"/>
      <c r="I58" s="157"/>
      <c r="J58" s="133">
        <f t="shared" si="23"/>
        <v>0</v>
      </c>
      <c r="K58" s="137">
        <f t="shared" si="29"/>
        <v>20600</v>
      </c>
      <c r="L58" s="159"/>
      <c r="M58" s="133">
        <f t="shared" si="25"/>
        <v>0</v>
      </c>
      <c r="N58" s="135">
        <f t="shared" si="26"/>
        <v>0</v>
      </c>
      <c r="O58" s="70"/>
      <c r="P58" s="54"/>
      <c r="Q58" s="56"/>
      <c r="R58" s="136">
        <f t="shared" si="27"/>
        <v>0</v>
      </c>
    </row>
    <row r="59" spans="1:18" ht="18.600000000000001" thickBot="1">
      <c r="A59" s="138" t="s">
        <v>89</v>
      </c>
      <c r="B59" s="128">
        <v>123</v>
      </c>
      <c r="C59" s="129">
        <v>100</v>
      </c>
      <c r="D59" s="130">
        <v>19100</v>
      </c>
      <c r="E59" s="156"/>
      <c r="F59" s="32">
        <f t="shared" si="21"/>
        <v>0.85</v>
      </c>
      <c r="G59" s="131">
        <f t="shared" si="22"/>
        <v>0</v>
      </c>
      <c r="H59" s="132"/>
      <c r="I59" s="157"/>
      <c r="J59" s="133">
        <f t="shared" si="23"/>
        <v>0</v>
      </c>
      <c r="K59" s="139">
        <f t="shared" si="29"/>
        <v>19100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279700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row r="64" spans="1:18" ht="31.8" customHeight="1" thickBot="1">
      <c r="A64" s="183" t="s">
        <v>91</v>
      </c>
      <c r="B64" s="183"/>
      <c r="C64" s="92" t="str">
        <f>'電気料金内訳書①＜長崎地区2＞ '!B8</f>
        <v>長崎港元船Ｃ棟上屋</v>
      </c>
      <c r="D64" s="93"/>
      <c r="E64" s="93"/>
      <c r="F64" s="93"/>
      <c r="G64" s="93"/>
      <c r="H64" s="93"/>
      <c r="I64" s="93"/>
      <c r="J64" s="93"/>
      <c r="K64" s="93"/>
      <c r="L64" s="93"/>
      <c r="M64" s="93"/>
      <c r="N64" s="93"/>
      <c r="O64" s="93"/>
      <c r="P64" s="93"/>
      <c r="Q64" s="93"/>
      <c r="R64" s="93"/>
    </row>
    <row r="65" spans="1:18" ht="21.6">
      <c r="A65" s="95"/>
      <c r="B65" s="96" t="s">
        <v>0</v>
      </c>
      <c r="C65" s="97" t="s">
        <v>1</v>
      </c>
      <c r="D65" s="98" t="s">
        <v>2</v>
      </c>
      <c r="E65" s="96" t="s">
        <v>3</v>
      </c>
      <c r="F65" s="99" t="s">
        <v>4</v>
      </c>
      <c r="G65" s="100" t="s">
        <v>5</v>
      </c>
      <c r="H65" s="184" t="s">
        <v>6</v>
      </c>
      <c r="I65" s="185"/>
      <c r="J65" s="185"/>
      <c r="K65" s="185"/>
      <c r="L65" s="185"/>
      <c r="M65" s="185"/>
      <c r="N65" s="186"/>
      <c r="O65" s="187" t="s">
        <v>36</v>
      </c>
      <c r="P65" s="188"/>
      <c r="Q65" s="189"/>
      <c r="R65" s="101" t="s">
        <v>41</v>
      </c>
    </row>
    <row r="66" spans="1:18">
      <c r="A66" s="102"/>
      <c r="B66" s="103"/>
      <c r="C66" s="104"/>
      <c r="D66" s="105"/>
      <c r="E66" s="103" t="s">
        <v>7</v>
      </c>
      <c r="F66" s="106"/>
      <c r="G66" s="107" t="s">
        <v>8</v>
      </c>
      <c r="H66" s="193" t="s">
        <v>44</v>
      </c>
      <c r="I66" s="194"/>
      <c r="J66" s="194"/>
      <c r="K66" s="194" t="s">
        <v>45</v>
      </c>
      <c r="L66" s="194"/>
      <c r="M66" s="194"/>
      <c r="N66" s="108" t="s">
        <v>46</v>
      </c>
      <c r="O66" s="190"/>
      <c r="P66" s="191"/>
      <c r="Q66" s="192"/>
      <c r="R66" s="109" t="s">
        <v>42</v>
      </c>
    </row>
    <row r="67" spans="1:18">
      <c r="A67" s="102"/>
      <c r="B67" s="103" t="s">
        <v>9</v>
      </c>
      <c r="C67" s="104" t="s">
        <v>10</v>
      </c>
      <c r="D67" s="105" t="s">
        <v>11</v>
      </c>
      <c r="E67" s="103" t="s">
        <v>12</v>
      </c>
      <c r="F67" s="110" t="s">
        <v>13</v>
      </c>
      <c r="G67" s="107" t="s">
        <v>14</v>
      </c>
      <c r="H67" s="111" t="s">
        <v>15</v>
      </c>
      <c r="I67" s="112" t="s">
        <v>16</v>
      </c>
      <c r="J67" s="113" t="s">
        <v>17</v>
      </c>
      <c r="K67" s="114" t="s">
        <v>15</v>
      </c>
      <c r="L67" s="112" t="s">
        <v>16</v>
      </c>
      <c r="M67" s="113" t="s">
        <v>17</v>
      </c>
      <c r="N67" s="115" t="s">
        <v>17</v>
      </c>
      <c r="O67" s="116" t="s">
        <v>37</v>
      </c>
      <c r="P67" s="117" t="s">
        <v>38</v>
      </c>
      <c r="Q67" s="118" t="s">
        <v>39</v>
      </c>
      <c r="R67" s="119" t="s">
        <v>18</v>
      </c>
    </row>
    <row r="68" spans="1:18">
      <c r="A68" s="102"/>
      <c r="B68" s="120" t="s">
        <v>19</v>
      </c>
      <c r="C68" s="121"/>
      <c r="D68" s="122" t="s">
        <v>20</v>
      </c>
      <c r="E68" s="120" t="s">
        <v>21</v>
      </c>
      <c r="F68" s="123" t="s">
        <v>22</v>
      </c>
      <c r="G68" s="124" t="s">
        <v>23</v>
      </c>
      <c r="H68" s="120" t="s">
        <v>20</v>
      </c>
      <c r="I68" s="125" t="s">
        <v>24</v>
      </c>
      <c r="J68" s="124" t="s">
        <v>23</v>
      </c>
      <c r="K68" s="123" t="s">
        <v>20</v>
      </c>
      <c r="L68" s="125" t="s">
        <v>24</v>
      </c>
      <c r="M68" s="124" t="s">
        <v>23</v>
      </c>
      <c r="N68" s="122" t="s">
        <v>23</v>
      </c>
      <c r="O68" s="116" t="s">
        <v>23</v>
      </c>
      <c r="P68" s="117" t="s">
        <v>40</v>
      </c>
      <c r="Q68" s="118" t="s">
        <v>23</v>
      </c>
      <c r="R68" s="126" t="s">
        <v>23</v>
      </c>
    </row>
    <row r="69" spans="1:18">
      <c r="A69" s="127" t="s">
        <v>81</v>
      </c>
      <c r="B69" s="128">
        <v>109</v>
      </c>
      <c r="C69" s="129">
        <v>100</v>
      </c>
      <c r="D69" s="130">
        <v>25900</v>
      </c>
      <c r="E69" s="156"/>
      <c r="F69" s="32">
        <f t="shared" ref="F69:F80" si="34">(185-C69)/100</f>
        <v>0.85</v>
      </c>
      <c r="G69" s="131">
        <f t="shared" ref="G69:G80" si="35">ROUNDDOWN(B69*E69*F69,0)</f>
        <v>0</v>
      </c>
      <c r="H69" s="132"/>
      <c r="I69" s="157"/>
      <c r="J69" s="133">
        <f t="shared" ref="J69:J80" si="36">H69*I69</f>
        <v>0</v>
      </c>
      <c r="K69" s="134">
        <f t="shared" ref="K69:K71" si="37">D69</f>
        <v>25900</v>
      </c>
      <c r="L69" s="159"/>
      <c r="M69" s="133">
        <f t="shared" ref="M69:M80" si="38">K69*L69</f>
        <v>0</v>
      </c>
      <c r="N69" s="135">
        <f t="shared" ref="N69:N80" si="39">J69+M69</f>
        <v>0</v>
      </c>
      <c r="O69" s="70"/>
      <c r="P69" s="54"/>
      <c r="Q69" s="56"/>
      <c r="R69" s="136">
        <f t="shared" ref="R69:R80" si="40">ROUNDDOWN(G69+N69,0)</f>
        <v>0</v>
      </c>
    </row>
    <row r="70" spans="1:18">
      <c r="A70" s="127" t="s">
        <v>82</v>
      </c>
      <c r="B70" s="128">
        <v>109</v>
      </c>
      <c r="C70" s="129">
        <v>100</v>
      </c>
      <c r="D70" s="130">
        <v>25500</v>
      </c>
      <c r="E70" s="156"/>
      <c r="F70" s="32">
        <f t="shared" si="34"/>
        <v>0.85</v>
      </c>
      <c r="G70" s="131">
        <f t="shared" si="35"/>
        <v>0</v>
      </c>
      <c r="H70" s="132"/>
      <c r="I70" s="157"/>
      <c r="J70" s="133">
        <f t="shared" si="36"/>
        <v>0</v>
      </c>
      <c r="K70" s="137">
        <f t="shared" si="37"/>
        <v>25500</v>
      </c>
      <c r="L70" s="159"/>
      <c r="M70" s="133">
        <f t="shared" si="38"/>
        <v>0</v>
      </c>
      <c r="N70" s="135">
        <f t="shared" si="39"/>
        <v>0</v>
      </c>
      <c r="O70" s="70"/>
      <c r="P70" s="54"/>
      <c r="Q70" s="56"/>
      <c r="R70" s="136">
        <f t="shared" si="40"/>
        <v>0</v>
      </c>
    </row>
    <row r="71" spans="1:18">
      <c r="A71" s="127" t="s">
        <v>83</v>
      </c>
      <c r="B71" s="128">
        <v>109</v>
      </c>
      <c r="C71" s="129">
        <v>100</v>
      </c>
      <c r="D71" s="130">
        <v>26700</v>
      </c>
      <c r="E71" s="156"/>
      <c r="F71" s="32">
        <f t="shared" si="34"/>
        <v>0.85</v>
      </c>
      <c r="G71" s="131">
        <f t="shared" si="35"/>
        <v>0</v>
      </c>
      <c r="H71" s="132"/>
      <c r="I71" s="157"/>
      <c r="J71" s="133">
        <f t="shared" si="36"/>
        <v>0</v>
      </c>
      <c r="K71" s="137">
        <f t="shared" si="37"/>
        <v>26700</v>
      </c>
      <c r="L71" s="159"/>
      <c r="M71" s="133">
        <f t="shared" si="38"/>
        <v>0</v>
      </c>
      <c r="N71" s="135">
        <f t="shared" si="39"/>
        <v>0</v>
      </c>
      <c r="O71" s="70"/>
      <c r="P71" s="54"/>
      <c r="Q71" s="56"/>
      <c r="R71" s="136">
        <f t="shared" si="40"/>
        <v>0</v>
      </c>
    </row>
    <row r="72" spans="1:18">
      <c r="A72" s="127" t="s">
        <v>47</v>
      </c>
      <c r="B72" s="128">
        <v>109</v>
      </c>
      <c r="C72" s="129">
        <v>100</v>
      </c>
      <c r="D72" s="130">
        <v>34600</v>
      </c>
      <c r="E72" s="156"/>
      <c r="F72" s="32">
        <f t="shared" si="34"/>
        <v>0.85</v>
      </c>
      <c r="G72" s="131">
        <f t="shared" si="35"/>
        <v>0</v>
      </c>
      <c r="H72" s="132">
        <f t="shared" ref="H72:H74" si="41">D72</f>
        <v>34600</v>
      </c>
      <c r="I72" s="158"/>
      <c r="J72" s="133">
        <f t="shared" si="36"/>
        <v>0</v>
      </c>
      <c r="K72" s="137"/>
      <c r="L72" s="160"/>
      <c r="M72" s="133">
        <f t="shared" si="38"/>
        <v>0</v>
      </c>
      <c r="N72" s="135">
        <f t="shared" si="39"/>
        <v>0</v>
      </c>
      <c r="O72" s="70"/>
      <c r="P72" s="54"/>
      <c r="Q72" s="56"/>
      <c r="R72" s="136">
        <f t="shared" si="40"/>
        <v>0</v>
      </c>
    </row>
    <row r="73" spans="1:18">
      <c r="A73" s="127" t="s">
        <v>48</v>
      </c>
      <c r="B73" s="128">
        <v>109</v>
      </c>
      <c r="C73" s="129">
        <v>100</v>
      </c>
      <c r="D73" s="130">
        <v>34600</v>
      </c>
      <c r="E73" s="156"/>
      <c r="F73" s="32">
        <f t="shared" si="34"/>
        <v>0.85</v>
      </c>
      <c r="G73" s="131">
        <f t="shared" si="35"/>
        <v>0</v>
      </c>
      <c r="H73" s="132">
        <f t="shared" si="41"/>
        <v>34600</v>
      </c>
      <c r="I73" s="158"/>
      <c r="J73" s="133">
        <f t="shared" si="36"/>
        <v>0</v>
      </c>
      <c r="K73" s="137"/>
      <c r="L73" s="160"/>
      <c r="M73" s="133">
        <f t="shared" si="38"/>
        <v>0</v>
      </c>
      <c r="N73" s="135">
        <f t="shared" si="39"/>
        <v>0</v>
      </c>
      <c r="O73" s="70"/>
      <c r="P73" s="54"/>
      <c r="Q73" s="56"/>
      <c r="R73" s="136">
        <f t="shared" si="40"/>
        <v>0</v>
      </c>
    </row>
    <row r="74" spans="1:18">
      <c r="A74" s="127" t="s">
        <v>49</v>
      </c>
      <c r="B74" s="128">
        <v>109</v>
      </c>
      <c r="C74" s="129">
        <v>100</v>
      </c>
      <c r="D74" s="130">
        <v>33000</v>
      </c>
      <c r="E74" s="156"/>
      <c r="F74" s="32">
        <f t="shared" si="34"/>
        <v>0.85</v>
      </c>
      <c r="G74" s="131">
        <f t="shared" si="35"/>
        <v>0</v>
      </c>
      <c r="H74" s="132">
        <f t="shared" si="41"/>
        <v>33000</v>
      </c>
      <c r="I74" s="158"/>
      <c r="J74" s="133">
        <f t="shared" si="36"/>
        <v>0</v>
      </c>
      <c r="K74" s="137"/>
      <c r="L74" s="160"/>
      <c r="M74" s="133">
        <f t="shared" si="38"/>
        <v>0</v>
      </c>
      <c r="N74" s="135">
        <f t="shared" si="39"/>
        <v>0</v>
      </c>
      <c r="O74" s="70"/>
      <c r="P74" s="54"/>
      <c r="Q74" s="56"/>
      <c r="R74" s="136">
        <f t="shared" si="40"/>
        <v>0</v>
      </c>
    </row>
    <row r="75" spans="1:18">
      <c r="A75" s="127" t="s">
        <v>84</v>
      </c>
      <c r="B75" s="128">
        <v>109</v>
      </c>
      <c r="C75" s="129">
        <v>100</v>
      </c>
      <c r="D75" s="130">
        <v>29100</v>
      </c>
      <c r="E75" s="156"/>
      <c r="F75" s="32">
        <f t="shared" si="34"/>
        <v>0.85</v>
      </c>
      <c r="G75" s="131">
        <f t="shared" si="35"/>
        <v>0</v>
      </c>
      <c r="H75" s="132"/>
      <c r="I75" s="157"/>
      <c r="J75" s="133">
        <f t="shared" si="36"/>
        <v>0</v>
      </c>
      <c r="K75" s="137">
        <f t="shared" ref="K75:K80" si="42">D75</f>
        <v>29100</v>
      </c>
      <c r="L75" s="159"/>
      <c r="M75" s="133">
        <f t="shared" si="38"/>
        <v>0</v>
      </c>
      <c r="N75" s="135">
        <f t="shared" si="39"/>
        <v>0</v>
      </c>
      <c r="O75" s="70"/>
      <c r="P75" s="54"/>
      <c r="Q75" s="56"/>
      <c r="R75" s="136">
        <f t="shared" si="40"/>
        <v>0</v>
      </c>
    </row>
    <row r="76" spans="1:18">
      <c r="A76" s="127" t="s">
        <v>85</v>
      </c>
      <c r="B76" s="128">
        <v>109</v>
      </c>
      <c r="C76" s="129">
        <v>100</v>
      </c>
      <c r="D76" s="130">
        <v>21700</v>
      </c>
      <c r="E76" s="156"/>
      <c r="F76" s="32">
        <f t="shared" si="34"/>
        <v>0.85</v>
      </c>
      <c r="G76" s="131">
        <f t="shared" si="35"/>
        <v>0</v>
      </c>
      <c r="H76" s="132"/>
      <c r="I76" s="157"/>
      <c r="J76" s="133">
        <f t="shared" si="36"/>
        <v>0</v>
      </c>
      <c r="K76" s="137">
        <f t="shared" si="42"/>
        <v>21700</v>
      </c>
      <c r="L76" s="159"/>
      <c r="M76" s="133">
        <f t="shared" si="38"/>
        <v>0</v>
      </c>
      <c r="N76" s="135">
        <f t="shared" si="39"/>
        <v>0</v>
      </c>
      <c r="O76" s="70"/>
      <c r="P76" s="54"/>
      <c r="Q76" s="56"/>
      <c r="R76" s="136">
        <f t="shared" si="40"/>
        <v>0</v>
      </c>
    </row>
    <row r="77" spans="1:18">
      <c r="A77" s="127" t="s">
        <v>86</v>
      </c>
      <c r="B77" s="128">
        <v>109</v>
      </c>
      <c r="C77" s="129">
        <v>100</v>
      </c>
      <c r="D77" s="130">
        <v>20400</v>
      </c>
      <c r="E77" s="156"/>
      <c r="F77" s="32">
        <f t="shared" si="34"/>
        <v>0.85</v>
      </c>
      <c r="G77" s="131">
        <f t="shared" si="35"/>
        <v>0</v>
      </c>
      <c r="H77" s="132"/>
      <c r="I77" s="157"/>
      <c r="J77" s="133">
        <f t="shared" si="36"/>
        <v>0</v>
      </c>
      <c r="K77" s="137">
        <f t="shared" si="42"/>
        <v>20400</v>
      </c>
      <c r="L77" s="159"/>
      <c r="M77" s="133">
        <f t="shared" si="38"/>
        <v>0</v>
      </c>
      <c r="N77" s="135">
        <f t="shared" si="39"/>
        <v>0</v>
      </c>
      <c r="O77" s="70"/>
      <c r="P77" s="54"/>
      <c r="Q77" s="56"/>
      <c r="R77" s="136">
        <f t="shared" si="40"/>
        <v>0</v>
      </c>
    </row>
    <row r="78" spans="1:18">
      <c r="A78" s="127" t="s">
        <v>87</v>
      </c>
      <c r="B78" s="128">
        <v>109</v>
      </c>
      <c r="C78" s="129">
        <v>100</v>
      </c>
      <c r="D78" s="130">
        <v>20800</v>
      </c>
      <c r="E78" s="156"/>
      <c r="F78" s="32">
        <f t="shared" si="34"/>
        <v>0.85</v>
      </c>
      <c r="G78" s="131">
        <f t="shared" si="35"/>
        <v>0</v>
      </c>
      <c r="H78" s="132"/>
      <c r="I78" s="157"/>
      <c r="J78" s="133">
        <f t="shared" si="36"/>
        <v>0</v>
      </c>
      <c r="K78" s="137">
        <f t="shared" si="42"/>
        <v>20800</v>
      </c>
      <c r="L78" s="159"/>
      <c r="M78" s="133">
        <f t="shared" si="38"/>
        <v>0</v>
      </c>
      <c r="N78" s="135">
        <f t="shared" si="39"/>
        <v>0</v>
      </c>
      <c r="O78" s="70"/>
      <c r="P78" s="54"/>
      <c r="Q78" s="56"/>
      <c r="R78" s="136">
        <f t="shared" si="40"/>
        <v>0</v>
      </c>
    </row>
    <row r="79" spans="1:18">
      <c r="A79" s="127" t="s">
        <v>88</v>
      </c>
      <c r="B79" s="128">
        <v>109</v>
      </c>
      <c r="C79" s="129">
        <v>100</v>
      </c>
      <c r="D79" s="130">
        <v>20300</v>
      </c>
      <c r="E79" s="156"/>
      <c r="F79" s="32">
        <f t="shared" si="34"/>
        <v>0.85</v>
      </c>
      <c r="G79" s="131">
        <f t="shared" si="35"/>
        <v>0</v>
      </c>
      <c r="H79" s="132"/>
      <c r="I79" s="157"/>
      <c r="J79" s="133">
        <f t="shared" si="36"/>
        <v>0</v>
      </c>
      <c r="K79" s="137">
        <f t="shared" si="42"/>
        <v>20300</v>
      </c>
      <c r="L79" s="159"/>
      <c r="M79" s="133">
        <f t="shared" si="38"/>
        <v>0</v>
      </c>
      <c r="N79" s="135">
        <f t="shared" si="39"/>
        <v>0</v>
      </c>
      <c r="O79" s="70"/>
      <c r="P79" s="54"/>
      <c r="Q79" s="56"/>
      <c r="R79" s="136">
        <f t="shared" si="40"/>
        <v>0</v>
      </c>
    </row>
    <row r="80" spans="1:18" ht="18.600000000000001" thickBot="1">
      <c r="A80" s="138" t="s">
        <v>89</v>
      </c>
      <c r="B80" s="128">
        <v>109</v>
      </c>
      <c r="C80" s="129">
        <v>100</v>
      </c>
      <c r="D80" s="130">
        <v>20600</v>
      </c>
      <c r="E80" s="156"/>
      <c r="F80" s="32">
        <f t="shared" si="34"/>
        <v>0.85</v>
      </c>
      <c r="G80" s="131">
        <f t="shared" si="35"/>
        <v>0</v>
      </c>
      <c r="H80" s="132"/>
      <c r="I80" s="157"/>
      <c r="J80" s="133">
        <f t="shared" si="36"/>
        <v>0</v>
      </c>
      <c r="K80" s="139">
        <f t="shared" si="42"/>
        <v>20600</v>
      </c>
      <c r="L80" s="159"/>
      <c r="M80" s="133">
        <f t="shared" si="38"/>
        <v>0</v>
      </c>
      <c r="N80" s="135">
        <f t="shared" si="39"/>
        <v>0</v>
      </c>
      <c r="O80" s="140"/>
      <c r="P80" s="141"/>
      <c r="Q80" s="142"/>
      <c r="R80" s="136">
        <f t="shared" si="40"/>
        <v>0</v>
      </c>
    </row>
    <row r="81" spans="1:18" ht="19.8" thickBot="1">
      <c r="A81" s="143" t="s">
        <v>34</v>
      </c>
      <c r="B81" s="144"/>
      <c r="C81" s="145"/>
      <c r="D81" s="146">
        <f t="shared" ref="D81" si="43">SUM(D69:D80)</f>
        <v>313200</v>
      </c>
      <c r="E81" s="144"/>
      <c r="F81" s="147"/>
      <c r="G81" s="146">
        <f t="shared" ref="G81" si="44">SUM(G69:G80)</f>
        <v>0</v>
      </c>
      <c r="H81" s="148"/>
      <c r="I81" s="146"/>
      <c r="J81" s="146"/>
      <c r="K81" s="146"/>
      <c r="L81" s="146"/>
      <c r="M81" s="146"/>
      <c r="N81" s="149">
        <f t="shared" ref="N81" si="45">SUM(N69:N80)</f>
        <v>0</v>
      </c>
      <c r="O81" s="150"/>
      <c r="P81" s="151"/>
      <c r="Q81" s="152"/>
      <c r="R81" s="153">
        <f t="shared" ref="R81" si="46">SUM(R69:R80)</f>
        <v>0</v>
      </c>
    </row>
    <row r="82" spans="1:18">
      <c r="A82" s="154"/>
      <c r="B82" s="155"/>
      <c r="C82" s="155"/>
      <c r="D82" s="155"/>
      <c r="E82" s="155"/>
      <c r="F82" s="155"/>
      <c r="G82" s="155"/>
      <c r="H82" s="155"/>
      <c r="I82" s="155"/>
      <c r="J82" s="155"/>
      <c r="K82" s="155"/>
      <c r="L82" s="155"/>
      <c r="M82" s="155"/>
      <c r="N82" s="155"/>
      <c r="O82" s="155"/>
      <c r="P82" s="155"/>
      <c r="Q82" s="155"/>
      <c r="R82" s="155"/>
    </row>
    <row r="83" spans="1:18" ht="57.6" customHeight="1">
      <c r="A83" s="181" t="s">
        <v>43</v>
      </c>
      <c r="B83" s="182"/>
      <c r="C83" s="182"/>
      <c r="D83" s="182"/>
      <c r="E83" s="182"/>
      <c r="F83" s="182"/>
      <c r="G83" s="182"/>
      <c r="H83" s="182"/>
      <c r="I83" s="182"/>
      <c r="J83" s="182"/>
      <c r="K83" s="182"/>
      <c r="L83" s="182"/>
      <c r="M83" s="182"/>
      <c r="N83" s="182"/>
    </row>
    <row r="85" spans="1:18" ht="31.8" customHeight="1" thickBot="1">
      <c r="A85" s="183" t="s">
        <v>92</v>
      </c>
      <c r="B85" s="183"/>
      <c r="C85" s="92" t="str">
        <f>'電気料金内訳書①＜長崎地区2＞ '!B9</f>
        <v>長崎港元船Ｂ棟上屋</v>
      </c>
      <c r="D85" s="93"/>
      <c r="E85" s="93"/>
      <c r="F85" s="93"/>
      <c r="G85" s="93"/>
      <c r="H85" s="93"/>
      <c r="I85" s="93"/>
      <c r="J85" s="93"/>
      <c r="K85" s="93"/>
      <c r="L85" s="93"/>
      <c r="M85" s="93"/>
      <c r="N85" s="93"/>
      <c r="O85" s="93"/>
      <c r="P85" s="93"/>
      <c r="Q85" s="93"/>
      <c r="R85" s="93"/>
    </row>
    <row r="86" spans="1:18" ht="21.6">
      <c r="A86" s="95"/>
      <c r="B86" s="96" t="s">
        <v>0</v>
      </c>
      <c r="C86" s="97" t="s">
        <v>1</v>
      </c>
      <c r="D86" s="98" t="s">
        <v>2</v>
      </c>
      <c r="E86" s="96" t="s">
        <v>3</v>
      </c>
      <c r="F86" s="99" t="s">
        <v>4</v>
      </c>
      <c r="G86" s="100" t="s">
        <v>5</v>
      </c>
      <c r="H86" s="184" t="s">
        <v>6</v>
      </c>
      <c r="I86" s="185"/>
      <c r="J86" s="185"/>
      <c r="K86" s="185"/>
      <c r="L86" s="185"/>
      <c r="M86" s="185"/>
      <c r="N86" s="186"/>
      <c r="O86" s="187" t="s">
        <v>36</v>
      </c>
      <c r="P86" s="188"/>
      <c r="Q86" s="189"/>
      <c r="R86" s="101" t="s">
        <v>41</v>
      </c>
    </row>
    <row r="87" spans="1:18">
      <c r="A87" s="102"/>
      <c r="B87" s="103"/>
      <c r="C87" s="104"/>
      <c r="D87" s="105"/>
      <c r="E87" s="103" t="s">
        <v>7</v>
      </c>
      <c r="F87" s="106"/>
      <c r="G87" s="107" t="s">
        <v>8</v>
      </c>
      <c r="H87" s="193" t="s">
        <v>44</v>
      </c>
      <c r="I87" s="194"/>
      <c r="J87" s="194"/>
      <c r="K87" s="194" t="s">
        <v>45</v>
      </c>
      <c r="L87" s="194"/>
      <c r="M87" s="194"/>
      <c r="N87" s="108" t="s">
        <v>46</v>
      </c>
      <c r="O87" s="190"/>
      <c r="P87" s="191"/>
      <c r="Q87" s="192"/>
      <c r="R87" s="109" t="s">
        <v>42</v>
      </c>
    </row>
    <row r="88" spans="1:18">
      <c r="A88" s="102"/>
      <c r="B88" s="103" t="s">
        <v>9</v>
      </c>
      <c r="C88" s="104" t="s">
        <v>10</v>
      </c>
      <c r="D88" s="105" t="s">
        <v>11</v>
      </c>
      <c r="E88" s="103" t="s">
        <v>12</v>
      </c>
      <c r="F88" s="110" t="s">
        <v>13</v>
      </c>
      <c r="G88" s="107" t="s">
        <v>14</v>
      </c>
      <c r="H88" s="111" t="s">
        <v>15</v>
      </c>
      <c r="I88" s="112" t="s">
        <v>16</v>
      </c>
      <c r="J88" s="113" t="s">
        <v>17</v>
      </c>
      <c r="K88" s="114" t="s">
        <v>15</v>
      </c>
      <c r="L88" s="112" t="s">
        <v>16</v>
      </c>
      <c r="M88" s="113" t="s">
        <v>17</v>
      </c>
      <c r="N88" s="115" t="s">
        <v>17</v>
      </c>
      <c r="O88" s="116" t="s">
        <v>37</v>
      </c>
      <c r="P88" s="117" t="s">
        <v>38</v>
      </c>
      <c r="Q88" s="118" t="s">
        <v>39</v>
      </c>
      <c r="R88" s="119" t="s">
        <v>18</v>
      </c>
    </row>
    <row r="89" spans="1:18">
      <c r="A89" s="102"/>
      <c r="B89" s="120" t="s">
        <v>19</v>
      </c>
      <c r="C89" s="121"/>
      <c r="D89" s="122" t="s">
        <v>20</v>
      </c>
      <c r="E89" s="120" t="s">
        <v>21</v>
      </c>
      <c r="F89" s="123" t="s">
        <v>22</v>
      </c>
      <c r="G89" s="124" t="s">
        <v>23</v>
      </c>
      <c r="H89" s="120" t="s">
        <v>20</v>
      </c>
      <c r="I89" s="125" t="s">
        <v>24</v>
      </c>
      <c r="J89" s="124" t="s">
        <v>23</v>
      </c>
      <c r="K89" s="123" t="s">
        <v>20</v>
      </c>
      <c r="L89" s="125" t="s">
        <v>24</v>
      </c>
      <c r="M89" s="124" t="s">
        <v>23</v>
      </c>
      <c r="N89" s="122" t="s">
        <v>23</v>
      </c>
      <c r="O89" s="116" t="s">
        <v>23</v>
      </c>
      <c r="P89" s="117" t="s">
        <v>40</v>
      </c>
      <c r="Q89" s="118" t="s">
        <v>23</v>
      </c>
      <c r="R89" s="126" t="s">
        <v>23</v>
      </c>
    </row>
    <row r="90" spans="1:18">
      <c r="A90" s="127" t="s">
        <v>81</v>
      </c>
      <c r="B90" s="128">
        <v>37</v>
      </c>
      <c r="C90" s="129">
        <v>100</v>
      </c>
      <c r="D90" s="130">
        <v>6000</v>
      </c>
      <c r="E90" s="156"/>
      <c r="F90" s="32">
        <f t="shared" ref="F90:F101" si="47">(185-C90)/100</f>
        <v>0.85</v>
      </c>
      <c r="G90" s="131">
        <f t="shared" ref="G90:G101" si="48">ROUNDDOWN(B90*E90*F90,0)</f>
        <v>0</v>
      </c>
      <c r="H90" s="132"/>
      <c r="I90" s="157"/>
      <c r="J90" s="133">
        <f t="shared" ref="J90:J101" si="49">H90*I90</f>
        <v>0</v>
      </c>
      <c r="K90" s="134">
        <f t="shared" ref="K90:K92" si="50">D90</f>
        <v>6000</v>
      </c>
      <c r="L90" s="159"/>
      <c r="M90" s="133">
        <f t="shared" ref="M90:M101" si="51">K90*L90</f>
        <v>0</v>
      </c>
      <c r="N90" s="135">
        <f t="shared" ref="N90:N101" si="52">J90+M90</f>
        <v>0</v>
      </c>
      <c r="O90" s="70"/>
      <c r="P90" s="54"/>
      <c r="Q90" s="56"/>
      <c r="R90" s="136">
        <f t="shared" ref="R90:R101" si="53">ROUNDDOWN(G90+N90,0)</f>
        <v>0</v>
      </c>
    </row>
    <row r="91" spans="1:18">
      <c r="A91" s="127" t="s">
        <v>82</v>
      </c>
      <c r="B91" s="128">
        <v>37</v>
      </c>
      <c r="C91" s="129">
        <v>100</v>
      </c>
      <c r="D91" s="130">
        <v>6100</v>
      </c>
      <c r="E91" s="156"/>
      <c r="F91" s="32">
        <f t="shared" si="47"/>
        <v>0.85</v>
      </c>
      <c r="G91" s="131">
        <f t="shared" si="48"/>
        <v>0</v>
      </c>
      <c r="H91" s="132"/>
      <c r="I91" s="157"/>
      <c r="J91" s="133">
        <f t="shared" si="49"/>
        <v>0</v>
      </c>
      <c r="K91" s="137">
        <f t="shared" si="50"/>
        <v>6100</v>
      </c>
      <c r="L91" s="159"/>
      <c r="M91" s="133">
        <f t="shared" si="51"/>
        <v>0</v>
      </c>
      <c r="N91" s="135">
        <f t="shared" si="52"/>
        <v>0</v>
      </c>
      <c r="O91" s="70"/>
      <c r="P91" s="54"/>
      <c r="Q91" s="56"/>
      <c r="R91" s="136">
        <f t="shared" si="53"/>
        <v>0</v>
      </c>
    </row>
    <row r="92" spans="1:18">
      <c r="A92" s="127" t="s">
        <v>83</v>
      </c>
      <c r="B92" s="128">
        <v>37</v>
      </c>
      <c r="C92" s="129">
        <v>100</v>
      </c>
      <c r="D92" s="130">
        <v>6800</v>
      </c>
      <c r="E92" s="156"/>
      <c r="F92" s="32">
        <f t="shared" si="47"/>
        <v>0.85</v>
      </c>
      <c r="G92" s="131">
        <f t="shared" si="48"/>
        <v>0</v>
      </c>
      <c r="H92" s="132"/>
      <c r="I92" s="157"/>
      <c r="J92" s="133">
        <f t="shared" si="49"/>
        <v>0</v>
      </c>
      <c r="K92" s="137">
        <f t="shared" si="50"/>
        <v>6800</v>
      </c>
      <c r="L92" s="159"/>
      <c r="M92" s="133">
        <f t="shared" si="51"/>
        <v>0</v>
      </c>
      <c r="N92" s="135">
        <f t="shared" si="52"/>
        <v>0</v>
      </c>
      <c r="O92" s="70"/>
      <c r="P92" s="54"/>
      <c r="Q92" s="56"/>
      <c r="R92" s="136">
        <f t="shared" si="53"/>
        <v>0</v>
      </c>
    </row>
    <row r="93" spans="1:18">
      <c r="A93" s="127" t="s">
        <v>47</v>
      </c>
      <c r="B93" s="128">
        <v>37</v>
      </c>
      <c r="C93" s="129">
        <v>100</v>
      </c>
      <c r="D93" s="130">
        <v>10700</v>
      </c>
      <c r="E93" s="156"/>
      <c r="F93" s="32">
        <f t="shared" si="47"/>
        <v>0.85</v>
      </c>
      <c r="G93" s="131">
        <f t="shared" si="48"/>
        <v>0</v>
      </c>
      <c r="H93" s="132">
        <f t="shared" ref="H93:H95" si="54">D93</f>
        <v>10700</v>
      </c>
      <c r="I93" s="158"/>
      <c r="J93" s="133">
        <f t="shared" si="49"/>
        <v>0</v>
      </c>
      <c r="K93" s="137"/>
      <c r="L93" s="160"/>
      <c r="M93" s="133">
        <f t="shared" si="51"/>
        <v>0</v>
      </c>
      <c r="N93" s="135">
        <f t="shared" si="52"/>
        <v>0</v>
      </c>
      <c r="O93" s="70"/>
      <c r="P93" s="54"/>
      <c r="Q93" s="56"/>
      <c r="R93" s="136">
        <f t="shared" si="53"/>
        <v>0</v>
      </c>
    </row>
    <row r="94" spans="1:18">
      <c r="A94" s="127" t="s">
        <v>48</v>
      </c>
      <c r="B94" s="128">
        <v>37</v>
      </c>
      <c r="C94" s="129">
        <v>100</v>
      </c>
      <c r="D94" s="130">
        <v>12000</v>
      </c>
      <c r="E94" s="156"/>
      <c r="F94" s="32">
        <f t="shared" si="47"/>
        <v>0.85</v>
      </c>
      <c r="G94" s="131">
        <f t="shared" si="48"/>
        <v>0</v>
      </c>
      <c r="H94" s="132">
        <f t="shared" si="54"/>
        <v>12000</v>
      </c>
      <c r="I94" s="158"/>
      <c r="J94" s="133">
        <f t="shared" si="49"/>
        <v>0</v>
      </c>
      <c r="K94" s="137"/>
      <c r="L94" s="160"/>
      <c r="M94" s="133">
        <f t="shared" si="51"/>
        <v>0</v>
      </c>
      <c r="N94" s="135">
        <f t="shared" si="52"/>
        <v>0</v>
      </c>
      <c r="O94" s="70"/>
      <c r="P94" s="54"/>
      <c r="Q94" s="56"/>
      <c r="R94" s="136">
        <f t="shared" si="53"/>
        <v>0</v>
      </c>
    </row>
    <row r="95" spans="1:18">
      <c r="A95" s="127" t="s">
        <v>49</v>
      </c>
      <c r="B95" s="128">
        <v>37</v>
      </c>
      <c r="C95" s="129">
        <v>100</v>
      </c>
      <c r="D95" s="130">
        <v>10700</v>
      </c>
      <c r="E95" s="156"/>
      <c r="F95" s="32">
        <f t="shared" si="47"/>
        <v>0.85</v>
      </c>
      <c r="G95" s="131">
        <f t="shared" si="48"/>
        <v>0</v>
      </c>
      <c r="H95" s="132">
        <f t="shared" si="54"/>
        <v>10700</v>
      </c>
      <c r="I95" s="158"/>
      <c r="J95" s="133">
        <f t="shared" si="49"/>
        <v>0</v>
      </c>
      <c r="K95" s="137"/>
      <c r="L95" s="160"/>
      <c r="M95" s="133">
        <f t="shared" si="51"/>
        <v>0</v>
      </c>
      <c r="N95" s="135">
        <f t="shared" si="52"/>
        <v>0</v>
      </c>
      <c r="O95" s="70"/>
      <c r="P95" s="54"/>
      <c r="Q95" s="56"/>
      <c r="R95" s="136">
        <f t="shared" si="53"/>
        <v>0</v>
      </c>
    </row>
    <row r="96" spans="1:18">
      <c r="A96" s="127" t="s">
        <v>84</v>
      </c>
      <c r="B96" s="128">
        <v>37</v>
      </c>
      <c r="C96" s="129">
        <v>100</v>
      </c>
      <c r="D96" s="130">
        <v>7200</v>
      </c>
      <c r="E96" s="156"/>
      <c r="F96" s="32">
        <f t="shared" si="47"/>
        <v>0.85</v>
      </c>
      <c r="G96" s="131">
        <f t="shared" si="48"/>
        <v>0</v>
      </c>
      <c r="H96" s="132"/>
      <c r="I96" s="157"/>
      <c r="J96" s="133">
        <f t="shared" si="49"/>
        <v>0</v>
      </c>
      <c r="K96" s="137">
        <f t="shared" ref="K96:K101" si="55">D96</f>
        <v>7200</v>
      </c>
      <c r="L96" s="159"/>
      <c r="M96" s="133">
        <f t="shared" si="51"/>
        <v>0</v>
      </c>
      <c r="N96" s="135">
        <f t="shared" si="52"/>
        <v>0</v>
      </c>
      <c r="O96" s="70"/>
      <c r="P96" s="54"/>
      <c r="Q96" s="56"/>
      <c r="R96" s="136">
        <f t="shared" si="53"/>
        <v>0</v>
      </c>
    </row>
    <row r="97" spans="1:18">
      <c r="A97" s="127" t="s">
        <v>85</v>
      </c>
      <c r="B97" s="128">
        <v>37</v>
      </c>
      <c r="C97" s="129">
        <v>100</v>
      </c>
      <c r="D97" s="130">
        <v>6400</v>
      </c>
      <c r="E97" s="156"/>
      <c r="F97" s="32">
        <f t="shared" si="47"/>
        <v>0.85</v>
      </c>
      <c r="G97" s="131">
        <f t="shared" si="48"/>
        <v>0</v>
      </c>
      <c r="H97" s="132"/>
      <c r="I97" s="157"/>
      <c r="J97" s="133">
        <f t="shared" si="49"/>
        <v>0</v>
      </c>
      <c r="K97" s="137">
        <f t="shared" si="55"/>
        <v>6400</v>
      </c>
      <c r="L97" s="159"/>
      <c r="M97" s="133">
        <f t="shared" si="51"/>
        <v>0</v>
      </c>
      <c r="N97" s="135">
        <f t="shared" si="52"/>
        <v>0</v>
      </c>
      <c r="O97" s="70"/>
      <c r="P97" s="54"/>
      <c r="Q97" s="56"/>
      <c r="R97" s="136">
        <f t="shared" si="53"/>
        <v>0</v>
      </c>
    </row>
    <row r="98" spans="1:18">
      <c r="A98" s="127" t="s">
        <v>86</v>
      </c>
      <c r="B98" s="128">
        <v>37</v>
      </c>
      <c r="C98" s="129">
        <v>100</v>
      </c>
      <c r="D98" s="130">
        <v>8500</v>
      </c>
      <c r="E98" s="156"/>
      <c r="F98" s="32">
        <f t="shared" si="47"/>
        <v>0.85</v>
      </c>
      <c r="G98" s="131">
        <f t="shared" si="48"/>
        <v>0</v>
      </c>
      <c r="H98" s="132"/>
      <c r="I98" s="157"/>
      <c r="J98" s="133">
        <f t="shared" si="49"/>
        <v>0</v>
      </c>
      <c r="K98" s="137">
        <f t="shared" si="55"/>
        <v>8500</v>
      </c>
      <c r="L98" s="159"/>
      <c r="M98" s="133">
        <f t="shared" si="51"/>
        <v>0</v>
      </c>
      <c r="N98" s="135">
        <f t="shared" si="52"/>
        <v>0</v>
      </c>
      <c r="O98" s="70"/>
      <c r="P98" s="54"/>
      <c r="Q98" s="56"/>
      <c r="R98" s="136">
        <f t="shared" si="53"/>
        <v>0</v>
      </c>
    </row>
    <row r="99" spans="1:18">
      <c r="A99" s="127" t="s">
        <v>87</v>
      </c>
      <c r="B99" s="128">
        <v>37</v>
      </c>
      <c r="C99" s="129">
        <v>100</v>
      </c>
      <c r="D99" s="130">
        <v>9000</v>
      </c>
      <c r="E99" s="156"/>
      <c r="F99" s="32">
        <f t="shared" si="47"/>
        <v>0.85</v>
      </c>
      <c r="G99" s="131">
        <f t="shared" si="48"/>
        <v>0</v>
      </c>
      <c r="H99" s="132"/>
      <c r="I99" s="157"/>
      <c r="J99" s="133">
        <f t="shared" si="49"/>
        <v>0</v>
      </c>
      <c r="K99" s="137">
        <f t="shared" si="55"/>
        <v>9000</v>
      </c>
      <c r="L99" s="159"/>
      <c r="M99" s="133">
        <f t="shared" si="51"/>
        <v>0</v>
      </c>
      <c r="N99" s="135">
        <f t="shared" si="52"/>
        <v>0</v>
      </c>
      <c r="O99" s="70"/>
      <c r="P99" s="54"/>
      <c r="Q99" s="56"/>
      <c r="R99" s="136">
        <f t="shared" si="53"/>
        <v>0</v>
      </c>
    </row>
    <row r="100" spans="1:18">
      <c r="A100" s="127" t="s">
        <v>88</v>
      </c>
      <c r="B100" s="128">
        <v>37</v>
      </c>
      <c r="C100" s="129">
        <v>100</v>
      </c>
      <c r="D100" s="130">
        <v>9200</v>
      </c>
      <c r="E100" s="156"/>
      <c r="F100" s="32">
        <f t="shared" si="47"/>
        <v>0.85</v>
      </c>
      <c r="G100" s="131">
        <f t="shared" si="48"/>
        <v>0</v>
      </c>
      <c r="H100" s="132"/>
      <c r="I100" s="157"/>
      <c r="J100" s="133">
        <f t="shared" si="49"/>
        <v>0</v>
      </c>
      <c r="K100" s="137">
        <f t="shared" si="55"/>
        <v>9200</v>
      </c>
      <c r="L100" s="159"/>
      <c r="M100" s="133">
        <f t="shared" si="51"/>
        <v>0</v>
      </c>
      <c r="N100" s="135">
        <f t="shared" si="52"/>
        <v>0</v>
      </c>
      <c r="O100" s="70"/>
      <c r="P100" s="54"/>
      <c r="Q100" s="56"/>
      <c r="R100" s="136">
        <f t="shared" si="53"/>
        <v>0</v>
      </c>
    </row>
    <row r="101" spans="1:18" ht="18.600000000000001" thickBot="1">
      <c r="A101" s="138" t="s">
        <v>89</v>
      </c>
      <c r="B101" s="128">
        <v>37</v>
      </c>
      <c r="C101" s="129">
        <v>100</v>
      </c>
      <c r="D101" s="130">
        <v>7500</v>
      </c>
      <c r="E101" s="156"/>
      <c r="F101" s="32">
        <f t="shared" si="47"/>
        <v>0.85</v>
      </c>
      <c r="G101" s="131">
        <f t="shared" si="48"/>
        <v>0</v>
      </c>
      <c r="H101" s="132"/>
      <c r="I101" s="157"/>
      <c r="J101" s="133">
        <f t="shared" si="49"/>
        <v>0</v>
      </c>
      <c r="K101" s="139">
        <f t="shared" si="55"/>
        <v>7500</v>
      </c>
      <c r="L101" s="159"/>
      <c r="M101" s="133">
        <f t="shared" si="51"/>
        <v>0</v>
      </c>
      <c r="N101" s="135">
        <f t="shared" si="52"/>
        <v>0</v>
      </c>
      <c r="O101" s="140"/>
      <c r="P101" s="141"/>
      <c r="Q101" s="142"/>
      <c r="R101" s="136">
        <f t="shared" si="53"/>
        <v>0</v>
      </c>
    </row>
    <row r="102" spans="1:18" ht="19.8" thickBot="1">
      <c r="A102" s="143" t="s">
        <v>34</v>
      </c>
      <c r="B102" s="144"/>
      <c r="C102" s="145"/>
      <c r="D102" s="146">
        <f t="shared" ref="D102" si="56">SUM(D90:D101)</f>
        <v>100100</v>
      </c>
      <c r="E102" s="144"/>
      <c r="F102" s="147"/>
      <c r="G102" s="146">
        <f t="shared" ref="G102" si="57">SUM(G90:G101)</f>
        <v>0</v>
      </c>
      <c r="H102" s="148"/>
      <c r="I102" s="146"/>
      <c r="J102" s="146"/>
      <c r="K102" s="146"/>
      <c r="L102" s="146"/>
      <c r="M102" s="146"/>
      <c r="N102" s="149">
        <f t="shared" ref="N102" si="58">SUM(N90:N101)</f>
        <v>0</v>
      </c>
      <c r="O102" s="150"/>
      <c r="P102" s="151"/>
      <c r="Q102" s="152"/>
      <c r="R102" s="153">
        <f>SUM(R90:R101)</f>
        <v>0</v>
      </c>
    </row>
    <row r="103" spans="1:18">
      <c r="A103" s="154"/>
      <c r="B103" s="155"/>
      <c r="C103" s="155"/>
      <c r="D103" s="155"/>
      <c r="E103" s="155"/>
      <c r="F103" s="155"/>
      <c r="G103" s="155"/>
      <c r="H103" s="155"/>
      <c r="I103" s="155"/>
      <c r="J103" s="155"/>
      <c r="K103" s="155"/>
      <c r="L103" s="155"/>
      <c r="M103" s="155"/>
      <c r="N103" s="155"/>
      <c r="O103" s="155"/>
      <c r="P103" s="155"/>
      <c r="Q103" s="155"/>
      <c r="R103" s="155"/>
    </row>
    <row r="104" spans="1:18" ht="57.6" customHeight="1">
      <c r="A104" s="181" t="s">
        <v>43</v>
      </c>
      <c r="B104" s="182"/>
      <c r="C104" s="182"/>
      <c r="D104" s="182"/>
      <c r="E104" s="182"/>
      <c r="F104" s="182"/>
      <c r="G104" s="182"/>
      <c r="H104" s="182"/>
      <c r="I104" s="182"/>
      <c r="J104" s="182"/>
      <c r="K104" s="182"/>
      <c r="L104" s="182"/>
      <c r="M104" s="182"/>
      <c r="N104" s="182"/>
    </row>
    <row r="106" spans="1:18" ht="31.8" customHeight="1" thickBot="1">
      <c r="A106" s="183" t="s">
        <v>93</v>
      </c>
      <c r="B106" s="183"/>
      <c r="C106" s="92" t="str">
        <f>'電気料金内訳書①＜長崎地区2＞ '!B10</f>
        <v>長崎港西琴平岸壁</v>
      </c>
      <c r="D106" s="93"/>
      <c r="E106" s="93"/>
      <c r="F106" s="93"/>
      <c r="G106" s="93"/>
      <c r="H106" s="93"/>
      <c r="I106" s="93"/>
      <c r="J106" s="93"/>
      <c r="K106" s="93"/>
      <c r="L106" s="93"/>
      <c r="M106" s="93"/>
      <c r="N106" s="93"/>
      <c r="O106" s="93"/>
      <c r="P106" s="93"/>
      <c r="Q106" s="93"/>
      <c r="R106" s="93"/>
    </row>
    <row r="107" spans="1:18" ht="21.6">
      <c r="A107" s="95"/>
      <c r="B107" s="96" t="s">
        <v>0</v>
      </c>
      <c r="C107" s="97" t="s">
        <v>1</v>
      </c>
      <c r="D107" s="98" t="s">
        <v>2</v>
      </c>
      <c r="E107" s="96" t="s">
        <v>3</v>
      </c>
      <c r="F107" s="99" t="s">
        <v>4</v>
      </c>
      <c r="G107" s="100" t="s">
        <v>5</v>
      </c>
      <c r="H107" s="184" t="s">
        <v>6</v>
      </c>
      <c r="I107" s="185"/>
      <c r="J107" s="185"/>
      <c r="K107" s="185"/>
      <c r="L107" s="185"/>
      <c r="M107" s="185"/>
      <c r="N107" s="186"/>
      <c r="O107" s="187" t="s">
        <v>36</v>
      </c>
      <c r="P107" s="188"/>
      <c r="Q107" s="189"/>
      <c r="R107" s="101" t="s">
        <v>41</v>
      </c>
    </row>
    <row r="108" spans="1:18">
      <c r="A108" s="102"/>
      <c r="B108" s="103"/>
      <c r="C108" s="104"/>
      <c r="D108" s="105"/>
      <c r="E108" s="103" t="s">
        <v>7</v>
      </c>
      <c r="F108" s="106"/>
      <c r="G108" s="107" t="s">
        <v>8</v>
      </c>
      <c r="H108" s="193" t="s">
        <v>44</v>
      </c>
      <c r="I108" s="194"/>
      <c r="J108" s="194"/>
      <c r="K108" s="194" t="s">
        <v>45</v>
      </c>
      <c r="L108" s="194"/>
      <c r="M108" s="194"/>
      <c r="N108" s="108" t="s">
        <v>46</v>
      </c>
      <c r="O108" s="190"/>
      <c r="P108" s="191"/>
      <c r="Q108" s="192"/>
      <c r="R108" s="109" t="s">
        <v>42</v>
      </c>
    </row>
    <row r="109" spans="1:18">
      <c r="A109" s="102"/>
      <c r="B109" s="103" t="s">
        <v>9</v>
      </c>
      <c r="C109" s="104" t="s">
        <v>10</v>
      </c>
      <c r="D109" s="105" t="s">
        <v>11</v>
      </c>
      <c r="E109" s="103" t="s">
        <v>12</v>
      </c>
      <c r="F109" s="110" t="s">
        <v>13</v>
      </c>
      <c r="G109" s="107" t="s">
        <v>14</v>
      </c>
      <c r="H109" s="111" t="s">
        <v>15</v>
      </c>
      <c r="I109" s="112" t="s">
        <v>16</v>
      </c>
      <c r="J109" s="113" t="s">
        <v>17</v>
      </c>
      <c r="K109" s="114" t="s">
        <v>15</v>
      </c>
      <c r="L109" s="112" t="s">
        <v>16</v>
      </c>
      <c r="M109" s="113" t="s">
        <v>17</v>
      </c>
      <c r="N109" s="115" t="s">
        <v>17</v>
      </c>
      <c r="O109" s="116" t="s">
        <v>37</v>
      </c>
      <c r="P109" s="117" t="s">
        <v>38</v>
      </c>
      <c r="Q109" s="118" t="s">
        <v>39</v>
      </c>
      <c r="R109" s="119" t="s">
        <v>18</v>
      </c>
    </row>
    <row r="110" spans="1:18">
      <c r="A110" s="102"/>
      <c r="B110" s="120" t="s">
        <v>19</v>
      </c>
      <c r="C110" s="121"/>
      <c r="D110" s="122" t="s">
        <v>20</v>
      </c>
      <c r="E110" s="120" t="s">
        <v>21</v>
      </c>
      <c r="F110" s="123" t="s">
        <v>22</v>
      </c>
      <c r="G110" s="124" t="s">
        <v>23</v>
      </c>
      <c r="H110" s="120" t="s">
        <v>20</v>
      </c>
      <c r="I110" s="125" t="s">
        <v>24</v>
      </c>
      <c r="J110" s="124" t="s">
        <v>23</v>
      </c>
      <c r="K110" s="123" t="s">
        <v>20</v>
      </c>
      <c r="L110" s="125" t="s">
        <v>24</v>
      </c>
      <c r="M110" s="124" t="s">
        <v>23</v>
      </c>
      <c r="N110" s="122" t="s">
        <v>23</v>
      </c>
      <c r="O110" s="116" t="s">
        <v>23</v>
      </c>
      <c r="P110" s="117" t="s">
        <v>40</v>
      </c>
      <c r="Q110" s="118" t="s">
        <v>23</v>
      </c>
      <c r="R110" s="126" t="s">
        <v>23</v>
      </c>
    </row>
    <row r="111" spans="1:18">
      <c r="A111" s="127" t="s">
        <v>81</v>
      </c>
      <c r="B111" s="128">
        <v>104</v>
      </c>
      <c r="C111" s="129">
        <v>100</v>
      </c>
      <c r="D111" s="130">
        <v>17700</v>
      </c>
      <c r="E111" s="156"/>
      <c r="F111" s="32">
        <f>(185-C111)/100</f>
        <v>0.85</v>
      </c>
      <c r="G111" s="131">
        <f>ROUNDDOWN(B111*E111*F111,0)</f>
        <v>0</v>
      </c>
      <c r="H111" s="132"/>
      <c r="I111" s="157"/>
      <c r="J111" s="133">
        <f>H111*I111</f>
        <v>0</v>
      </c>
      <c r="K111" s="134">
        <f>D111</f>
        <v>17700</v>
      </c>
      <c r="L111" s="159"/>
      <c r="M111" s="133">
        <f>K111*L111</f>
        <v>0</v>
      </c>
      <c r="N111" s="135">
        <f>J111+M111</f>
        <v>0</v>
      </c>
      <c r="O111" s="70"/>
      <c r="P111" s="54"/>
      <c r="Q111" s="56"/>
      <c r="R111" s="136">
        <f>ROUNDDOWN(G111+N111,0)</f>
        <v>0</v>
      </c>
    </row>
    <row r="112" spans="1:18">
      <c r="A112" s="127" t="s">
        <v>82</v>
      </c>
      <c r="B112" s="128">
        <v>104</v>
      </c>
      <c r="C112" s="129">
        <v>99</v>
      </c>
      <c r="D112" s="130">
        <v>8400</v>
      </c>
      <c r="E112" s="156"/>
      <c r="F112" s="32">
        <f t="shared" ref="F112:F122" si="59">(185-C112)/100</f>
        <v>0.86</v>
      </c>
      <c r="G112" s="131">
        <f t="shared" ref="G112:G122" si="60">ROUNDDOWN(B112*E112*F112,0)</f>
        <v>0</v>
      </c>
      <c r="H112" s="132"/>
      <c r="I112" s="157"/>
      <c r="J112" s="133">
        <f t="shared" ref="J112:J121" si="61">H112*I112</f>
        <v>0</v>
      </c>
      <c r="K112" s="137">
        <f t="shared" ref="K112:K113" si="62">D112</f>
        <v>8400</v>
      </c>
      <c r="L112" s="159"/>
      <c r="M112" s="133">
        <f t="shared" ref="M112:M122" si="63">K112*L112</f>
        <v>0</v>
      </c>
      <c r="N112" s="135">
        <f t="shared" ref="N112:N122" si="64">J112+M112</f>
        <v>0</v>
      </c>
      <c r="O112" s="70"/>
      <c r="P112" s="54"/>
      <c r="Q112" s="56"/>
      <c r="R112" s="136">
        <f t="shared" ref="R112:R122" si="65">ROUNDDOWN(G112+N112,0)</f>
        <v>0</v>
      </c>
    </row>
    <row r="113" spans="1:18">
      <c r="A113" s="127" t="s">
        <v>83</v>
      </c>
      <c r="B113" s="128">
        <v>104</v>
      </c>
      <c r="C113" s="129">
        <v>95</v>
      </c>
      <c r="D113" s="130">
        <v>21900</v>
      </c>
      <c r="E113" s="156"/>
      <c r="F113" s="32">
        <f t="shared" si="59"/>
        <v>0.9</v>
      </c>
      <c r="G113" s="131">
        <f t="shared" si="60"/>
        <v>0</v>
      </c>
      <c r="H113" s="132"/>
      <c r="I113" s="157"/>
      <c r="J113" s="133">
        <f t="shared" si="61"/>
        <v>0</v>
      </c>
      <c r="K113" s="137">
        <f t="shared" si="62"/>
        <v>21900</v>
      </c>
      <c r="L113" s="159"/>
      <c r="M113" s="133">
        <f t="shared" si="63"/>
        <v>0</v>
      </c>
      <c r="N113" s="135">
        <f t="shared" si="64"/>
        <v>0</v>
      </c>
      <c r="O113" s="70"/>
      <c r="P113" s="54"/>
      <c r="Q113" s="56"/>
      <c r="R113" s="136">
        <f t="shared" si="65"/>
        <v>0</v>
      </c>
    </row>
    <row r="114" spans="1:18">
      <c r="A114" s="127" t="s">
        <v>47</v>
      </c>
      <c r="B114" s="128">
        <v>104</v>
      </c>
      <c r="C114" s="129">
        <v>94</v>
      </c>
      <c r="D114" s="130">
        <v>38100</v>
      </c>
      <c r="E114" s="156"/>
      <c r="F114" s="32">
        <f t="shared" si="59"/>
        <v>0.91</v>
      </c>
      <c r="G114" s="131">
        <f t="shared" si="60"/>
        <v>0</v>
      </c>
      <c r="H114" s="132">
        <f t="shared" ref="H114:H116" si="66">D114</f>
        <v>38100</v>
      </c>
      <c r="I114" s="158"/>
      <c r="J114" s="133">
        <f t="shared" si="61"/>
        <v>0</v>
      </c>
      <c r="K114" s="137"/>
      <c r="L114" s="160"/>
      <c r="M114" s="133">
        <f t="shared" si="63"/>
        <v>0</v>
      </c>
      <c r="N114" s="135">
        <f t="shared" si="64"/>
        <v>0</v>
      </c>
      <c r="O114" s="70"/>
      <c r="P114" s="54"/>
      <c r="Q114" s="56"/>
      <c r="R114" s="136">
        <f t="shared" si="65"/>
        <v>0</v>
      </c>
    </row>
    <row r="115" spans="1:18">
      <c r="A115" s="127" t="s">
        <v>48</v>
      </c>
      <c r="B115" s="128">
        <v>104</v>
      </c>
      <c r="C115" s="129">
        <v>95</v>
      </c>
      <c r="D115" s="130">
        <v>30100</v>
      </c>
      <c r="E115" s="156"/>
      <c r="F115" s="32">
        <f t="shared" si="59"/>
        <v>0.9</v>
      </c>
      <c r="G115" s="131">
        <f t="shared" si="60"/>
        <v>0</v>
      </c>
      <c r="H115" s="132">
        <f t="shared" si="66"/>
        <v>30100</v>
      </c>
      <c r="I115" s="158"/>
      <c r="J115" s="133">
        <f t="shared" si="61"/>
        <v>0</v>
      </c>
      <c r="K115" s="137"/>
      <c r="L115" s="160"/>
      <c r="M115" s="133">
        <f t="shared" si="63"/>
        <v>0</v>
      </c>
      <c r="N115" s="135">
        <f t="shared" si="64"/>
        <v>0</v>
      </c>
      <c r="O115" s="70"/>
      <c r="P115" s="54"/>
      <c r="Q115" s="56"/>
      <c r="R115" s="136">
        <f t="shared" si="65"/>
        <v>0</v>
      </c>
    </row>
    <row r="116" spans="1:18">
      <c r="A116" s="127" t="s">
        <v>49</v>
      </c>
      <c r="B116" s="128">
        <v>104</v>
      </c>
      <c r="C116" s="129">
        <v>94</v>
      </c>
      <c r="D116" s="130">
        <v>30100</v>
      </c>
      <c r="E116" s="156"/>
      <c r="F116" s="32">
        <f t="shared" si="59"/>
        <v>0.91</v>
      </c>
      <c r="G116" s="131">
        <f t="shared" si="60"/>
        <v>0</v>
      </c>
      <c r="H116" s="132">
        <f t="shared" si="66"/>
        <v>30100</v>
      </c>
      <c r="I116" s="158"/>
      <c r="J116" s="133">
        <f t="shared" si="61"/>
        <v>0</v>
      </c>
      <c r="K116" s="137"/>
      <c r="L116" s="160"/>
      <c r="M116" s="133">
        <f t="shared" si="63"/>
        <v>0</v>
      </c>
      <c r="N116" s="135">
        <f t="shared" si="64"/>
        <v>0</v>
      </c>
      <c r="O116" s="70"/>
      <c r="P116" s="54"/>
      <c r="Q116" s="56"/>
      <c r="R116" s="136">
        <f t="shared" si="65"/>
        <v>0</v>
      </c>
    </row>
    <row r="117" spans="1:18">
      <c r="A117" s="127" t="s">
        <v>84</v>
      </c>
      <c r="B117" s="128">
        <v>104</v>
      </c>
      <c r="C117" s="129">
        <v>96</v>
      </c>
      <c r="D117" s="130">
        <v>21300</v>
      </c>
      <c r="E117" s="156"/>
      <c r="F117" s="32">
        <f t="shared" si="59"/>
        <v>0.89</v>
      </c>
      <c r="G117" s="131">
        <f t="shared" si="60"/>
        <v>0</v>
      </c>
      <c r="H117" s="132"/>
      <c r="I117" s="157"/>
      <c r="J117" s="133">
        <f t="shared" si="61"/>
        <v>0</v>
      </c>
      <c r="K117" s="137">
        <f t="shared" ref="K117:K122" si="67">D117</f>
        <v>21300</v>
      </c>
      <c r="L117" s="159"/>
      <c r="M117" s="133">
        <f t="shared" si="63"/>
        <v>0</v>
      </c>
      <c r="N117" s="135">
        <f t="shared" si="64"/>
        <v>0</v>
      </c>
      <c r="O117" s="70"/>
      <c r="P117" s="54"/>
      <c r="Q117" s="56"/>
      <c r="R117" s="136">
        <f t="shared" si="65"/>
        <v>0</v>
      </c>
    </row>
    <row r="118" spans="1:18">
      <c r="A118" s="127" t="s">
        <v>85</v>
      </c>
      <c r="B118" s="128">
        <v>104</v>
      </c>
      <c r="C118" s="129">
        <v>99</v>
      </c>
      <c r="D118" s="130">
        <v>16800</v>
      </c>
      <c r="E118" s="156"/>
      <c r="F118" s="32">
        <f t="shared" si="59"/>
        <v>0.86</v>
      </c>
      <c r="G118" s="131">
        <f t="shared" si="60"/>
        <v>0</v>
      </c>
      <c r="H118" s="132"/>
      <c r="I118" s="157"/>
      <c r="J118" s="133">
        <f t="shared" si="61"/>
        <v>0</v>
      </c>
      <c r="K118" s="137">
        <f t="shared" si="67"/>
        <v>16800</v>
      </c>
      <c r="L118" s="159"/>
      <c r="M118" s="133">
        <f t="shared" si="63"/>
        <v>0</v>
      </c>
      <c r="N118" s="135">
        <f t="shared" si="64"/>
        <v>0</v>
      </c>
      <c r="O118" s="70"/>
      <c r="P118" s="54"/>
      <c r="Q118" s="56"/>
      <c r="R118" s="136">
        <f t="shared" si="65"/>
        <v>0</v>
      </c>
    </row>
    <row r="119" spans="1:18">
      <c r="A119" s="127" t="s">
        <v>86</v>
      </c>
      <c r="B119" s="128">
        <v>104</v>
      </c>
      <c r="C119" s="129">
        <v>99</v>
      </c>
      <c r="D119" s="130">
        <v>5600</v>
      </c>
      <c r="E119" s="156"/>
      <c r="F119" s="32">
        <f t="shared" si="59"/>
        <v>0.86</v>
      </c>
      <c r="G119" s="131">
        <f t="shared" si="60"/>
        <v>0</v>
      </c>
      <c r="H119" s="132"/>
      <c r="I119" s="157"/>
      <c r="J119" s="133">
        <f t="shared" si="61"/>
        <v>0</v>
      </c>
      <c r="K119" s="137">
        <f t="shared" si="67"/>
        <v>5600</v>
      </c>
      <c r="L119" s="159"/>
      <c r="M119" s="133">
        <f t="shared" si="63"/>
        <v>0</v>
      </c>
      <c r="N119" s="135">
        <f t="shared" si="64"/>
        <v>0</v>
      </c>
      <c r="O119" s="70"/>
      <c r="P119" s="54"/>
      <c r="Q119" s="56"/>
      <c r="R119" s="136">
        <f t="shared" si="65"/>
        <v>0</v>
      </c>
    </row>
    <row r="120" spans="1:18">
      <c r="A120" s="127" t="s">
        <v>87</v>
      </c>
      <c r="B120" s="128">
        <v>104</v>
      </c>
      <c r="C120" s="129">
        <v>100</v>
      </c>
      <c r="D120" s="130">
        <v>16900</v>
      </c>
      <c r="E120" s="156"/>
      <c r="F120" s="32">
        <f t="shared" si="59"/>
        <v>0.85</v>
      </c>
      <c r="G120" s="131">
        <f t="shared" si="60"/>
        <v>0</v>
      </c>
      <c r="H120" s="132"/>
      <c r="I120" s="157"/>
      <c r="J120" s="133">
        <f t="shared" si="61"/>
        <v>0</v>
      </c>
      <c r="K120" s="137">
        <f t="shared" si="67"/>
        <v>16900</v>
      </c>
      <c r="L120" s="159"/>
      <c r="M120" s="133">
        <f t="shared" si="63"/>
        <v>0</v>
      </c>
      <c r="N120" s="135">
        <f t="shared" si="64"/>
        <v>0</v>
      </c>
      <c r="O120" s="70"/>
      <c r="P120" s="54"/>
      <c r="Q120" s="56"/>
      <c r="R120" s="136">
        <f t="shared" si="65"/>
        <v>0</v>
      </c>
    </row>
    <row r="121" spans="1:18">
      <c r="A121" s="127" t="s">
        <v>88</v>
      </c>
      <c r="B121" s="128">
        <v>104</v>
      </c>
      <c r="C121" s="129">
        <v>97</v>
      </c>
      <c r="D121" s="130">
        <v>26200</v>
      </c>
      <c r="E121" s="156"/>
      <c r="F121" s="32">
        <f t="shared" si="59"/>
        <v>0.88</v>
      </c>
      <c r="G121" s="131">
        <f t="shared" si="60"/>
        <v>0</v>
      </c>
      <c r="H121" s="132"/>
      <c r="I121" s="157"/>
      <c r="J121" s="133">
        <f t="shared" si="61"/>
        <v>0</v>
      </c>
      <c r="K121" s="137">
        <f t="shared" si="67"/>
        <v>26200</v>
      </c>
      <c r="L121" s="159"/>
      <c r="M121" s="133">
        <f t="shared" si="63"/>
        <v>0</v>
      </c>
      <c r="N121" s="135">
        <f t="shared" si="64"/>
        <v>0</v>
      </c>
      <c r="O121" s="70"/>
      <c r="P121" s="54"/>
      <c r="Q121" s="56"/>
      <c r="R121" s="136">
        <f t="shared" si="65"/>
        <v>0</v>
      </c>
    </row>
    <row r="122" spans="1:18" ht="18.600000000000001" thickBot="1">
      <c r="A122" s="138" t="s">
        <v>89</v>
      </c>
      <c r="B122" s="128">
        <v>104</v>
      </c>
      <c r="C122" s="129">
        <v>96</v>
      </c>
      <c r="D122" s="130">
        <v>36100</v>
      </c>
      <c r="E122" s="156"/>
      <c r="F122" s="32">
        <f t="shared" si="59"/>
        <v>0.89</v>
      </c>
      <c r="G122" s="131">
        <f t="shared" si="60"/>
        <v>0</v>
      </c>
      <c r="H122" s="132"/>
      <c r="I122" s="157"/>
      <c r="J122" s="133">
        <f>H122*I122</f>
        <v>0</v>
      </c>
      <c r="K122" s="139">
        <f t="shared" si="67"/>
        <v>36100</v>
      </c>
      <c r="L122" s="159"/>
      <c r="M122" s="133">
        <f t="shared" si="63"/>
        <v>0</v>
      </c>
      <c r="N122" s="135">
        <f t="shared" si="64"/>
        <v>0</v>
      </c>
      <c r="O122" s="140"/>
      <c r="P122" s="141"/>
      <c r="Q122" s="142"/>
      <c r="R122" s="136">
        <f t="shared" si="65"/>
        <v>0</v>
      </c>
    </row>
    <row r="123" spans="1:18" ht="19.8" thickBot="1">
      <c r="A123" s="143" t="s">
        <v>34</v>
      </c>
      <c r="B123" s="144"/>
      <c r="C123" s="145"/>
      <c r="D123" s="146">
        <f>SUM(D111:D122)</f>
        <v>269200</v>
      </c>
      <c r="E123" s="144"/>
      <c r="F123" s="147"/>
      <c r="G123" s="146">
        <f>SUM(G111:G122)</f>
        <v>0</v>
      </c>
      <c r="H123" s="148"/>
      <c r="I123" s="146"/>
      <c r="J123" s="146"/>
      <c r="K123" s="146"/>
      <c r="L123" s="146"/>
      <c r="M123" s="146"/>
      <c r="N123" s="149">
        <f>SUM(N111:N122)</f>
        <v>0</v>
      </c>
      <c r="O123" s="150"/>
      <c r="P123" s="151"/>
      <c r="Q123" s="152"/>
      <c r="R123" s="153">
        <f>SUM(R111:R122)</f>
        <v>0</v>
      </c>
    </row>
    <row r="124" spans="1:18">
      <c r="A124" s="154"/>
      <c r="B124" s="155"/>
      <c r="C124" s="155"/>
      <c r="D124" s="155"/>
      <c r="E124" s="155"/>
      <c r="F124" s="155"/>
      <c r="G124" s="155"/>
      <c r="H124" s="155"/>
      <c r="I124" s="155"/>
      <c r="J124" s="155"/>
      <c r="K124" s="155"/>
      <c r="L124" s="155"/>
      <c r="M124" s="155"/>
      <c r="N124" s="155"/>
      <c r="O124" s="155"/>
      <c r="P124" s="155"/>
      <c r="Q124" s="155"/>
      <c r="R124" s="155"/>
    </row>
    <row r="125" spans="1:18" ht="57.6" customHeight="1">
      <c r="A125" s="181" t="s">
        <v>43</v>
      </c>
      <c r="B125" s="182"/>
      <c r="C125" s="182"/>
      <c r="D125" s="182"/>
      <c r="E125" s="182"/>
      <c r="F125" s="182"/>
      <c r="G125" s="182"/>
      <c r="H125" s="182"/>
      <c r="I125" s="182"/>
      <c r="J125" s="182"/>
      <c r="K125" s="182"/>
      <c r="L125" s="182"/>
      <c r="M125" s="182"/>
      <c r="N125" s="182"/>
    </row>
    <row r="127" spans="1:18" ht="31.8" customHeight="1" thickBot="1">
      <c r="A127" s="183" t="s">
        <v>94</v>
      </c>
      <c r="B127" s="183"/>
      <c r="C127" s="92" t="str">
        <f>'電気料金内訳書①＜長崎地区2＞ '!B11</f>
        <v>長崎県立開成学園</v>
      </c>
      <c r="D127" s="93"/>
      <c r="E127" s="93"/>
      <c r="F127" s="93"/>
      <c r="G127" s="93"/>
      <c r="H127" s="93"/>
      <c r="I127" s="93"/>
      <c r="J127" s="93"/>
      <c r="K127" s="93"/>
      <c r="L127" s="93"/>
      <c r="M127" s="93"/>
      <c r="N127" s="93"/>
      <c r="O127" s="93"/>
      <c r="P127" s="93"/>
      <c r="Q127" s="93"/>
      <c r="R127" s="93"/>
    </row>
    <row r="128" spans="1:18" ht="21.6">
      <c r="A128" s="95"/>
      <c r="B128" s="96" t="s">
        <v>0</v>
      </c>
      <c r="C128" s="97" t="s">
        <v>1</v>
      </c>
      <c r="D128" s="98" t="s">
        <v>2</v>
      </c>
      <c r="E128" s="96" t="s">
        <v>3</v>
      </c>
      <c r="F128" s="99" t="s">
        <v>4</v>
      </c>
      <c r="G128" s="100" t="s">
        <v>5</v>
      </c>
      <c r="H128" s="184" t="s">
        <v>6</v>
      </c>
      <c r="I128" s="185"/>
      <c r="J128" s="185"/>
      <c r="K128" s="185"/>
      <c r="L128" s="185"/>
      <c r="M128" s="185"/>
      <c r="N128" s="186"/>
      <c r="O128" s="187" t="s">
        <v>36</v>
      </c>
      <c r="P128" s="188"/>
      <c r="Q128" s="189"/>
      <c r="R128" s="101" t="s">
        <v>41</v>
      </c>
    </row>
    <row r="129" spans="1:18">
      <c r="A129" s="102"/>
      <c r="B129" s="103"/>
      <c r="C129" s="104"/>
      <c r="D129" s="105"/>
      <c r="E129" s="103" t="s">
        <v>7</v>
      </c>
      <c r="F129" s="106"/>
      <c r="G129" s="107" t="s">
        <v>8</v>
      </c>
      <c r="H129" s="193" t="s">
        <v>44</v>
      </c>
      <c r="I129" s="194"/>
      <c r="J129" s="194"/>
      <c r="K129" s="194" t="s">
        <v>45</v>
      </c>
      <c r="L129" s="194"/>
      <c r="M129" s="194"/>
      <c r="N129" s="108" t="s">
        <v>46</v>
      </c>
      <c r="O129" s="190"/>
      <c r="P129" s="191"/>
      <c r="Q129" s="192"/>
      <c r="R129" s="109" t="s">
        <v>42</v>
      </c>
    </row>
    <row r="130" spans="1:18">
      <c r="A130" s="102"/>
      <c r="B130" s="103" t="s">
        <v>9</v>
      </c>
      <c r="C130" s="104" t="s">
        <v>10</v>
      </c>
      <c r="D130" s="105" t="s">
        <v>11</v>
      </c>
      <c r="E130" s="103" t="s">
        <v>12</v>
      </c>
      <c r="F130" s="110" t="s">
        <v>13</v>
      </c>
      <c r="G130" s="107" t="s">
        <v>14</v>
      </c>
      <c r="H130" s="111" t="s">
        <v>15</v>
      </c>
      <c r="I130" s="112" t="s">
        <v>16</v>
      </c>
      <c r="J130" s="113" t="s">
        <v>17</v>
      </c>
      <c r="K130" s="114" t="s">
        <v>15</v>
      </c>
      <c r="L130" s="112" t="s">
        <v>16</v>
      </c>
      <c r="M130" s="113" t="s">
        <v>17</v>
      </c>
      <c r="N130" s="115" t="s">
        <v>17</v>
      </c>
      <c r="O130" s="116" t="s">
        <v>37</v>
      </c>
      <c r="P130" s="117" t="s">
        <v>38</v>
      </c>
      <c r="Q130" s="118" t="s">
        <v>39</v>
      </c>
      <c r="R130" s="119" t="s">
        <v>18</v>
      </c>
    </row>
    <row r="131" spans="1:18">
      <c r="A131" s="102"/>
      <c r="B131" s="120" t="s">
        <v>19</v>
      </c>
      <c r="C131" s="121"/>
      <c r="D131" s="122" t="s">
        <v>20</v>
      </c>
      <c r="E131" s="120" t="s">
        <v>21</v>
      </c>
      <c r="F131" s="123" t="s">
        <v>22</v>
      </c>
      <c r="G131" s="124" t="s">
        <v>23</v>
      </c>
      <c r="H131" s="120" t="s">
        <v>20</v>
      </c>
      <c r="I131" s="125" t="s">
        <v>24</v>
      </c>
      <c r="J131" s="124" t="s">
        <v>23</v>
      </c>
      <c r="K131" s="123" t="s">
        <v>20</v>
      </c>
      <c r="L131" s="125" t="s">
        <v>24</v>
      </c>
      <c r="M131" s="124" t="s">
        <v>23</v>
      </c>
      <c r="N131" s="122" t="s">
        <v>23</v>
      </c>
      <c r="O131" s="116" t="s">
        <v>23</v>
      </c>
      <c r="P131" s="117" t="s">
        <v>40</v>
      </c>
      <c r="Q131" s="118" t="s">
        <v>23</v>
      </c>
      <c r="R131" s="126" t="s">
        <v>23</v>
      </c>
    </row>
    <row r="132" spans="1:18">
      <c r="A132" s="127" t="s">
        <v>81</v>
      </c>
      <c r="B132" s="128">
        <v>85</v>
      </c>
      <c r="C132" s="129">
        <v>100</v>
      </c>
      <c r="D132" s="130">
        <v>12100</v>
      </c>
      <c r="E132" s="156"/>
      <c r="F132" s="32">
        <f t="shared" ref="F132:F143" si="68">(185-C132)/100</f>
        <v>0.85</v>
      </c>
      <c r="G132" s="131">
        <f t="shared" ref="G132:G143" si="69">ROUNDDOWN(B132*E132*F132,0)</f>
        <v>0</v>
      </c>
      <c r="H132" s="132"/>
      <c r="I132" s="157"/>
      <c r="J132" s="133">
        <f t="shared" ref="J132:J143" si="70">H132*I132</f>
        <v>0</v>
      </c>
      <c r="K132" s="134">
        <f t="shared" ref="K132:K134" si="71">D132</f>
        <v>12100</v>
      </c>
      <c r="L132" s="159"/>
      <c r="M132" s="133">
        <f t="shared" ref="M132:M143" si="72">K132*L132</f>
        <v>0</v>
      </c>
      <c r="N132" s="135">
        <f t="shared" ref="N132:N143" si="73">J132+M132</f>
        <v>0</v>
      </c>
      <c r="O132" s="70"/>
      <c r="P132" s="54"/>
      <c r="Q132" s="56"/>
      <c r="R132" s="136">
        <f t="shared" ref="R132:R143" si="74">ROUNDDOWN(G132+N132,0)</f>
        <v>0</v>
      </c>
    </row>
    <row r="133" spans="1:18">
      <c r="A133" s="127" t="s">
        <v>82</v>
      </c>
      <c r="B133" s="128">
        <v>85</v>
      </c>
      <c r="C133" s="129">
        <v>100</v>
      </c>
      <c r="D133" s="130">
        <v>13200</v>
      </c>
      <c r="E133" s="156"/>
      <c r="F133" s="32">
        <f t="shared" si="68"/>
        <v>0.85</v>
      </c>
      <c r="G133" s="131">
        <f t="shared" si="69"/>
        <v>0</v>
      </c>
      <c r="H133" s="132"/>
      <c r="I133" s="157"/>
      <c r="J133" s="133">
        <f t="shared" si="70"/>
        <v>0</v>
      </c>
      <c r="K133" s="137">
        <f t="shared" si="71"/>
        <v>13200</v>
      </c>
      <c r="L133" s="159"/>
      <c r="M133" s="133">
        <f t="shared" si="72"/>
        <v>0</v>
      </c>
      <c r="N133" s="135">
        <f t="shared" si="73"/>
        <v>0</v>
      </c>
      <c r="O133" s="70"/>
      <c r="P133" s="54"/>
      <c r="Q133" s="56"/>
      <c r="R133" s="136">
        <f t="shared" si="74"/>
        <v>0</v>
      </c>
    </row>
    <row r="134" spans="1:18">
      <c r="A134" s="127" t="s">
        <v>83</v>
      </c>
      <c r="B134" s="128">
        <v>85</v>
      </c>
      <c r="C134" s="129">
        <v>100</v>
      </c>
      <c r="D134" s="130">
        <v>16200</v>
      </c>
      <c r="E134" s="156"/>
      <c r="F134" s="32">
        <f t="shared" si="68"/>
        <v>0.85</v>
      </c>
      <c r="G134" s="131">
        <f t="shared" si="69"/>
        <v>0</v>
      </c>
      <c r="H134" s="132"/>
      <c r="I134" s="157"/>
      <c r="J134" s="133">
        <f t="shared" si="70"/>
        <v>0</v>
      </c>
      <c r="K134" s="137">
        <f t="shared" si="71"/>
        <v>16200</v>
      </c>
      <c r="L134" s="159"/>
      <c r="M134" s="133">
        <f t="shared" si="72"/>
        <v>0</v>
      </c>
      <c r="N134" s="135">
        <f t="shared" si="73"/>
        <v>0</v>
      </c>
      <c r="O134" s="70"/>
      <c r="P134" s="54"/>
      <c r="Q134" s="56"/>
      <c r="R134" s="136">
        <f t="shared" si="74"/>
        <v>0</v>
      </c>
    </row>
    <row r="135" spans="1:18">
      <c r="A135" s="127" t="s">
        <v>47</v>
      </c>
      <c r="B135" s="128">
        <v>85</v>
      </c>
      <c r="C135" s="129">
        <v>100</v>
      </c>
      <c r="D135" s="130">
        <v>25600</v>
      </c>
      <c r="E135" s="156"/>
      <c r="F135" s="32">
        <f t="shared" si="68"/>
        <v>0.85</v>
      </c>
      <c r="G135" s="131">
        <f t="shared" si="69"/>
        <v>0</v>
      </c>
      <c r="H135" s="132">
        <f t="shared" ref="H135:H137" si="75">D135</f>
        <v>25600</v>
      </c>
      <c r="I135" s="158"/>
      <c r="J135" s="133">
        <f t="shared" si="70"/>
        <v>0</v>
      </c>
      <c r="K135" s="137"/>
      <c r="L135" s="160"/>
      <c r="M135" s="133">
        <f t="shared" si="72"/>
        <v>0</v>
      </c>
      <c r="N135" s="135">
        <f t="shared" si="73"/>
        <v>0</v>
      </c>
      <c r="O135" s="70"/>
      <c r="P135" s="54"/>
      <c r="Q135" s="56"/>
      <c r="R135" s="136">
        <f t="shared" si="74"/>
        <v>0</v>
      </c>
    </row>
    <row r="136" spans="1:18">
      <c r="A136" s="127" t="s">
        <v>48</v>
      </c>
      <c r="B136" s="128">
        <v>85</v>
      </c>
      <c r="C136" s="129">
        <v>100</v>
      </c>
      <c r="D136" s="130">
        <v>27200</v>
      </c>
      <c r="E136" s="156"/>
      <c r="F136" s="32">
        <f t="shared" si="68"/>
        <v>0.85</v>
      </c>
      <c r="G136" s="131">
        <f t="shared" si="69"/>
        <v>0</v>
      </c>
      <c r="H136" s="132">
        <f t="shared" si="75"/>
        <v>27200</v>
      </c>
      <c r="I136" s="158"/>
      <c r="J136" s="133">
        <f t="shared" si="70"/>
        <v>0</v>
      </c>
      <c r="K136" s="137"/>
      <c r="L136" s="160"/>
      <c r="M136" s="133">
        <f t="shared" si="72"/>
        <v>0</v>
      </c>
      <c r="N136" s="135">
        <f t="shared" si="73"/>
        <v>0</v>
      </c>
      <c r="O136" s="70"/>
      <c r="P136" s="54"/>
      <c r="Q136" s="56"/>
      <c r="R136" s="136">
        <f t="shared" si="74"/>
        <v>0</v>
      </c>
    </row>
    <row r="137" spans="1:18">
      <c r="A137" s="127" t="s">
        <v>49</v>
      </c>
      <c r="B137" s="128">
        <v>85</v>
      </c>
      <c r="C137" s="129">
        <v>100</v>
      </c>
      <c r="D137" s="130">
        <v>24700</v>
      </c>
      <c r="E137" s="156"/>
      <c r="F137" s="32">
        <f t="shared" si="68"/>
        <v>0.85</v>
      </c>
      <c r="G137" s="131">
        <f t="shared" si="69"/>
        <v>0</v>
      </c>
      <c r="H137" s="132">
        <f t="shared" si="75"/>
        <v>24700</v>
      </c>
      <c r="I137" s="158"/>
      <c r="J137" s="133">
        <f t="shared" si="70"/>
        <v>0</v>
      </c>
      <c r="K137" s="137"/>
      <c r="L137" s="160"/>
      <c r="M137" s="133">
        <f t="shared" si="72"/>
        <v>0</v>
      </c>
      <c r="N137" s="135">
        <f t="shared" si="73"/>
        <v>0</v>
      </c>
      <c r="O137" s="70"/>
      <c r="P137" s="54"/>
      <c r="Q137" s="56"/>
      <c r="R137" s="136">
        <f t="shared" si="74"/>
        <v>0</v>
      </c>
    </row>
    <row r="138" spans="1:18">
      <c r="A138" s="127" t="s">
        <v>84</v>
      </c>
      <c r="B138" s="128">
        <v>85</v>
      </c>
      <c r="C138" s="129">
        <v>100</v>
      </c>
      <c r="D138" s="130">
        <v>15200</v>
      </c>
      <c r="E138" s="156"/>
      <c r="F138" s="32">
        <f t="shared" si="68"/>
        <v>0.85</v>
      </c>
      <c r="G138" s="131">
        <f t="shared" si="69"/>
        <v>0</v>
      </c>
      <c r="H138" s="132"/>
      <c r="I138" s="157"/>
      <c r="J138" s="133">
        <f t="shared" si="70"/>
        <v>0</v>
      </c>
      <c r="K138" s="137">
        <f t="shared" ref="K138:K143" si="76">D138</f>
        <v>15200</v>
      </c>
      <c r="L138" s="159"/>
      <c r="M138" s="133">
        <f t="shared" si="72"/>
        <v>0</v>
      </c>
      <c r="N138" s="135">
        <f t="shared" si="73"/>
        <v>0</v>
      </c>
      <c r="O138" s="70"/>
      <c r="P138" s="54"/>
      <c r="Q138" s="56"/>
      <c r="R138" s="136">
        <f t="shared" si="74"/>
        <v>0</v>
      </c>
    </row>
    <row r="139" spans="1:18">
      <c r="A139" s="127" t="s">
        <v>85</v>
      </c>
      <c r="B139" s="128">
        <v>85</v>
      </c>
      <c r="C139" s="129">
        <v>100</v>
      </c>
      <c r="D139" s="130">
        <v>13200</v>
      </c>
      <c r="E139" s="156"/>
      <c r="F139" s="32">
        <f t="shared" si="68"/>
        <v>0.85</v>
      </c>
      <c r="G139" s="131">
        <f t="shared" si="69"/>
        <v>0</v>
      </c>
      <c r="H139" s="132"/>
      <c r="I139" s="157"/>
      <c r="J139" s="133">
        <f t="shared" si="70"/>
        <v>0</v>
      </c>
      <c r="K139" s="137">
        <f t="shared" si="76"/>
        <v>13200</v>
      </c>
      <c r="L139" s="159"/>
      <c r="M139" s="133">
        <f t="shared" si="72"/>
        <v>0</v>
      </c>
      <c r="N139" s="135">
        <f t="shared" si="73"/>
        <v>0</v>
      </c>
      <c r="O139" s="70"/>
      <c r="P139" s="54"/>
      <c r="Q139" s="56"/>
      <c r="R139" s="136">
        <f t="shared" si="74"/>
        <v>0</v>
      </c>
    </row>
    <row r="140" spans="1:18">
      <c r="A140" s="127" t="s">
        <v>86</v>
      </c>
      <c r="B140" s="128">
        <v>85</v>
      </c>
      <c r="C140" s="129">
        <v>100</v>
      </c>
      <c r="D140" s="130">
        <v>16600</v>
      </c>
      <c r="E140" s="156"/>
      <c r="F140" s="32">
        <f t="shared" si="68"/>
        <v>0.85</v>
      </c>
      <c r="G140" s="131">
        <f t="shared" si="69"/>
        <v>0</v>
      </c>
      <c r="H140" s="132"/>
      <c r="I140" s="157"/>
      <c r="J140" s="133">
        <f t="shared" si="70"/>
        <v>0</v>
      </c>
      <c r="K140" s="137">
        <f t="shared" si="76"/>
        <v>16600</v>
      </c>
      <c r="L140" s="159"/>
      <c r="M140" s="133">
        <f t="shared" si="72"/>
        <v>0</v>
      </c>
      <c r="N140" s="135">
        <f t="shared" si="73"/>
        <v>0</v>
      </c>
      <c r="O140" s="70"/>
      <c r="P140" s="54"/>
      <c r="Q140" s="56"/>
      <c r="R140" s="136">
        <f t="shared" si="74"/>
        <v>0</v>
      </c>
    </row>
    <row r="141" spans="1:18">
      <c r="A141" s="127" t="s">
        <v>87</v>
      </c>
      <c r="B141" s="128">
        <v>85</v>
      </c>
      <c r="C141" s="129">
        <v>100</v>
      </c>
      <c r="D141" s="130">
        <v>18200</v>
      </c>
      <c r="E141" s="156"/>
      <c r="F141" s="32">
        <f t="shared" si="68"/>
        <v>0.85</v>
      </c>
      <c r="G141" s="131">
        <f t="shared" si="69"/>
        <v>0</v>
      </c>
      <c r="H141" s="132"/>
      <c r="I141" s="157"/>
      <c r="J141" s="133">
        <f t="shared" si="70"/>
        <v>0</v>
      </c>
      <c r="K141" s="137">
        <f t="shared" si="76"/>
        <v>18200</v>
      </c>
      <c r="L141" s="159"/>
      <c r="M141" s="133">
        <f t="shared" si="72"/>
        <v>0</v>
      </c>
      <c r="N141" s="135">
        <f t="shared" si="73"/>
        <v>0</v>
      </c>
      <c r="O141" s="70"/>
      <c r="P141" s="54"/>
      <c r="Q141" s="56"/>
      <c r="R141" s="136">
        <f t="shared" si="74"/>
        <v>0</v>
      </c>
    </row>
    <row r="142" spans="1:18">
      <c r="A142" s="127" t="s">
        <v>88</v>
      </c>
      <c r="B142" s="128">
        <v>85</v>
      </c>
      <c r="C142" s="129">
        <v>100</v>
      </c>
      <c r="D142" s="130">
        <v>17200</v>
      </c>
      <c r="E142" s="156"/>
      <c r="F142" s="32">
        <f t="shared" si="68"/>
        <v>0.85</v>
      </c>
      <c r="G142" s="131">
        <f t="shared" si="69"/>
        <v>0</v>
      </c>
      <c r="H142" s="132"/>
      <c r="I142" s="157"/>
      <c r="J142" s="133">
        <f t="shared" si="70"/>
        <v>0</v>
      </c>
      <c r="K142" s="137">
        <f t="shared" si="76"/>
        <v>17200</v>
      </c>
      <c r="L142" s="159"/>
      <c r="M142" s="133">
        <f t="shared" si="72"/>
        <v>0</v>
      </c>
      <c r="N142" s="135">
        <f t="shared" si="73"/>
        <v>0</v>
      </c>
      <c r="O142" s="70"/>
      <c r="P142" s="54"/>
      <c r="Q142" s="56"/>
      <c r="R142" s="136">
        <f t="shared" si="74"/>
        <v>0</v>
      </c>
    </row>
    <row r="143" spans="1:18" ht="18.600000000000001" thickBot="1">
      <c r="A143" s="138" t="s">
        <v>89</v>
      </c>
      <c r="B143" s="128">
        <v>85</v>
      </c>
      <c r="C143" s="129">
        <v>100</v>
      </c>
      <c r="D143" s="130">
        <v>14600</v>
      </c>
      <c r="E143" s="156"/>
      <c r="F143" s="32">
        <f t="shared" si="68"/>
        <v>0.85</v>
      </c>
      <c r="G143" s="131">
        <f t="shared" si="69"/>
        <v>0</v>
      </c>
      <c r="H143" s="132"/>
      <c r="I143" s="157"/>
      <c r="J143" s="133">
        <f t="shared" si="70"/>
        <v>0</v>
      </c>
      <c r="K143" s="139">
        <f t="shared" si="76"/>
        <v>14600</v>
      </c>
      <c r="L143" s="159"/>
      <c r="M143" s="133">
        <f t="shared" si="72"/>
        <v>0</v>
      </c>
      <c r="N143" s="135">
        <f t="shared" si="73"/>
        <v>0</v>
      </c>
      <c r="O143" s="140"/>
      <c r="P143" s="141"/>
      <c r="Q143" s="142"/>
      <c r="R143" s="136">
        <f t="shared" si="74"/>
        <v>0</v>
      </c>
    </row>
    <row r="144" spans="1:18" ht="19.8" thickBot="1">
      <c r="A144" s="143" t="s">
        <v>34</v>
      </c>
      <c r="B144" s="144"/>
      <c r="C144" s="145"/>
      <c r="D144" s="146">
        <f t="shared" ref="D144" si="77">SUM(D132:D143)</f>
        <v>214000</v>
      </c>
      <c r="E144" s="144"/>
      <c r="F144" s="147"/>
      <c r="G144" s="146">
        <f t="shared" ref="G144" si="78">SUM(G132:G143)</f>
        <v>0</v>
      </c>
      <c r="H144" s="148"/>
      <c r="I144" s="146"/>
      <c r="J144" s="146"/>
      <c r="K144" s="146"/>
      <c r="L144" s="146"/>
      <c r="M144" s="146"/>
      <c r="N144" s="149">
        <f t="shared" ref="N144" si="79">SUM(N132:N143)</f>
        <v>0</v>
      </c>
      <c r="O144" s="150"/>
      <c r="P144" s="151"/>
      <c r="Q144" s="152"/>
      <c r="R144" s="153">
        <f t="shared" ref="R144" si="80">SUM(R132:R143)</f>
        <v>0</v>
      </c>
    </row>
    <row r="145" spans="1:18">
      <c r="A145" s="154"/>
      <c r="B145" s="155"/>
      <c r="C145" s="155"/>
      <c r="D145" s="155"/>
      <c r="E145" s="155"/>
      <c r="F145" s="155"/>
      <c r="G145" s="155"/>
      <c r="H145" s="155"/>
      <c r="I145" s="155"/>
      <c r="J145" s="155"/>
      <c r="K145" s="155"/>
      <c r="L145" s="155"/>
      <c r="M145" s="155"/>
      <c r="N145" s="155"/>
      <c r="O145" s="155"/>
      <c r="P145" s="155"/>
      <c r="Q145" s="155"/>
      <c r="R145" s="155"/>
    </row>
    <row r="146" spans="1:18" ht="57.6" customHeight="1">
      <c r="A146" s="181" t="s">
        <v>43</v>
      </c>
      <c r="B146" s="182"/>
      <c r="C146" s="182"/>
      <c r="D146" s="182"/>
      <c r="E146" s="182"/>
      <c r="F146" s="182"/>
      <c r="G146" s="182"/>
      <c r="H146" s="182"/>
      <c r="I146" s="182"/>
      <c r="J146" s="182"/>
      <c r="K146" s="182"/>
      <c r="L146" s="182"/>
      <c r="M146" s="182"/>
      <c r="N146" s="182"/>
    </row>
    <row r="148" spans="1:18" ht="31.8" customHeight="1" thickBot="1">
      <c r="A148" s="183" t="s">
        <v>95</v>
      </c>
      <c r="B148" s="183"/>
      <c r="C148" s="92" t="str">
        <f>'電気料金内訳書①＜長崎地区2＞ '!B12</f>
        <v>出島交流会館</v>
      </c>
      <c r="D148" s="93"/>
      <c r="E148" s="93"/>
      <c r="F148" s="93"/>
      <c r="G148" s="93"/>
      <c r="H148" s="93"/>
      <c r="I148" s="93"/>
      <c r="J148" s="93"/>
      <c r="K148" s="93"/>
      <c r="L148" s="93"/>
      <c r="M148" s="93"/>
      <c r="N148" s="93"/>
      <c r="O148" s="93"/>
      <c r="P148" s="93"/>
      <c r="Q148" s="93"/>
      <c r="R148" s="93"/>
    </row>
    <row r="149" spans="1:18" ht="21.6">
      <c r="A149" s="95"/>
      <c r="B149" s="96" t="s">
        <v>0</v>
      </c>
      <c r="C149" s="97" t="s">
        <v>1</v>
      </c>
      <c r="D149" s="98" t="s">
        <v>2</v>
      </c>
      <c r="E149" s="96" t="s">
        <v>3</v>
      </c>
      <c r="F149" s="99" t="s">
        <v>4</v>
      </c>
      <c r="G149" s="100" t="s">
        <v>5</v>
      </c>
      <c r="H149" s="184" t="s">
        <v>6</v>
      </c>
      <c r="I149" s="185"/>
      <c r="J149" s="185"/>
      <c r="K149" s="185"/>
      <c r="L149" s="185"/>
      <c r="M149" s="185"/>
      <c r="N149" s="186"/>
      <c r="O149" s="187" t="s">
        <v>36</v>
      </c>
      <c r="P149" s="188"/>
      <c r="Q149" s="189"/>
      <c r="R149" s="101" t="s">
        <v>41</v>
      </c>
    </row>
    <row r="150" spans="1:18">
      <c r="A150" s="102"/>
      <c r="B150" s="103"/>
      <c r="C150" s="104"/>
      <c r="D150" s="105"/>
      <c r="E150" s="103" t="s">
        <v>7</v>
      </c>
      <c r="F150" s="106"/>
      <c r="G150" s="107" t="s">
        <v>8</v>
      </c>
      <c r="H150" s="193" t="s">
        <v>44</v>
      </c>
      <c r="I150" s="194"/>
      <c r="J150" s="194"/>
      <c r="K150" s="194" t="s">
        <v>45</v>
      </c>
      <c r="L150" s="194"/>
      <c r="M150" s="194"/>
      <c r="N150" s="108" t="s">
        <v>46</v>
      </c>
      <c r="O150" s="190"/>
      <c r="P150" s="191"/>
      <c r="Q150" s="192"/>
      <c r="R150" s="109" t="s">
        <v>42</v>
      </c>
    </row>
    <row r="151" spans="1:18">
      <c r="A151" s="102"/>
      <c r="B151" s="103" t="s">
        <v>9</v>
      </c>
      <c r="C151" s="104" t="s">
        <v>10</v>
      </c>
      <c r="D151" s="105" t="s">
        <v>11</v>
      </c>
      <c r="E151" s="103" t="s">
        <v>12</v>
      </c>
      <c r="F151" s="110" t="s">
        <v>13</v>
      </c>
      <c r="G151" s="107" t="s">
        <v>14</v>
      </c>
      <c r="H151" s="111" t="s">
        <v>15</v>
      </c>
      <c r="I151" s="112" t="s">
        <v>16</v>
      </c>
      <c r="J151" s="113" t="s">
        <v>17</v>
      </c>
      <c r="K151" s="114" t="s">
        <v>15</v>
      </c>
      <c r="L151" s="112" t="s">
        <v>16</v>
      </c>
      <c r="M151" s="113" t="s">
        <v>17</v>
      </c>
      <c r="N151" s="115" t="s">
        <v>17</v>
      </c>
      <c r="O151" s="116" t="s">
        <v>37</v>
      </c>
      <c r="P151" s="117" t="s">
        <v>38</v>
      </c>
      <c r="Q151" s="118" t="s">
        <v>39</v>
      </c>
      <c r="R151" s="119" t="s">
        <v>18</v>
      </c>
    </row>
    <row r="152" spans="1:18">
      <c r="A152" s="102"/>
      <c r="B152" s="120" t="s">
        <v>19</v>
      </c>
      <c r="C152" s="121"/>
      <c r="D152" s="122" t="s">
        <v>20</v>
      </c>
      <c r="E152" s="120" t="s">
        <v>21</v>
      </c>
      <c r="F152" s="123" t="s">
        <v>22</v>
      </c>
      <c r="G152" s="124" t="s">
        <v>23</v>
      </c>
      <c r="H152" s="120" t="s">
        <v>20</v>
      </c>
      <c r="I152" s="125" t="s">
        <v>24</v>
      </c>
      <c r="J152" s="124" t="s">
        <v>23</v>
      </c>
      <c r="K152" s="123" t="s">
        <v>20</v>
      </c>
      <c r="L152" s="125" t="s">
        <v>24</v>
      </c>
      <c r="M152" s="124" t="s">
        <v>23</v>
      </c>
      <c r="N152" s="122" t="s">
        <v>23</v>
      </c>
      <c r="O152" s="116" t="s">
        <v>23</v>
      </c>
      <c r="P152" s="117" t="s">
        <v>40</v>
      </c>
      <c r="Q152" s="118" t="s">
        <v>23</v>
      </c>
      <c r="R152" s="126" t="s">
        <v>23</v>
      </c>
    </row>
    <row r="153" spans="1:18">
      <c r="A153" s="127" t="s">
        <v>81</v>
      </c>
      <c r="B153" s="128">
        <v>62</v>
      </c>
      <c r="C153" s="129">
        <v>100</v>
      </c>
      <c r="D153" s="130">
        <v>14000</v>
      </c>
      <c r="E153" s="156"/>
      <c r="F153" s="32">
        <f t="shared" ref="F153:F164" si="81">(185-C153)/100</f>
        <v>0.85</v>
      </c>
      <c r="G153" s="131">
        <f t="shared" ref="G153:G164" si="82">ROUNDDOWN(B153*E153*F153,0)</f>
        <v>0</v>
      </c>
      <c r="H153" s="132"/>
      <c r="I153" s="157"/>
      <c r="J153" s="133">
        <f t="shared" ref="J153:J164" si="83">H153*I153</f>
        <v>0</v>
      </c>
      <c r="K153" s="134">
        <f t="shared" ref="K153:K155" si="84">D153</f>
        <v>14000</v>
      </c>
      <c r="L153" s="159"/>
      <c r="M153" s="133">
        <f t="shared" ref="M153:M164" si="85">K153*L153</f>
        <v>0</v>
      </c>
      <c r="N153" s="135">
        <f t="shared" ref="N153:N164" si="86">J153+M153</f>
        <v>0</v>
      </c>
      <c r="O153" s="70"/>
      <c r="P153" s="54"/>
      <c r="Q153" s="56"/>
      <c r="R153" s="136">
        <f t="shared" ref="R153:R164" si="87">ROUNDDOWN(G153+N153,0)</f>
        <v>0</v>
      </c>
    </row>
    <row r="154" spans="1:18">
      <c r="A154" s="127" t="s">
        <v>82</v>
      </c>
      <c r="B154" s="128">
        <v>62</v>
      </c>
      <c r="C154" s="129">
        <v>100</v>
      </c>
      <c r="D154" s="130">
        <v>15600</v>
      </c>
      <c r="E154" s="156"/>
      <c r="F154" s="32">
        <f t="shared" si="81"/>
        <v>0.85</v>
      </c>
      <c r="G154" s="131">
        <f t="shared" si="82"/>
        <v>0</v>
      </c>
      <c r="H154" s="132"/>
      <c r="I154" s="157"/>
      <c r="J154" s="133">
        <f t="shared" si="83"/>
        <v>0</v>
      </c>
      <c r="K154" s="137">
        <f t="shared" si="84"/>
        <v>15600</v>
      </c>
      <c r="L154" s="159"/>
      <c r="M154" s="133">
        <f t="shared" si="85"/>
        <v>0</v>
      </c>
      <c r="N154" s="135">
        <f t="shared" si="86"/>
        <v>0</v>
      </c>
      <c r="O154" s="70"/>
      <c r="P154" s="54"/>
      <c r="Q154" s="56"/>
      <c r="R154" s="136">
        <f t="shared" si="87"/>
        <v>0</v>
      </c>
    </row>
    <row r="155" spans="1:18">
      <c r="A155" s="127" t="s">
        <v>83</v>
      </c>
      <c r="B155" s="128">
        <v>62</v>
      </c>
      <c r="C155" s="129">
        <v>100</v>
      </c>
      <c r="D155" s="130">
        <v>15700</v>
      </c>
      <c r="E155" s="156"/>
      <c r="F155" s="32">
        <f t="shared" si="81"/>
        <v>0.85</v>
      </c>
      <c r="G155" s="131">
        <f t="shared" si="82"/>
        <v>0</v>
      </c>
      <c r="H155" s="132"/>
      <c r="I155" s="157"/>
      <c r="J155" s="133">
        <f t="shared" si="83"/>
        <v>0</v>
      </c>
      <c r="K155" s="137">
        <f t="shared" si="84"/>
        <v>15700</v>
      </c>
      <c r="L155" s="159"/>
      <c r="M155" s="133">
        <f t="shared" si="85"/>
        <v>0</v>
      </c>
      <c r="N155" s="135">
        <f t="shared" si="86"/>
        <v>0</v>
      </c>
      <c r="O155" s="70"/>
      <c r="P155" s="54"/>
      <c r="Q155" s="56"/>
      <c r="R155" s="136">
        <f t="shared" si="87"/>
        <v>0</v>
      </c>
    </row>
    <row r="156" spans="1:18">
      <c r="A156" s="127" t="s">
        <v>47</v>
      </c>
      <c r="B156" s="128">
        <v>62</v>
      </c>
      <c r="C156" s="129">
        <v>100</v>
      </c>
      <c r="D156" s="130">
        <v>19500</v>
      </c>
      <c r="E156" s="156"/>
      <c r="F156" s="32">
        <f t="shared" si="81"/>
        <v>0.85</v>
      </c>
      <c r="G156" s="131">
        <f t="shared" si="82"/>
        <v>0</v>
      </c>
      <c r="H156" s="132">
        <f t="shared" ref="H156:H158" si="88">D156</f>
        <v>19500</v>
      </c>
      <c r="I156" s="158"/>
      <c r="J156" s="133">
        <f t="shared" si="83"/>
        <v>0</v>
      </c>
      <c r="K156" s="137"/>
      <c r="L156" s="160"/>
      <c r="M156" s="133">
        <f t="shared" si="85"/>
        <v>0</v>
      </c>
      <c r="N156" s="135">
        <f t="shared" si="86"/>
        <v>0</v>
      </c>
      <c r="O156" s="70"/>
      <c r="P156" s="54"/>
      <c r="Q156" s="56"/>
      <c r="R156" s="136">
        <f t="shared" si="87"/>
        <v>0</v>
      </c>
    </row>
    <row r="157" spans="1:18">
      <c r="A157" s="127" t="s">
        <v>48</v>
      </c>
      <c r="B157" s="128">
        <v>62</v>
      </c>
      <c r="C157" s="129">
        <v>100</v>
      </c>
      <c r="D157" s="130">
        <v>19500</v>
      </c>
      <c r="E157" s="156"/>
      <c r="F157" s="32">
        <f t="shared" si="81"/>
        <v>0.85</v>
      </c>
      <c r="G157" s="131">
        <f t="shared" si="82"/>
        <v>0</v>
      </c>
      <c r="H157" s="132">
        <f t="shared" si="88"/>
        <v>19500</v>
      </c>
      <c r="I157" s="158"/>
      <c r="J157" s="133">
        <f t="shared" si="83"/>
        <v>0</v>
      </c>
      <c r="K157" s="137"/>
      <c r="L157" s="160"/>
      <c r="M157" s="133">
        <f t="shared" si="85"/>
        <v>0</v>
      </c>
      <c r="N157" s="135">
        <f t="shared" si="86"/>
        <v>0</v>
      </c>
      <c r="O157" s="70"/>
      <c r="P157" s="54"/>
      <c r="Q157" s="56"/>
      <c r="R157" s="136">
        <f t="shared" si="87"/>
        <v>0</v>
      </c>
    </row>
    <row r="158" spans="1:18">
      <c r="A158" s="127" t="s">
        <v>49</v>
      </c>
      <c r="B158" s="128">
        <v>62</v>
      </c>
      <c r="C158" s="129">
        <v>100</v>
      </c>
      <c r="D158" s="130">
        <v>19500</v>
      </c>
      <c r="E158" s="156"/>
      <c r="F158" s="32">
        <f t="shared" si="81"/>
        <v>0.85</v>
      </c>
      <c r="G158" s="131">
        <f t="shared" si="82"/>
        <v>0</v>
      </c>
      <c r="H158" s="132">
        <f t="shared" si="88"/>
        <v>19500</v>
      </c>
      <c r="I158" s="158"/>
      <c r="J158" s="133">
        <f t="shared" si="83"/>
        <v>0</v>
      </c>
      <c r="K158" s="137"/>
      <c r="L158" s="160"/>
      <c r="M158" s="133">
        <f t="shared" si="85"/>
        <v>0</v>
      </c>
      <c r="N158" s="135">
        <f t="shared" si="86"/>
        <v>0</v>
      </c>
      <c r="O158" s="70"/>
      <c r="P158" s="54"/>
      <c r="Q158" s="56"/>
      <c r="R158" s="136">
        <f t="shared" si="87"/>
        <v>0</v>
      </c>
    </row>
    <row r="159" spans="1:18">
      <c r="A159" s="127" t="s">
        <v>84</v>
      </c>
      <c r="B159" s="128">
        <v>62</v>
      </c>
      <c r="C159" s="129">
        <v>100</v>
      </c>
      <c r="D159" s="130">
        <v>16100</v>
      </c>
      <c r="E159" s="156"/>
      <c r="F159" s="32">
        <f t="shared" si="81"/>
        <v>0.85</v>
      </c>
      <c r="G159" s="131">
        <f t="shared" si="82"/>
        <v>0</v>
      </c>
      <c r="H159" s="132"/>
      <c r="I159" s="157"/>
      <c r="J159" s="133">
        <f t="shared" si="83"/>
        <v>0</v>
      </c>
      <c r="K159" s="137">
        <f t="shared" ref="K159:K164" si="89">D159</f>
        <v>16100</v>
      </c>
      <c r="L159" s="159"/>
      <c r="M159" s="133">
        <f t="shared" si="85"/>
        <v>0</v>
      </c>
      <c r="N159" s="135">
        <f t="shared" si="86"/>
        <v>0</v>
      </c>
      <c r="O159" s="70"/>
      <c r="P159" s="54"/>
      <c r="Q159" s="56"/>
      <c r="R159" s="136">
        <f t="shared" si="87"/>
        <v>0</v>
      </c>
    </row>
    <row r="160" spans="1:18">
      <c r="A160" s="127" t="s">
        <v>85</v>
      </c>
      <c r="B160" s="128">
        <v>62</v>
      </c>
      <c r="C160" s="129">
        <v>100</v>
      </c>
      <c r="D160" s="130">
        <v>13700</v>
      </c>
      <c r="E160" s="156"/>
      <c r="F160" s="32">
        <f t="shared" si="81"/>
        <v>0.85</v>
      </c>
      <c r="G160" s="131">
        <f t="shared" si="82"/>
        <v>0</v>
      </c>
      <c r="H160" s="132"/>
      <c r="I160" s="157"/>
      <c r="J160" s="133">
        <f t="shared" si="83"/>
        <v>0</v>
      </c>
      <c r="K160" s="137">
        <f t="shared" si="89"/>
        <v>13700</v>
      </c>
      <c r="L160" s="159"/>
      <c r="M160" s="133">
        <f t="shared" si="85"/>
        <v>0</v>
      </c>
      <c r="N160" s="135">
        <f t="shared" si="86"/>
        <v>0</v>
      </c>
      <c r="O160" s="70"/>
      <c r="P160" s="54"/>
      <c r="Q160" s="56"/>
      <c r="R160" s="136">
        <f t="shared" si="87"/>
        <v>0</v>
      </c>
    </row>
    <row r="161" spans="1:18">
      <c r="A161" s="127" t="s">
        <v>86</v>
      </c>
      <c r="B161" s="128">
        <v>62</v>
      </c>
      <c r="C161" s="129">
        <v>100</v>
      </c>
      <c r="D161" s="130">
        <v>15800</v>
      </c>
      <c r="E161" s="156"/>
      <c r="F161" s="32">
        <f t="shared" si="81"/>
        <v>0.85</v>
      </c>
      <c r="G161" s="131">
        <f t="shared" si="82"/>
        <v>0</v>
      </c>
      <c r="H161" s="132"/>
      <c r="I161" s="157"/>
      <c r="J161" s="133">
        <f t="shared" si="83"/>
        <v>0</v>
      </c>
      <c r="K161" s="137">
        <f t="shared" si="89"/>
        <v>15800</v>
      </c>
      <c r="L161" s="159"/>
      <c r="M161" s="133">
        <f t="shared" si="85"/>
        <v>0</v>
      </c>
      <c r="N161" s="135">
        <f t="shared" si="86"/>
        <v>0</v>
      </c>
      <c r="O161" s="70"/>
      <c r="P161" s="54"/>
      <c r="Q161" s="56"/>
      <c r="R161" s="136">
        <f t="shared" si="87"/>
        <v>0</v>
      </c>
    </row>
    <row r="162" spans="1:18">
      <c r="A162" s="127" t="s">
        <v>87</v>
      </c>
      <c r="B162" s="128">
        <v>62</v>
      </c>
      <c r="C162" s="129">
        <v>100</v>
      </c>
      <c r="D162" s="130">
        <v>16900</v>
      </c>
      <c r="E162" s="156"/>
      <c r="F162" s="32">
        <f t="shared" si="81"/>
        <v>0.85</v>
      </c>
      <c r="G162" s="131">
        <f t="shared" si="82"/>
        <v>0</v>
      </c>
      <c r="H162" s="132"/>
      <c r="I162" s="157"/>
      <c r="J162" s="133">
        <f t="shared" si="83"/>
        <v>0</v>
      </c>
      <c r="K162" s="137">
        <f t="shared" si="89"/>
        <v>16900</v>
      </c>
      <c r="L162" s="159"/>
      <c r="M162" s="133">
        <f t="shared" si="85"/>
        <v>0</v>
      </c>
      <c r="N162" s="135">
        <f t="shared" si="86"/>
        <v>0</v>
      </c>
      <c r="O162" s="70"/>
      <c r="P162" s="54"/>
      <c r="Q162" s="56"/>
      <c r="R162" s="136">
        <f t="shared" si="87"/>
        <v>0</v>
      </c>
    </row>
    <row r="163" spans="1:18">
      <c r="A163" s="127" t="s">
        <v>88</v>
      </c>
      <c r="B163" s="128">
        <v>62</v>
      </c>
      <c r="C163" s="129">
        <v>100</v>
      </c>
      <c r="D163" s="130">
        <v>15700</v>
      </c>
      <c r="E163" s="156"/>
      <c r="F163" s="32">
        <f t="shared" si="81"/>
        <v>0.85</v>
      </c>
      <c r="G163" s="131">
        <f t="shared" si="82"/>
        <v>0</v>
      </c>
      <c r="H163" s="132"/>
      <c r="I163" s="157"/>
      <c r="J163" s="133">
        <f t="shared" si="83"/>
        <v>0</v>
      </c>
      <c r="K163" s="137">
        <f t="shared" si="89"/>
        <v>15700</v>
      </c>
      <c r="L163" s="159"/>
      <c r="M163" s="133">
        <f t="shared" si="85"/>
        <v>0</v>
      </c>
      <c r="N163" s="135">
        <f t="shared" si="86"/>
        <v>0</v>
      </c>
      <c r="O163" s="70"/>
      <c r="P163" s="54"/>
      <c r="Q163" s="56"/>
      <c r="R163" s="136">
        <f t="shared" si="87"/>
        <v>0</v>
      </c>
    </row>
    <row r="164" spans="1:18" ht="18.600000000000001" thickBot="1">
      <c r="A164" s="138" t="s">
        <v>89</v>
      </c>
      <c r="B164" s="128">
        <v>62</v>
      </c>
      <c r="C164" s="129">
        <v>100</v>
      </c>
      <c r="D164" s="130">
        <v>16900</v>
      </c>
      <c r="E164" s="156"/>
      <c r="F164" s="32">
        <f t="shared" si="81"/>
        <v>0.85</v>
      </c>
      <c r="G164" s="131">
        <f t="shared" si="82"/>
        <v>0</v>
      </c>
      <c r="H164" s="132"/>
      <c r="I164" s="157"/>
      <c r="J164" s="133">
        <f t="shared" si="83"/>
        <v>0</v>
      </c>
      <c r="K164" s="139">
        <f t="shared" si="89"/>
        <v>16900</v>
      </c>
      <c r="L164" s="159"/>
      <c r="M164" s="133">
        <f t="shared" si="85"/>
        <v>0</v>
      </c>
      <c r="N164" s="135">
        <f t="shared" si="86"/>
        <v>0</v>
      </c>
      <c r="O164" s="140"/>
      <c r="P164" s="141"/>
      <c r="Q164" s="142"/>
      <c r="R164" s="136">
        <f t="shared" si="87"/>
        <v>0</v>
      </c>
    </row>
    <row r="165" spans="1:18" ht="19.8" thickBot="1">
      <c r="A165" s="143" t="s">
        <v>34</v>
      </c>
      <c r="B165" s="144"/>
      <c r="C165" s="145"/>
      <c r="D165" s="146">
        <f t="shared" ref="D165" si="90">SUM(D153:D164)</f>
        <v>198900</v>
      </c>
      <c r="E165" s="144"/>
      <c r="F165" s="147"/>
      <c r="G165" s="146">
        <f t="shared" ref="G165" si="91">SUM(G153:G164)</f>
        <v>0</v>
      </c>
      <c r="H165" s="148"/>
      <c r="I165" s="146"/>
      <c r="J165" s="146"/>
      <c r="K165" s="146"/>
      <c r="L165" s="146"/>
      <c r="M165" s="146"/>
      <c r="N165" s="149">
        <f t="shared" ref="N165" si="92">SUM(N153:N164)</f>
        <v>0</v>
      </c>
      <c r="O165" s="150"/>
      <c r="P165" s="151"/>
      <c r="Q165" s="152"/>
      <c r="R165" s="153">
        <f t="shared" ref="R165" si="93">SUM(R153:R164)</f>
        <v>0</v>
      </c>
    </row>
    <row r="166" spans="1:18">
      <c r="A166" s="154"/>
      <c r="B166" s="155"/>
      <c r="C166" s="155"/>
      <c r="D166" s="155"/>
      <c r="E166" s="155"/>
      <c r="F166" s="155"/>
      <c r="G166" s="155"/>
      <c r="H166" s="155"/>
      <c r="I166" s="155"/>
      <c r="J166" s="155"/>
      <c r="K166" s="155"/>
      <c r="L166" s="155"/>
      <c r="M166" s="155"/>
      <c r="N166" s="155"/>
      <c r="O166" s="155"/>
      <c r="P166" s="155"/>
      <c r="Q166" s="155"/>
      <c r="R166" s="155"/>
    </row>
    <row r="167" spans="1:18" ht="57.6" customHeight="1">
      <c r="A167" s="181" t="s">
        <v>43</v>
      </c>
      <c r="B167" s="182"/>
      <c r="C167" s="182"/>
      <c r="D167" s="182"/>
      <c r="E167" s="182"/>
      <c r="F167" s="182"/>
      <c r="G167" s="182"/>
      <c r="H167" s="182"/>
      <c r="I167" s="182"/>
      <c r="J167" s="182"/>
      <c r="K167" s="182"/>
      <c r="L167" s="182"/>
      <c r="M167" s="182"/>
      <c r="N167" s="182"/>
    </row>
    <row r="169" spans="1:18" ht="31.8" customHeight="1" thickBot="1">
      <c r="A169" s="183" t="s">
        <v>96</v>
      </c>
      <c r="B169" s="183"/>
      <c r="C169" s="92" t="str">
        <f>'電気料金内訳書①＜長崎地区2＞ '!B13</f>
        <v>長崎こども・女性・障害者支援センター（本館）</v>
      </c>
      <c r="D169" s="93"/>
      <c r="E169" s="93"/>
      <c r="F169" s="93"/>
      <c r="G169" s="93"/>
      <c r="H169" s="93"/>
      <c r="I169" s="93"/>
      <c r="J169" s="93"/>
      <c r="K169" s="93"/>
      <c r="L169" s="93"/>
      <c r="M169" s="93"/>
      <c r="N169" s="93"/>
      <c r="O169" s="93"/>
      <c r="P169" s="93"/>
      <c r="Q169" s="93"/>
      <c r="R169" s="93"/>
    </row>
    <row r="170" spans="1:18" ht="21.6">
      <c r="A170" s="95"/>
      <c r="B170" s="96" t="s">
        <v>0</v>
      </c>
      <c r="C170" s="97" t="s">
        <v>1</v>
      </c>
      <c r="D170" s="98" t="s">
        <v>2</v>
      </c>
      <c r="E170" s="96" t="s">
        <v>3</v>
      </c>
      <c r="F170" s="99" t="s">
        <v>4</v>
      </c>
      <c r="G170" s="100" t="s">
        <v>5</v>
      </c>
      <c r="H170" s="184" t="s">
        <v>6</v>
      </c>
      <c r="I170" s="185"/>
      <c r="J170" s="185"/>
      <c r="K170" s="185"/>
      <c r="L170" s="185"/>
      <c r="M170" s="185"/>
      <c r="N170" s="186"/>
      <c r="O170" s="187" t="s">
        <v>36</v>
      </c>
      <c r="P170" s="188"/>
      <c r="Q170" s="189"/>
      <c r="R170" s="101" t="s">
        <v>41</v>
      </c>
    </row>
    <row r="171" spans="1:18">
      <c r="A171" s="102"/>
      <c r="B171" s="103"/>
      <c r="C171" s="104"/>
      <c r="D171" s="105"/>
      <c r="E171" s="103" t="s">
        <v>7</v>
      </c>
      <c r="F171" s="106"/>
      <c r="G171" s="107" t="s">
        <v>8</v>
      </c>
      <c r="H171" s="193" t="s">
        <v>44</v>
      </c>
      <c r="I171" s="194"/>
      <c r="J171" s="194"/>
      <c r="K171" s="194" t="s">
        <v>45</v>
      </c>
      <c r="L171" s="194"/>
      <c r="M171" s="194"/>
      <c r="N171" s="108" t="s">
        <v>46</v>
      </c>
      <c r="O171" s="190"/>
      <c r="P171" s="191"/>
      <c r="Q171" s="192"/>
      <c r="R171" s="109" t="s">
        <v>42</v>
      </c>
    </row>
    <row r="172" spans="1:18">
      <c r="A172" s="102"/>
      <c r="B172" s="103" t="s">
        <v>9</v>
      </c>
      <c r="C172" s="104" t="s">
        <v>10</v>
      </c>
      <c r="D172" s="105" t="s">
        <v>11</v>
      </c>
      <c r="E172" s="103" t="s">
        <v>12</v>
      </c>
      <c r="F172" s="110" t="s">
        <v>13</v>
      </c>
      <c r="G172" s="107" t="s">
        <v>14</v>
      </c>
      <c r="H172" s="111" t="s">
        <v>15</v>
      </c>
      <c r="I172" s="112" t="s">
        <v>16</v>
      </c>
      <c r="J172" s="113" t="s">
        <v>17</v>
      </c>
      <c r="K172" s="114" t="s">
        <v>15</v>
      </c>
      <c r="L172" s="112" t="s">
        <v>16</v>
      </c>
      <c r="M172" s="113" t="s">
        <v>17</v>
      </c>
      <c r="N172" s="115" t="s">
        <v>17</v>
      </c>
      <c r="O172" s="116" t="s">
        <v>37</v>
      </c>
      <c r="P172" s="117" t="s">
        <v>38</v>
      </c>
      <c r="Q172" s="118" t="s">
        <v>39</v>
      </c>
      <c r="R172" s="119" t="s">
        <v>18</v>
      </c>
    </row>
    <row r="173" spans="1:18">
      <c r="A173" s="102"/>
      <c r="B173" s="120" t="s">
        <v>19</v>
      </c>
      <c r="C173" s="121"/>
      <c r="D173" s="122" t="s">
        <v>20</v>
      </c>
      <c r="E173" s="120" t="s">
        <v>21</v>
      </c>
      <c r="F173" s="123" t="s">
        <v>22</v>
      </c>
      <c r="G173" s="124" t="s">
        <v>23</v>
      </c>
      <c r="H173" s="120" t="s">
        <v>20</v>
      </c>
      <c r="I173" s="125" t="s">
        <v>24</v>
      </c>
      <c r="J173" s="124" t="s">
        <v>23</v>
      </c>
      <c r="K173" s="123" t="s">
        <v>20</v>
      </c>
      <c r="L173" s="125" t="s">
        <v>24</v>
      </c>
      <c r="M173" s="124" t="s">
        <v>23</v>
      </c>
      <c r="N173" s="122" t="s">
        <v>23</v>
      </c>
      <c r="O173" s="116" t="s">
        <v>23</v>
      </c>
      <c r="P173" s="117" t="s">
        <v>40</v>
      </c>
      <c r="Q173" s="118" t="s">
        <v>23</v>
      </c>
      <c r="R173" s="126" t="s">
        <v>23</v>
      </c>
    </row>
    <row r="174" spans="1:18">
      <c r="A174" s="127" t="s">
        <v>81</v>
      </c>
      <c r="B174" s="128">
        <v>64</v>
      </c>
      <c r="C174" s="129">
        <v>100</v>
      </c>
      <c r="D174" s="130">
        <v>17600</v>
      </c>
      <c r="E174" s="156"/>
      <c r="F174" s="32">
        <f t="shared" ref="F174:F185" si="94">(185-C174)/100</f>
        <v>0.85</v>
      </c>
      <c r="G174" s="131">
        <f t="shared" ref="G174:G185" si="95">ROUNDDOWN(B174*E174*F174,0)</f>
        <v>0</v>
      </c>
      <c r="H174" s="132"/>
      <c r="I174" s="157"/>
      <c r="J174" s="133">
        <f t="shared" ref="J174:J185" si="96">H174*I174</f>
        <v>0</v>
      </c>
      <c r="K174" s="134">
        <f t="shared" ref="K174:K176" si="97">D174</f>
        <v>17600</v>
      </c>
      <c r="L174" s="159"/>
      <c r="M174" s="133">
        <f t="shared" ref="M174:M185" si="98">K174*L174</f>
        <v>0</v>
      </c>
      <c r="N174" s="135">
        <f t="shared" ref="N174:N185" si="99">J174+M174</f>
        <v>0</v>
      </c>
      <c r="O174" s="70"/>
      <c r="P174" s="54"/>
      <c r="Q174" s="56"/>
      <c r="R174" s="136">
        <f t="shared" ref="R174:R185" si="100">ROUNDDOWN(G174+N174,0)</f>
        <v>0</v>
      </c>
    </row>
    <row r="175" spans="1:18">
      <c r="A175" s="127" t="s">
        <v>82</v>
      </c>
      <c r="B175" s="128">
        <v>64</v>
      </c>
      <c r="C175" s="129">
        <v>100</v>
      </c>
      <c r="D175" s="130">
        <v>14800</v>
      </c>
      <c r="E175" s="156"/>
      <c r="F175" s="32">
        <f t="shared" si="94"/>
        <v>0.85</v>
      </c>
      <c r="G175" s="131">
        <f t="shared" si="95"/>
        <v>0</v>
      </c>
      <c r="H175" s="132"/>
      <c r="I175" s="157"/>
      <c r="J175" s="133">
        <f t="shared" si="96"/>
        <v>0</v>
      </c>
      <c r="K175" s="137">
        <f t="shared" si="97"/>
        <v>14800</v>
      </c>
      <c r="L175" s="159"/>
      <c r="M175" s="133">
        <f t="shared" si="98"/>
        <v>0</v>
      </c>
      <c r="N175" s="135">
        <f t="shared" si="99"/>
        <v>0</v>
      </c>
      <c r="O175" s="70"/>
      <c r="P175" s="54"/>
      <c r="Q175" s="56"/>
      <c r="R175" s="136">
        <f t="shared" si="100"/>
        <v>0</v>
      </c>
    </row>
    <row r="176" spans="1:18">
      <c r="A176" s="127" t="s">
        <v>83</v>
      </c>
      <c r="B176" s="128">
        <v>64</v>
      </c>
      <c r="C176" s="129">
        <v>100</v>
      </c>
      <c r="D176" s="130">
        <v>15100</v>
      </c>
      <c r="E176" s="156"/>
      <c r="F176" s="32">
        <f t="shared" si="94"/>
        <v>0.85</v>
      </c>
      <c r="G176" s="131">
        <f t="shared" si="95"/>
        <v>0</v>
      </c>
      <c r="H176" s="132"/>
      <c r="I176" s="157"/>
      <c r="J176" s="133">
        <f t="shared" si="96"/>
        <v>0</v>
      </c>
      <c r="K176" s="137">
        <f t="shared" si="97"/>
        <v>15100</v>
      </c>
      <c r="L176" s="159"/>
      <c r="M176" s="133">
        <f t="shared" si="98"/>
        <v>0</v>
      </c>
      <c r="N176" s="135">
        <f t="shared" si="99"/>
        <v>0</v>
      </c>
      <c r="O176" s="70"/>
      <c r="P176" s="54"/>
      <c r="Q176" s="56"/>
      <c r="R176" s="136">
        <f t="shared" si="100"/>
        <v>0</v>
      </c>
    </row>
    <row r="177" spans="1:18">
      <c r="A177" s="127" t="s">
        <v>47</v>
      </c>
      <c r="B177" s="128">
        <v>64</v>
      </c>
      <c r="C177" s="129">
        <v>100</v>
      </c>
      <c r="D177" s="130">
        <v>19700</v>
      </c>
      <c r="E177" s="156"/>
      <c r="F177" s="32">
        <f t="shared" si="94"/>
        <v>0.85</v>
      </c>
      <c r="G177" s="131">
        <f t="shared" si="95"/>
        <v>0</v>
      </c>
      <c r="H177" s="132">
        <f t="shared" ref="H177:H179" si="101">D177</f>
        <v>19700</v>
      </c>
      <c r="I177" s="158"/>
      <c r="J177" s="133">
        <f t="shared" si="96"/>
        <v>0</v>
      </c>
      <c r="K177" s="137"/>
      <c r="L177" s="160"/>
      <c r="M177" s="133">
        <f t="shared" si="98"/>
        <v>0</v>
      </c>
      <c r="N177" s="135">
        <f t="shared" si="99"/>
        <v>0</v>
      </c>
      <c r="O177" s="70"/>
      <c r="P177" s="54"/>
      <c r="Q177" s="56"/>
      <c r="R177" s="136">
        <f t="shared" si="100"/>
        <v>0</v>
      </c>
    </row>
    <row r="178" spans="1:18">
      <c r="A178" s="127" t="s">
        <v>48</v>
      </c>
      <c r="B178" s="128">
        <v>64</v>
      </c>
      <c r="C178" s="129">
        <v>100</v>
      </c>
      <c r="D178" s="130">
        <v>20400</v>
      </c>
      <c r="E178" s="156"/>
      <c r="F178" s="32">
        <f t="shared" si="94"/>
        <v>0.85</v>
      </c>
      <c r="G178" s="131">
        <f t="shared" si="95"/>
        <v>0</v>
      </c>
      <c r="H178" s="132">
        <f t="shared" si="101"/>
        <v>20400</v>
      </c>
      <c r="I178" s="158"/>
      <c r="J178" s="133">
        <f t="shared" si="96"/>
        <v>0</v>
      </c>
      <c r="K178" s="137"/>
      <c r="L178" s="160"/>
      <c r="M178" s="133">
        <f t="shared" si="98"/>
        <v>0</v>
      </c>
      <c r="N178" s="135">
        <f t="shared" si="99"/>
        <v>0</v>
      </c>
      <c r="O178" s="70"/>
      <c r="P178" s="54"/>
      <c r="Q178" s="56"/>
      <c r="R178" s="136">
        <f t="shared" si="100"/>
        <v>0</v>
      </c>
    </row>
    <row r="179" spans="1:18">
      <c r="A179" s="127" t="s">
        <v>49</v>
      </c>
      <c r="B179" s="128">
        <v>64</v>
      </c>
      <c r="C179" s="129">
        <v>100</v>
      </c>
      <c r="D179" s="130">
        <v>18800</v>
      </c>
      <c r="E179" s="156"/>
      <c r="F179" s="32">
        <f t="shared" si="94"/>
        <v>0.85</v>
      </c>
      <c r="G179" s="131">
        <f t="shared" si="95"/>
        <v>0</v>
      </c>
      <c r="H179" s="132">
        <f t="shared" si="101"/>
        <v>18800</v>
      </c>
      <c r="I179" s="158"/>
      <c r="J179" s="133">
        <f t="shared" si="96"/>
        <v>0</v>
      </c>
      <c r="K179" s="137"/>
      <c r="L179" s="160"/>
      <c r="M179" s="133">
        <f t="shared" si="98"/>
        <v>0</v>
      </c>
      <c r="N179" s="135">
        <f t="shared" si="99"/>
        <v>0</v>
      </c>
      <c r="O179" s="70"/>
      <c r="P179" s="54"/>
      <c r="Q179" s="56"/>
      <c r="R179" s="136">
        <f t="shared" si="100"/>
        <v>0</v>
      </c>
    </row>
    <row r="180" spans="1:18">
      <c r="A180" s="127" t="s">
        <v>84</v>
      </c>
      <c r="B180" s="128">
        <v>64</v>
      </c>
      <c r="C180" s="129">
        <v>100</v>
      </c>
      <c r="D180" s="130">
        <v>17200</v>
      </c>
      <c r="E180" s="156"/>
      <c r="F180" s="32">
        <f t="shared" si="94"/>
        <v>0.85</v>
      </c>
      <c r="G180" s="131">
        <f t="shared" si="95"/>
        <v>0</v>
      </c>
      <c r="H180" s="132"/>
      <c r="I180" s="157"/>
      <c r="J180" s="133">
        <f t="shared" si="96"/>
        <v>0</v>
      </c>
      <c r="K180" s="137">
        <f t="shared" ref="K180:K185" si="102">D180</f>
        <v>17200</v>
      </c>
      <c r="L180" s="159"/>
      <c r="M180" s="133">
        <f t="shared" si="98"/>
        <v>0</v>
      </c>
      <c r="N180" s="135">
        <f t="shared" si="99"/>
        <v>0</v>
      </c>
      <c r="O180" s="70"/>
      <c r="P180" s="54"/>
      <c r="Q180" s="56"/>
      <c r="R180" s="136">
        <f t="shared" si="100"/>
        <v>0</v>
      </c>
    </row>
    <row r="181" spans="1:18">
      <c r="A181" s="127" t="s">
        <v>85</v>
      </c>
      <c r="B181" s="128">
        <v>64</v>
      </c>
      <c r="C181" s="129">
        <v>100</v>
      </c>
      <c r="D181" s="130">
        <v>15600</v>
      </c>
      <c r="E181" s="156"/>
      <c r="F181" s="32">
        <f t="shared" si="94"/>
        <v>0.85</v>
      </c>
      <c r="G181" s="131">
        <f t="shared" si="95"/>
        <v>0</v>
      </c>
      <c r="H181" s="132"/>
      <c r="I181" s="157"/>
      <c r="J181" s="133">
        <f t="shared" si="96"/>
        <v>0</v>
      </c>
      <c r="K181" s="137">
        <f t="shared" si="102"/>
        <v>15600</v>
      </c>
      <c r="L181" s="159"/>
      <c r="M181" s="133">
        <f t="shared" si="98"/>
        <v>0</v>
      </c>
      <c r="N181" s="135">
        <f t="shared" si="99"/>
        <v>0</v>
      </c>
      <c r="O181" s="70"/>
      <c r="P181" s="54"/>
      <c r="Q181" s="56"/>
      <c r="R181" s="136">
        <f t="shared" si="100"/>
        <v>0</v>
      </c>
    </row>
    <row r="182" spans="1:18">
      <c r="A182" s="127" t="s">
        <v>86</v>
      </c>
      <c r="B182" s="128">
        <v>64</v>
      </c>
      <c r="C182" s="129">
        <v>100</v>
      </c>
      <c r="D182" s="130">
        <v>18600</v>
      </c>
      <c r="E182" s="156"/>
      <c r="F182" s="32">
        <f t="shared" si="94"/>
        <v>0.85</v>
      </c>
      <c r="G182" s="131">
        <f t="shared" si="95"/>
        <v>0</v>
      </c>
      <c r="H182" s="132"/>
      <c r="I182" s="157"/>
      <c r="J182" s="133">
        <f t="shared" si="96"/>
        <v>0</v>
      </c>
      <c r="K182" s="137">
        <f t="shared" si="102"/>
        <v>18600</v>
      </c>
      <c r="L182" s="159"/>
      <c r="M182" s="133">
        <f t="shared" si="98"/>
        <v>0</v>
      </c>
      <c r="N182" s="135">
        <f t="shared" si="99"/>
        <v>0</v>
      </c>
      <c r="O182" s="70"/>
      <c r="P182" s="54"/>
      <c r="Q182" s="56"/>
      <c r="R182" s="136">
        <f t="shared" si="100"/>
        <v>0</v>
      </c>
    </row>
    <row r="183" spans="1:18">
      <c r="A183" s="127" t="s">
        <v>87</v>
      </c>
      <c r="B183" s="128">
        <v>64</v>
      </c>
      <c r="C183" s="129">
        <v>100</v>
      </c>
      <c r="D183" s="130">
        <v>19500</v>
      </c>
      <c r="E183" s="156"/>
      <c r="F183" s="32">
        <f t="shared" si="94"/>
        <v>0.85</v>
      </c>
      <c r="G183" s="131">
        <f t="shared" si="95"/>
        <v>0</v>
      </c>
      <c r="H183" s="132"/>
      <c r="I183" s="157"/>
      <c r="J183" s="133">
        <f t="shared" si="96"/>
        <v>0</v>
      </c>
      <c r="K183" s="137">
        <f t="shared" si="102"/>
        <v>19500</v>
      </c>
      <c r="L183" s="159"/>
      <c r="M183" s="133">
        <f t="shared" si="98"/>
        <v>0</v>
      </c>
      <c r="N183" s="135">
        <f t="shared" si="99"/>
        <v>0</v>
      </c>
      <c r="O183" s="70"/>
      <c r="P183" s="54"/>
      <c r="Q183" s="56"/>
      <c r="R183" s="136">
        <f t="shared" si="100"/>
        <v>0</v>
      </c>
    </row>
    <row r="184" spans="1:18">
      <c r="A184" s="127" t="s">
        <v>88</v>
      </c>
      <c r="B184" s="128">
        <v>64</v>
      </c>
      <c r="C184" s="129">
        <v>100</v>
      </c>
      <c r="D184" s="130">
        <v>19100</v>
      </c>
      <c r="E184" s="156"/>
      <c r="F184" s="32">
        <f t="shared" si="94"/>
        <v>0.85</v>
      </c>
      <c r="G184" s="131">
        <f t="shared" si="95"/>
        <v>0</v>
      </c>
      <c r="H184" s="132"/>
      <c r="I184" s="157"/>
      <c r="J184" s="133">
        <f t="shared" si="96"/>
        <v>0</v>
      </c>
      <c r="K184" s="137">
        <f t="shared" si="102"/>
        <v>19100</v>
      </c>
      <c r="L184" s="159"/>
      <c r="M184" s="133">
        <f t="shared" si="98"/>
        <v>0</v>
      </c>
      <c r="N184" s="135">
        <f t="shared" si="99"/>
        <v>0</v>
      </c>
      <c r="O184" s="70"/>
      <c r="P184" s="54"/>
      <c r="Q184" s="56"/>
      <c r="R184" s="136">
        <f t="shared" si="100"/>
        <v>0</v>
      </c>
    </row>
    <row r="185" spans="1:18" ht="18.600000000000001" thickBot="1">
      <c r="A185" s="138" t="s">
        <v>89</v>
      </c>
      <c r="B185" s="128">
        <v>64</v>
      </c>
      <c r="C185" s="129">
        <v>100</v>
      </c>
      <c r="D185" s="130">
        <v>17000</v>
      </c>
      <c r="E185" s="156"/>
      <c r="F185" s="32">
        <f t="shared" si="94"/>
        <v>0.85</v>
      </c>
      <c r="G185" s="131">
        <f t="shared" si="95"/>
        <v>0</v>
      </c>
      <c r="H185" s="132"/>
      <c r="I185" s="157"/>
      <c r="J185" s="133">
        <f t="shared" si="96"/>
        <v>0</v>
      </c>
      <c r="K185" s="139">
        <f t="shared" si="102"/>
        <v>17000</v>
      </c>
      <c r="L185" s="159"/>
      <c r="M185" s="133">
        <f t="shared" si="98"/>
        <v>0</v>
      </c>
      <c r="N185" s="135">
        <f t="shared" si="99"/>
        <v>0</v>
      </c>
      <c r="O185" s="140"/>
      <c r="P185" s="141"/>
      <c r="Q185" s="142"/>
      <c r="R185" s="136">
        <f t="shared" si="100"/>
        <v>0</v>
      </c>
    </row>
    <row r="186" spans="1:18" ht="19.8" thickBot="1">
      <c r="A186" s="143" t="s">
        <v>34</v>
      </c>
      <c r="B186" s="144"/>
      <c r="C186" s="145"/>
      <c r="D186" s="146">
        <f t="shared" ref="D186" si="103">SUM(D174:D185)</f>
        <v>213400</v>
      </c>
      <c r="E186" s="144"/>
      <c r="F186" s="147"/>
      <c r="G186" s="146">
        <f t="shared" ref="G186" si="104">SUM(G174:G185)</f>
        <v>0</v>
      </c>
      <c r="H186" s="148"/>
      <c r="I186" s="146"/>
      <c r="J186" s="146"/>
      <c r="K186" s="146"/>
      <c r="L186" s="146"/>
      <c r="M186" s="146"/>
      <c r="N186" s="149">
        <f t="shared" ref="N186" si="105">SUM(N174:N185)</f>
        <v>0</v>
      </c>
      <c r="O186" s="150"/>
      <c r="P186" s="151"/>
      <c r="Q186" s="152"/>
      <c r="R186" s="153">
        <f t="shared" ref="R186" si="106">SUM(R174:R185)</f>
        <v>0</v>
      </c>
    </row>
    <row r="187" spans="1:18">
      <c r="A187" s="154"/>
      <c r="B187" s="155"/>
      <c r="C187" s="155"/>
      <c r="D187" s="155"/>
      <c r="E187" s="155"/>
      <c r="F187" s="155"/>
      <c r="G187" s="155"/>
      <c r="H187" s="155"/>
      <c r="I187" s="155"/>
      <c r="J187" s="155"/>
      <c r="K187" s="155"/>
      <c r="L187" s="155"/>
      <c r="M187" s="155"/>
      <c r="N187" s="155"/>
      <c r="O187" s="155"/>
      <c r="P187" s="155"/>
      <c r="Q187" s="155"/>
      <c r="R187" s="155"/>
    </row>
    <row r="188" spans="1:18" ht="57.6" customHeight="1">
      <c r="A188" s="181" t="s">
        <v>43</v>
      </c>
      <c r="B188" s="182"/>
      <c r="C188" s="182"/>
      <c r="D188" s="182"/>
      <c r="E188" s="182"/>
      <c r="F188" s="182"/>
      <c r="G188" s="182"/>
      <c r="H188" s="182"/>
      <c r="I188" s="182"/>
      <c r="J188" s="182"/>
      <c r="K188" s="182"/>
      <c r="L188" s="182"/>
      <c r="M188" s="182"/>
      <c r="N188" s="182"/>
    </row>
    <row r="209" s="94" customFormat="1" ht="57.6" customHeight="1"/>
  </sheetData>
  <mergeCells count="54">
    <mergeCell ref="A20:N20"/>
    <mergeCell ref="A1:B1"/>
    <mergeCell ref="H2:N2"/>
    <mergeCell ref="O2:Q3"/>
    <mergeCell ref="H3:J3"/>
    <mergeCell ref="K3:M3"/>
    <mergeCell ref="A62:N62"/>
    <mergeCell ref="A22:B22"/>
    <mergeCell ref="H23:N23"/>
    <mergeCell ref="O23:Q24"/>
    <mergeCell ref="H24:J24"/>
    <mergeCell ref="K24:M24"/>
    <mergeCell ref="A41:N41"/>
    <mergeCell ref="A43:B43"/>
    <mergeCell ref="H44:N44"/>
    <mergeCell ref="O44:Q45"/>
    <mergeCell ref="H45:J45"/>
    <mergeCell ref="K45:M45"/>
    <mergeCell ref="A104:N104"/>
    <mergeCell ref="A64:B64"/>
    <mergeCell ref="H65:N65"/>
    <mergeCell ref="O65:Q66"/>
    <mergeCell ref="H66:J66"/>
    <mergeCell ref="K66:M66"/>
    <mergeCell ref="A83:N83"/>
    <mergeCell ref="A85:B85"/>
    <mergeCell ref="H86:N86"/>
    <mergeCell ref="O86:Q87"/>
    <mergeCell ref="H87:J87"/>
    <mergeCell ref="K87:M87"/>
    <mergeCell ref="A146:N146"/>
    <mergeCell ref="A106:B106"/>
    <mergeCell ref="H107:N107"/>
    <mergeCell ref="O107:Q108"/>
    <mergeCell ref="H108:J108"/>
    <mergeCell ref="K108:M108"/>
    <mergeCell ref="A125:N125"/>
    <mergeCell ref="A127:B127"/>
    <mergeCell ref="H128:N128"/>
    <mergeCell ref="O128:Q129"/>
    <mergeCell ref="H129:J129"/>
    <mergeCell ref="K129:M129"/>
    <mergeCell ref="A188:N188"/>
    <mergeCell ref="A148:B148"/>
    <mergeCell ref="H149:N149"/>
    <mergeCell ref="O149:Q150"/>
    <mergeCell ref="H150:J150"/>
    <mergeCell ref="K150:M150"/>
    <mergeCell ref="A167:N167"/>
    <mergeCell ref="A169:B169"/>
    <mergeCell ref="H170:N170"/>
    <mergeCell ref="O170:Q171"/>
    <mergeCell ref="H171:J171"/>
    <mergeCell ref="K171:M171"/>
  </mergeCells>
  <phoneticPr fontId="3"/>
  <pageMargins left="0.70866141732283472" right="0.70866141732283472" top="0.74803149606299213" bottom="0.74803149606299213" header="0.31496062992125984" footer="0.31496062992125984"/>
  <pageSetup paperSize="9" scale="53" orientation="landscape" verticalDpi="0" r:id="rId1"/>
  <rowBreaks count="8" manualBreakCount="8">
    <brk id="21" max="17" man="1"/>
    <brk id="41" max="17" man="1"/>
    <brk id="62" max="17" man="1"/>
    <brk id="84" max="17" man="1"/>
    <brk id="105" max="17" man="1"/>
    <brk id="126" max="17" man="1"/>
    <brk id="147" max="17" man="1"/>
    <brk id="16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7C5CD-6392-4929-83E2-263FE3F054A7}">
  <sheetPr>
    <tabColor rgb="FFFFC000"/>
  </sheetPr>
  <dimension ref="A1:M35"/>
  <sheetViews>
    <sheetView view="pageBreakPreview" zoomScale="60" zoomScaleNormal="85" workbookViewId="0">
      <selection activeCell="C15" sqref="C15"/>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82" t="s">
        <v>106</v>
      </c>
      <c r="C5" s="83"/>
      <c r="D5" s="83"/>
      <c r="E5" s="83"/>
      <c r="F5" s="83"/>
      <c r="G5" s="83"/>
      <c r="H5" s="166">
        <f>'電気料金内訳書②＜県北地区＞'!R18</f>
        <v>0</v>
      </c>
      <c r="I5" s="167"/>
      <c r="J5" s="168"/>
      <c r="K5" s="88" t="s">
        <v>76</v>
      </c>
      <c r="L5" s="84"/>
      <c r="M5" s="84"/>
    </row>
    <row r="6" spans="1:13" ht="24.6" customHeight="1">
      <c r="A6" s="91">
        <v>2</v>
      </c>
      <c r="B6" s="82" t="s">
        <v>107</v>
      </c>
      <c r="C6" s="83"/>
      <c r="D6" s="83"/>
      <c r="E6" s="83"/>
      <c r="F6" s="83"/>
      <c r="G6" s="83"/>
      <c r="H6" s="169">
        <f>'電気料金内訳書②＜県北地区＞'!R39</f>
        <v>0</v>
      </c>
      <c r="I6" s="170"/>
      <c r="J6" s="171"/>
      <c r="K6" s="88" t="s">
        <v>76</v>
      </c>
      <c r="L6" s="84"/>
      <c r="M6" s="84"/>
    </row>
    <row r="7" spans="1:13" ht="24.6" customHeight="1">
      <c r="A7" s="91">
        <v>3</v>
      </c>
      <c r="B7" s="82" t="s">
        <v>108</v>
      </c>
      <c r="C7" s="83"/>
      <c r="D7" s="83"/>
      <c r="E7" s="83"/>
      <c r="F7" s="83"/>
      <c r="G7" s="83"/>
      <c r="H7" s="161">
        <f>'電気料金内訳書②＜県北地区＞'!R60</f>
        <v>0</v>
      </c>
      <c r="I7" s="161"/>
      <c r="J7" s="161"/>
      <c r="K7" s="88" t="s">
        <v>76</v>
      </c>
      <c r="L7" s="84"/>
      <c r="M7" s="84"/>
    </row>
    <row r="8" spans="1:13" ht="24.6" customHeight="1">
      <c r="A8" s="91">
        <v>4</v>
      </c>
      <c r="B8" s="82" t="s">
        <v>109</v>
      </c>
      <c r="C8" s="83"/>
      <c r="D8" s="83"/>
      <c r="E8" s="83"/>
      <c r="F8" s="83"/>
      <c r="G8" s="83"/>
      <c r="H8" s="161">
        <f>'電気料金内訳書②＜県北地区＞'!R81</f>
        <v>0</v>
      </c>
      <c r="I8" s="161"/>
      <c r="J8" s="161"/>
      <c r="K8" s="88" t="s">
        <v>76</v>
      </c>
      <c r="L8" s="84"/>
      <c r="M8" s="84"/>
    </row>
    <row r="9" spans="1:13" ht="24.6" customHeight="1">
      <c r="A9" s="91">
        <v>5</v>
      </c>
      <c r="B9" s="82" t="s">
        <v>110</v>
      </c>
      <c r="C9" s="83"/>
      <c r="D9" s="83"/>
      <c r="E9" s="83"/>
      <c r="F9" s="83"/>
      <c r="G9" s="83"/>
      <c r="H9" s="161">
        <f>'電気料金内訳書②＜県北地区＞'!R102</f>
        <v>0</v>
      </c>
      <c r="I9" s="161"/>
      <c r="J9" s="161"/>
      <c r="K9" s="88" t="s">
        <v>76</v>
      </c>
      <c r="L9" s="84"/>
      <c r="M9" s="84"/>
    </row>
    <row r="10" spans="1:13" ht="24.6" customHeight="1">
      <c r="A10" s="91">
        <v>6</v>
      </c>
      <c r="B10" s="82" t="s">
        <v>113</v>
      </c>
      <c r="C10" s="83"/>
      <c r="D10" s="83"/>
      <c r="E10" s="83"/>
      <c r="F10" s="83"/>
      <c r="G10" s="83"/>
      <c r="H10" s="161">
        <f>'電気料金内訳書②＜県北地区＞'!R123</f>
        <v>0</v>
      </c>
      <c r="I10" s="161"/>
      <c r="J10" s="161"/>
      <c r="K10" s="88" t="s">
        <v>76</v>
      </c>
      <c r="L10" s="84"/>
      <c r="M10" s="84"/>
    </row>
    <row r="11" spans="1:13" ht="24.6" customHeight="1">
      <c r="A11" s="91">
        <v>7</v>
      </c>
      <c r="B11" s="82" t="s">
        <v>111</v>
      </c>
      <c r="C11" s="83"/>
      <c r="D11" s="83"/>
      <c r="E11" s="83"/>
      <c r="F11" s="83"/>
      <c r="G11" s="83"/>
      <c r="H11" s="161">
        <f>'電気料金内訳書②＜県北地区＞'!R144</f>
        <v>0</v>
      </c>
      <c r="I11" s="161"/>
      <c r="J11" s="161"/>
      <c r="K11" s="88" t="s">
        <v>76</v>
      </c>
      <c r="L11" s="84"/>
      <c r="M11" s="84"/>
    </row>
    <row r="12" spans="1:13" ht="24.6" customHeight="1">
      <c r="A12" s="91">
        <v>8</v>
      </c>
      <c r="B12" s="82" t="s">
        <v>112</v>
      </c>
      <c r="C12" s="83"/>
      <c r="D12" s="83"/>
      <c r="E12" s="83"/>
      <c r="F12" s="83"/>
      <c r="G12" s="83"/>
      <c r="H12" s="161">
        <f>'電気料金内訳書②＜県北地区＞'!R165</f>
        <v>0</v>
      </c>
      <c r="I12" s="161"/>
      <c r="J12" s="161"/>
      <c r="K12" s="88" t="s">
        <v>76</v>
      </c>
      <c r="L12" s="84"/>
      <c r="M12" s="84"/>
    </row>
    <row r="13" spans="1:13" ht="24.6" customHeight="1">
      <c r="A13" s="91"/>
      <c r="B13" s="82"/>
      <c r="C13" s="83"/>
      <c r="D13" s="83"/>
      <c r="E13" s="83"/>
      <c r="F13" s="83"/>
      <c r="G13" s="83"/>
      <c r="H13" s="161"/>
      <c r="I13" s="161"/>
      <c r="J13" s="161"/>
      <c r="K13" s="88"/>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4">
    <mergeCell ref="H20:J20"/>
    <mergeCell ref="H21:J21"/>
    <mergeCell ref="H14:J14"/>
    <mergeCell ref="B4:G4"/>
    <mergeCell ref="H4:J4"/>
    <mergeCell ref="H5:J5"/>
    <mergeCell ref="H6:J6"/>
    <mergeCell ref="H7:J7"/>
    <mergeCell ref="H8:J8"/>
    <mergeCell ref="H9:J9"/>
    <mergeCell ref="H10:J10"/>
    <mergeCell ref="H11:J11"/>
    <mergeCell ref="H12:J12"/>
    <mergeCell ref="H13:J13"/>
    <mergeCell ref="H15:J15"/>
    <mergeCell ref="H16:J16"/>
    <mergeCell ref="H17:J17"/>
    <mergeCell ref="H18:J18"/>
    <mergeCell ref="H19:J19"/>
    <mergeCell ref="B22:G22"/>
    <mergeCell ref="H22:J22"/>
    <mergeCell ref="H23:J23"/>
    <mergeCell ref="H24:J24"/>
    <mergeCell ref="H25:J25"/>
  </mergeCells>
  <phoneticPr fontId="3"/>
  <pageMargins left="0.7" right="0.7" top="0.75" bottom="0.75" header="0.3" footer="0.3"/>
  <pageSetup paperSize="9" scale="5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132D-28C7-4EBD-BD72-08B32D51FC6D}">
  <sheetPr>
    <tabColor rgb="FFFFFF00"/>
  </sheetPr>
  <dimension ref="A1:R189"/>
  <sheetViews>
    <sheetView view="pageBreakPreview" zoomScale="60" zoomScaleNormal="55" workbookViewId="0">
      <selection activeCell="L153" sqref="L153:L164"/>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'電気料金内訳書①＜県北地区＞'!B5</f>
        <v>県北振興局総合庁舎</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217</v>
      </c>
      <c r="C6" s="129">
        <v>100</v>
      </c>
      <c r="D6" s="130">
        <v>21700</v>
      </c>
      <c r="E6" s="156"/>
      <c r="F6" s="32">
        <f>(185-C6)/100</f>
        <v>0.85</v>
      </c>
      <c r="G6" s="131">
        <f>ROUNDDOWN(B6*E6*F6,0)</f>
        <v>0</v>
      </c>
      <c r="H6" s="132"/>
      <c r="I6" s="157"/>
      <c r="J6" s="133">
        <f>H6*I6</f>
        <v>0</v>
      </c>
      <c r="K6" s="134">
        <f>D6</f>
        <v>21700</v>
      </c>
      <c r="L6" s="159"/>
      <c r="M6" s="133">
        <f>K6*L6</f>
        <v>0</v>
      </c>
      <c r="N6" s="135">
        <f>J6+M6</f>
        <v>0</v>
      </c>
      <c r="O6" s="70"/>
      <c r="P6" s="54"/>
      <c r="Q6" s="56"/>
      <c r="R6" s="136">
        <f>ROUNDDOWN(G6+N6,0)</f>
        <v>0</v>
      </c>
    </row>
    <row r="7" spans="1:18">
      <c r="A7" s="127" t="s">
        <v>26</v>
      </c>
      <c r="B7" s="128">
        <v>217</v>
      </c>
      <c r="C7" s="129">
        <v>100</v>
      </c>
      <c r="D7" s="130">
        <v>23100</v>
      </c>
      <c r="E7" s="156"/>
      <c r="F7" s="32">
        <f t="shared" ref="F7:F17" si="0">(185-C7)/100</f>
        <v>0.85</v>
      </c>
      <c r="G7" s="131">
        <f t="shared" ref="G7:G17" si="1">ROUNDDOWN(B7*E7*F7,0)</f>
        <v>0</v>
      </c>
      <c r="H7" s="132"/>
      <c r="I7" s="157"/>
      <c r="J7" s="133">
        <f t="shared" ref="J7:J16" si="2">H7*I7</f>
        <v>0</v>
      </c>
      <c r="K7" s="137">
        <f t="shared" ref="K7:K17" si="3">D7</f>
        <v>23100</v>
      </c>
      <c r="L7" s="159"/>
      <c r="M7" s="133">
        <f t="shared" ref="M7:M17" si="4">K7*L7</f>
        <v>0</v>
      </c>
      <c r="N7" s="135">
        <f t="shared" ref="N7:N17" si="5">J7+M7</f>
        <v>0</v>
      </c>
      <c r="O7" s="70"/>
      <c r="P7" s="54"/>
      <c r="Q7" s="56"/>
      <c r="R7" s="136">
        <f t="shared" ref="R7:R17" si="6">ROUNDDOWN(G7+N7,0)</f>
        <v>0</v>
      </c>
    </row>
    <row r="8" spans="1:18">
      <c r="A8" s="127" t="s">
        <v>27</v>
      </c>
      <c r="B8" s="128">
        <v>217</v>
      </c>
      <c r="C8" s="129">
        <v>100</v>
      </c>
      <c r="D8" s="130">
        <v>41200</v>
      </c>
      <c r="E8" s="156"/>
      <c r="F8" s="32">
        <f t="shared" si="0"/>
        <v>0.85</v>
      </c>
      <c r="G8" s="131">
        <f t="shared" si="1"/>
        <v>0</v>
      </c>
      <c r="H8" s="132"/>
      <c r="I8" s="157"/>
      <c r="J8" s="133">
        <f t="shared" si="2"/>
        <v>0</v>
      </c>
      <c r="K8" s="137">
        <f t="shared" si="3"/>
        <v>41200</v>
      </c>
      <c r="L8" s="159"/>
      <c r="M8" s="133">
        <f t="shared" si="4"/>
        <v>0</v>
      </c>
      <c r="N8" s="135">
        <f t="shared" si="5"/>
        <v>0</v>
      </c>
      <c r="O8" s="70"/>
      <c r="P8" s="54"/>
      <c r="Q8" s="56"/>
      <c r="R8" s="136">
        <f t="shared" si="6"/>
        <v>0</v>
      </c>
    </row>
    <row r="9" spans="1:18">
      <c r="A9" s="127" t="s">
        <v>47</v>
      </c>
      <c r="B9" s="128">
        <v>217</v>
      </c>
      <c r="C9" s="129">
        <v>100</v>
      </c>
      <c r="D9" s="130">
        <v>57200</v>
      </c>
      <c r="E9" s="156"/>
      <c r="F9" s="32">
        <f t="shared" si="0"/>
        <v>0.85</v>
      </c>
      <c r="G9" s="131">
        <f t="shared" si="1"/>
        <v>0</v>
      </c>
      <c r="H9" s="132">
        <f t="shared" ref="H9:H11" si="7">D9</f>
        <v>57200</v>
      </c>
      <c r="I9" s="158"/>
      <c r="J9" s="133">
        <f t="shared" si="2"/>
        <v>0</v>
      </c>
      <c r="K9" s="137"/>
      <c r="L9" s="160"/>
      <c r="M9" s="133">
        <f t="shared" si="4"/>
        <v>0</v>
      </c>
      <c r="N9" s="135">
        <f t="shared" si="5"/>
        <v>0</v>
      </c>
      <c r="O9" s="70"/>
      <c r="P9" s="54"/>
      <c r="Q9" s="56"/>
      <c r="R9" s="136">
        <f t="shared" si="6"/>
        <v>0</v>
      </c>
    </row>
    <row r="10" spans="1:18">
      <c r="A10" s="127" t="s">
        <v>48</v>
      </c>
      <c r="B10" s="128">
        <v>217</v>
      </c>
      <c r="C10" s="129">
        <v>100</v>
      </c>
      <c r="D10" s="130">
        <v>56100</v>
      </c>
      <c r="E10" s="156"/>
      <c r="F10" s="32">
        <f t="shared" si="0"/>
        <v>0.85</v>
      </c>
      <c r="G10" s="131">
        <f t="shared" si="1"/>
        <v>0</v>
      </c>
      <c r="H10" s="132">
        <f t="shared" si="7"/>
        <v>56100</v>
      </c>
      <c r="I10" s="158"/>
      <c r="J10" s="133">
        <f t="shared" si="2"/>
        <v>0</v>
      </c>
      <c r="K10" s="137"/>
      <c r="L10" s="160"/>
      <c r="M10" s="133">
        <f t="shared" si="4"/>
        <v>0</v>
      </c>
      <c r="N10" s="135">
        <f t="shared" si="5"/>
        <v>0</v>
      </c>
      <c r="O10" s="70"/>
      <c r="P10" s="54"/>
      <c r="Q10" s="56"/>
      <c r="R10" s="136">
        <f t="shared" si="6"/>
        <v>0</v>
      </c>
    </row>
    <row r="11" spans="1:18">
      <c r="A11" s="127" t="s">
        <v>49</v>
      </c>
      <c r="B11" s="128">
        <v>217</v>
      </c>
      <c r="C11" s="129">
        <v>100</v>
      </c>
      <c r="D11" s="130">
        <v>51300</v>
      </c>
      <c r="E11" s="156"/>
      <c r="F11" s="32">
        <f t="shared" si="0"/>
        <v>0.85</v>
      </c>
      <c r="G11" s="131">
        <f t="shared" si="1"/>
        <v>0</v>
      </c>
      <c r="H11" s="132">
        <f t="shared" si="7"/>
        <v>51300</v>
      </c>
      <c r="I11" s="158"/>
      <c r="J11" s="133">
        <f t="shared" si="2"/>
        <v>0</v>
      </c>
      <c r="K11" s="137"/>
      <c r="L11" s="160"/>
      <c r="M11" s="133">
        <f t="shared" si="4"/>
        <v>0</v>
      </c>
      <c r="N11" s="135">
        <f t="shared" si="5"/>
        <v>0</v>
      </c>
      <c r="O11" s="70"/>
      <c r="P11" s="54"/>
      <c r="Q11" s="56"/>
      <c r="R11" s="136">
        <f t="shared" si="6"/>
        <v>0</v>
      </c>
    </row>
    <row r="12" spans="1:18">
      <c r="A12" s="127" t="s">
        <v>28</v>
      </c>
      <c r="B12" s="128">
        <v>217</v>
      </c>
      <c r="C12" s="129">
        <v>100</v>
      </c>
      <c r="D12" s="130">
        <v>31600</v>
      </c>
      <c r="E12" s="156"/>
      <c r="F12" s="32">
        <f t="shared" si="0"/>
        <v>0.85</v>
      </c>
      <c r="G12" s="131">
        <f t="shared" si="1"/>
        <v>0</v>
      </c>
      <c r="H12" s="132"/>
      <c r="I12" s="157"/>
      <c r="J12" s="133">
        <f t="shared" si="2"/>
        <v>0</v>
      </c>
      <c r="K12" s="137">
        <f t="shared" si="3"/>
        <v>31600</v>
      </c>
      <c r="L12" s="159"/>
      <c r="M12" s="133">
        <f t="shared" si="4"/>
        <v>0</v>
      </c>
      <c r="N12" s="135">
        <f t="shared" si="5"/>
        <v>0</v>
      </c>
      <c r="O12" s="70"/>
      <c r="P12" s="54"/>
      <c r="Q12" s="56"/>
      <c r="R12" s="136">
        <f t="shared" si="6"/>
        <v>0</v>
      </c>
    </row>
    <row r="13" spans="1:18">
      <c r="A13" s="127" t="s">
        <v>29</v>
      </c>
      <c r="B13" s="128">
        <v>217</v>
      </c>
      <c r="C13" s="129">
        <v>100</v>
      </c>
      <c r="D13" s="130">
        <v>26500</v>
      </c>
      <c r="E13" s="156"/>
      <c r="F13" s="32">
        <f t="shared" si="0"/>
        <v>0.85</v>
      </c>
      <c r="G13" s="131">
        <f t="shared" si="1"/>
        <v>0</v>
      </c>
      <c r="H13" s="132"/>
      <c r="I13" s="157"/>
      <c r="J13" s="133">
        <f t="shared" si="2"/>
        <v>0</v>
      </c>
      <c r="K13" s="137">
        <f t="shared" si="3"/>
        <v>26500</v>
      </c>
      <c r="L13" s="159"/>
      <c r="M13" s="133">
        <f t="shared" si="4"/>
        <v>0</v>
      </c>
      <c r="N13" s="135">
        <f t="shared" si="5"/>
        <v>0</v>
      </c>
      <c r="O13" s="70"/>
      <c r="P13" s="54"/>
      <c r="Q13" s="56"/>
      <c r="R13" s="136">
        <f t="shared" si="6"/>
        <v>0</v>
      </c>
    </row>
    <row r="14" spans="1:18">
      <c r="A14" s="127" t="s">
        <v>30</v>
      </c>
      <c r="B14" s="128">
        <v>217</v>
      </c>
      <c r="C14" s="129">
        <v>100</v>
      </c>
      <c r="D14" s="130">
        <v>40700</v>
      </c>
      <c r="E14" s="156"/>
      <c r="F14" s="32">
        <f t="shared" si="0"/>
        <v>0.85</v>
      </c>
      <c r="G14" s="131">
        <f t="shared" si="1"/>
        <v>0</v>
      </c>
      <c r="H14" s="132"/>
      <c r="I14" s="157"/>
      <c r="J14" s="133">
        <f t="shared" si="2"/>
        <v>0</v>
      </c>
      <c r="K14" s="137">
        <f t="shared" si="3"/>
        <v>40700</v>
      </c>
      <c r="L14" s="159"/>
      <c r="M14" s="133">
        <f t="shared" si="4"/>
        <v>0</v>
      </c>
      <c r="N14" s="135">
        <f t="shared" si="5"/>
        <v>0</v>
      </c>
      <c r="O14" s="70"/>
      <c r="P14" s="54"/>
      <c r="Q14" s="56"/>
      <c r="R14" s="136">
        <f t="shared" si="6"/>
        <v>0</v>
      </c>
    </row>
    <row r="15" spans="1:18">
      <c r="A15" s="127" t="s">
        <v>31</v>
      </c>
      <c r="B15" s="128">
        <v>217</v>
      </c>
      <c r="C15" s="129">
        <v>100</v>
      </c>
      <c r="D15" s="130">
        <v>42600</v>
      </c>
      <c r="E15" s="156"/>
      <c r="F15" s="32">
        <f t="shared" si="0"/>
        <v>0.85</v>
      </c>
      <c r="G15" s="131">
        <f t="shared" si="1"/>
        <v>0</v>
      </c>
      <c r="H15" s="132"/>
      <c r="I15" s="157"/>
      <c r="J15" s="133">
        <f t="shared" si="2"/>
        <v>0</v>
      </c>
      <c r="K15" s="137">
        <f t="shared" si="3"/>
        <v>42600</v>
      </c>
      <c r="L15" s="159"/>
      <c r="M15" s="133">
        <f t="shared" si="4"/>
        <v>0</v>
      </c>
      <c r="N15" s="135">
        <f t="shared" si="5"/>
        <v>0</v>
      </c>
      <c r="O15" s="70"/>
      <c r="P15" s="54"/>
      <c r="Q15" s="56"/>
      <c r="R15" s="136">
        <f t="shared" si="6"/>
        <v>0</v>
      </c>
    </row>
    <row r="16" spans="1:18">
      <c r="A16" s="127" t="s">
        <v>32</v>
      </c>
      <c r="B16" s="128">
        <v>217</v>
      </c>
      <c r="C16" s="129">
        <v>100</v>
      </c>
      <c r="D16" s="130">
        <v>41500</v>
      </c>
      <c r="E16" s="156"/>
      <c r="F16" s="32">
        <f t="shared" si="0"/>
        <v>0.85</v>
      </c>
      <c r="G16" s="131">
        <f t="shared" si="1"/>
        <v>0</v>
      </c>
      <c r="H16" s="132"/>
      <c r="I16" s="157"/>
      <c r="J16" s="133">
        <f t="shared" si="2"/>
        <v>0</v>
      </c>
      <c r="K16" s="137">
        <f t="shared" si="3"/>
        <v>41500</v>
      </c>
      <c r="L16" s="159"/>
      <c r="M16" s="133">
        <f t="shared" si="4"/>
        <v>0</v>
      </c>
      <c r="N16" s="135">
        <f t="shared" si="5"/>
        <v>0</v>
      </c>
      <c r="O16" s="70"/>
      <c r="P16" s="54"/>
      <c r="Q16" s="56"/>
      <c r="R16" s="136">
        <f t="shared" si="6"/>
        <v>0</v>
      </c>
    </row>
    <row r="17" spans="1:18" ht="18.600000000000001" thickBot="1">
      <c r="A17" s="138" t="s">
        <v>33</v>
      </c>
      <c r="B17" s="128">
        <v>217</v>
      </c>
      <c r="C17" s="129">
        <v>100</v>
      </c>
      <c r="D17" s="130">
        <v>34200</v>
      </c>
      <c r="E17" s="156"/>
      <c r="F17" s="32">
        <f t="shared" si="0"/>
        <v>0.85</v>
      </c>
      <c r="G17" s="131">
        <f t="shared" si="1"/>
        <v>0</v>
      </c>
      <c r="H17" s="132"/>
      <c r="I17" s="157"/>
      <c r="J17" s="133">
        <f>H17*I17</f>
        <v>0</v>
      </c>
      <c r="K17" s="139">
        <f t="shared" si="3"/>
        <v>34200</v>
      </c>
      <c r="L17" s="159"/>
      <c r="M17" s="133">
        <f t="shared" si="4"/>
        <v>0</v>
      </c>
      <c r="N17" s="135">
        <f t="shared" si="5"/>
        <v>0</v>
      </c>
      <c r="O17" s="140"/>
      <c r="P17" s="141"/>
      <c r="Q17" s="142"/>
      <c r="R17" s="136">
        <f t="shared" si="6"/>
        <v>0</v>
      </c>
    </row>
    <row r="18" spans="1:18" ht="19.8" thickBot="1">
      <c r="A18" s="143" t="s">
        <v>34</v>
      </c>
      <c r="B18" s="144"/>
      <c r="C18" s="145"/>
      <c r="D18" s="146">
        <f>SUM(D6:D17)</f>
        <v>467700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'電気料金内訳書①＜県北地区＞'!B6</f>
        <v>県北振興局天満庁舎</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151</v>
      </c>
      <c r="C27" s="129">
        <v>100</v>
      </c>
      <c r="D27" s="130">
        <v>8500</v>
      </c>
      <c r="E27" s="156"/>
      <c r="F27" s="32">
        <f t="shared" ref="F27:F38" si="8">(185-C27)/100</f>
        <v>0.85</v>
      </c>
      <c r="G27" s="131">
        <f t="shared" ref="G27:G38" si="9">ROUNDDOWN(B27*E27*F27,0)</f>
        <v>0</v>
      </c>
      <c r="H27" s="132"/>
      <c r="I27" s="157"/>
      <c r="J27" s="133">
        <f t="shared" ref="J27:J38" si="10">H27*I27</f>
        <v>0</v>
      </c>
      <c r="K27" s="134">
        <f t="shared" ref="K27:K29" si="11">D27</f>
        <v>8500</v>
      </c>
      <c r="L27" s="159"/>
      <c r="M27" s="133">
        <f t="shared" ref="M27:M38" si="12">K27*L27</f>
        <v>0</v>
      </c>
      <c r="N27" s="135">
        <f t="shared" ref="N27:N38" si="13">J27+M27</f>
        <v>0</v>
      </c>
      <c r="O27" s="70"/>
      <c r="P27" s="54"/>
      <c r="Q27" s="56"/>
      <c r="R27" s="136">
        <f t="shared" ref="R27:R38" si="14">ROUNDDOWN(G27+N27,0)</f>
        <v>0</v>
      </c>
    </row>
    <row r="28" spans="1:18">
      <c r="A28" s="127" t="s">
        <v>82</v>
      </c>
      <c r="B28" s="128">
        <v>151</v>
      </c>
      <c r="C28" s="129">
        <v>100</v>
      </c>
      <c r="D28" s="130">
        <v>9600</v>
      </c>
      <c r="E28" s="156"/>
      <c r="F28" s="32">
        <f t="shared" si="8"/>
        <v>0.85</v>
      </c>
      <c r="G28" s="131">
        <f t="shared" si="9"/>
        <v>0</v>
      </c>
      <c r="H28" s="132"/>
      <c r="I28" s="157"/>
      <c r="J28" s="133">
        <f t="shared" si="10"/>
        <v>0</v>
      </c>
      <c r="K28" s="137">
        <f t="shared" si="11"/>
        <v>9600</v>
      </c>
      <c r="L28" s="159"/>
      <c r="M28" s="133">
        <f t="shared" si="12"/>
        <v>0</v>
      </c>
      <c r="N28" s="135">
        <f t="shared" si="13"/>
        <v>0</v>
      </c>
      <c r="O28" s="70"/>
      <c r="P28" s="54"/>
      <c r="Q28" s="56"/>
      <c r="R28" s="136">
        <f t="shared" si="14"/>
        <v>0</v>
      </c>
    </row>
    <row r="29" spans="1:18">
      <c r="A29" s="127" t="s">
        <v>83</v>
      </c>
      <c r="B29" s="128">
        <v>151</v>
      </c>
      <c r="C29" s="129">
        <v>100</v>
      </c>
      <c r="D29" s="130">
        <v>19900</v>
      </c>
      <c r="E29" s="156"/>
      <c r="F29" s="32">
        <f t="shared" si="8"/>
        <v>0.85</v>
      </c>
      <c r="G29" s="131">
        <f t="shared" si="9"/>
        <v>0</v>
      </c>
      <c r="H29" s="132"/>
      <c r="I29" s="157"/>
      <c r="J29" s="133">
        <f t="shared" si="10"/>
        <v>0</v>
      </c>
      <c r="K29" s="137">
        <f t="shared" si="11"/>
        <v>19900</v>
      </c>
      <c r="L29" s="159"/>
      <c r="M29" s="133">
        <f t="shared" si="12"/>
        <v>0</v>
      </c>
      <c r="N29" s="135">
        <f t="shared" si="13"/>
        <v>0</v>
      </c>
      <c r="O29" s="70"/>
      <c r="P29" s="54"/>
      <c r="Q29" s="56"/>
      <c r="R29" s="136">
        <f t="shared" si="14"/>
        <v>0</v>
      </c>
    </row>
    <row r="30" spans="1:18">
      <c r="A30" s="127" t="s">
        <v>47</v>
      </c>
      <c r="B30" s="128">
        <v>151</v>
      </c>
      <c r="C30" s="129">
        <v>100</v>
      </c>
      <c r="D30" s="130">
        <v>29700</v>
      </c>
      <c r="E30" s="156"/>
      <c r="F30" s="32">
        <f t="shared" si="8"/>
        <v>0.85</v>
      </c>
      <c r="G30" s="131">
        <f t="shared" si="9"/>
        <v>0</v>
      </c>
      <c r="H30" s="132">
        <f t="shared" ref="H30:H32" si="15">D30</f>
        <v>29700</v>
      </c>
      <c r="I30" s="158"/>
      <c r="J30" s="133">
        <f t="shared" si="10"/>
        <v>0</v>
      </c>
      <c r="K30" s="137"/>
      <c r="L30" s="160"/>
      <c r="M30" s="133">
        <f t="shared" si="12"/>
        <v>0</v>
      </c>
      <c r="N30" s="135">
        <f t="shared" si="13"/>
        <v>0</v>
      </c>
      <c r="O30" s="70"/>
      <c r="P30" s="54"/>
      <c r="Q30" s="56"/>
      <c r="R30" s="136">
        <f t="shared" si="14"/>
        <v>0</v>
      </c>
    </row>
    <row r="31" spans="1:18">
      <c r="A31" s="127" t="s">
        <v>48</v>
      </c>
      <c r="B31" s="128">
        <v>151</v>
      </c>
      <c r="C31" s="129">
        <v>100</v>
      </c>
      <c r="D31" s="130">
        <v>31900</v>
      </c>
      <c r="E31" s="156"/>
      <c r="F31" s="32">
        <f t="shared" si="8"/>
        <v>0.85</v>
      </c>
      <c r="G31" s="131">
        <f t="shared" si="9"/>
        <v>0</v>
      </c>
      <c r="H31" s="132">
        <f t="shared" si="15"/>
        <v>31900</v>
      </c>
      <c r="I31" s="158"/>
      <c r="J31" s="133">
        <f t="shared" si="10"/>
        <v>0</v>
      </c>
      <c r="K31" s="137"/>
      <c r="L31" s="160"/>
      <c r="M31" s="133">
        <f t="shared" si="12"/>
        <v>0</v>
      </c>
      <c r="N31" s="135">
        <f t="shared" si="13"/>
        <v>0</v>
      </c>
      <c r="O31" s="70"/>
      <c r="P31" s="54"/>
      <c r="Q31" s="56"/>
      <c r="R31" s="136">
        <f t="shared" si="14"/>
        <v>0</v>
      </c>
    </row>
    <row r="32" spans="1:18">
      <c r="A32" s="127" t="s">
        <v>49</v>
      </c>
      <c r="B32" s="128">
        <v>151</v>
      </c>
      <c r="C32" s="129">
        <v>100</v>
      </c>
      <c r="D32" s="130">
        <v>29300</v>
      </c>
      <c r="E32" s="156"/>
      <c r="F32" s="32">
        <f t="shared" si="8"/>
        <v>0.85</v>
      </c>
      <c r="G32" s="131">
        <f t="shared" si="9"/>
        <v>0</v>
      </c>
      <c r="H32" s="132">
        <f t="shared" si="15"/>
        <v>29300</v>
      </c>
      <c r="I32" s="158"/>
      <c r="J32" s="133">
        <f t="shared" si="10"/>
        <v>0</v>
      </c>
      <c r="K32" s="137"/>
      <c r="L32" s="160"/>
      <c r="M32" s="133">
        <f t="shared" si="12"/>
        <v>0</v>
      </c>
      <c r="N32" s="135">
        <f t="shared" si="13"/>
        <v>0</v>
      </c>
      <c r="O32" s="70"/>
      <c r="P32" s="54"/>
      <c r="Q32" s="56"/>
      <c r="R32" s="136">
        <f t="shared" si="14"/>
        <v>0</v>
      </c>
    </row>
    <row r="33" spans="1:18">
      <c r="A33" s="127" t="s">
        <v>84</v>
      </c>
      <c r="B33" s="128">
        <v>151</v>
      </c>
      <c r="C33" s="129">
        <v>100</v>
      </c>
      <c r="D33" s="130">
        <v>12200</v>
      </c>
      <c r="E33" s="156"/>
      <c r="F33" s="32">
        <f t="shared" si="8"/>
        <v>0.85</v>
      </c>
      <c r="G33" s="131">
        <f t="shared" si="9"/>
        <v>0</v>
      </c>
      <c r="H33" s="132"/>
      <c r="I33" s="157"/>
      <c r="J33" s="133">
        <f t="shared" si="10"/>
        <v>0</v>
      </c>
      <c r="K33" s="137">
        <f t="shared" ref="K33:K38" si="16">D33</f>
        <v>12200</v>
      </c>
      <c r="L33" s="159"/>
      <c r="M33" s="133">
        <f t="shared" si="12"/>
        <v>0</v>
      </c>
      <c r="N33" s="135">
        <f t="shared" si="13"/>
        <v>0</v>
      </c>
      <c r="O33" s="70"/>
      <c r="P33" s="54"/>
      <c r="Q33" s="56"/>
      <c r="R33" s="136">
        <f t="shared" si="14"/>
        <v>0</v>
      </c>
    </row>
    <row r="34" spans="1:18">
      <c r="A34" s="127" t="s">
        <v>85</v>
      </c>
      <c r="B34" s="128">
        <v>151</v>
      </c>
      <c r="C34" s="129">
        <v>100</v>
      </c>
      <c r="D34" s="130">
        <v>9200</v>
      </c>
      <c r="E34" s="156"/>
      <c r="F34" s="32">
        <f t="shared" si="8"/>
        <v>0.85</v>
      </c>
      <c r="G34" s="131">
        <f t="shared" si="9"/>
        <v>0</v>
      </c>
      <c r="H34" s="132"/>
      <c r="I34" s="157"/>
      <c r="J34" s="133">
        <f t="shared" si="10"/>
        <v>0</v>
      </c>
      <c r="K34" s="137">
        <f t="shared" si="16"/>
        <v>9200</v>
      </c>
      <c r="L34" s="159"/>
      <c r="M34" s="133">
        <f t="shared" si="12"/>
        <v>0</v>
      </c>
      <c r="N34" s="135">
        <f t="shared" si="13"/>
        <v>0</v>
      </c>
      <c r="O34" s="70"/>
      <c r="P34" s="54"/>
      <c r="Q34" s="56"/>
      <c r="R34" s="136">
        <f t="shared" si="14"/>
        <v>0</v>
      </c>
    </row>
    <row r="35" spans="1:18">
      <c r="A35" s="127" t="s">
        <v>86</v>
      </c>
      <c r="B35" s="128">
        <v>151</v>
      </c>
      <c r="C35" s="129">
        <v>100</v>
      </c>
      <c r="D35" s="130">
        <v>12700</v>
      </c>
      <c r="E35" s="156"/>
      <c r="F35" s="32">
        <f t="shared" si="8"/>
        <v>0.85</v>
      </c>
      <c r="G35" s="131">
        <f t="shared" si="9"/>
        <v>0</v>
      </c>
      <c r="H35" s="132"/>
      <c r="I35" s="157"/>
      <c r="J35" s="133">
        <f t="shared" si="10"/>
        <v>0</v>
      </c>
      <c r="K35" s="137">
        <f t="shared" si="16"/>
        <v>12700</v>
      </c>
      <c r="L35" s="159"/>
      <c r="M35" s="133">
        <f t="shared" si="12"/>
        <v>0</v>
      </c>
      <c r="N35" s="135">
        <f t="shared" si="13"/>
        <v>0</v>
      </c>
      <c r="O35" s="70"/>
      <c r="P35" s="54"/>
      <c r="Q35" s="56"/>
      <c r="R35" s="136">
        <f t="shared" si="14"/>
        <v>0</v>
      </c>
    </row>
    <row r="36" spans="1:18">
      <c r="A36" s="127" t="s">
        <v>87</v>
      </c>
      <c r="B36" s="128">
        <v>151</v>
      </c>
      <c r="C36" s="129">
        <v>100</v>
      </c>
      <c r="D36" s="130">
        <v>14200</v>
      </c>
      <c r="E36" s="156"/>
      <c r="F36" s="32">
        <f t="shared" si="8"/>
        <v>0.85</v>
      </c>
      <c r="G36" s="131">
        <f t="shared" si="9"/>
        <v>0</v>
      </c>
      <c r="H36" s="132"/>
      <c r="I36" s="157"/>
      <c r="J36" s="133">
        <f t="shared" si="10"/>
        <v>0</v>
      </c>
      <c r="K36" s="137">
        <f t="shared" si="16"/>
        <v>14200</v>
      </c>
      <c r="L36" s="159"/>
      <c r="M36" s="133">
        <f t="shared" si="12"/>
        <v>0</v>
      </c>
      <c r="N36" s="135">
        <f t="shared" si="13"/>
        <v>0</v>
      </c>
      <c r="O36" s="70"/>
      <c r="P36" s="54"/>
      <c r="Q36" s="56"/>
      <c r="R36" s="136">
        <f t="shared" si="14"/>
        <v>0</v>
      </c>
    </row>
    <row r="37" spans="1:18">
      <c r="A37" s="127" t="s">
        <v>88</v>
      </c>
      <c r="B37" s="128">
        <v>151</v>
      </c>
      <c r="C37" s="129">
        <v>100</v>
      </c>
      <c r="D37" s="130">
        <v>13700</v>
      </c>
      <c r="E37" s="156"/>
      <c r="F37" s="32">
        <f t="shared" si="8"/>
        <v>0.85</v>
      </c>
      <c r="G37" s="131">
        <f t="shared" si="9"/>
        <v>0</v>
      </c>
      <c r="H37" s="132"/>
      <c r="I37" s="157"/>
      <c r="J37" s="133">
        <f t="shared" si="10"/>
        <v>0</v>
      </c>
      <c r="K37" s="137">
        <f t="shared" si="16"/>
        <v>13700</v>
      </c>
      <c r="L37" s="159"/>
      <c r="M37" s="133">
        <f t="shared" si="12"/>
        <v>0</v>
      </c>
      <c r="N37" s="135">
        <f t="shared" si="13"/>
        <v>0</v>
      </c>
      <c r="O37" s="70"/>
      <c r="P37" s="54"/>
      <c r="Q37" s="56"/>
      <c r="R37" s="136">
        <f t="shared" si="14"/>
        <v>0</v>
      </c>
    </row>
    <row r="38" spans="1:18" ht="18.600000000000001" thickBot="1">
      <c r="A38" s="138" t="s">
        <v>89</v>
      </c>
      <c r="B38" s="128">
        <v>151</v>
      </c>
      <c r="C38" s="129">
        <v>100</v>
      </c>
      <c r="D38" s="130">
        <v>13000</v>
      </c>
      <c r="E38" s="156"/>
      <c r="F38" s="32">
        <f t="shared" si="8"/>
        <v>0.85</v>
      </c>
      <c r="G38" s="131">
        <f t="shared" si="9"/>
        <v>0</v>
      </c>
      <c r="H38" s="132"/>
      <c r="I38" s="157"/>
      <c r="J38" s="133">
        <f t="shared" si="10"/>
        <v>0</v>
      </c>
      <c r="K38" s="139">
        <f t="shared" si="16"/>
        <v>13000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203900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'電気料金内訳書①＜県北地区＞'!B7</f>
        <v>県北振興局保健部庁舎</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50</v>
      </c>
      <c r="C48" s="129">
        <v>100</v>
      </c>
      <c r="D48" s="130">
        <v>6100</v>
      </c>
      <c r="E48" s="156"/>
      <c r="F48" s="32">
        <f t="shared" ref="F48:F59" si="21">(185-C48)/100</f>
        <v>0.85</v>
      </c>
      <c r="G48" s="131">
        <f t="shared" ref="G48:G59" si="22">ROUNDDOWN(B48*E48*F48,0)</f>
        <v>0</v>
      </c>
      <c r="H48" s="132"/>
      <c r="I48" s="157"/>
      <c r="J48" s="133">
        <f t="shared" ref="J48:J59" si="23">H48*I48</f>
        <v>0</v>
      </c>
      <c r="K48" s="134">
        <f t="shared" ref="K48:K50" si="24">D48</f>
        <v>6100</v>
      </c>
      <c r="L48" s="159"/>
      <c r="M48" s="133">
        <f t="shared" ref="M48:M59" si="25">K48*L48</f>
        <v>0</v>
      </c>
      <c r="N48" s="135">
        <f t="shared" ref="N48:N59" si="26">J48+M48</f>
        <v>0</v>
      </c>
      <c r="O48" s="70"/>
      <c r="P48" s="54"/>
      <c r="Q48" s="56"/>
      <c r="R48" s="136">
        <f t="shared" ref="R48:R59" si="27">ROUNDDOWN(G48+N48,0)</f>
        <v>0</v>
      </c>
    </row>
    <row r="49" spans="1:18">
      <c r="A49" s="127" t="s">
        <v>82</v>
      </c>
      <c r="B49" s="128">
        <v>50</v>
      </c>
      <c r="C49" s="129">
        <v>100</v>
      </c>
      <c r="D49" s="130">
        <v>5400</v>
      </c>
      <c r="E49" s="156"/>
      <c r="F49" s="32">
        <f t="shared" si="21"/>
        <v>0.85</v>
      </c>
      <c r="G49" s="131">
        <f t="shared" si="22"/>
        <v>0</v>
      </c>
      <c r="H49" s="132"/>
      <c r="I49" s="157"/>
      <c r="J49" s="133">
        <f t="shared" si="23"/>
        <v>0</v>
      </c>
      <c r="K49" s="137">
        <f t="shared" si="24"/>
        <v>5400</v>
      </c>
      <c r="L49" s="159"/>
      <c r="M49" s="133">
        <f t="shared" si="25"/>
        <v>0</v>
      </c>
      <c r="N49" s="135">
        <f t="shared" si="26"/>
        <v>0</v>
      </c>
      <c r="O49" s="70"/>
      <c r="P49" s="54"/>
      <c r="Q49" s="56"/>
      <c r="R49" s="136">
        <f t="shared" si="27"/>
        <v>0</v>
      </c>
    </row>
    <row r="50" spans="1:18">
      <c r="A50" s="127" t="s">
        <v>83</v>
      </c>
      <c r="B50" s="128">
        <v>50</v>
      </c>
      <c r="C50" s="129">
        <v>100</v>
      </c>
      <c r="D50" s="130">
        <v>6000</v>
      </c>
      <c r="E50" s="156"/>
      <c r="F50" s="32">
        <f t="shared" si="21"/>
        <v>0.85</v>
      </c>
      <c r="G50" s="131">
        <f t="shared" si="22"/>
        <v>0</v>
      </c>
      <c r="H50" s="132"/>
      <c r="I50" s="157"/>
      <c r="J50" s="133">
        <f t="shared" si="23"/>
        <v>0</v>
      </c>
      <c r="K50" s="137">
        <f t="shared" si="24"/>
        <v>6000</v>
      </c>
      <c r="L50" s="159"/>
      <c r="M50" s="133">
        <f t="shared" si="25"/>
        <v>0</v>
      </c>
      <c r="N50" s="135">
        <f t="shared" si="26"/>
        <v>0</v>
      </c>
      <c r="O50" s="70"/>
      <c r="P50" s="54"/>
      <c r="Q50" s="56"/>
      <c r="R50" s="136">
        <f t="shared" si="27"/>
        <v>0</v>
      </c>
    </row>
    <row r="51" spans="1:18">
      <c r="A51" s="127" t="s">
        <v>47</v>
      </c>
      <c r="B51" s="128">
        <v>50</v>
      </c>
      <c r="C51" s="129">
        <v>100</v>
      </c>
      <c r="D51" s="130">
        <v>8800</v>
      </c>
      <c r="E51" s="156"/>
      <c r="F51" s="32">
        <f t="shared" si="21"/>
        <v>0.85</v>
      </c>
      <c r="G51" s="131">
        <f t="shared" si="22"/>
        <v>0</v>
      </c>
      <c r="H51" s="132">
        <f t="shared" ref="H51:H53" si="28">D51</f>
        <v>8800</v>
      </c>
      <c r="I51" s="158"/>
      <c r="J51" s="133">
        <f t="shared" si="23"/>
        <v>0</v>
      </c>
      <c r="K51" s="137"/>
      <c r="L51" s="160"/>
      <c r="M51" s="133">
        <f t="shared" si="25"/>
        <v>0</v>
      </c>
      <c r="N51" s="135">
        <f t="shared" si="26"/>
        <v>0</v>
      </c>
      <c r="O51" s="70"/>
      <c r="P51" s="54"/>
      <c r="Q51" s="56"/>
      <c r="R51" s="136">
        <f t="shared" si="27"/>
        <v>0</v>
      </c>
    </row>
    <row r="52" spans="1:18">
      <c r="A52" s="127" t="s">
        <v>48</v>
      </c>
      <c r="B52" s="128">
        <v>50</v>
      </c>
      <c r="C52" s="129">
        <v>100</v>
      </c>
      <c r="D52" s="130">
        <v>9700</v>
      </c>
      <c r="E52" s="156"/>
      <c r="F52" s="32">
        <f t="shared" si="21"/>
        <v>0.85</v>
      </c>
      <c r="G52" s="131">
        <f t="shared" si="22"/>
        <v>0</v>
      </c>
      <c r="H52" s="132">
        <f t="shared" si="28"/>
        <v>9700</v>
      </c>
      <c r="I52" s="158"/>
      <c r="J52" s="133">
        <f t="shared" si="23"/>
        <v>0</v>
      </c>
      <c r="K52" s="137"/>
      <c r="L52" s="160"/>
      <c r="M52" s="133">
        <f t="shared" si="25"/>
        <v>0</v>
      </c>
      <c r="N52" s="135">
        <f t="shared" si="26"/>
        <v>0</v>
      </c>
      <c r="O52" s="70"/>
      <c r="P52" s="54"/>
      <c r="Q52" s="56"/>
      <c r="R52" s="136">
        <f t="shared" si="27"/>
        <v>0</v>
      </c>
    </row>
    <row r="53" spans="1:18">
      <c r="A53" s="127" t="s">
        <v>49</v>
      </c>
      <c r="B53" s="128">
        <v>50</v>
      </c>
      <c r="C53" s="129">
        <v>100</v>
      </c>
      <c r="D53" s="130">
        <v>8200</v>
      </c>
      <c r="E53" s="156"/>
      <c r="F53" s="32">
        <f t="shared" si="21"/>
        <v>0.85</v>
      </c>
      <c r="G53" s="131">
        <f t="shared" si="22"/>
        <v>0</v>
      </c>
      <c r="H53" s="132">
        <f t="shared" si="28"/>
        <v>8200</v>
      </c>
      <c r="I53" s="158"/>
      <c r="J53" s="133">
        <f t="shared" si="23"/>
        <v>0</v>
      </c>
      <c r="K53" s="137"/>
      <c r="L53" s="160"/>
      <c r="M53" s="133">
        <f t="shared" si="25"/>
        <v>0</v>
      </c>
      <c r="N53" s="135">
        <f t="shared" si="26"/>
        <v>0</v>
      </c>
      <c r="O53" s="70"/>
      <c r="P53" s="54"/>
      <c r="Q53" s="56"/>
      <c r="R53" s="136">
        <f t="shared" si="27"/>
        <v>0</v>
      </c>
    </row>
    <row r="54" spans="1:18">
      <c r="A54" s="127" t="s">
        <v>84</v>
      </c>
      <c r="B54" s="128">
        <v>50</v>
      </c>
      <c r="C54" s="129">
        <v>100</v>
      </c>
      <c r="D54" s="130">
        <v>6500</v>
      </c>
      <c r="E54" s="156"/>
      <c r="F54" s="32">
        <f t="shared" si="21"/>
        <v>0.85</v>
      </c>
      <c r="G54" s="131">
        <f t="shared" si="22"/>
        <v>0</v>
      </c>
      <c r="H54" s="132"/>
      <c r="I54" s="157"/>
      <c r="J54" s="133">
        <f t="shared" si="23"/>
        <v>0</v>
      </c>
      <c r="K54" s="137">
        <f t="shared" ref="K54:K59" si="29">D54</f>
        <v>6500</v>
      </c>
      <c r="L54" s="159"/>
      <c r="M54" s="133">
        <f t="shared" si="25"/>
        <v>0</v>
      </c>
      <c r="N54" s="135">
        <f t="shared" si="26"/>
        <v>0</v>
      </c>
      <c r="O54" s="70"/>
      <c r="P54" s="54"/>
      <c r="Q54" s="56"/>
      <c r="R54" s="136">
        <f t="shared" si="27"/>
        <v>0</v>
      </c>
    </row>
    <row r="55" spans="1:18">
      <c r="A55" s="127" t="s">
        <v>85</v>
      </c>
      <c r="B55" s="128">
        <v>50</v>
      </c>
      <c r="C55" s="129">
        <v>100</v>
      </c>
      <c r="D55" s="130">
        <v>6600</v>
      </c>
      <c r="E55" s="156"/>
      <c r="F55" s="32">
        <f t="shared" si="21"/>
        <v>0.85</v>
      </c>
      <c r="G55" s="131">
        <f t="shared" si="22"/>
        <v>0</v>
      </c>
      <c r="H55" s="132"/>
      <c r="I55" s="157"/>
      <c r="J55" s="133">
        <f t="shared" si="23"/>
        <v>0</v>
      </c>
      <c r="K55" s="137">
        <f t="shared" si="29"/>
        <v>6600</v>
      </c>
      <c r="L55" s="159"/>
      <c r="M55" s="133">
        <f t="shared" si="25"/>
        <v>0</v>
      </c>
      <c r="N55" s="135">
        <f t="shared" si="26"/>
        <v>0</v>
      </c>
      <c r="O55" s="70"/>
      <c r="P55" s="54"/>
      <c r="Q55" s="56"/>
      <c r="R55" s="136">
        <f t="shared" si="27"/>
        <v>0</v>
      </c>
    </row>
    <row r="56" spans="1:18">
      <c r="A56" s="127" t="s">
        <v>86</v>
      </c>
      <c r="B56" s="128">
        <v>50</v>
      </c>
      <c r="C56" s="129">
        <v>100</v>
      </c>
      <c r="D56" s="130">
        <v>10100</v>
      </c>
      <c r="E56" s="156"/>
      <c r="F56" s="32">
        <f t="shared" si="21"/>
        <v>0.85</v>
      </c>
      <c r="G56" s="131">
        <f t="shared" si="22"/>
        <v>0</v>
      </c>
      <c r="H56" s="132"/>
      <c r="I56" s="157"/>
      <c r="J56" s="133">
        <f t="shared" si="23"/>
        <v>0</v>
      </c>
      <c r="K56" s="137">
        <f t="shared" si="29"/>
        <v>10100</v>
      </c>
      <c r="L56" s="159"/>
      <c r="M56" s="133">
        <f t="shared" si="25"/>
        <v>0</v>
      </c>
      <c r="N56" s="135">
        <f t="shared" si="26"/>
        <v>0</v>
      </c>
      <c r="O56" s="70"/>
      <c r="P56" s="54"/>
      <c r="Q56" s="56"/>
      <c r="R56" s="136">
        <f t="shared" si="27"/>
        <v>0</v>
      </c>
    </row>
    <row r="57" spans="1:18">
      <c r="A57" s="127" t="s">
        <v>87</v>
      </c>
      <c r="B57" s="128">
        <v>50</v>
      </c>
      <c r="C57" s="129">
        <v>100</v>
      </c>
      <c r="D57" s="130">
        <v>12500</v>
      </c>
      <c r="E57" s="156"/>
      <c r="F57" s="32">
        <f t="shared" si="21"/>
        <v>0.85</v>
      </c>
      <c r="G57" s="131">
        <f t="shared" si="22"/>
        <v>0</v>
      </c>
      <c r="H57" s="132"/>
      <c r="I57" s="157"/>
      <c r="J57" s="133">
        <f t="shared" si="23"/>
        <v>0</v>
      </c>
      <c r="K57" s="137">
        <f t="shared" si="29"/>
        <v>12500</v>
      </c>
      <c r="L57" s="159"/>
      <c r="M57" s="133">
        <f t="shared" si="25"/>
        <v>0</v>
      </c>
      <c r="N57" s="135">
        <f t="shared" si="26"/>
        <v>0</v>
      </c>
      <c r="O57" s="70"/>
      <c r="P57" s="54"/>
      <c r="Q57" s="56"/>
      <c r="R57" s="136">
        <f t="shared" si="27"/>
        <v>0</v>
      </c>
    </row>
    <row r="58" spans="1:18">
      <c r="A58" s="127" t="s">
        <v>88</v>
      </c>
      <c r="B58" s="128">
        <v>50</v>
      </c>
      <c r="C58" s="129">
        <v>100</v>
      </c>
      <c r="D58" s="130">
        <v>11200</v>
      </c>
      <c r="E58" s="156"/>
      <c r="F58" s="32">
        <f t="shared" si="21"/>
        <v>0.85</v>
      </c>
      <c r="G58" s="131">
        <f t="shared" si="22"/>
        <v>0</v>
      </c>
      <c r="H58" s="132"/>
      <c r="I58" s="157"/>
      <c r="J58" s="133">
        <f t="shared" si="23"/>
        <v>0</v>
      </c>
      <c r="K58" s="137">
        <f t="shared" si="29"/>
        <v>11200</v>
      </c>
      <c r="L58" s="159"/>
      <c r="M58" s="133">
        <f t="shared" si="25"/>
        <v>0</v>
      </c>
      <c r="N58" s="135">
        <f t="shared" si="26"/>
        <v>0</v>
      </c>
      <c r="O58" s="70"/>
      <c r="P58" s="54"/>
      <c r="Q58" s="56"/>
      <c r="R58" s="136">
        <f t="shared" si="27"/>
        <v>0</v>
      </c>
    </row>
    <row r="59" spans="1:18" ht="18.600000000000001" thickBot="1">
      <c r="A59" s="138" t="s">
        <v>89</v>
      </c>
      <c r="B59" s="128">
        <v>50</v>
      </c>
      <c r="C59" s="129">
        <v>100</v>
      </c>
      <c r="D59" s="130">
        <v>8000</v>
      </c>
      <c r="E59" s="156"/>
      <c r="F59" s="32">
        <f t="shared" si="21"/>
        <v>0.85</v>
      </c>
      <c r="G59" s="131">
        <f t="shared" si="22"/>
        <v>0</v>
      </c>
      <c r="H59" s="132"/>
      <c r="I59" s="157"/>
      <c r="J59" s="133">
        <f t="shared" si="23"/>
        <v>0</v>
      </c>
      <c r="K59" s="139">
        <f t="shared" si="29"/>
        <v>8000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99100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row r="64" spans="1:18" ht="31.8" customHeight="1" thickBot="1">
      <c r="A64" s="183" t="s">
        <v>91</v>
      </c>
      <c r="B64" s="183"/>
      <c r="C64" s="92" t="str">
        <f>'電気料金内訳書①＜県北地区＞'!B8</f>
        <v>県北振興局田平土木維持管理事務所庁舎</v>
      </c>
      <c r="D64" s="93"/>
      <c r="E64" s="93"/>
      <c r="F64" s="93"/>
      <c r="G64" s="93"/>
      <c r="H64" s="93"/>
      <c r="I64" s="93"/>
      <c r="J64" s="93"/>
      <c r="K64" s="93"/>
      <c r="L64" s="93"/>
      <c r="M64" s="93"/>
      <c r="N64" s="93"/>
      <c r="O64" s="93"/>
      <c r="P64" s="93"/>
      <c r="Q64" s="93"/>
      <c r="R64" s="93"/>
    </row>
    <row r="65" spans="1:18" ht="21.6">
      <c r="A65" s="95"/>
      <c r="B65" s="96" t="s">
        <v>0</v>
      </c>
      <c r="C65" s="97" t="s">
        <v>1</v>
      </c>
      <c r="D65" s="98" t="s">
        <v>2</v>
      </c>
      <c r="E65" s="96" t="s">
        <v>3</v>
      </c>
      <c r="F65" s="99" t="s">
        <v>4</v>
      </c>
      <c r="G65" s="100" t="s">
        <v>5</v>
      </c>
      <c r="H65" s="184" t="s">
        <v>6</v>
      </c>
      <c r="I65" s="185"/>
      <c r="J65" s="185"/>
      <c r="K65" s="185"/>
      <c r="L65" s="185"/>
      <c r="M65" s="185"/>
      <c r="N65" s="186"/>
      <c r="O65" s="187" t="s">
        <v>36</v>
      </c>
      <c r="P65" s="188"/>
      <c r="Q65" s="189"/>
      <c r="R65" s="101" t="s">
        <v>41</v>
      </c>
    </row>
    <row r="66" spans="1:18">
      <c r="A66" s="102"/>
      <c r="B66" s="103"/>
      <c r="C66" s="104"/>
      <c r="D66" s="105"/>
      <c r="E66" s="103" t="s">
        <v>7</v>
      </c>
      <c r="F66" s="106"/>
      <c r="G66" s="107" t="s">
        <v>8</v>
      </c>
      <c r="H66" s="193" t="s">
        <v>44</v>
      </c>
      <c r="I66" s="194"/>
      <c r="J66" s="194"/>
      <c r="K66" s="194" t="s">
        <v>45</v>
      </c>
      <c r="L66" s="194"/>
      <c r="M66" s="194"/>
      <c r="N66" s="108" t="s">
        <v>46</v>
      </c>
      <c r="O66" s="190"/>
      <c r="P66" s="191"/>
      <c r="Q66" s="192"/>
      <c r="R66" s="109" t="s">
        <v>42</v>
      </c>
    </row>
    <row r="67" spans="1:18">
      <c r="A67" s="102"/>
      <c r="B67" s="103" t="s">
        <v>9</v>
      </c>
      <c r="C67" s="104" t="s">
        <v>10</v>
      </c>
      <c r="D67" s="105" t="s">
        <v>11</v>
      </c>
      <c r="E67" s="103" t="s">
        <v>12</v>
      </c>
      <c r="F67" s="110" t="s">
        <v>13</v>
      </c>
      <c r="G67" s="107" t="s">
        <v>14</v>
      </c>
      <c r="H67" s="111" t="s">
        <v>15</v>
      </c>
      <c r="I67" s="112" t="s">
        <v>16</v>
      </c>
      <c r="J67" s="113" t="s">
        <v>17</v>
      </c>
      <c r="K67" s="114" t="s">
        <v>15</v>
      </c>
      <c r="L67" s="112" t="s">
        <v>16</v>
      </c>
      <c r="M67" s="113" t="s">
        <v>17</v>
      </c>
      <c r="N67" s="115" t="s">
        <v>17</v>
      </c>
      <c r="O67" s="116" t="s">
        <v>37</v>
      </c>
      <c r="P67" s="117" t="s">
        <v>38</v>
      </c>
      <c r="Q67" s="118" t="s">
        <v>39</v>
      </c>
      <c r="R67" s="119" t="s">
        <v>18</v>
      </c>
    </row>
    <row r="68" spans="1:18">
      <c r="A68" s="102"/>
      <c r="B68" s="120" t="s">
        <v>19</v>
      </c>
      <c r="C68" s="121"/>
      <c r="D68" s="122" t="s">
        <v>20</v>
      </c>
      <c r="E68" s="120" t="s">
        <v>21</v>
      </c>
      <c r="F68" s="123" t="s">
        <v>22</v>
      </c>
      <c r="G68" s="124" t="s">
        <v>23</v>
      </c>
      <c r="H68" s="120" t="s">
        <v>20</v>
      </c>
      <c r="I68" s="125" t="s">
        <v>24</v>
      </c>
      <c r="J68" s="124" t="s">
        <v>23</v>
      </c>
      <c r="K68" s="123" t="s">
        <v>20</v>
      </c>
      <c r="L68" s="125" t="s">
        <v>24</v>
      </c>
      <c r="M68" s="124" t="s">
        <v>23</v>
      </c>
      <c r="N68" s="122" t="s">
        <v>23</v>
      </c>
      <c r="O68" s="116" t="s">
        <v>23</v>
      </c>
      <c r="P68" s="117" t="s">
        <v>40</v>
      </c>
      <c r="Q68" s="118" t="s">
        <v>23</v>
      </c>
      <c r="R68" s="126" t="s">
        <v>23</v>
      </c>
    </row>
    <row r="69" spans="1:18">
      <c r="A69" s="127" t="s">
        <v>81</v>
      </c>
      <c r="B69" s="128">
        <v>26</v>
      </c>
      <c r="C69" s="129">
        <v>100</v>
      </c>
      <c r="D69" s="130">
        <v>4400</v>
      </c>
      <c r="E69" s="156"/>
      <c r="F69" s="32">
        <f t="shared" ref="F69:F80" si="34">(185-C69)/100</f>
        <v>0.85</v>
      </c>
      <c r="G69" s="131">
        <f t="shared" ref="G69:G80" si="35">ROUNDDOWN(B69*E69*F69,0)</f>
        <v>0</v>
      </c>
      <c r="H69" s="132"/>
      <c r="I69" s="157"/>
      <c r="J69" s="133">
        <f t="shared" ref="J69:J80" si="36">H69*I69</f>
        <v>0</v>
      </c>
      <c r="K69" s="134">
        <f t="shared" ref="K69:K71" si="37">D69</f>
        <v>4400</v>
      </c>
      <c r="L69" s="159"/>
      <c r="M69" s="133">
        <f t="shared" ref="M69:M80" si="38">K69*L69</f>
        <v>0</v>
      </c>
      <c r="N69" s="135">
        <f t="shared" ref="N69:N80" si="39">J69+M69</f>
        <v>0</v>
      </c>
      <c r="O69" s="70"/>
      <c r="P69" s="54"/>
      <c r="Q69" s="56"/>
      <c r="R69" s="136">
        <f t="shared" ref="R69:R80" si="40">ROUNDDOWN(G69+N69,0)</f>
        <v>0</v>
      </c>
    </row>
    <row r="70" spans="1:18">
      <c r="A70" s="127" t="s">
        <v>82</v>
      </c>
      <c r="B70" s="128">
        <v>26</v>
      </c>
      <c r="C70" s="129">
        <v>100</v>
      </c>
      <c r="D70" s="130">
        <v>4500</v>
      </c>
      <c r="E70" s="156"/>
      <c r="F70" s="32">
        <f t="shared" si="34"/>
        <v>0.85</v>
      </c>
      <c r="G70" s="131">
        <f t="shared" si="35"/>
        <v>0</v>
      </c>
      <c r="H70" s="132"/>
      <c r="I70" s="157"/>
      <c r="J70" s="133">
        <f t="shared" si="36"/>
        <v>0</v>
      </c>
      <c r="K70" s="137">
        <f t="shared" si="37"/>
        <v>4500</v>
      </c>
      <c r="L70" s="159"/>
      <c r="M70" s="133">
        <f t="shared" si="38"/>
        <v>0</v>
      </c>
      <c r="N70" s="135">
        <f t="shared" si="39"/>
        <v>0</v>
      </c>
      <c r="O70" s="70"/>
      <c r="P70" s="54"/>
      <c r="Q70" s="56"/>
      <c r="R70" s="136">
        <f t="shared" si="40"/>
        <v>0</v>
      </c>
    </row>
    <row r="71" spans="1:18">
      <c r="A71" s="127" t="s">
        <v>83</v>
      </c>
      <c r="B71" s="128">
        <v>26</v>
      </c>
      <c r="C71" s="129">
        <v>100</v>
      </c>
      <c r="D71" s="130">
        <v>4600</v>
      </c>
      <c r="E71" s="156"/>
      <c r="F71" s="32">
        <f t="shared" si="34"/>
        <v>0.85</v>
      </c>
      <c r="G71" s="131">
        <f t="shared" si="35"/>
        <v>0</v>
      </c>
      <c r="H71" s="132"/>
      <c r="I71" s="157"/>
      <c r="J71" s="133">
        <f t="shared" si="36"/>
        <v>0</v>
      </c>
      <c r="K71" s="137">
        <f t="shared" si="37"/>
        <v>4600</v>
      </c>
      <c r="L71" s="159"/>
      <c r="M71" s="133">
        <f t="shared" si="38"/>
        <v>0</v>
      </c>
      <c r="N71" s="135">
        <f t="shared" si="39"/>
        <v>0</v>
      </c>
      <c r="O71" s="70"/>
      <c r="P71" s="54"/>
      <c r="Q71" s="56"/>
      <c r="R71" s="136">
        <f t="shared" si="40"/>
        <v>0</v>
      </c>
    </row>
    <row r="72" spans="1:18">
      <c r="A72" s="127" t="s">
        <v>47</v>
      </c>
      <c r="B72" s="128">
        <v>26</v>
      </c>
      <c r="C72" s="129">
        <v>100</v>
      </c>
      <c r="D72" s="130">
        <v>5600</v>
      </c>
      <c r="E72" s="156"/>
      <c r="F72" s="32">
        <f t="shared" si="34"/>
        <v>0.85</v>
      </c>
      <c r="G72" s="131">
        <f t="shared" si="35"/>
        <v>0</v>
      </c>
      <c r="H72" s="132">
        <f t="shared" ref="H72:H74" si="41">D72</f>
        <v>5600</v>
      </c>
      <c r="I72" s="158"/>
      <c r="J72" s="133">
        <f t="shared" si="36"/>
        <v>0</v>
      </c>
      <c r="K72" s="137"/>
      <c r="L72" s="160"/>
      <c r="M72" s="133">
        <f t="shared" si="38"/>
        <v>0</v>
      </c>
      <c r="N72" s="135">
        <f t="shared" si="39"/>
        <v>0</v>
      </c>
      <c r="O72" s="70"/>
      <c r="P72" s="54"/>
      <c r="Q72" s="56"/>
      <c r="R72" s="136">
        <f t="shared" si="40"/>
        <v>0</v>
      </c>
    </row>
    <row r="73" spans="1:18">
      <c r="A73" s="127" t="s">
        <v>48</v>
      </c>
      <c r="B73" s="128">
        <v>26</v>
      </c>
      <c r="C73" s="129">
        <v>100</v>
      </c>
      <c r="D73" s="130">
        <v>6000</v>
      </c>
      <c r="E73" s="156"/>
      <c r="F73" s="32">
        <f t="shared" si="34"/>
        <v>0.85</v>
      </c>
      <c r="G73" s="131">
        <f t="shared" si="35"/>
        <v>0</v>
      </c>
      <c r="H73" s="132">
        <f t="shared" si="41"/>
        <v>6000</v>
      </c>
      <c r="I73" s="158"/>
      <c r="J73" s="133">
        <f t="shared" si="36"/>
        <v>0</v>
      </c>
      <c r="K73" s="137"/>
      <c r="L73" s="160"/>
      <c r="M73" s="133">
        <f t="shared" si="38"/>
        <v>0</v>
      </c>
      <c r="N73" s="135">
        <f t="shared" si="39"/>
        <v>0</v>
      </c>
      <c r="O73" s="70"/>
      <c r="P73" s="54"/>
      <c r="Q73" s="56"/>
      <c r="R73" s="136">
        <f t="shared" si="40"/>
        <v>0</v>
      </c>
    </row>
    <row r="74" spans="1:18">
      <c r="A74" s="127" t="s">
        <v>49</v>
      </c>
      <c r="B74" s="128">
        <v>26</v>
      </c>
      <c r="C74" s="129">
        <v>100</v>
      </c>
      <c r="D74" s="130">
        <v>5400</v>
      </c>
      <c r="E74" s="156"/>
      <c r="F74" s="32">
        <f t="shared" si="34"/>
        <v>0.85</v>
      </c>
      <c r="G74" s="131">
        <f t="shared" si="35"/>
        <v>0</v>
      </c>
      <c r="H74" s="132">
        <f t="shared" si="41"/>
        <v>5400</v>
      </c>
      <c r="I74" s="158"/>
      <c r="J74" s="133">
        <f t="shared" si="36"/>
        <v>0</v>
      </c>
      <c r="K74" s="137"/>
      <c r="L74" s="160"/>
      <c r="M74" s="133">
        <f t="shared" si="38"/>
        <v>0</v>
      </c>
      <c r="N74" s="135">
        <f t="shared" si="39"/>
        <v>0</v>
      </c>
      <c r="O74" s="70"/>
      <c r="P74" s="54"/>
      <c r="Q74" s="56"/>
      <c r="R74" s="136">
        <f t="shared" si="40"/>
        <v>0</v>
      </c>
    </row>
    <row r="75" spans="1:18">
      <c r="A75" s="127" t="s">
        <v>84</v>
      </c>
      <c r="B75" s="128">
        <v>26</v>
      </c>
      <c r="C75" s="129">
        <v>100</v>
      </c>
      <c r="D75" s="130">
        <v>4700</v>
      </c>
      <c r="E75" s="156"/>
      <c r="F75" s="32">
        <f t="shared" si="34"/>
        <v>0.85</v>
      </c>
      <c r="G75" s="131">
        <f t="shared" si="35"/>
        <v>0</v>
      </c>
      <c r="H75" s="132"/>
      <c r="I75" s="157"/>
      <c r="J75" s="133">
        <f t="shared" si="36"/>
        <v>0</v>
      </c>
      <c r="K75" s="137">
        <f t="shared" ref="K75:K80" si="42">D75</f>
        <v>4700</v>
      </c>
      <c r="L75" s="159"/>
      <c r="M75" s="133">
        <f t="shared" si="38"/>
        <v>0</v>
      </c>
      <c r="N75" s="135">
        <f t="shared" si="39"/>
        <v>0</v>
      </c>
      <c r="O75" s="70"/>
      <c r="P75" s="54"/>
      <c r="Q75" s="56"/>
      <c r="R75" s="136">
        <f t="shared" si="40"/>
        <v>0</v>
      </c>
    </row>
    <row r="76" spans="1:18">
      <c r="A76" s="127" t="s">
        <v>85</v>
      </c>
      <c r="B76" s="128">
        <v>26</v>
      </c>
      <c r="C76" s="129">
        <v>100</v>
      </c>
      <c r="D76" s="130">
        <v>4500</v>
      </c>
      <c r="E76" s="156"/>
      <c r="F76" s="32">
        <f t="shared" si="34"/>
        <v>0.85</v>
      </c>
      <c r="G76" s="131">
        <f t="shared" si="35"/>
        <v>0</v>
      </c>
      <c r="H76" s="132"/>
      <c r="I76" s="157"/>
      <c r="J76" s="133">
        <f t="shared" si="36"/>
        <v>0</v>
      </c>
      <c r="K76" s="137">
        <f t="shared" si="42"/>
        <v>4500</v>
      </c>
      <c r="L76" s="159"/>
      <c r="M76" s="133">
        <f t="shared" si="38"/>
        <v>0</v>
      </c>
      <c r="N76" s="135">
        <f t="shared" si="39"/>
        <v>0</v>
      </c>
      <c r="O76" s="70"/>
      <c r="P76" s="54"/>
      <c r="Q76" s="56"/>
      <c r="R76" s="136">
        <f t="shared" si="40"/>
        <v>0</v>
      </c>
    </row>
    <row r="77" spans="1:18">
      <c r="A77" s="127" t="s">
        <v>86</v>
      </c>
      <c r="B77" s="128">
        <v>26</v>
      </c>
      <c r="C77" s="129">
        <v>100</v>
      </c>
      <c r="D77" s="130">
        <v>5200</v>
      </c>
      <c r="E77" s="156"/>
      <c r="F77" s="32">
        <f t="shared" si="34"/>
        <v>0.85</v>
      </c>
      <c r="G77" s="131">
        <f t="shared" si="35"/>
        <v>0</v>
      </c>
      <c r="H77" s="132"/>
      <c r="I77" s="157"/>
      <c r="J77" s="133">
        <f t="shared" si="36"/>
        <v>0</v>
      </c>
      <c r="K77" s="137">
        <f t="shared" si="42"/>
        <v>5200</v>
      </c>
      <c r="L77" s="159"/>
      <c r="M77" s="133">
        <f t="shared" si="38"/>
        <v>0</v>
      </c>
      <c r="N77" s="135">
        <f t="shared" si="39"/>
        <v>0</v>
      </c>
      <c r="O77" s="70"/>
      <c r="P77" s="54"/>
      <c r="Q77" s="56"/>
      <c r="R77" s="136">
        <f t="shared" si="40"/>
        <v>0</v>
      </c>
    </row>
    <row r="78" spans="1:18">
      <c r="A78" s="127" t="s">
        <v>87</v>
      </c>
      <c r="B78" s="128">
        <v>26</v>
      </c>
      <c r="C78" s="129">
        <v>100</v>
      </c>
      <c r="D78" s="130">
        <v>5300</v>
      </c>
      <c r="E78" s="156"/>
      <c r="F78" s="32">
        <f t="shared" si="34"/>
        <v>0.85</v>
      </c>
      <c r="G78" s="131">
        <f t="shared" si="35"/>
        <v>0</v>
      </c>
      <c r="H78" s="132"/>
      <c r="I78" s="157"/>
      <c r="J78" s="133">
        <f t="shared" si="36"/>
        <v>0</v>
      </c>
      <c r="K78" s="137">
        <f t="shared" si="42"/>
        <v>5300</v>
      </c>
      <c r="L78" s="159"/>
      <c r="M78" s="133">
        <f t="shared" si="38"/>
        <v>0</v>
      </c>
      <c r="N78" s="135">
        <f t="shared" si="39"/>
        <v>0</v>
      </c>
      <c r="O78" s="70"/>
      <c r="P78" s="54"/>
      <c r="Q78" s="56"/>
      <c r="R78" s="136">
        <f t="shared" si="40"/>
        <v>0</v>
      </c>
    </row>
    <row r="79" spans="1:18">
      <c r="A79" s="127" t="s">
        <v>88</v>
      </c>
      <c r="B79" s="128">
        <v>26</v>
      </c>
      <c r="C79" s="129">
        <v>100</v>
      </c>
      <c r="D79" s="130">
        <v>5100</v>
      </c>
      <c r="E79" s="156"/>
      <c r="F79" s="32">
        <f t="shared" si="34"/>
        <v>0.85</v>
      </c>
      <c r="G79" s="131">
        <f t="shared" si="35"/>
        <v>0</v>
      </c>
      <c r="H79" s="132"/>
      <c r="I79" s="157"/>
      <c r="J79" s="133">
        <f t="shared" si="36"/>
        <v>0</v>
      </c>
      <c r="K79" s="137">
        <f t="shared" si="42"/>
        <v>5100</v>
      </c>
      <c r="L79" s="159"/>
      <c r="M79" s="133">
        <f t="shared" si="38"/>
        <v>0</v>
      </c>
      <c r="N79" s="135">
        <f t="shared" si="39"/>
        <v>0</v>
      </c>
      <c r="O79" s="70"/>
      <c r="P79" s="54"/>
      <c r="Q79" s="56"/>
      <c r="R79" s="136">
        <f t="shared" si="40"/>
        <v>0</v>
      </c>
    </row>
    <row r="80" spans="1:18" ht="18.600000000000001" thickBot="1">
      <c r="A80" s="138" t="s">
        <v>89</v>
      </c>
      <c r="B80" s="128">
        <v>26</v>
      </c>
      <c r="C80" s="129">
        <v>100</v>
      </c>
      <c r="D80" s="130">
        <v>4900</v>
      </c>
      <c r="E80" s="156"/>
      <c r="F80" s="32">
        <f t="shared" si="34"/>
        <v>0.85</v>
      </c>
      <c r="G80" s="131">
        <f t="shared" si="35"/>
        <v>0</v>
      </c>
      <c r="H80" s="132"/>
      <c r="I80" s="157"/>
      <c r="J80" s="133">
        <f t="shared" si="36"/>
        <v>0</v>
      </c>
      <c r="K80" s="139">
        <f t="shared" si="42"/>
        <v>4900</v>
      </c>
      <c r="L80" s="159"/>
      <c r="M80" s="133">
        <f t="shared" si="38"/>
        <v>0</v>
      </c>
      <c r="N80" s="135">
        <f t="shared" si="39"/>
        <v>0</v>
      </c>
      <c r="O80" s="140"/>
      <c r="P80" s="141"/>
      <c r="Q80" s="142"/>
      <c r="R80" s="136">
        <f t="shared" si="40"/>
        <v>0</v>
      </c>
    </row>
    <row r="81" spans="1:18" ht="19.8" thickBot="1">
      <c r="A81" s="143" t="s">
        <v>34</v>
      </c>
      <c r="B81" s="144"/>
      <c r="C81" s="145"/>
      <c r="D81" s="146">
        <f t="shared" ref="D81" si="43">SUM(D69:D80)</f>
        <v>60200</v>
      </c>
      <c r="E81" s="144"/>
      <c r="F81" s="147"/>
      <c r="G81" s="146">
        <f t="shared" ref="G81" si="44">SUM(G69:G80)</f>
        <v>0</v>
      </c>
      <c r="H81" s="148"/>
      <c r="I81" s="146"/>
      <c r="J81" s="146"/>
      <c r="K81" s="146"/>
      <c r="L81" s="146"/>
      <c r="M81" s="146"/>
      <c r="N81" s="149">
        <f t="shared" ref="N81" si="45">SUM(N69:N80)</f>
        <v>0</v>
      </c>
      <c r="O81" s="150"/>
      <c r="P81" s="151"/>
      <c r="Q81" s="152"/>
      <c r="R81" s="153">
        <f t="shared" ref="R81" si="46">SUM(R69:R80)</f>
        <v>0</v>
      </c>
    </row>
    <row r="82" spans="1:18">
      <c r="A82" s="154"/>
      <c r="B82" s="155"/>
      <c r="C82" s="155"/>
      <c r="D82" s="155"/>
      <c r="E82" s="155"/>
      <c r="F82" s="155"/>
      <c r="G82" s="155"/>
      <c r="H82" s="155"/>
      <c r="I82" s="155"/>
      <c r="J82" s="155"/>
      <c r="K82" s="155"/>
      <c r="L82" s="155"/>
      <c r="M82" s="155"/>
      <c r="N82" s="155"/>
      <c r="O82" s="155"/>
      <c r="P82" s="155"/>
      <c r="Q82" s="155"/>
      <c r="R82" s="155"/>
    </row>
    <row r="83" spans="1:18" ht="57.6" customHeight="1">
      <c r="A83" s="181" t="s">
        <v>43</v>
      </c>
      <c r="B83" s="182"/>
      <c r="C83" s="182"/>
      <c r="D83" s="182"/>
      <c r="E83" s="182"/>
      <c r="F83" s="182"/>
      <c r="G83" s="182"/>
      <c r="H83" s="182"/>
      <c r="I83" s="182"/>
      <c r="J83" s="182"/>
      <c r="K83" s="182"/>
      <c r="L83" s="182"/>
      <c r="M83" s="182"/>
      <c r="N83" s="182"/>
    </row>
    <row r="85" spans="1:18" ht="31.8" customHeight="1" thickBot="1">
      <c r="A85" s="183" t="s">
        <v>92</v>
      </c>
      <c r="B85" s="183"/>
      <c r="C85" s="92" t="str">
        <f>'電気料金内訳書①＜県北地区＞'!B9</f>
        <v>県北振興局大瀬戸土木維持管理事務所庁舎</v>
      </c>
      <c r="D85" s="93"/>
      <c r="E85" s="93"/>
      <c r="F85" s="93"/>
      <c r="G85" s="93"/>
      <c r="H85" s="93"/>
      <c r="I85" s="93"/>
      <c r="J85" s="93"/>
      <c r="K85" s="93"/>
      <c r="L85" s="93"/>
      <c r="M85" s="93"/>
      <c r="N85" s="93"/>
      <c r="O85" s="93"/>
      <c r="P85" s="93"/>
      <c r="Q85" s="93"/>
      <c r="R85" s="93"/>
    </row>
    <row r="86" spans="1:18" ht="21.6">
      <c r="A86" s="95"/>
      <c r="B86" s="96" t="s">
        <v>0</v>
      </c>
      <c r="C86" s="97" t="s">
        <v>1</v>
      </c>
      <c r="D86" s="98" t="s">
        <v>2</v>
      </c>
      <c r="E86" s="96" t="s">
        <v>3</v>
      </c>
      <c r="F86" s="99" t="s">
        <v>4</v>
      </c>
      <c r="G86" s="100" t="s">
        <v>5</v>
      </c>
      <c r="H86" s="184" t="s">
        <v>6</v>
      </c>
      <c r="I86" s="185"/>
      <c r="J86" s="185"/>
      <c r="K86" s="185"/>
      <c r="L86" s="185"/>
      <c r="M86" s="185"/>
      <c r="N86" s="186"/>
      <c r="O86" s="187" t="s">
        <v>36</v>
      </c>
      <c r="P86" s="188"/>
      <c r="Q86" s="189"/>
      <c r="R86" s="101" t="s">
        <v>41</v>
      </c>
    </row>
    <row r="87" spans="1:18">
      <c r="A87" s="102"/>
      <c r="B87" s="103"/>
      <c r="C87" s="104"/>
      <c r="D87" s="105"/>
      <c r="E87" s="103" t="s">
        <v>7</v>
      </c>
      <c r="F87" s="106"/>
      <c r="G87" s="107" t="s">
        <v>8</v>
      </c>
      <c r="H87" s="193" t="s">
        <v>44</v>
      </c>
      <c r="I87" s="194"/>
      <c r="J87" s="194"/>
      <c r="K87" s="194" t="s">
        <v>45</v>
      </c>
      <c r="L87" s="194"/>
      <c r="M87" s="194"/>
      <c r="N87" s="108" t="s">
        <v>46</v>
      </c>
      <c r="O87" s="190"/>
      <c r="P87" s="191"/>
      <c r="Q87" s="192"/>
      <c r="R87" s="109" t="s">
        <v>42</v>
      </c>
    </row>
    <row r="88" spans="1:18">
      <c r="A88" s="102"/>
      <c r="B88" s="103" t="s">
        <v>9</v>
      </c>
      <c r="C88" s="104" t="s">
        <v>10</v>
      </c>
      <c r="D88" s="105" t="s">
        <v>11</v>
      </c>
      <c r="E88" s="103" t="s">
        <v>12</v>
      </c>
      <c r="F88" s="110" t="s">
        <v>13</v>
      </c>
      <c r="G88" s="107" t="s">
        <v>14</v>
      </c>
      <c r="H88" s="111" t="s">
        <v>15</v>
      </c>
      <c r="I88" s="112" t="s">
        <v>16</v>
      </c>
      <c r="J88" s="113" t="s">
        <v>17</v>
      </c>
      <c r="K88" s="114" t="s">
        <v>15</v>
      </c>
      <c r="L88" s="112" t="s">
        <v>16</v>
      </c>
      <c r="M88" s="113" t="s">
        <v>17</v>
      </c>
      <c r="N88" s="115" t="s">
        <v>17</v>
      </c>
      <c r="O88" s="116" t="s">
        <v>37</v>
      </c>
      <c r="P88" s="117" t="s">
        <v>38</v>
      </c>
      <c r="Q88" s="118" t="s">
        <v>39</v>
      </c>
      <c r="R88" s="119" t="s">
        <v>18</v>
      </c>
    </row>
    <row r="89" spans="1:18">
      <c r="A89" s="102"/>
      <c r="B89" s="120" t="s">
        <v>19</v>
      </c>
      <c r="C89" s="121"/>
      <c r="D89" s="122" t="s">
        <v>20</v>
      </c>
      <c r="E89" s="120" t="s">
        <v>21</v>
      </c>
      <c r="F89" s="123" t="s">
        <v>22</v>
      </c>
      <c r="G89" s="124" t="s">
        <v>23</v>
      </c>
      <c r="H89" s="120" t="s">
        <v>20</v>
      </c>
      <c r="I89" s="125" t="s">
        <v>24</v>
      </c>
      <c r="J89" s="124" t="s">
        <v>23</v>
      </c>
      <c r="K89" s="123" t="s">
        <v>20</v>
      </c>
      <c r="L89" s="125" t="s">
        <v>24</v>
      </c>
      <c r="M89" s="124" t="s">
        <v>23</v>
      </c>
      <c r="N89" s="122" t="s">
        <v>23</v>
      </c>
      <c r="O89" s="116" t="s">
        <v>23</v>
      </c>
      <c r="P89" s="117" t="s">
        <v>40</v>
      </c>
      <c r="Q89" s="118" t="s">
        <v>23</v>
      </c>
      <c r="R89" s="126" t="s">
        <v>23</v>
      </c>
    </row>
    <row r="90" spans="1:18">
      <c r="A90" s="127" t="s">
        <v>81</v>
      </c>
      <c r="B90" s="128">
        <v>49</v>
      </c>
      <c r="C90" s="129">
        <v>100</v>
      </c>
      <c r="D90" s="130">
        <v>4400</v>
      </c>
      <c r="E90" s="156"/>
      <c r="F90" s="32">
        <f t="shared" ref="F90:F101" si="47">(185-C90)/100</f>
        <v>0.85</v>
      </c>
      <c r="G90" s="131">
        <f t="shared" ref="G90:G101" si="48">ROUNDDOWN(B90*E90*F90,0)</f>
        <v>0</v>
      </c>
      <c r="H90" s="132"/>
      <c r="I90" s="157"/>
      <c r="J90" s="133">
        <f t="shared" ref="J90:J101" si="49">H90*I90</f>
        <v>0</v>
      </c>
      <c r="K90" s="134">
        <f t="shared" ref="K90:K92" si="50">D90</f>
        <v>4400</v>
      </c>
      <c r="L90" s="159"/>
      <c r="M90" s="133">
        <f t="shared" ref="M90:M101" si="51">K90*L90</f>
        <v>0</v>
      </c>
      <c r="N90" s="135">
        <f t="shared" ref="N90:N101" si="52">J90+M90</f>
        <v>0</v>
      </c>
      <c r="O90" s="70"/>
      <c r="P90" s="54"/>
      <c r="Q90" s="56"/>
      <c r="R90" s="136">
        <f t="shared" ref="R90:R101" si="53">ROUNDDOWN(G90+N90,0)</f>
        <v>0</v>
      </c>
    </row>
    <row r="91" spans="1:18">
      <c r="A91" s="127" t="s">
        <v>82</v>
      </c>
      <c r="B91" s="128">
        <v>49</v>
      </c>
      <c r="C91" s="129">
        <v>100</v>
      </c>
      <c r="D91" s="130">
        <v>5100</v>
      </c>
      <c r="E91" s="156"/>
      <c r="F91" s="32">
        <f t="shared" si="47"/>
        <v>0.85</v>
      </c>
      <c r="G91" s="131">
        <f t="shared" si="48"/>
        <v>0</v>
      </c>
      <c r="H91" s="132"/>
      <c r="I91" s="157"/>
      <c r="J91" s="133">
        <f t="shared" si="49"/>
        <v>0</v>
      </c>
      <c r="K91" s="137">
        <f t="shared" si="50"/>
        <v>5100</v>
      </c>
      <c r="L91" s="159"/>
      <c r="M91" s="133">
        <f t="shared" si="51"/>
        <v>0</v>
      </c>
      <c r="N91" s="135">
        <f t="shared" si="52"/>
        <v>0</v>
      </c>
      <c r="O91" s="70"/>
      <c r="P91" s="54"/>
      <c r="Q91" s="56"/>
      <c r="R91" s="136">
        <f t="shared" si="53"/>
        <v>0</v>
      </c>
    </row>
    <row r="92" spans="1:18">
      <c r="A92" s="127" t="s">
        <v>83</v>
      </c>
      <c r="B92" s="128">
        <v>49</v>
      </c>
      <c r="C92" s="129">
        <v>100</v>
      </c>
      <c r="D92" s="130">
        <v>7100</v>
      </c>
      <c r="E92" s="156"/>
      <c r="F92" s="32">
        <f t="shared" si="47"/>
        <v>0.85</v>
      </c>
      <c r="G92" s="131">
        <f t="shared" si="48"/>
        <v>0</v>
      </c>
      <c r="H92" s="132"/>
      <c r="I92" s="157"/>
      <c r="J92" s="133">
        <f t="shared" si="49"/>
        <v>0</v>
      </c>
      <c r="K92" s="137">
        <f t="shared" si="50"/>
        <v>7100</v>
      </c>
      <c r="L92" s="159"/>
      <c r="M92" s="133">
        <f t="shared" si="51"/>
        <v>0</v>
      </c>
      <c r="N92" s="135">
        <f t="shared" si="52"/>
        <v>0</v>
      </c>
      <c r="O92" s="70"/>
      <c r="P92" s="54"/>
      <c r="Q92" s="56"/>
      <c r="R92" s="136">
        <f t="shared" si="53"/>
        <v>0</v>
      </c>
    </row>
    <row r="93" spans="1:18">
      <c r="A93" s="127" t="s">
        <v>47</v>
      </c>
      <c r="B93" s="128">
        <v>49</v>
      </c>
      <c r="C93" s="129">
        <v>100</v>
      </c>
      <c r="D93" s="130">
        <v>9300</v>
      </c>
      <c r="E93" s="156"/>
      <c r="F93" s="32">
        <f t="shared" si="47"/>
        <v>0.85</v>
      </c>
      <c r="G93" s="131">
        <f t="shared" si="48"/>
        <v>0</v>
      </c>
      <c r="H93" s="132">
        <f t="shared" ref="H93:H95" si="54">D93</f>
        <v>9300</v>
      </c>
      <c r="I93" s="158"/>
      <c r="J93" s="133">
        <f t="shared" si="49"/>
        <v>0</v>
      </c>
      <c r="K93" s="137"/>
      <c r="L93" s="160"/>
      <c r="M93" s="133">
        <f t="shared" si="51"/>
        <v>0</v>
      </c>
      <c r="N93" s="135">
        <f t="shared" si="52"/>
        <v>0</v>
      </c>
      <c r="O93" s="70"/>
      <c r="P93" s="54"/>
      <c r="Q93" s="56"/>
      <c r="R93" s="136">
        <f t="shared" si="53"/>
        <v>0</v>
      </c>
    </row>
    <row r="94" spans="1:18">
      <c r="A94" s="127" t="s">
        <v>48</v>
      </c>
      <c r="B94" s="128">
        <v>49</v>
      </c>
      <c r="C94" s="129">
        <v>100</v>
      </c>
      <c r="D94" s="130">
        <v>11000</v>
      </c>
      <c r="E94" s="156"/>
      <c r="F94" s="32">
        <f t="shared" si="47"/>
        <v>0.85</v>
      </c>
      <c r="G94" s="131">
        <f t="shared" si="48"/>
        <v>0</v>
      </c>
      <c r="H94" s="132">
        <f t="shared" si="54"/>
        <v>11000</v>
      </c>
      <c r="I94" s="158"/>
      <c r="J94" s="133">
        <f t="shared" si="49"/>
        <v>0</v>
      </c>
      <c r="K94" s="137"/>
      <c r="L94" s="160"/>
      <c r="M94" s="133">
        <f t="shared" si="51"/>
        <v>0</v>
      </c>
      <c r="N94" s="135">
        <f t="shared" si="52"/>
        <v>0</v>
      </c>
      <c r="O94" s="70"/>
      <c r="P94" s="54"/>
      <c r="Q94" s="56"/>
      <c r="R94" s="136">
        <f t="shared" si="53"/>
        <v>0</v>
      </c>
    </row>
    <row r="95" spans="1:18">
      <c r="A95" s="127" t="s">
        <v>49</v>
      </c>
      <c r="B95" s="128">
        <v>49</v>
      </c>
      <c r="C95" s="129">
        <v>100</v>
      </c>
      <c r="D95" s="130">
        <v>9700</v>
      </c>
      <c r="E95" s="156"/>
      <c r="F95" s="32">
        <f t="shared" si="47"/>
        <v>0.85</v>
      </c>
      <c r="G95" s="131">
        <f t="shared" si="48"/>
        <v>0</v>
      </c>
      <c r="H95" s="132">
        <f t="shared" si="54"/>
        <v>9700</v>
      </c>
      <c r="I95" s="158"/>
      <c r="J95" s="133">
        <f t="shared" si="49"/>
        <v>0</v>
      </c>
      <c r="K95" s="137"/>
      <c r="L95" s="160"/>
      <c r="M95" s="133">
        <f t="shared" si="51"/>
        <v>0</v>
      </c>
      <c r="N95" s="135">
        <f t="shared" si="52"/>
        <v>0</v>
      </c>
      <c r="O95" s="70"/>
      <c r="P95" s="54"/>
      <c r="Q95" s="56"/>
      <c r="R95" s="136">
        <f t="shared" si="53"/>
        <v>0</v>
      </c>
    </row>
    <row r="96" spans="1:18">
      <c r="A96" s="127" t="s">
        <v>84</v>
      </c>
      <c r="B96" s="128">
        <v>49</v>
      </c>
      <c r="C96" s="129">
        <v>100</v>
      </c>
      <c r="D96" s="130">
        <v>7300</v>
      </c>
      <c r="E96" s="156"/>
      <c r="F96" s="32">
        <f t="shared" si="47"/>
        <v>0.85</v>
      </c>
      <c r="G96" s="131">
        <f t="shared" si="48"/>
        <v>0</v>
      </c>
      <c r="H96" s="132"/>
      <c r="I96" s="157"/>
      <c r="J96" s="133">
        <f t="shared" si="49"/>
        <v>0</v>
      </c>
      <c r="K96" s="137">
        <f t="shared" ref="K96:K101" si="55">D96</f>
        <v>7300</v>
      </c>
      <c r="L96" s="159"/>
      <c r="M96" s="133">
        <f t="shared" si="51"/>
        <v>0</v>
      </c>
      <c r="N96" s="135">
        <f t="shared" si="52"/>
        <v>0</v>
      </c>
      <c r="O96" s="70"/>
      <c r="P96" s="54"/>
      <c r="Q96" s="56"/>
      <c r="R96" s="136">
        <f t="shared" si="53"/>
        <v>0</v>
      </c>
    </row>
    <row r="97" spans="1:18">
      <c r="A97" s="127" t="s">
        <v>85</v>
      </c>
      <c r="B97" s="128">
        <v>49</v>
      </c>
      <c r="C97" s="129">
        <v>100</v>
      </c>
      <c r="D97" s="130">
        <v>4700</v>
      </c>
      <c r="E97" s="156"/>
      <c r="F97" s="32">
        <f t="shared" si="47"/>
        <v>0.85</v>
      </c>
      <c r="G97" s="131">
        <f t="shared" si="48"/>
        <v>0</v>
      </c>
      <c r="H97" s="132"/>
      <c r="I97" s="157"/>
      <c r="J97" s="133">
        <f t="shared" si="49"/>
        <v>0</v>
      </c>
      <c r="K97" s="137">
        <f t="shared" si="55"/>
        <v>4700</v>
      </c>
      <c r="L97" s="159"/>
      <c r="M97" s="133">
        <f t="shared" si="51"/>
        <v>0</v>
      </c>
      <c r="N97" s="135">
        <f t="shared" si="52"/>
        <v>0</v>
      </c>
      <c r="O97" s="70"/>
      <c r="P97" s="54"/>
      <c r="Q97" s="56"/>
      <c r="R97" s="136">
        <f t="shared" si="53"/>
        <v>0</v>
      </c>
    </row>
    <row r="98" spans="1:18">
      <c r="A98" s="127" t="s">
        <v>86</v>
      </c>
      <c r="B98" s="128">
        <v>49</v>
      </c>
      <c r="C98" s="129">
        <v>100</v>
      </c>
      <c r="D98" s="130">
        <v>6700</v>
      </c>
      <c r="E98" s="156"/>
      <c r="F98" s="32">
        <f t="shared" si="47"/>
        <v>0.85</v>
      </c>
      <c r="G98" s="131">
        <f t="shared" si="48"/>
        <v>0</v>
      </c>
      <c r="H98" s="132"/>
      <c r="I98" s="157"/>
      <c r="J98" s="133">
        <f t="shared" si="49"/>
        <v>0</v>
      </c>
      <c r="K98" s="137">
        <f t="shared" si="55"/>
        <v>6700</v>
      </c>
      <c r="L98" s="159"/>
      <c r="M98" s="133">
        <f t="shared" si="51"/>
        <v>0</v>
      </c>
      <c r="N98" s="135">
        <f t="shared" si="52"/>
        <v>0</v>
      </c>
      <c r="O98" s="70"/>
      <c r="P98" s="54"/>
      <c r="Q98" s="56"/>
      <c r="R98" s="136">
        <f t="shared" si="53"/>
        <v>0</v>
      </c>
    </row>
    <row r="99" spans="1:18">
      <c r="A99" s="127" t="s">
        <v>87</v>
      </c>
      <c r="B99" s="128">
        <v>49</v>
      </c>
      <c r="C99" s="129">
        <v>100</v>
      </c>
      <c r="D99" s="130">
        <v>7900</v>
      </c>
      <c r="E99" s="156"/>
      <c r="F99" s="32">
        <f t="shared" si="47"/>
        <v>0.85</v>
      </c>
      <c r="G99" s="131">
        <f t="shared" si="48"/>
        <v>0</v>
      </c>
      <c r="H99" s="132"/>
      <c r="I99" s="157"/>
      <c r="J99" s="133">
        <f t="shared" si="49"/>
        <v>0</v>
      </c>
      <c r="K99" s="137">
        <f t="shared" si="55"/>
        <v>7900</v>
      </c>
      <c r="L99" s="159"/>
      <c r="M99" s="133">
        <f t="shared" si="51"/>
        <v>0</v>
      </c>
      <c r="N99" s="135">
        <f t="shared" si="52"/>
        <v>0</v>
      </c>
      <c r="O99" s="70"/>
      <c r="P99" s="54"/>
      <c r="Q99" s="56"/>
      <c r="R99" s="136">
        <f t="shared" si="53"/>
        <v>0</v>
      </c>
    </row>
    <row r="100" spans="1:18">
      <c r="A100" s="127" t="s">
        <v>88</v>
      </c>
      <c r="B100" s="128">
        <v>49</v>
      </c>
      <c r="C100" s="129">
        <v>100</v>
      </c>
      <c r="D100" s="130">
        <v>8000</v>
      </c>
      <c r="E100" s="156"/>
      <c r="F100" s="32">
        <f t="shared" si="47"/>
        <v>0.85</v>
      </c>
      <c r="G100" s="131">
        <f t="shared" si="48"/>
        <v>0</v>
      </c>
      <c r="H100" s="132"/>
      <c r="I100" s="157"/>
      <c r="J100" s="133">
        <f t="shared" si="49"/>
        <v>0</v>
      </c>
      <c r="K100" s="137">
        <f t="shared" si="55"/>
        <v>8000</v>
      </c>
      <c r="L100" s="159"/>
      <c r="M100" s="133">
        <f t="shared" si="51"/>
        <v>0</v>
      </c>
      <c r="N100" s="135">
        <f t="shared" si="52"/>
        <v>0</v>
      </c>
      <c r="O100" s="70"/>
      <c r="P100" s="54"/>
      <c r="Q100" s="56"/>
      <c r="R100" s="136">
        <f t="shared" si="53"/>
        <v>0</v>
      </c>
    </row>
    <row r="101" spans="1:18" ht="18.600000000000001" thickBot="1">
      <c r="A101" s="138" t="s">
        <v>89</v>
      </c>
      <c r="B101" s="128">
        <v>49</v>
      </c>
      <c r="C101" s="129">
        <v>100</v>
      </c>
      <c r="D101" s="130">
        <v>6200</v>
      </c>
      <c r="E101" s="156"/>
      <c r="F101" s="32">
        <f t="shared" si="47"/>
        <v>0.85</v>
      </c>
      <c r="G101" s="131">
        <f t="shared" si="48"/>
        <v>0</v>
      </c>
      <c r="H101" s="132"/>
      <c r="I101" s="157"/>
      <c r="J101" s="133">
        <f t="shared" si="49"/>
        <v>0</v>
      </c>
      <c r="K101" s="139">
        <f t="shared" si="55"/>
        <v>6200</v>
      </c>
      <c r="L101" s="159"/>
      <c r="M101" s="133">
        <f t="shared" si="51"/>
        <v>0</v>
      </c>
      <c r="N101" s="135">
        <f t="shared" si="52"/>
        <v>0</v>
      </c>
      <c r="O101" s="140"/>
      <c r="P101" s="141"/>
      <c r="Q101" s="142"/>
      <c r="R101" s="136">
        <f t="shared" si="53"/>
        <v>0</v>
      </c>
    </row>
    <row r="102" spans="1:18" ht="19.8" thickBot="1">
      <c r="A102" s="143" t="s">
        <v>34</v>
      </c>
      <c r="B102" s="144"/>
      <c r="C102" s="145"/>
      <c r="D102" s="146">
        <f t="shared" ref="D102" si="56">SUM(D90:D101)</f>
        <v>87400</v>
      </c>
      <c r="E102" s="144"/>
      <c r="F102" s="147"/>
      <c r="G102" s="146">
        <f t="shared" ref="G102" si="57">SUM(G90:G101)</f>
        <v>0</v>
      </c>
      <c r="H102" s="148"/>
      <c r="I102" s="146"/>
      <c r="J102" s="146"/>
      <c r="K102" s="146"/>
      <c r="L102" s="146"/>
      <c r="M102" s="146"/>
      <c r="N102" s="149">
        <f t="shared" ref="N102" si="58">SUM(N90:N101)</f>
        <v>0</v>
      </c>
      <c r="O102" s="150"/>
      <c r="P102" s="151"/>
      <c r="Q102" s="152"/>
      <c r="R102" s="153">
        <f>SUM(R90:R101)</f>
        <v>0</v>
      </c>
    </row>
    <row r="103" spans="1:18">
      <c r="A103" s="154"/>
      <c r="B103" s="155"/>
      <c r="C103" s="155"/>
      <c r="D103" s="155"/>
      <c r="E103" s="155"/>
      <c r="F103" s="155"/>
      <c r="G103" s="155"/>
      <c r="H103" s="155"/>
      <c r="I103" s="155"/>
      <c r="J103" s="155"/>
      <c r="K103" s="155"/>
      <c r="L103" s="155"/>
      <c r="M103" s="155"/>
      <c r="N103" s="155"/>
      <c r="O103" s="155"/>
      <c r="P103" s="155"/>
      <c r="Q103" s="155"/>
      <c r="R103" s="155"/>
    </row>
    <row r="104" spans="1:18" ht="57.6" customHeight="1">
      <c r="A104" s="181" t="s">
        <v>43</v>
      </c>
      <c r="B104" s="182"/>
      <c r="C104" s="182"/>
      <c r="D104" s="182"/>
      <c r="E104" s="182"/>
      <c r="F104" s="182"/>
      <c r="G104" s="182"/>
      <c r="H104" s="182"/>
      <c r="I104" s="182"/>
      <c r="J104" s="182"/>
      <c r="K104" s="182"/>
      <c r="L104" s="182"/>
      <c r="M104" s="182"/>
      <c r="N104" s="182"/>
    </row>
    <row r="106" spans="1:18" ht="31.8" customHeight="1" thickBot="1">
      <c r="A106" s="183" t="s">
        <v>93</v>
      </c>
      <c r="B106" s="183"/>
      <c r="C106" s="92" t="str">
        <f>'電気料金内訳書①＜県北地区＞'!B10</f>
        <v>窯業技術センター</v>
      </c>
      <c r="D106" s="93"/>
      <c r="E106" s="93"/>
      <c r="F106" s="93"/>
      <c r="G106" s="93"/>
      <c r="H106" s="93"/>
      <c r="I106" s="93"/>
      <c r="J106" s="93"/>
      <c r="K106" s="93"/>
      <c r="L106" s="93"/>
      <c r="M106" s="93"/>
      <c r="N106" s="93"/>
      <c r="O106" s="93"/>
      <c r="P106" s="93"/>
      <c r="Q106" s="93"/>
      <c r="R106" s="93"/>
    </row>
    <row r="107" spans="1:18" ht="21.6">
      <c r="A107" s="95"/>
      <c r="B107" s="96" t="s">
        <v>0</v>
      </c>
      <c r="C107" s="97" t="s">
        <v>1</v>
      </c>
      <c r="D107" s="98" t="s">
        <v>2</v>
      </c>
      <c r="E107" s="96" t="s">
        <v>3</v>
      </c>
      <c r="F107" s="99" t="s">
        <v>4</v>
      </c>
      <c r="G107" s="100" t="s">
        <v>5</v>
      </c>
      <c r="H107" s="184" t="s">
        <v>6</v>
      </c>
      <c r="I107" s="185"/>
      <c r="J107" s="185"/>
      <c r="K107" s="185"/>
      <c r="L107" s="185"/>
      <c r="M107" s="185"/>
      <c r="N107" s="186"/>
      <c r="O107" s="187" t="s">
        <v>36</v>
      </c>
      <c r="P107" s="188"/>
      <c r="Q107" s="189"/>
      <c r="R107" s="101" t="s">
        <v>41</v>
      </c>
    </row>
    <row r="108" spans="1:18">
      <c r="A108" s="102"/>
      <c r="B108" s="103"/>
      <c r="C108" s="104"/>
      <c r="D108" s="105"/>
      <c r="E108" s="103" t="s">
        <v>7</v>
      </c>
      <c r="F108" s="106"/>
      <c r="G108" s="107" t="s">
        <v>8</v>
      </c>
      <c r="H108" s="193" t="s">
        <v>44</v>
      </c>
      <c r="I108" s="194"/>
      <c r="J108" s="194"/>
      <c r="K108" s="194" t="s">
        <v>45</v>
      </c>
      <c r="L108" s="194"/>
      <c r="M108" s="194"/>
      <c r="N108" s="108" t="s">
        <v>46</v>
      </c>
      <c r="O108" s="190"/>
      <c r="P108" s="191"/>
      <c r="Q108" s="192"/>
      <c r="R108" s="109" t="s">
        <v>42</v>
      </c>
    </row>
    <row r="109" spans="1:18">
      <c r="A109" s="102"/>
      <c r="B109" s="103" t="s">
        <v>9</v>
      </c>
      <c r="C109" s="104" t="s">
        <v>10</v>
      </c>
      <c r="D109" s="105" t="s">
        <v>11</v>
      </c>
      <c r="E109" s="103" t="s">
        <v>12</v>
      </c>
      <c r="F109" s="110" t="s">
        <v>13</v>
      </c>
      <c r="G109" s="107" t="s">
        <v>14</v>
      </c>
      <c r="H109" s="111" t="s">
        <v>15</v>
      </c>
      <c r="I109" s="112" t="s">
        <v>16</v>
      </c>
      <c r="J109" s="113" t="s">
        <v>17</v>
      </c>
      <c r="K109" s="114" t="s">
        <v>15</v>
      </c>
      <c r="L109" s="112" t="s">
        <v>16</v>
      </c>
      <c r="M109" s="113" t="s">
        <v>17</v>
      </c>
      <c r="N109" s="115" t="s">
        <v>17</v>
      </c>
      <c r="O109" s="116" t="s">
        <v>37</v>
      </c>
      <c r="P109" s="117" t="s">
        <v>38</v>
      </c>
      <c r="Q109" s="118" t="s">
        <v>39</v>
      </c>
      <c r="R109" s="119" t="s">
        <v>18</v>
      </c>
    </row>
    <row r="110" spans="1:18">
      <c r="A110" s="102"/>
      <c r="B110" s="120" t="s">
        <v>19</v>
      </c>
      <c r="C110" s="121"/>
      <c r="D110" s="122" t="s">
        <v>20</v>
      </c>
      <c r="E110" s="120" t="s">
        <v>21</v>
      </c>
      <c r="F110" s="123" t="s">
        <v>22</v>
      </c>
      <c r="G110" s="124" t="s">
        <v>23</v>
      </c>
      <c r="H110" s="120" t="s">
        <v>20</v>
      </c>
      <c r="I110" s="125" t="s">
        <v>24</v>
      </c>
      <c r="J110" s="124" t="s">
        <v>23</v>
      </c>
      <c r="K110" s="123" t="s">
        <v>20</v>
      </c>
      <c r="L110" s="125" t="s">
        <v>24</v>
      </c>
      <c r="M110" s="124" t="s">
        <v>23</v>
      </c>
      <c r="N110" s="122" t="s">
        <v>23</v>
      </c>
      <c r="O110" s="116" t="s">
        <v>23</v>
      </c>
      <c r="P110" s="117" t="s">
        <v>40</v>
      </c>
      <c r="Q110" s="118" t="s">
        <v>23</v>
      </c>
      <c r="R110" s="126" t="s">
        <v>23</v>
      </c>
    </row>
    <row r="111" spans="1:18">
      <c r="A111" s="127" t="s">
        <v>81</v>
      </c>
      <c r="B111" s="128">
        <v>142</v>
      </c>
      <c r="C111" s="129">
        <v>100</v>
      </c>
      <c r="D111" s="130">
        <v>22200</v>
      </c>
      <c r="E111" s="156"/>
      <c r="F111" s="32">
        <f>(185-C111)/100</f>
        <v>0.85</v>
      </c>
      <c r="G111" s="131">
        <f>ROUNDDOWN(B111*E111*F111,0)</f>
        <v>0</v>
      </c>
      <c r="H111" s="132"/>
      <c r="I111" s="157"/>
      <c r="J111" s="133">
        <f>H111*I111</f>
        <v>0</v>
      </c>
      <c r="K111" s="134">
        <f>D111</f>
        <v>22200</v>
      </c>
      <c r="L111" s="159"/>
      <c r="M111" s="133">
        <f>K111*L111</f>
        <v>0</v>
      </c>
      <c r="N111" s="135">
        <f>J111+M111</f>
        <v>0</v>
      </c>
      <c r="O111" s="70"/>
      <c r="P111" s="54"/>
      <c r="Q111" s="56"/>
      <c r="R111" s="136">
        <f>ROUNDDOWN(G111+N111,0)</f>
        <v>0</v>
      </c>
    </row>
    <row r="112" spans="1:18">
      <c r="A112" s="127" t="s">
        <v>82</v>
      </c>
      <c r="B112" s="128">
        <v>142</v>
      </c>
      <c r="C112" s="129">
        <v>100</v>
      </c>
      <c r="D112" s="130">
        <v>17600</v>
      </c>
      <c r="E112" s="156"/>
      <c r="F112" s="32">
        <f t="shared" ref="F112:F122" si="59">(185-C112)/100</f>
        <v>0.85</v>
      </c>
      <c r="G112" s="131">
        <f t="shared" ref="G112:G122" si="60">ROUNDDOWN(B112*E112*F112,0)</f>
        <v>0</v>
      </c>
      <c r="H112" s="132"/>
      <c r="I112" s="157"/>
      <c r="J112" s="133">
        <f t="shared" ref="J112:J121" si="61">H112*I112</f>
        <v>0</v>
      </c>
      <c r="K112" s="137">
        <f t="shared" ref="K112:K113" si="62">D112</f>
        <v>17600</v>
      </c>
      <c r="L112" s="159"/>
      <c r="M112" s="133">
        <f t="shared" ref="M112:M122" si="63">K112*L112</f>
        <v>0</v>
      </c>
      <c r="N112" s="135">
        <f t="shared" ref="N112:N122" si="64">J112+M112</f>
        <v>0</v>
      </c>
      <c r="O112" s="70"/>
      <c r="P112" s="54"/>
      <c r="Q112" s="56"/>
      <c r="R112" s="136">
        <f t="shared" ref="R112:R122" si="65">ROUNDDOWN(G112+N112,0)</f>
        <v>0</v>
      </c>
    </row>
    <row r="113" spans="1:18">
      <c r="A113" s="127" t="s">
        <v>83</v>
      </c>
      <c r="B113" s="128">
        <v>142</v>
      </c>
      <c r="C113" s="129">
        <v>100</v>
      </c>
      <c r="D113" s="130">
        <v>16000</v>
      </c>
      <c r="E113" s="156"/>
      <c r="F113" s="32">
        <f t="shared" si="59"/>
        <v>0.85</v>
      </c>
      <c r="G113" s="131">
        <f t="shared" si="60"/>
        <v>0</v>
      </c>
      <c r="H113" s="132"/>
      <c r="I113" s="157"/>
      <c r="J113" s="133">
        <f t="shared" si="61"/>
        <v>0</v>
      </c>
      <c r="K113" s="137">
        <f t="shared" si="62"/>
        <v>16000</v>
      </c>
      <c r="L113" s="159"/>
      <c r="M113" s="133">
        <f t="shared" si="63"/>
        <v>0</v>
      </c>
      <c r="N113" s="135">
        <f t="shared" si="64"/>
        <v>0</v>
      </c>
      <c r="O113" s="70"/>
      <c r="P113" s="54"/>
      <c r="Q113" s="56"/>
      <c r="R113" s="136">
        <f t="shared" si="65"/>
        <v>0</v>
      </c>
    </row>
    <row r="114" spans="1:18">
      <c r="A114" s="127" t="s">
        <v>47</v>
      </c>
      <c r="B114" s="128">
        <v>142</v>
      </c>
      <c r="C114" s="129">
        <v>100</v>
      </c>
      <c r="D114" s="130">
        <v>24500</v>
      </c>
      <c r="E114" s="156"/>
      <c r="F114" s="32">
        <f t="shared" si="59"/>
        <v>0.85</v>
      </c>
      <c r="G114" s="131">
        <f t="shared" si="60"/>
        <v>0</v>
      </c>
      <c r="H114" s="132">
        <f t="shared" ref="H114:H116" si="66">D114</f>
        <v>24500</v>
      </c>
      <c r="I114" s="158"/>
      <c r="J114" s="133">
        <f t="shared" si="61"/>
        <v>0</v>
      </c>
      <c r="K114" s="137"/>
      <c r="L114" s="160"/>
      <c r="M114" s="133">
        <f t="shared" si="63"/>
        <v>0</v>
      </c>
      <c r="N114" s="135">
        <f t="shared" si="64"/>
        <v>0</v>
      </c>
      <c r="O114" s="70"/>
      <c r="P114" s="54"/>
      <c r="Q114" s="56"/>
      <c r="R114" s="136">
        <f t="shared" si="65"/>
        <v>0</v>
      </c>
    </row>
    <row r="115" spans="1:18">
      <c r="A115" s="127" t="s">
        <v>48</v>
      </c>
      <c r="B115" s="128">
        <v>142</v>
      </c>
      <c r="C115" s="129">
        <v>100</v>
      </c>
      <c r="D115" s="130">
        <v>27700</v>
      </c>
      <c r="E115" s="156"/>
      <c r="F115" s="32">
        <f t="shared" si="59"/>
        <v>0.85</v>
      </c>
      <c r="G115" s="131">
        <f t="shared" si="60"/>
        <v>0</v>
      </c>
      <c r="H115" s="132">
        <f t="shared" si="66"/>
        <v>27700</v>
      </c>
      <c r="I115" s="158"/>
      <c r="J115" s="133">
        <f t="shared" si="61"/>
        <v>0</v>
      </c>
      <c r="K115" s="137"/>
      <c r="L115" s="160"/>
      <c r="M115" s="133">
        <f t="shared" si="63"/>
        <v>0</v>
      </c>
      <c r="N115" s="135">
        <f t="shared" si="64"/>
        <v>0</v>
      </c>
      <c r="O115" s="70"/>
      <c r="P115" s="54"/>
      <c r="Q115" s="56"/>
      <c r="R115" s="136">
        <f t="shared" si="65"/>
        <v>0</v>
      </c>
    </row>
    <row r="116" spans="1:18">
      <c r="A116" s="127" t="s">
        <v>49</v>
      </c>
      <c r="B116" s="128">
        <v>142</v>
      </c>
      <c r="C116" s="129">
        <v>100</v>
      </c>
      <c r="D116" s="130">
        <v>24000</v>
      </c>
      <c r="E116" s="156"/>
      <c r="F116" s="32">
        <f t="shared" si="59"/>
        <v>0.85</v>
      </c>
      <c r="G116" s="131">
        <f t="shared" si="60"/>
        <v>0</v>
      </c>
      <c r="H116" s="132">
        <f t="shared" si="66"/>
        <v>24000</v>
      </c>
      <c r="I116" s="158"/>
      <c r="J116" s="133">
        <f t="shared" si="61"/>
        <v>0</v>
      </c>
      <c r="K116" s="137"/>
      <c r="L116" s="160"/>
      <c r="M116" s="133">
        <f t="shared" si="63"/>
        <v>0</v>
      </c>
      <c r="N116" s="135">
        <f t="shared" si="64"/>
        <v>0</v>
      </c>
      <c r="O116" s="70"/>
      <c r="P116" s="54"/>
      <c r="Q116" s="56"/>
      <c r="R116" s="136">
        <f t="shared" si="65"/>
        <v>0</v>
      </c>
    </row>
    <row r="117" spans="1:18">
      <c r="A117" s="127" t="s">
        <v>84</v>
      </c>
      <c r="B117" s="128">
        <v>142</v>
      </c>
      <c r="C117" s="129">
        <v>100</v>
      </c>
      <c r="D117" s="130">
        <v>18500</v>
      </c>
      <c r="E117" s="156"/>
      <c r="F117" s="32">
        <f t="shared" si="59"/>
        <v>0.85</v>
      </c>
      <c r="G117" s="131">
        <f t="shared" si="60"/>
        <v>0</v>
      </c>
      <c r="H117" s="132"/>
      <c r="I117" s="157"/>
      <c r="J117" s="133">
        <f t="shared" si="61"/>
        <v>0</v>
      </c>
      <c r="K117" s="137">
        <f t="shared" ref="K117:K122" si="67">D117</f>
        <v>18500</v>
      </c>
      <c r="L117" s="159"/>
      <c r="M117" s="133">
        <f t="shared" si="63"/>
        <v>0</v>
      </c>
      <c r="N117" s="135">
        <f t="shared" si="64"/>
        <v>0</v>
      </c>
      <c r="O117" s="70"/>
      <c r="P117" s="54"/>
      <c r="Q117" s="56"/>
      <c r="R117" s="136">
        <f t="shared" si="65"/>
        <v>0</v>
      </c>
    </row>
    <row r="118" spans="1:18">
      <c r="A118" s="127" t="s">
        <v>85</v>
      </c>
      <c r="B118" s="128">
        <v>142</v>
      </c>
      <c r="C118" s="129">
        <v>100</v>
      </c>
      <c r="D118" s="130">
        <v>17600</v>
      </c>
      <c r="E118" s="156"/>
      <c r="F118" s="32">
        <f t="shared" si="59"/>
        <v>0.85</v>
      </c>
      <c r="G118" s="131">
        <f t="shared" si="60"/>
        <v>0</v>
      </c>
      <c r="H118" s="132"/>
      <c r="I118" s="157"/>
      <c r="J118" s="133">
        <f t="shared" si="61"/>
        <v>0</v>
      </c>
      <c r="K118" s="137">
        <f t="shared" si="67"/>
        <v>17600</v>
      </c>
      <c r="L118" s="159"/>
      <c r="M118" s="133">
        <f t="shared" si="63"/>
        <v>0</v>
      </c>
      <c r="N118" s="135">
        <f t="shared" si="64"/>
        <v>0</v>
      </c>
      <c r="O118" s="70"/>
      <c r="P118" s="54"/>
      <c r="Q118" s="56"/>
      <c r="R118" s="136">
        <f t="shared" si="65"/>
        <v>0</v>
      </c>
    </row>
    <row r="119" spans="1:18">
      <c r="A119" s="127" t="s">
        <v>86</v>
      </c>
      <c r="B119" s="128">
        <v>142</v>
      </c>
      <c r="C119" s="129">
        <v>100</v>
      </c>
      <c r="D119" s="130">
        <v>23600</v>
      </c>
      <c r="E119" s="156"/>
      <c r="F119" s="32">
        <f t="shared" si="59"/>
        <v>0.85</v>
      </c>
      <c r="G119" s="131">
        <f t="shared" si="60"/>
        <v>0</v>
      </c>
      <c r="H119" s="132"/>
      <c r="I119" s="157"/>
      <c r="J119" s="133">
        <f t="shared" si="61"/>
        <v>0</v>
      </c>
      <c r="K119" s="137">
        <f t="shared" si="67"/>
        <v>23600</v>
      </c>
      <c r="L119" s="159"/>
      <c r="M119" s="133">
        <f t="shared" si="63"/>
        <v>0</v>
      </c>
      <c r="N119" s="135">
        <f t="shared" si="64"/>
        <v>0</v>
      </c>
      <c r="O119" s="70"/>
      <c r="P119" s="54"/>
      <c r="Q119" s="56"/>
      <c r="R119" s="136">
        <f t="shared" si="65"/>
        <v>0</v>
      </c>
    </row>
    <row r="120" spans="1:18">
      <c r="A120" s="127" t="s">
        <v>87</v>
      </c>
      <c r="B120" s="128">
        <v>142</v>
      </c>
      <c r="C120" s="129">
        <v>100</v>
      </c>
      <c r="D120" s="130">
        <v>27600</v>
      </c>
      <c r="E120" s="156"/>
      <c r="F120" s="32">
        <f t="shared" si="59"/>
        <v>0.85</v>
      </c>
      <c r="G120" s="131">
        <f t="shared" si="60"/>
        <v>0</v>
      </c>
      <c r="H120" s="132"/>
      <c r="I120" s="157"/>
      <c r="J120" s="133">
        <f t="shared" si="61"/>
        <v>0</v>
      </c>
      <c r="K120" s="137">
        <f t="shared" si="67"/>
        <v>27600</v>
      </c>
      <c r="L120" s="159"/>
      <c r="M120" s="133">
        <f t="shared" si="63"/>
        <v>0</v>
      </c>
      <c r="N120" s="135">
        <f t="shared" si="64"/>
        <v>0</v>
      </c>
      <c r="O120" s="70"/>
      <c r="P120" s="54"/>
      <c r="Q120" s="56"/>
      <c r="R120" s="136">
        <f t="shared" si="65"/>
        <v>0</v>
      </c>
    </row>
    <row r="121" spans="1:18">
      <c r="A121" s="127" t="s">
        <v>88</v>
      </c>
      <c r="B121" s="128">
        <v>142</v>
      </c>
      <c r="C121" s="129">
        <v>100</v>
      </c>
      <c r="D121" s="130">
        <v>27700</v>
      </c>
      <c r="E121" s="156"/>
      <c r="F121" s="32">
        <f t="shared" si="59"/>
        <v>0.85</v>
      </c>
      <c r="G121" s="131">
        <f t="shared" si="60"/>
        <v>0</v>
      </c>
      <c r="H121" s="132"/>
      <c r="I121" s="157"/>
      <c r="J121" s="133">
        <f t="shared" si="61"/>
        <v>0</v>
      </c>
      <c r="K121" s="137">
        <f t="shared" si="67"/>
        <v>27700</v>
      </c>
      <c r="L121" s="159"/>
      <c r="M121" s="133">
        <f t="shared" si="63"/>
        <v>0</v>
      </c>
      <c r="N121" s="135">
        <f t="shared" si="64"/>
        <v>0</v>
      </c>
      <c r="O121" s="70"/>
      <c r="P121" s="54"/>
      <c r="Q121" s="56"/>
      <c r="R121" s="136">
        <f t="shared" si="65"/>
        <v>0</v>
      </c>
    </row>
    <row r="122" spans="1:18" ht="18.600000000000001" thickBot="1">
      <c r="A122" s="138" t="s">
        <v>89</v>
      </c>
      <c r="B122" s="128">
        <v>142</v>
      </c>
      <c r="C122" s="129">
        <v>100</v>
      </c>
      <c r="D122" s="130">
        <v>22800</v>
      </c>
      <c r="E122" s="156"/>
      <c r="F122" s="32">
        <f t="shared" si="59"/>
        <v>0.85</v>
      </c>
      <c r="G122" s="131">
        <f t="shared" si="60"/>
        <v>0</v>
      </c>
      <c r="H122" s="132"/>
      <c r="I122" s="157"/>
      <c r="J122" s="133">
        <f>H122*I122</f>
        <v>0</v>
      </c>
      <c r="K122" s="139">
        <f t="shared" si="67"/>
        <v>22800</v>
      </c>
      <c r="L122" s="159"/>
      <c r="M122" s="133">
        <f t="shared" si="63"/>
        <v>0</v>
      </c>
      <c r="N122" s="135">
        <f t="shared" si="64"/>
        <v>0</v>
      </c>
      <c r="O122" s="140"/>
      <c r="P122" s="141"/>
      <c r="Q122" s="142"/>
      <c r="R122" s="136">
        <f t="shared" si="65"/>
        <v>0</v>
      </c>
    </row>
    <row r="123" spans="1:18" ht="19.8" thickBot="1">
      <c r="A123" s="143" t="s">
        <v>34</v>
      </c>
      <c r="B123" s="144"/>
      <c r="C123" s="145"/>
      <c r="D123" s="146">
        <f>SUM(D111:D122)</f>
        <v>269800</v>
      </c>
      <c r="E123" s="144"/>
      <c r="F123" s="147"/>
      <c r="G123" s="146">
        <f>SUM(G111:G122)</f>
        <v>0</v>
      </c>
      <c r="H123" s="148"/>
      <c r="I123" s="146"/>
      <c r="J123" s="146"/>
      <c r="K123" s="146"/>
      <c r="L123" s="146"/>
      <c r="M123" s="146"/>
      <c r="N123" s="149">
        <f>SUM(N111:N122)</f>
        <v>0</v>
      </c>
      <c r="O123" s="150"/>
      <c r="P123" s="151"/>
      <c r="Q123" s="152"/>
      <c r="R123" s="153">
        <f>SUM(R111:R122)</f>
        <v>0</v>
      </c>
    </row>
    <row r="124" spans="1:18">
      <c r="A124" s="154"/>
      <c r="B124" s="155"/>
      <c r="C124" s="155"/>
      <c r="D124" s="155"/>
      <c r="E124" s="155"/>
      <c r="F124" s="155"/>
      <c r="G124" s="155"/>
      <c r="H124" s="155"/>
      <c r="I124" s="155"/>
      <c r="J124" s="155"/>
      <c r="K124" s="155"/>
      <c r="L124" s="155"/>
      <c r="M124" s="155"/>
      <c r="N124" s="155"/>
      <c r="O124" s="155"/>
      <c r="P124" s="155"/>
      <c r="Q124" s="155"/>
      <c r="R124" s="155"/>
    </row>
    <row r="125" spans="1:18" ht="57.6" customHeight="1">
      <c r="A125" s="181" t="s">
        <v>43</v>
      </c>
      <c r="B125" s="182"/>
      <c r="C125" s="182"/>
      <c r="D125" s="182"/>
      <c r="E125" s="182"/>
      <c r="F125" s="182"/>
      <c r="G125" s="182"/>
      <c r="H125" s="182"/>
      <c r="I125" s="182"/>
      <c r="J125" s="182"/>
      <c r="K125" s="182"/>
      <c r="L125" s="182"/>
      <c r="M125" s="182"/>
      <c r="N125" s="182"/>
    </row>
    <row r="127" spans="1:18" ht="31.8" customHeight="1" thickBot="1">
      <c r="A127" s="183" t="s">
        <v>94</v>
      </c>
      <c r="B127" s="183"/>
      <c r="C127" s="92" t="str">
        <f>'電気料金内訳書①＜県北地区＞'!B11</f>
        <v>肉用牛改良センター</v>
      </c>
      <c r="D127" s="93"/>
      <c r="E127" s="93"/>
      <c r="F127" s="93"/>
      <c r="G127" s="93"/>
      <c r="H127" s="93"/>
      <c r="I127" s="93"/>
      <c r="J127" s="93"/>
      <c r="K127" s="93"/>
      <c r="L127" s="93"/>
      <c r="M127" s="93"/>
      <c r="N127" s="93"/>
      <c r="O127" s="93"/>
      <c r="P127" s="93"/>
      <c r="Q127" s="93"/>
      <c r="R127" s="93"/>
    </row>
    <row r="128" spans="1:18" ht="21.6">
      <c r="A128" s="95"/>
      <c r="B128" s="96" t="s">
        <v>0</v>
      </c>
      <c r="C128" s="97" t="s">
        <v>1</v>
      </c>
      <c r="D128" s="98" t="s">
        <v>2</v>
      </c>
      <c r="E128" s="96" t="s">
        <v>3</v>
      </c>
      <c r="F128" s="99" t="s">
        <v>4</v>
      </c>
      <c r="G128" s="100" t="s">
        <v>5</v>
      </c>
      <c r="H128" s="184" t="s">
        <v>6</v>
      </c>
      <c r="I128" s="185"/>
      <c r="J128" s="185"/>
      <c r="K128" s="185"/>
      <c r="L128" s="185"/>
      <c r="M128" s="185"/>
      <c r="N128" s="186"/>
      <c r="O128" s="187" t="s">
        <v>36</v>
      </c>
      <c r="P128" s="188"/>
      <c r="Q128" s="189"/>
      <c r="R128" s="101" t="s">
        <v>41</v>
      </c>
    </row>
    <row r="129" spans="1:18">
      <c r="A129" s="102"/>
      <c r="B129" s="103"/>
      <c r="C129" s="104"/>
      <c r="D129" s="105"/>
      <c r="E129" s="103" t="s">
        <v>7</v>
      </c>
      <c r="F129" s="106"/>
      <c r="G129" s="107" t="s">
        <v>8</v>
      </c>
      <c r="H129" s="193" t="s">
        <v>44</v>
      </c>
      <c r="I129" s="194"/>
      <c r="J129" s="194"/>
      <c r="K129" s="194" t="s">
        <v>45</v>
      </c>
      <c r="L129" s="194"/>
      <c r="M129" s="194"/>
      <c r="N129" s="108" t="s">
        <v>46</v>
      </c>
      <c r="O129" s="190"/>
      <c r="P129" s="191"/>
      <c r="Q129" s="192"/>
      <c r="R129" s="109" t="s">
        <v>42</v>
      </c>
    </row>
    <row r="130" spans="1:18">
      <c r="A130" s="102"/>
      <c r="B130" s="103" t="s">
        <v>9</v>
      </c>
      <c r="C130" s="104" t="s">
        <v>10</v>
      </c>
      <c r="D130" s="105" t="s">
        <v>11</v>
      </c>
      <c r="E130" s="103" t="s">
        <v>12</v>
      </c>
      <c r="F130" s="110" t="s">
        <v>13</v>
      </c>
      <c r="G130" s="107" t="s">
        <v>14</v>
      </c>
      <c r="H130" s="111" t="s">
        <v>15</v>
      </c>
      <c r="I130" s="112" t="s">
        <v>16</v>
      </c>
      <c r="J130" s="113" t="s">
        <v>17</v>
      </c>
      <c r="K130" s="114" t="s">
        <v>15</v>
      </c>
      <c r="L130" s="112" t="s">
        <v>16</v>
      </c>
      <c r="M130" s="113" t="s">
        <v>17</v>
      </c>
      <c r="N130" s="115" t="s">
        <v>17</v>
      </c>
      <c r="O130" s="116" t="s">
        <v>37</v>
      </c>
      <c r="P130" s="117" t="s">
        <v>38</v>
      </c>
      <c r="Q130" s="118" t="s">
        <v>39</v>
      </c>
      <c r="R130" s="119" t="s">
        <v>18</v>
      </c>
    </row>
    <row r="131" spans="1:18">
      <c r="A131" s="102"/>
      <c r="B131" s="120" t="s">
        <v>19</v>
      </c>
      <c r="C131" s="121"/>
      <c r="D131" s="122" t="s">
        <v>20</v>
      </c>
      <c r="E131" s="120" t="s">
        <v>21</v>
      </c>
      <c r="F131" s="123" t="s">
        <v>22</v>
      </c>
      <c r="G131" s="124" t="s">
        <v>23</v>
      </c>
      <c r="H131" s="120" t="s">
        <v>20</v>
      </c>
      <c r="I131" s="125" t="s">
        <v>24</v>
      </c>
      <c r="J131" s="124" t="s">
        <v>23</v>
      </c>
      <c r="K131" s="123" t="s">
        <v>20</v>
      </c>
      <c r="L131" s="125" t="s">
        <v>24</v>
      </c>
      <c r="M131" s="124" t="s">
        <v>23</v>
      </c>
      <c r="N131" s="122" t="s">
        <v>23</v>
      </c>
      <c r="O131" s="116" t="s">
        <v>23</v>
      </c>
      <c r="P131" s="117" t="s">
        <v>40</v>
      </c>
      <c r="Q131" s="118" t="s">
        <v>23</v>
      </c>
      <c r="R131" s="126" t="s">
        <v>23</v>
      </c>
    </row>
    <row r="132" spans="1:18">
      <c r="A132" s="127" t="s">
        <v>81</v>
      </c>
      <c r="B132" s="128">
        <v>62</v>
      </c>
      <c r="C132" s="129">
        <v>100</v>
      </c>
      <c r="D132" s="130">
        <v>7100</v>
      </c>
      <c r="E132" s="156"/>
      <c r="F132" s="32">
        <f t="shared" ref="F132:F143" si="68">(185-C132)/100</f>
        <v>0.85</v>
      </c>
      <c r="G132" s="131">
        <f t="shared" ref="G132:G143" si="69">ROUNDDOWN(B132*E132*F132,0)</f>
        <v>0</v>
      </c>
      <c r="H132" s="132"/>
      <c r="I132" s="157"/>
      <c r="J132" s="133">
        <f t="shared" ref="J132:J143" si="70">H132*I132</f>
        <v>0</v>
      </c>
      <c r="K132" s="134">
        <f t="shared" ref="K132:K134" si="71">D132</f>
        <v>7100</v>
      </c>
      <c r="L132" s="159"/>
      <c r="M132" s="133">
        <f t="shared" ref="M132:M143" si="72">K132*L132</f>
        <v>0</v>
      </c>
      <c r="N132" s="135">
        <f t="shared" ref="N132:N143" si="73">J132+M132</f>
        <v>0</v>
      </c>
      <c r="O132" s="70"/>
      <c r="P132" s="54"/>
      <c r="Q132" s="56"/>
      <c r="R132" s="136">
        <f t="shared" ref="R132:R143" si="74">ROUNDDOWN(G132+N132,0)</f>
        <v>0</v>
      </c>
    </row>
    <row r="133" spans="1:18">
      <c r="A133" s="127" t="s">
        <v>82</v>
      </c>
      <c r="B133" s="128">
        <v>62</v>
      </c>
      <c r="C133" s="129">
        <v>100</v>
      </c>
      <c r="D133" s="130">
        <v>8100</v>
      </c>
      <c r="E133" s="156"/>
      <c r="F133" s="32">
        <f t="shared" si="68"/>
        <v>0.85</v>
      </c>
      <c r="G133" s="131">
        <f t="shared" si="69"/>
        <v>0</v>
      </c>
      <c r="H133" s="132"/>
      <c r="I133" s="157"/>
      <c r="J133" s="133">
        <f t="shared" si="70"/>
        <v>0</v>
      </c>
      <c r="K133" s="137">
        <f t="shared" si="71"/>
        <v>8100</v>
      </c>
      <c r="L133" s="159"/>
      <c r="M133" s="133">
        <f t="shared" si="72"/>
        <v>0</v>
      </c>
      <c r="N133" s="135">
        <f t="shared" si="73"/>
        <v>0</v>
      </c>
      <c r="O133" s="70"/>
      <c r="P133" s="54"/>
      <c r="Q133" s="56"/>
      <c r="R133" s="136">
        <f t="shared" si="74"/>
        <v>0</v>
      </c>
    </row>
    <row r="134" spans="1:18">
      <c r="A134" s="127" t="s">
        <v>83</v>
      </c>
      <c r="B134" s="128">
        <v>62</v>
      </c>
      <c r="C134" s="129">
        <v>100</v>
      </c>
      <c r="D134" s="130">
        <v>11200</v>
      </c>
      <c r="E134" s="156"/>
      <c r="F134" s="32">
        <f t="shared" si="68"/>
        <v>0.85</v>
      </c>
      <c r="G134" s="131">
        <f t="shared" si="69"/>
        <v>0</v>
      </c>
      <c r="H134" s="132"/>
      <c r="I134" s="157"/>
      <c r="J134" s="133">
        <f t="shared" si="70"/>
        <v>0</v>
      </c>
      <c r="K134" s="137">
        <f t="shared" si="71"/>
        <v>11200</v>
      </c>
      <c r="L134" s="159"/>
      <c r="M134" s="133">
        <f t="shared" si="72"/>
        <v>0</v>
      </c>
      <c r="N134" s="135">
        <f t="shared" si="73"/>
        <v>0</v>
      </c>
      <c r="O134" s="70"/>
      <c r="P134" s="54"/>
      <c r="Q134" s="56"/>
      <c r="R134" s="136">
        <f t="shared" si="74"/>
        <v>0</v>
      </c>
    </row>
    <row r="135" spans="1:18">
      <c r="A135" s="127" t="s">
        <v>47</v>
      </c>
      <c r="B135" s="128">
        <v>62</v>
      </c>
      <c r="C135" s="129">
        <v>100</v>
      </c>
      <c r="D135" s="130">
        <v>17400</v>
      </c>
      <c r="E135" s="156"/>
      <c r="F135" s="32">
        <f t="shared" si="68"/>
        <v>0.85</v>
      </c>
      <c r="G135" s="131">
        <f t="shared" si="69"/>
        <v>0</v>
      </c>
      <c r="H135" s="132">
        <f t="shared" ref="H135:H137" si="75">D135</f>
        <v>17400</v>
      </c>
      <c r="I135" s="158"/>
      <c r="J135" s="133">
        <f t="shared" si="70"/>
        <v>0</v>
      </c>
      <c r="K135" s="137"/>
      <c r="L135" s="160"/>
      <c r="M135" s="133">
        <f t="shared" si="72"/>
        <v>0</v>
      </c>
      <c r="N135" s="135">
        <f t="shared" si="73"/>
        <v>0</v>
      </c>
      <c r="O135" s="70"/>
      <c r="P135" s="54"/>
      <c r="Q135" s="56"/>
      <c r="R135" s="136">
        <f t="shared" si="74"/>
        <v>0</v>
      </c>
    </row>
    <row r="136" spans="1:18">
      <c r="A136" s="127" t="s">
        <v>48</v>
      </c>
      <c r="B136" s="128">
        <v>62</v>
      </c>
      <c r="C136" s="129">
        <v>100</v>
      </c>
      <c r="D136" s="130">
        <v>18900</v>
      </c>
      <c r="E136" s="156"/>
      <c r="F136" s="32">
        <f t="shared" si="68"/>
        <v>0.85</v>
      </c>
      <c r="G136" s="131">
        <f t="shared" si="69"/>
        <v>0</v>
      </c>
      <c r="H136" s="132">
        <f t="shared" si="75"/>
        <v>18900</v>
      </c>
      <c r="I136" s="158"/>
      <c r="J136" s="133">
        <f t="shared" si="70"/>
        <v>0</v>
      </c>
      <c r="K136" s="137"/>
      <c r="L136" s="160"/>
      <c r="M136" s="133">
        <f t="shared" si="72"/>
        <v>0</v>
      </c>
      <c r="N136" s="135">
        <f t="shared" si="73"/>
        <v>0</v>
      </c>
      <c r="O136" s="70"/>
      <c r="P136" s="54"/>
      <c r="Q136" s="56"/>
      <c r="R136" s="136">
        <f t="shared" si="74"/>
        <v>0</v>
      </c>
    </row>
    <row r="137" spans="1:18">
      <c r="A137" s="127" t="s">
        <v>49</v>
      </c>
      <c r="B137" s="128">
        <v>62</v>
      </c>
      <c r="C137" s="129">
        <v>100</v>
      </c>
      <c r="D137" s="130">
        <v>16400</v>
      </c>
      <c r="E137" s="156"/>
      <c r="F137" s="32">
        <f t="shared" si="68"/>
        <v>0.85</v>
      </c>
      <c r="G137" s="131">
        <f t="shared" si="69"/>
        <v>0</v>
      </c>
      <c r="H137" s="132">
        <f t="shared" si="75"/>
        <v>16400</v>
      </c>
      <c r="I137" s="158"/>
      <c r="J137" s="133">
        <f t="shared" si="70"/>
        <v>0</v>
      </c>
      <c r="K137" s="137"/>
      <c r="L137" s="160"/>
      <c r="M137" s="133">
        <f t="shared" si="72"/>
        <v>0</v>
      </c>
      <c r="N137" s="135">
        <f t="shared" si="73"/>
        <v>0</v>
      </c>
      <c r="O137" s="70"/>
      <c r="P137" s="54"/>
      <c r="Q137" s="56"/>
      <c r="R137" s="136">
        <f t="shared" si="74"/>
        <v>0</v>
      </c>
    </row>
    <row r="138" spans="1:18">
      <c r="A138" s="127" t="s">
        <v>84</v>
      </c>
      <c r="B138" s="128">
        <v>62</v>
      </c>
      <c r="C138" s="129">
        <v>100</v>
      </c>
      <c r="D138" s="130">
        <v>10300</v>
      </c>
      <c r="E138" s="156"/>
      <c r="F138" s="32">
        <f t="shared" si="68"/>
        <v>0.85</v>
      </c>
      <c r="G138" s="131">
        <f t="shared" si="69"/>
        <v>0</v>
      </c>
      <c r="H138" s="132"/>
      <c r="I138" s="157"/>
      <c r="J138" s="133">
        <f t="shared" si="70"/>
        <v>0</v>
      </c>
      <c r="K138" s="137">
        <f t="shared" ref="K138:K143" si="76">D138</f>
        <v>10300</v>
      </c>
      <c r="L138" s="159"/>
      <c r="M138" s="133">
        <f t="shared" si="72"/>
        <v>0</v>
      </c>
      <c r="N138" s="135">
        <f t="shared" si="73"/>
        <v>0</v>
      </c>
      <c r="O138" s="70"/>
      <c r="P138" s="54"/>
      <c r="Q138" s="56"/>
      <c r="R138" s="136">
        <f t="shared" si="74"/>
        <v>0</v>
      </c>
    </row>
    <row r="139" spans="1:18">
      <c r="A139" s="127" t="s">
        <v>85</v>
      </c>
      <c r="B139" s="128">
        <v>62</v>
      </c>
      <c r="C139" s="129">
        <v>100</v>
      </c>
      <c r="D139" s="130">
        <v>7200</v>
      </c>
      <c r="E139" s="156"/>
      <c r="F139" s="32">
        <f t="shared" si="68"/>
        <v>0.85</v>
      </c>
      <c r="G139" s="131">
        <f t="shared" si="69"/>
        <v>0</v>
      </c>
      <c r="H139" s="132"/>
      <c r="I139" s="157"/>
      <c r="J139" s="133">
        <f t="shared" si="70"/>
        <v>0</v>
      </c>
      <c r="K139" s="137">
        <f t="shared" si="76"/>
        <v>7200</v>
      </c>
      <c r="L139" s="159"/>
      <c r="M139" s="133">
        <f t="shared" si="72"/>
        <v>0</v>
      </c>
      <c r="N139" s="135">
        <f t="shared" si="73"/>
        <v>0</v>
      </c>
      <c r="O139" s="70"/>
      <c r="P139" s="54"/>
      <c r="Q139" s="56"/>
      <c r="R139" s="136">
        <f t="shared" si="74"/>
        <v>0</v>
      </c>
    </row>
    <row r="140" spans="1:18">
      <c r="A140" s="127" t="s">
        <v>86</v>
      </c>
      <c r="B140" s="128">
        <v>62</v>
      </c>
      <c r="C140" s="129">
        <v>100</v>
      </c>
      <c r="D140" s="130">
        <v>8400</v>
      </c>
      <c r="E140" s="156"/>
      <c r="F140" s="32">
        <f t="shared" si="68"/>
        <v>0.85</v>
      </c>
      <c r="G140" s="131">
        <f t="shared" si="69"/>
        <v>0</v>
      </c>
      <c r="H140" s="132"/>
      <c r="I140" s="157"/>
      <c r="J140" s="133">
        <f t="shared" si="70"/>
        <v>0</v>
      </c>
      <c r="K140" s="137">
        <f t="shared" si="76"/>
        <v>8400</v>
      </c>
      <c r="L140" s="159"/>
      <c r="M140" s="133">
        <f t="shared" si="72"/>
        <v>0</v>
      </c>
      <c r="N140" s="135">
        <f t="shared" si="73"/>
        <v>0</v>
      </c>
      <c r="O140" s="70"/>
      <c r="P140" s="54"/>
      <c r="Q140" s="56"/>
      <c r="R140" s="136">
        <f t="shared" si="74"/>
        <v>0</v>
      </c>
    </row>
    <row r="141" spans="1:18">
      <c r="A141" s="127" t="s">
        <v>87</v>
      </c>
      <c r="B141" s="128">
        <v>62</v>
      </c>
      <c r="C141" s="129">
        <v>100</v>
      </c>
      <c r="D141" s="130">
        <v>7600</v>
      </c>
      <c r="E141" s="156"/>
      <c r="F141" s="32">
        <f t="shared" si="68"/>
        <v>0.85</v>
      </c>
      <c r="G141" s="131">
        <f t="shared" si="69"/>
        <v>0</v>
      </c>
      <c r="H141" s="132"/>
      <c r="I141" s="157"/>
      <c r="J141" s="133">
        <f t="shared" si="70"/>
        <v>0</v>
      </c>
      <c r="K141" s="137">
        <f t="shared" si="76"/>
        <v>7600</v>
      </c>
      <c r="L141" s="159"/>
      <c r="M141" s="133">
        <f t="shared" si="72"/>
        <v>0</v>
      </c>
      <c r="N141" s="135">
        <f t="shared" si="73"/>
        <v>0</v>
      </c>
      <c r="O141" s="70"/>
      <c r="P141" s="54"/>
      <c r="Q141" s="56"/>
      <c r="R141" s="136">
        <f t="shared" si="74"/>
        <v>0</v>
      </c>
    </row>
    <row r="142" spans="1:18">
      <c r="A142" s="127" t="s">
        <v>88</v>
      </c>
      <c r="B142" s="128">
        <v>62</v>
      </c>
      <c r="C142" s="129">
        <v>100</v>
      </c>
      <c r="D142" s="130">
        <v>7400</v>
      </c>
      <c r="E142" s="156"/>
      <c r="F142" s="32">
        <f t="shared" si="68"/>
        <v>0.85</v>
      </c>
      <c r="G142" s="131">
        <f t="shared" si="69"/>
        <v>0</v>
      </c>
      <c r="H142" s="132"/>
      <c r="I142" s="157"/>
      <c r="J142" s="133">
        <f t="shared" si="70"/>
        <v>0</v>
      </c>
      <c r="K142" s="137">
        <f t="shared" si="76"/>
        <v>7400</v>
      </c>
      <c r="L142" s="159"/>
      <c r="M142" s="133">
        <f t="shared" si="72"/>
        <v>0</v>
      </c>
      <c r="N142" s="135">
        <f t="shared" si="73"/>
        <v>0</v>
      </c>
      <c r="O142" s="70"/>
      <c r="P142" s="54"/>
      <c r="Q142" s="56"/>
      <c r="R142" s="136">
        <f t="shared" si="74"/>
        <v>0</v>
      </c>
    </row>
    <row r="143" spans="1:18" ht="18.600000000000001" thickBot="1">
      <c r="A143" s="138" t="s">
        <v>89</v>
      </c>
      <c r="B143" s="128">
        <v>62</v>
      </c>
      <c r="C143" s="129">
        <v>100</v>
      </c>
      <c r="D143" s="130">
        <v>7400</v>
      </c>
      <c r="E143" s="156"/>
      <c r="F143" s="32">
        <f t="shared" si="68"/>
        <v>0.85</v>
      </c>
      <c r="G143" s="131">
        <f t="shared" si="69"/>
        <v>0</v>
      </c>
      <c r="H143" s="132"/>
      <c r="I143" s="157"/>
      <c r="J143" s="133">
        <f t="shared" si="70"/>
        <v>0</v>
      </c>
      <c r="K143" s="139">
        <f t="shared" si="76"/>
        <v>7400</v>
      </c>
      <c r="L143" s="159"/>
      <c r="M143" s="133">
        <f t="shared" si="72"/>
        <v>0</v>
      </c>
      <c r="N143" s="135">
        <f t="shared" si="73"/>
        <v>0</v>
      </c>
      <c r="O143" s="140"/>
      <c r="P143" s="141"/>
      <c r="Q143" s="142"/>
      <c r="R143" s="136">
        <f t="shared" si="74"/>
        <v>0</v>
      </c>
    </row>
    <row r="144" spans="1:18" ht="19.8" thickBot="1">
      <c r="A144" s="143" t="s">
        <v>34</v>
      </c>
      <c r="B144" s="144"/>
      <c r="C144" s="145"/>
      <c r="D144" s="146">
        <f t="shared" ref="D144" si="77">SUM(D132:D143)</f>
        <v>127400</v>
      </c>
      <c r="E144" s="144"/>
      <c r="F144" s="147"/>
      <c r="G144" s="146">
        <f t="shared" ref="G144" si="78">SUM(G132:G143)</f>
        <v>0</v>
      </c>
      <c r="H144" s="148"/>
      <c r="I144" s="146"/>
      <c r="J144" s="146"/>
      <c r="K144" s="146"/>
      <c r="L144" s="146"/>
      <c r="M144" s="146"/>
      <c r="N144" s="149">
        <f t="shared" ref="N144" si="79">SUM(N132:N143)</f>
        <v>0</v>
      </c>
      <c r="O144" s="150"/>
      <c r="P144" s="151"/>
      <c r="Q144" s="152"/>
      <c r="R144" s="153">
        <f t="shared" ref="R144" si="80">SUM(R132:R143)</f>
        <v>0</v>
      </c>
    </row>
    <row r="145" spans="1:18">
      <c r="A145" s="154"/>
      <c r="B145" s="155"/>
      <c r="C145" s="155"/>
      <c r="D145" s="155"/>
      <c r="E145" s="155"/>
      <c r="F145" s="155"/>
      <c r="G145" s="155"/>
      <c r="H145" s="155"/>
      <c r="I145" s="155"/>
      <c r="J145" s="155"/>
      <c r="K145" s="155"/>
      <c r="L145" s="155"/>
      <c r="M145" s="155"/>
      <c r="N145" s="155"/>
      <c r="O145" s="155"/>
      <c r="P145" s="155"/>
      <c r="Q145" s="155"/>
      <c r="R145" s="155"/>
    </row>
    <row r="146" spans="1:18" ht="57.6" customHeight="1">
      <c r="A146" s="181" t="s">
        <v>43</v>
      </c>
      <c r="B146" s="182"/>
      <c r="C146" s="182"/>
      <c r="D146" s="182"/>
      <c r="E146" s="182"/>
      <c r="F146" s="182"/>
      <c r="G146" s="182"/>
      <c r="H146" s="182"/>
      <c r="I146" s="182"/>
      <c r="J146" s="182"/>
      <c r="K146" s="182"/>
      <c r="L146" s="182"/>
      <c r="M146" s="182"/>
      <c r="N146" s="182"/>
    </row>
    <row r="148" spans="1:18" ht="31.8" customHeight="1" thickBot="1">
      <c r="A148" s="183" t="s">
        <v>95</v>
      </c>
      <c r="B148" s="183"/>
      <c r="C148" s="92" t="str">
        <f>'電気料金内訳書①＜県北地区＞'!B12</f>
        <v>佐世保高等技術専門校</v>
      </c>
      <c r="D148" s="93"/>
      <c r="E148" s="93"/>
      <c r="F148" s="93"/>
      <c r="G148" s="93"/>
      <c r="H148" s="93"/>
      <c r="I148" s="93"/>
      <c r="J148" s="93"/>
      <c r="K148" s="93"/>
      <c r="L148" s="93"/>
      <c r="M148" s="93"/>
      <c r="N148" s="93"/>
      <c r="O148" s="93"/>
      <c r="P148" s="93"/>
      <c r="Q148" s="93"/>
      <c r="R148" s="93"/>
    </row>
    <row r="149" spans="1:18" ht="21.6">
      <c r="A149" s="95"/>
      <c r="B149" s="96" t="s">
        <v>0</v>
      </c>
      <c r="C149" s="97" t="s">
        <v>1</v>
      </c>
      <c r="D149" s="98" t="s">
        <v>2</v>
      </c>
      <c r="E149" s="96" t="s">
        <v>3</v>
      </c>
      <c r="F149" s="99" t="s">
        <v>4</v>
      </c>
      <c r="G149" s="100" t="s">
        <v>5</v>
      </c>
      <c r="H149" s="184" t="s">
        <v>6</v>
      </c>
      <c r="I149" s="185"/>
      <c r="J149" s="185"/>
      <c r="K149" s="185"/>
      <c r="L149" s="185"/>
      <c r="M149" s="185"/>
      <c r="N149" s="186"/>
      <c r="O149" s="187" t="s">
        <v>36</v>
      </c>
      <c r="P149" s="188"/>
      <c r="Q149" s="189"/>
      <c r="R149" s="101" t="s">
        <v>41</v>
      </c>
    </row>
    <row r="150" spans="1:18">
      <c r="A150" s="102"/>
      <c r="B150" s="103"/>
      <c r="C150" s="104"/>
      <c r="D150" s="105"/>
      <c r="E150" s="103" t="s">
        <v>7</v>
      </c>
      <c r="F150" s="106"/>
      <c r="G150" s="107" t="s">
        <v>8</v>
      </c>
      <c r="H150" s="193" t="s">
        <v>44</v>
      </c>
      <c r="I150" s="194"/>
      <c r="J150" s="194"/>
      <c r="K150" s="194" t="s">
        <v>45</v>
      </c>
      <c r="L150" s="194"/>
      <c r="M150" s="194"/>
      <c r="N150" s="108" t="s">
        <v>46</v>
      </c>
      <c r="O150" s="190"/>
      <c r="P150" s="191"/>
      <c r="Q150" s="192"/>
      <c r="R150" s="109" t="s">
        <v>42</v>
      </c>
    </row>
    <row r="151" spans="1:18">
      <c r="A151" s="102"/>
      <c r="B151" s="103" t="s">
        <v>9</v>
      </c>
      <c r="C151" s="104" t="s">
        <v>10</v>
      </c>
      <c r="D151" s="105" t="s">
        <v>11</v>
      </c>
      <c r="E151" s="103" t="s">
        <v>12</v>
      </c>
      <c r="F151" s="110" t="s">
        <v>13</v>
      </c>
      <c r="G151" s="107" t="s">
        <v>14</v>
      </c>
      <c r="H151" s="111" t="s">
        <v>15</v>
      </c>
      <c r="I151" s="112" t="s">
        <v>16</v>
      </c>
      <c r="J151" s="113" t="s">
        <v>17</v>
      </c>
      <c r="K151" s="114" t="s">
        <v>15</v>
      </c>
      <c r="L151" s="112" t="s">
        <v>16</v>
      </c>
      <c r="M151" s="113" t="s">
        <v>17</v>
      </c>
      <c r="N151" s="115" t="s">
        <v>17</v>
      </c>
      <c r="O151" s="116" t="s">
        <v>37</v>
      </c>
      <c r="P151" s="117" t="s">
        <v>38</v>
      </c>
      <c r="Q151" s="118" t="s">
        <v>39</v>
      </c>
      <c r="R151" s="119" t="s">
        <v>18</v>
      </c>
    </row>
    <row r="152" spans="1:18">
      <c r="A152" s="102"/>
      <c r="B152" s="120" t="s">
        <v>19</v>
      </c>
      <c r="C152" s="121"/>
      <c r="D152" s="122" t="s">
        <v>20</v>
      </c>
      <c r="E152" s="120" t="s">
        <v>21</v>
      </c>
      <c r="F152" s="123" t="s">
        <v>22</v>
      </c>
      <c r="G152" s="124" t="s">
        <v>23</v>
      </c>
      <c r="H152" s="120" t="s">
        <v>20</v>
      </c>
      <c r="I152" s="125" t="s">
        <v>24</v>
      </c>
      <c r="J152" s="124" t="s">
        <v>23</v>
      </c>
      <c r="K152" s="123" t="s">
        <v>20</v>
      </c>
      <c r="L152" s="125" t="s">
        <v>24</v>
      </c>
      <c r="M152" s="124" t="s">
        <v>23</v>
      </c>
      <c r="N152" s="122" t="s">
        <v>23</v>
      </c>
      <c r="O152" s="116" t="s">
        <v>23</v>
      </c>
      <c r="P152" s="117" t="s">
        <v>40</v>
      </c>
      <c r="Q152" s="118" t="s">
        <v>23</v>
      </c>
      <c r="R152" s="126" t="s">
        <v>23</v>
      </c>
    </row>
    <row r="153" spans="1:18">
      <c r="A153" s="127" t="s">
        <v>81</v>
      </c>
      <c r="B153" s="128">
        <v>217</v>
      </c>
      <c r="C153" s="129">
        <v>100</v>
      </c>
      <c r="D153" s="130">
        <v>15700</v>
      </c>
      <c r="E153" s="156"/>
      <c r="F153" s="32">
        <f t="shared" ref="F153:F164" si="81">(185-C153)/100</f>
        <v>0.85</v>
      </c>
      <c r="G153" s="131">
        <f t="shared" ref="G153:G164" si="82">ROUNDDOWN(B153*E153*F153,0)</f>
        <v>0</v>
      </c>
      <c r="H153" s="132"/>
      <c r="I153" s="157"/>
      <c r="J153" s="133">
        <f t="shared" ref="J153:J164" si="83">H153*I153</f>
        <v>0</v>
      </c>
      <c r="K153" s="134">
        <f t="shared" ref="K153:K155" si="84">D153</f>
        <v>15700</v>
      </c>
      <c r="L153" s="159"/>
      <c r="M153" s="133">
        <f t="shared" ref="M153:M164" si="85">K153*L153</f>
        <v>0</v>
      </c>
      <c r="N153" s="135">
        <f t="shared" ref="N153:N164" si="86">J153+M153</f>
        <v>0</v>
      </c>
      <c r="O153" s="70"/>
      <c r="P153" s="54"/>
      <c r="Q153" s="56"/>
      <c r="R153" s="136">
        <f t="shared" ref="R153:R164" si="87">ROUNDDOWN(G153+N153,0)</f>
        <v>0</v>
      </c>
    </row>
    <row r="154" spans="1:18">
      <c r="A154" s="127" t="s">
        <v>82</v>
      </c>
      <c r="B154" s="128">
        <v>217</v>
      </c>
      <c r="C154" s="129">
        <v>100</v>
      </c>
      <c r="D154" s="130">
        <v>18700</v>
      </c>
      <c r="E154" s="156"/>
      <c r="F154" s="32">
        <f t="shared" si="81"/>
        <v>0.85</v>
      </c>
      <c r="G154" s="131">
        <f t="shared" si="82"/>
        <v>0</v>
      </c>
      <c r="H154" s="132"/>
      <c r="I154" s="157"/>
      <c r="J154" s="133">
        <f t="shared" si="83"/>
        <v>0</v>
      </c>
      <c r="K154" s="137">
        <f t="shared" si="84"/>
        <v>18700</v>
      </c>
      <c r="L154" s="159"/>
      <c r="M154" s="133">
        <f t="shared" si="85"/>
        <v>0</v>
      </c>
      <c r="N154" s="135">
        <f t="shared" si="86"/>
        <v>0</v>
      </c>
      <c r="O154" s="70"/>
      <c r="P154" s="54"/>
      <c r="Q154" s="56"/>
      <c r="R154" s="136">
        <f t="shared" si="87"/>
        <v>0</v>
      </c>
    </row>
    <row r="155" spans="1:18">
      <c r="A155" s="127" t="s">
        <v>83</v>
      </c>
      <c r="B155" s="128">
        <v>217</v>
      </c>
      <c r="C155" s="129">
        <v>100</v>
      </c>
      <c r="D155" s="130">
        <v>25000</v>
      </c>
      <c r="E155" s="156"/>
      <c r="F155" s="32">
        <f t="shared" si="81"/>
        <v>0.85</v>
      </c>
      <c r="G155" s="131">
        <f t="shared" si="82"/>
        <v>0</v>
      </c>
      <c r="H155" s="132"/>
      <c r="I155" s="157"/>
      <c r="J155" s="133">
        <f t="shared" si="83"/>
        <v>0</v>
      </c>
      <c r="K155" s="137">
        <f t="shared" si="84"/>
        <v>25000</v>
      </c>
      <c r="L155" s="159"/>
      <c r="M155" s="133">
        <f t="shared" si="85"/>
        <v>0</v>
      </c>
      <c r="N155" s="135">
        <f t="shared" si="86"/>
        <v>0</v>
      </c>
      <c r="O155" s="70"/>
      <c r="P155" s="54"/>
      <c r="Q155" s="56"/>
      <c r="R155" s="136">
        <f t="shared" si="87"/>
        <v>0</v>
      </c>
    </row>
    <row r="156" spans="1:18">
      <c r="A156" s="127" t="s">
        <v>47</v>
      </c>
      <c r="B156" s="128">
        <v>217</v>
      </c>
      <c r="C156" s="129">
        <v>100</v>
      </c>
      <c r="D156" s="130">
        <v>37200</v>
      </c>
      <c r="E156" s="156"/>
      <c r="F156" s="32">
        <f t="shared" si="81"/>
        <v>0.85</v>
      </c>
      <c r="G156" s="131">
        <f t="shared" si="82"/>
        <v>0</v>
      </c>
      <c r="H156" s="132">
        <f t="shared" ref="H156:H158" si="88">D156</f>
        <v>37200</v>
      </c>
      <c r="I156" s="158"/>
      <c r="J156" s="133">
        <f t="shared" si="83"/>
        <v>0</v>
      </c>
      <c r="K156" s="137"/>
      <c r="L156" s="160"/>
      <c r="M156" s="133">
        <f t="shared" si="85"/>
        <v>0</v>
      </c>
      <c r="N156" s="135">
        <f t="shared" si="86"/>
        <v>0</v>
      </c>
      <c r="O156" s="70"/>
      <c r="P156" s="54"/>
      <c r="Q156" s="56"/>
      <c r="R156" s="136">
        <f t="shared" si="87"/>
        <v>0</v>
      </c>
    </row>
    <row r="157" spans="1:18">
      <c r="A157" s="127" t="s">
        <v>48</v>
      </c>
      <c r="B157" s="128">
        <v>217</v>
      </c>
      <c r="C157" s="129">
        <v>100</v>
      </c>
      <c r="D157" s="130">
        <v>22500</v>
      </c>
      <c r="E157" s="156"/>
      <c r="F157" s="32">
        <f t="shared" si="81"/>
        <v>0.85</v>
      </c>
      <c r="G157" s="131">
        <f t="shared" si="82"/>
        <v>0</v>
      </c>
      <c r="H157" s="132">
        <f t="shared" si="88"/>
        <v>22500</v>
      </c>
      <c r="I157" s="158"/>
      <c r="J157" s="133">
        <f t="shared" si="83"/>
        <v>0</v>
      </c>
      <c r="K157" s="137"/>
      <c r="L157" s="160"/>
      <c r="M157" s="133">
        <f t="shared" si="85"/>
        <v>0</v>
      </c>
      <c r="N157" s="135">
        <f t="shared" si="86"/>
        <v>0</v>
      </c>
      <c r="O157" s="70"/>
      <c r="P157" s="54"/>
      <c r="Q157" s="56"/>
      <c r="R157" s="136">
        <f t="shared" si="87"/>
        <v>0</v>
      </c>
    </row>
    <row r="158" spans="1:18">
      <c r="A158" s="127" t="s">
        <v>49</v>
      </c>
      <c r="B158" s="128">
        <v>217</v>
      </c>
      <c r="C158" s="129">
        <v>100</v>
      </c>
      <c r="D158" s="130">
        <v>36400</v>
      </c>
      <c r="E158" s="156"/>
      <c r="F158" s="32">
        <f t="shared" si="81"/>
        <v>0.85</v>
      </c>
      <c r="G158" s="131">
        <f t="shared" si="82"/>
        <v>0</v>
      </c>
      <c r="H158" s="132">
        <f t="shared" si="88"/>
        <v>36400</v>
      </c>
      <c r="I158" s="158"/>
      <c r="J158" s="133">
        <f t="shared" si="83"/>
        <v>0</v>
      </c>
      <c r="K158" s="137"/>
      <c r="L158" s="160"/>
      <c r="M158" s="133">
        <f t="shared" si="85"/>
        <v>0</v>
      </c>
      <c r="N158" s="135">
        <f t="shared" si="86"/>
        <v>0</v>
      </c>
      <c r="O158" s="70"/>
      <c r="P158" s="54"/>
      <c r="Q158" s="56"/>
      <c r="R158" s="136">
        <f t="shared" si="87"/>
        <v>0</v>
      </c>
    </row>
    <row r="159" spans="1:18">
      <c r="A159" s="127" t="s">
        <v>84</v>
      </c>
      <c r="B159" s="128">
        <v>217</v>
      </c>
      <c r="C159" s="129">
        <v>100</v>
      </c>
      <c r="D159" s="130">
        <v>23500</v>
      </c>
      <c r="E159" s="156"/>
      <c r="F159" s="32">
        <f t="shared" si="81"/>
        <v>0.85</v>
      </c>
      <c r="G159" s="131">
        <f t="shared" si="82"/>
        <v>0</v>
      </c>
      <c r="H159" s="132"/>
      <c r="I159" s="157"/>
      <c r="J159" s="133">
        <f t="shared" si="83"/>
        <v>0</v>
      </c>
      <c r="K159" s="137">
        <f t="shared" ref="K159:K164" si="89">D159</f>
        <v>23500</v>
      </c>
      <c r="L159" s="159"/>
      <c r="M159" s="133">
        <f t="shared" si="85"/>
        <v>0</v>
      </c>
      <c r="N159" s="135">
        <f t="shared" si="86"/>
        <v>0</v>
      </c>
      <c r="O159" s="70"/>
      <c r="P159" s="54"/>
      <c r="Q159" s="56"/>
      <c r="R159" s="136">
        <f t="shared" si="87"/>
        <v>0</v>
      </c>
    </row>
    <row r="160" spans="1:18">
      <c r="A160" s="127" t="s">
        <v>85</v>
      </c>
      <c r="B160" s="128">
        <v>217</v>
      </c>
      <c r="C160" s="129">
        <v>100</v>
      </c>
      <c r="D160" s="130">
        <v>23200</v>
      </c>
      <c r="E160" s="156"/>
      <c r="F160" s="32">
        <f t="shared" si="81"/>
        <v>0.85</v>
      </c>
      <c r="G160" s="131">
        <f t="shared" si="82"/>
        <v>0</v>
      </c>
      <c r="H160" s="132"/>
      <c r="I160" s="157"/>
      <c r="J160" s="133">
        <f t="shared" si="83"/>
        <v>0</v>
      </c>
      <c r="K160" s="137">
        <f t="shared" si="89"/>
        <v>23200</v>
      </c>
      <c r="L160" s="159"/>
      <c r="M160" s="133">
        <f t="shared" si="85"/>
        <v>0</v>
      </c>
      <c r="N160" s="135">
        <f t="shared" si="86"/>
        <v>0</v>
      </c>
      <c r="O160" s="70"/>
      <c r="P160" s="54"/>
      <c r="Q160" s="56"/>
      <c r="R160" s="136">
        <f t="shared" si="87"/>
        <v>0</v>
      </c>
    </row>
    <row r="161" spans="1:18">
      <c r="A161" s="127" t="s">
        <v>86</v>
      </c>
      <c r="B161" s="128">
        <v>217</v>
      </c>
      <c r="C161" s="129">
        <v>100</v>
      </c>
      <c r="D161" s="130">
        <v>25900</v>
      </c>
      <c r="E161" s="156"/>
      <c r="F161" s="32">
        <f t="shared" si="81"/>
        <v>0.85</v>
      </c>
      <c r="G161" s="131">
        <f t="shared" si="82"/>
        <v>0</v>
      </c>
      <c r="H161" s="132"/>
      <c r="I161" s="157"/>
      <c r="J161" s="133">
        <f t="shared" si="83"/>
        <v>0</v>
      </c>
      <c r="K161" s="137">
        <f t="shared" si="89"/>
        <v>25900</v>
      </c>
      <c r="L161" s="159"/>
      <c r="M161" s="133">
        <f t="shared" si="85"/>
        <v>0</v>
      </c>
      <c r="N161" s="135">
        <f t="shared" si="86"/>
        <v>0</v>
      </c>
      <c r="O161" s="70"/>
      <c r="P161" s="54"/>
      <c r="Q161" s="56"/>
      <c r="R161" s="136">
        <f t="shared" si="87"/>
        <v>0</v>
      </c>
    </row>
    <row r="162" spans="1:18">
      <c r="A162" s="127" t="s">
        <v>87</v>
      </c>
      <c r="B162" s="128">
        <v>217</v>
      </c>
      <c r="C162" s="129">
        <v>100</v>
      </c>
      <c r="D162" s="130">
        <v>32400</v>
      </c>
      <c r="E162" s="156"/>
      <c r="F162" s="32">
        <f t="shared" si="81"/>
        <v>0.85</v>
      </c>
      <c r="G162" s="131">
        <f t="shared" si="82"/>
        <v>0</v>
      </c>
      <c r="H162" s="132"/>
      <c r="I162" s="157"/>
      <c r="J162" s="133">
        <f t="shared" si="83"/>
        <v>0</v>
      </c>
      <c r="K162" s="137">
        <f t="shared" si="89"/>
        <v>32400</v>
      </c>
      <c r="L162" s="159"/>
      <c r="M162" s="133">
        <f t="shared" si="85"/>
        <v>0</v>
      </c>
      <c r="N162" s="135">
        <f t="shared" si="86"/>
        <v>0</v>
      </c>
      <c r="O162" s="70"/>
      <c r="P162" s="54"/>
      <c r="Q162" s="56"/>
      <c r="R162" s="136">
        <f t="shared" si="87"/>
        <v>0</v>
      </c>
    </row>
    <row r="163" spans="1:18">
      <c r="A163" s="127" t="s">
        <v>88</v>
      </c>
      <c r="B163" s="128">
        <v>217</v>
      </c>
      <c r="C163" s="129">
        <v>100</v>
      </c>
      <c r="D163" s="130">
        <v>33600</v>
      </c>
      <c r="E163" s="156"/>
      <c r="F163" s="32">
        <f t="shared" si="81"/>
        <v>0.85</v>
      </c>
      <c r="G163" s="131">
        <f t="shared" si="82"/>
        <v>0</v>
      </c>
      <c r="H163" s="132"/>
      <c r="I163" s="157"/>
      <c r="J163" s="133">
        <f t="shared" si="83"/>
        <v>0</v>
      </c>
      <c r="K163" s="137">
        <f t="shared" si="89"/>
        <v>33600</v>
      </c>
      <c r="L163" s="159"/>
      <c r="M163" s="133">
        <f t="shared" si="85"/>
        <v>0</v>
      </c>
      <c r="N163" s="135">
        <f t="shared" si="86"/>
        <v>0</v>
      </c>
      <c r="O163" s="70"/>
      <c r="P163" s="54"/>
      <c r="Q163" s="56"/>
      <c r="R163" s="136">
        <f t="shared" si="87"/>
        <v>0</v>
      </c>
    </row>
    <row r="164" spans="1:18" ht="18.600000000000001" thickBot="1">
      <c r="A164" s="138" t="s">
        <v>89</v>
      </c>
      <c r="B164" s="128">
        <v>217</v>
      </c>
      <c r="C164" s="129">
        <v>100</v>
      </c>
      <c r="D164" s="130">
        <v>20900</v>
      </c>
      <c r="E164" s="156"/>
      <c r="F164" s="32">
        <f t="shared" si="81"/>
        <v>0.85</v>
      </c>
      <c r="G164" s="131">
        <f t="shared" si="82"/>
        <v>0</v>
      </c>
      <c r="H164" s="132"/>
      <c r="I164" s="157"/>
      <c r="J164" s="133">
        <f t="shared" si="83"/>
        <v>0</v>
      </c>
      <c r="K164" s="139">
        <f t="shared" si="89"/>
        <v>20900</v>
      </c>
      <c r="L164" s="159"/>
      <c r="M164" s="133">
        <f t="shared" si="85"/>
        <v>0</v>
      </c>
      <c r="N164" s="135">
        <f t="shared" si="86"/>
        <v>0</v>
      </c>
      <c r="O164" s="140"/>
      <c r="P164" s="141"/>
      <c r="Q164" s="142"/>
      <c r="R164" s="136">
        <f t="shared" si="87"/>
        <v>0</v>
      </c>
    </row>
    <row r="165" spans="1:18" ht="19.8" thickBot="1">
      <c r="A165" s="143" t="s">
        <v>34</v>
      </c>
      <c r="B165" s="144"/>
      <c r="C165" s="145"/>
      <c r="D165" s="146">
        <f t="shared" ref="D165" si="90">SUM(D153:D164)</f>
        <v>315000</v>
      </c>
      <c r="E165" s="144"/>
      <c r="F165" s="147"/>
      <c r="G165" s="146">
        <f t="shared" ref="G165" si="91">SUM(G153:G164)</f>
        <v>0</v>
      </c>
      <c r="H165" s="148"/>
      <c r="I165" s="146"/>
      <c r="J165" s="146"/>
      <c r="K165" s="146"/>
      <c r="L165" s="146"/>
      <c r="M165" s="146"/>
      <c r="N165" s="149">
        <f t="shared" ref="N165" si="92">SUM(N153:N164)</f>
        <v>0</v>
      </c>
      <c r="O165" s="150"/>
      <c r="P165" s="151"/>
      <c r="Q165" s="152"/>
      <c r="R165" s="153">
        <f t="shared" ref="R165" si="93">SUM(R153:R164)</f>
        <v>0</v>
      </c>
    </row>
    <row r="166" spans="1:18">
      <c r="A166" s="154"/>
      <c r="B166" s="155"/>
      <c r="C166" s="155"/>
      <c r="D166" s="155"/>
      <c r="E166" s="155"/>
      <c r="F166" s="155"/>
      <c r="G166" s="155"/>
      <c r="H166" s="155"/>
      <c r="I166" s="155"/>
      <c r="J166" s="155"/>
      <c r="K166" s="155"/>
      <c r="L166" s="155"/>
      <c r="M166" s="155"/>
      <c r="N166" s="155"/>
      <c r="O166" s="155"/>
      <c r="P166" s="155"/>
      <c r="Q166" s="155"/>
      <c r="R166" s="155"/>
    </row>
    <row r="167" spans="1:18" ht="57.6" customHeight="1">
      <c r="A167" s="181" t="s">
        <v>43</v>
      </c>
      <c r="B167" s="182"/>
      <c r="C167" s="182"/>
      <c r="D167" s="182"/>
      <c r="E167" s="182"/>
      <c r="F167" s="182"/>
      <c r="G167" s="182"/>
      <c r="H167" s="182"/>
      <c r="I167" s="182"/>
      <c r="J167" s="182"/>
      <c r="K167" s="182"/>
      <c r="L167" s="182"/>
      <c r="M167" s="182"/>
      <c r="N167" s="182"/>
    </row>
    <row r="189" s="94" customFormat="1" ht="57.6" customHeight="1"/>
  </sheetData>
  <mergeCells count="48">
    <mergeCell ref="A41:N41"/>
    <mergeCell ref="A1:B1"/>
    <mergeCell ref="H2:N2"/>
    <mergeCell ref="O2:Q3"/>
    <mergeCell ref="H3:J3"/>
    <mergeCell ref="K3:M3"/>
    <mergeCell ref="A20:N20"/>
    <mergeCell ref="A22:B22"/>
    <mergeCell ref="H23:N23"/>
    <mergeCell ref="O23:Q24"/>
    <mergeCell ref="H24:J24"/>
    <mergeCell ref="K24:M24"/>
    <mergeCell ref="A83:N83"/>
    <mergeCell ref="A43:B43"/>
    <mergeCell ref="H44:N44"/>
    <mergeCell ref="O44:Q45"/>
    <mergeCell ref="H45:J45"/>
    <mergeCell ref="K45:M45"/>
    <mergeCell ref="A62:N62"/>
    <mergeCell ref="A64:B64"/>
    <mergeCell ref="H65:N65"/>
    <mergeCell ref="O65:Q66"/>
    <mergeCell ref="H66:J66"/>
    <mergeCell ref="K66:M66"/>
    <mergeCell ref="A125:N125"/>
    <mergeCell ref="A85:B85"/>
    <mergeCell ref="H86:N86"/>
    <mergeCell ref="O86:Q87"/>
    <mergeCell ref="H87:J87"/>
    <mergeCell ref="K87:M87"/>
    <mergeCell ref="A104:N104"/>
    <mergeCell ref="A106:B106"/>
    <mergeCell ref="H107:N107"/>
    <mergeCell ref="O107:Q108"/>
    <mergeCell ref="H108:J108"/>
    <mergeCell ref="K108:M108"/>
    <mergeCell ref="A167:N167"/>
    <mergeCell ref="A127:B127"/>
    <mergeCell ref="H128:N128"/>
    <mergeCell ref="O128:Q129"/>
    <mergeCell ref="H129:J129"/>
    <mergeCell ref="K129:M129"/>
    <mergeCell ref="A146:N146"/>
    <mergeCell ref="A148:B148"/>
    <mergeCell ref="H149:N149"/>
    <mergeCell ref="O149:Q150"/>
    <mergeCell ref="H150:J150"/>
    <mergeCell ref="K150:M150"/>
  </mergeCells>
  <phoneticPr fontId="3"/>
  <pageMargins left="0.70866141732283472" right="0.70866141732283472" top="0.74803149606299213" bottom="0.74803149606299213" header="0.31496062992125984" footer="0.31496062992125984"/>
  <pageSetup paperSize="9" scale="53" orientation="landscape" verticalDpi="0" r:id="rId1"/>
  <rowBreaks count="7" manualBreakCount="7">
    <brk id="21" max="17" man="1"/>
    <brk id="41" max="17" man="1"/>
    <brk id="62" max="17" man="1"/>
    <brk id="84" max="17" man="1"/>
    <brk id="105" max="17" man="1"/>
    <brk id="126" max="17" man="1"/>
    <brk id="147"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91AFE-17DB-4837-9201-90AF870CCEF6}">
  <sheetPr>
    <tabColor rgb="FFFFC000"/>
  </sheetPr>
  <dimension ref="A1:M35"/>
  <sheetViews>
    <sheetView view="pageBreakPreview" topLeftCell="A2" zoomScale="60" zoomScaleNormal="85" workbookViewId="0">
      <selection activeCell="N18" sqref="N18"/>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82" t="s">
        <v>122</v>
      </c>
      <c r="C5" s="83"/>
      <c r="D5" s="83"/>
      <c r="E5" s="83"/>
      <c r="F5" s="83"/>
      <c r="G5" s="83"/>
      <c r="H5" s="166">
        <f>'電気料金内訳書②＜県央・島原地区1＞'!R18</f>
        <v>0</v>
      </c>
      <c r="I5" s="167"/>
      <c r="J5" s="168"/>
      <c r="K5" s="88" t="s">
        <v>76</v>
      </c>
      <c r="L5" s="84"/>
      <c r="M5" s="84"/>
    </row>
    <row r="6" spans="1:13" ht="24.6" customHeight="1">
      <c r="A6" s="91">
        <v>2</v>
      </c>
      <c r="B6" s="195" t="s">
        <v>123</v>
      </c>
      <c r="C6" s="196"/>
      <c r="D6" s="196"/>
      <c r="E6" s="196"/>
      <c r="F6" s="196"/>
      <c r="G6" s="197"/>
      <c r="H6" s="169">
        <f>'電気料金内訳書②＜県央・島原地区1＞'!R39</f>
        <v>0</v>
      </c>
      <c r="I6" s="170"/>
      <c r="J6" s="171"/>
      <c r="K6" s="88" t="s">
        <v>76</v>
      </c>
      <c r="L6" s="84"/>
      <c r="M6" s="84"/>
    </row>
    <row r="7" spans="1:13" ht="24.6" customHeight="1">
      <c r="A7" s="91">
        <v>3</v>
      </c>
      <c r="B7" s="82" t="s">
        <v>114</v>
      </c>
      <c r="C7" s="83"/>
      <c r="D7" s="83"/>
      <c r="E7" s="83"/>
      <c r="F7" s="83"/>
      <c r="G7" s="83"/>
      <c r="H7" s="161">
        <f>'電気料金内訳書②＜県央・島原地区1＞'!R60</f>
        <v>0</v>
      </c>
      <c r="I7" s="161"/>
      <c r="J7" s="161"/>
      <c r="K7" s="88" t="s">
        <v>76</v>
      </c>
      <c r="L7" s="84"/>
      <c r="M7" s="84"/>
    </row>
    <row r="8" spans="1:13" ht="24.6" customHeight="1">
      <c r="A8" s="91">
        <v>4</v>
      </c>
      <c r="B8" s="82" t="s">
        <v>115</v>
      </c>
      <c r="C8" s="83"/>
      <c r="D8" s="83"/>
      <c r="E8" s="83"/>
      <c r="F8" s="83"/>
      <c r="G8" s="83"/>
      <c r="H8" s="161">
        <f>'電気料金内訳書②＜県央・島原地区1＞'!R81</f>
        <v>0</v>
      </c>
      <c r="I8" s="161"/>
      <c r="J8" s="161"/>
      <c r="K8" s="88" t="s">
        <v>76</v>
      </c>
      <c r="L8" s="84"/>
      <c r="M8" s="84"/>
    </row>
    <row r="9" spans="1:13" ht="24.6" customHeight="1">
      <c r="A9" s="91">
        <v>5</v>
      </c>
      <c r="B9" s="82" t="s">
        <v>116</v>
      </c>
      <c r="C9" s="83"/>
      <c r="D9" s="83"/>
      <c r="E9" s="83"/>
      <c r="F9" s="83"/>
      <c r="G9" s="83"/>
      <c r="H9" s="161">
        <f>'電気料金内訳書②＜県央・島原地区1＞'!R102</f>
        <v>0</v>
      </c>
      <c r="I9" s="161"/>
      <c r="J9" s="161"/>
      <c r="K9" s="88" t="s">
        <v>76</v>
      </c>
      <c r="L9" s="84"/>
      <c r="M9" s="84"/>
    </row>
    <row r="10" spans="1:13" ht="24.6" customHeight="1">
      <c r="A10" s="91">
        <v>6</v>
      </c>
      <c r="B10" s="82" t="s">
        <v>117</v>
      </c>
      <c r="C10" s="83"/>
      <c r="D10" s="83"/>
      <c r="E10" s="83"/>
      <c r="F10" s="83"/>
      <c r="G10" s="83"/>
      <c r="H10" s="161">
        <f>'電気料金内訳書②＜県央・島原地区1＞'!R123</f>
        <v>0</v>
      </c>
      <c r="I10" s="161"/>
      <c r="J10" s="161"/>
      <c r="K10" s="88" t="s">
        <v>76</v>
      </c>
      <c r="L10" s="84"/>
      <c r="M10" s="84"/>
    </row>
    <row r="11" spans="1:13" ht="24.6" customHeight="1">
      <c r="A11" s="91">
        <v>7</v>
      </c>
      <c r="B11" s="82" t="s">
        <v>118</v>
      </c>
      <c r="C11" s="83"/>
      <c r="D11" s="83"/>
      <c r="E11" s="83"/>
      <c r="F11" s="83"/>
      <c r="G11" s="83"/>
      <c r="H11" s="161">
        <f>'電気料金内訳書②＜県央・島原地区1＞'!R144</f>
        <v>0</v>
      </c>
      <c r="I11" s="161"/>
      <c r="J11" s="161"/>
      <c r="K11" s="88" t="s">
        <v>76</v>
      </c>
      <c r="L11" s="84"/>
      <c r="M11" s="84"/>
    </row>
    <row r="12" spans="1:13" ht="24.6" customHeight="1">
      <c r="A12" s="91">
        <v>8</v>
      </c>
      <c r="B12" s="82" t="s">
        <v>119</v>
      </c>
      <c r="C12" s="83"/>
      <c r="D12" s="83"/>
      <c r="E12" s="83"/>
      <c r="F12" s="83"/>
      <c r="G12" s="83"/>
      <c r="H12" s="161">
        <f>'電気料金内訳書②＜県央・島原地区1＞'!R165</f>
        <v>0</v>
      </c>
      <c r="I12" s="161"/>
      <c r="J12" s="161"/>
      <c r="K12" s="88" t="s">
        <v>76</v>
      </c>
      <c r="L12" s="84"/>
      <c r="M12" s="84"/>
    </row>
    <row r="13" spans="1:13" ht="24.6" customHeight="1">
      <c r="A13" s="91">
        <v>9</v>
      </c>
      <c r="B13" s="82" t="s">
        <v>120</v>
      </c>
      <c r="C13" s="83"/>
      <c r="D13" s="83"/>
      <c r="E13" s="83"/>
      <c r="F13" s="83"/>
      <c r="G13" s="83"/>
      <c r="H13" s="161">
        <f>'電気料金内訳書②＜県央・島原地区1＞'!R185</f>
        <v>0</v>
      </c>
      <c r="I13" s="161"/>
      <c r="J13" s="161"/>
      <c r="K13" s="88"/>
      <c r="L13" s="84"/>
      <c r="M13" s="84"/>
    </row>
    <row r="14" spans="1:13" ht="24.6" customHeight="1">
      <c r="A14" s="91">
        <v>10</v>
      </c>
      <c r="B14" s="82" t="s">
        <v>121</v>
      </c>
      <c r="C14" s="83"/>
      <c r="D14" s="83"/>
      <c r="E14" s="83"/>
      <c r="F14" s="83"/>
      <c r="G14" s="83"/>
      <c r="H14" s="161">
        <f>'電気料金内訳書②＜県央・島原地区1＞'!R205</f>
        <v>0</v>
      </c>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25">
    <mergeCell ref="H20:J20"/>
    <mergeCell ref="H21:J21"/>
    <mergeCell ref="H14:J14"/>
    <mergeCell ref="B4:G4"/>
    <mergeCell ref="H4:J4"/>
    <mergeCell ref="H5:J5"/>
    <mergeCell ref="H6:J6"/>
    <mergeCell ref="H7:J7"/>
    <mergeCell ref="H8:J8"/>
    <mergeCell ref="B6:G6"/>
    <mergeCell ref="H9:J9"/>
    <mergeCell ref="H10:J10"/>
    <mergeCell ref="H11:J11"/>
    <mergeCell ref="H12:J12"/>
    <mergeCell ref="H13:J13"/>
    <mergeCell ref="H15:J15"/>
    <mergeCell ref="H16:J16"/>
    <mergeCell ref="H17:J17"/>
    <mergeCell ref="H18:J18"/>
    <mergeCell ref="H19:J19"/>
    <mergeCell ref="B22:G22"/>
    <mergeCell ref="H22:J22"/>
    <mergeCell ref="H23:J23"/>
    <mergeCell ref="H24:J24"/>
    <mergeCell ref="H25:J25"/>
  </mergeCells>
  <phoneticPr fontId="3"/>
  <pageMargins left="0.7" right="0.7" top="0.75" bottom="0.75" header="0.3" footer="0.3"/>
  <pageSetup paperSize="9" scale="55"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876C0-3488-4270-B675-E05D1060D321}">
  <sheetPr>
    <tabColor rgb="FFFFFF00"/>
  </sheetPr>
  <dimension ref="A1:R207"/>
  <sheetViews>
    <sheetView view="pageBreakPreview" zoomScale="55" zoomScaleNormal="55" zoomScaleSheetLayoutView="55" workbookViewId="0">
      <selection activeCell="L193" sqref="L193:L204"/>
    </sheetView>
  </sheetViews>
  <sheetFormatPr defaultRowHeight="18"/>
  <cols>
    <col min="1" max="1" width="8.69921875" style="94" customWidth="1"/>
    <col min="2" max="3" width="9.59765625" style="94" customWidth="1"/>
    <col min="4" max="4" width="11.8984375" style="94" customWidth="1"/>
    <col min="5" max="5" width="16.8984375" style="94" customWidth="1"/>
    <col min="6" max="6" width="12.69921875" style="94" customWidth="1"/>
    <col min="7" max="7" width="14.69921875" style="94" customWidth="1"/>
    <col min="8" max="8" width="12.69921875" style="94" customWidth="1"/>
    <col min="9" max="9" width="10.69921875" style="94" customWidth="1"/>
    <col min="10" max="10" width="14.19921875" style="94" customWidth="1"/>
    <col min="11" max="11" width="12.69921875" style="94" customWidth="1"/>
    <col min="12" max="12" width="10.69921875" style="94" customWidth="1"/>
    <col min="13" max="14" width="14.19921875" style="94" customWidth="1"/>
    <col min="15" max="17" width="9.8984375" style="94" customWidth="1"/>
    <col min="18" max="18" width="21.19921875" style="94" customWidth="1"/>
    <col min="19" max="16384" width="8.796875" style="94"/>
  </cols>
  <sheetData>
    <row r="1" spans="1:18" ht="31.8" customHeight="1" thickBot="1">
      <c r="A1" s="183" t="s">
        <v>35</v>
      </c>
      <c r="B1" s="183"/>
      <c r="C1" s="92" t="str">
        <f>'電気料金内訳書①＜県央・島原地区1＞'!B5</f>
        <v>県央振興局建設部（永昌東ポンプ場）</v>
      </c>
      <c r="D1" s="93"/>
      <c r="E1" s="93"/>
      <c r="F1" s="93"/>
      <c r="G1" s="93"/>
      <c r="H1" s="93"/>
      <c r="I1" s="93"/>
      <c r="J1" s="93"/>
      <c r="K1" s="93"/>
      <c r="L1" s="93"/>
      <c r="M1" s="93"/>
      <c r="N1" s="93"/>
      <c r="O1" s="93"/>
      <c r="P1" s="93"/>
      <c r="Q1" s="93"/>
      <c r="R1" s="93"/>
    </row>
    <row r="2" spans="1:18" ht="21.6">
      <c r="A2" s="95"/>
      <c r="B2" s="96" t="s">
        <v>0</v>
      </c>
      <c r="C2" s="97" t="s">
        <v>1</v>
      </c>
      <c r="D2" s="98" t="s">
        <v>2</v>
      </c>
      <c r="E2" s="96" t="s">
        <v>3</v>
      </c>
      <c r="F2" s="99" t="s">
        <v>4</v>
      </c>
      <c r="G2" s="100" t="s">
        <v>5</v>
      </c>
      <c r="H2" s="184" t="s">
        <v>6</v>
      </c>
      <c r="I2" s="185"/>
      <c r="J2" s="185"/>
      <c r="K2" s="185"/>
      <c r="L2" s="185"/>
      <c r="M2" s="185"/>
      <c r="N2" s="186"/>
      <c r="O2" s="187" t="s">
        <v>36</v>
      </c>
      <c r="P2" s="188"/>
      <c r="Q2" s="189"/>
      <c r="R2" s="101" t="s">
        <v>41</v>
      </c>
    </row>
    <row r="3" spans="1:18">
      <c r="A3" s="102"/>
      <c r="B3" s="103"/>
      <c r="C3" s="104"/>
      <c r="D3" s="105"/>
      <c r="E3" s="103" t="s">
        <v>7</v>
      </c>
      <c r="F3" s="106"/>
      <c r="G3" s="107" t="s">
        <v>8</v>
      </c>
      <c r="H3" s="193" t="s">
        <v>44</v>
      </c>
      <c r="I3" s="194"/>
      <c r="J3" s="194"/>
      <c r="K3" s="194" t="s">
        <v>45</v>
      </c>
      <c r="L3" s="194"/>
      <c r="M3" s="194"/>
      <c r="N3" s="108" t="s">
        <v>46</v>
      </c>
      <c r="O3" s="190"/>
      <c r="P3" s="191"/>
      <c r="Q3" s="192"/>
      <c r="R3" s="109" t="s">
        <v>42</v>
      </c>
    </row>
    <row r="4" spans="1:18">
      <c r="A4" s="102"/>
      <c r="B4" s="103" t="s">
        <v>9</v>
      </c>
      <c r="C4" s="104" t="s">
        <v>10</v>
      </c>
      <c r="D4" s="105" t="s">
        <v>11</v>
      </c>
      <c r="E4" s="103" t="s">
        <v>12</v>
      </c>
      <c r="F4" s="110" t="s">
        <v>13</v>
      </c>
      <c r="G4" s="107" t="s">
        <v>14</v>
      </c>
      <c r="H4" s="111" t="s">
        <v>15</v>
      </c>
      <c r="I4" s="112" t="s">
        <v>16</v>
      </c>
      <c r="J4" s="113" t="s">
        <v>17</v>
      </c>
      <c r="K4" s="114" t="s">
        <v>15</v>
      </c>
      <c r="L4" s="112" t="s">
        <v>16</v>
      </c>
      <c r="M4" s="113" t="s">
        <v>17</v>
      </c>
      <c r="N4" s="115" t="s">
        <v>17</v>
      </c>
      <c r="O4" s="116" t="s">
        <v>37</v>
      </c>
      <c r="P4" s="117" t="s">
        <v>38</v>
      </c>
      <c r="Q4" s="118" t="s">
        <v>39</v>
      </c>
      <c r="R4" s="119" t="s">
        <v>18</v>
      </c>
    </row>
    <row r="5" spans="1:18">
      <c r="A5" s="102"/>
      <c r="B5" s="120" t="s">
        <v>19</v>
      </c>
      <c r="C5" s="121"/>
      <c r="D5" s="122" t="s">
        <v>20</v>
      </c>
      <c r="E5" s="120" t="s">
        <v>21</v>
      </c>
      <c r="F5" s="123" t="s">
        <v>22</v>
      </c>
      <c r="G5" s="124" t="s">
        <v>23</v>
      </c>
      <c r="H5" s="120" t="s">
        <v>20</v>
      </c>
      <c r="I5" s="125" t="s">
        <v>24</v>
      </c>
      <c r="J5" s="124" t="s">
        <v>23</v>
      </c>
      <c r="K5" s="123" t="s">
        <v>20</v>
      </c>
      <c r="L5" s="125" t="s">
        <v>24</v>
      </c>
      <c r="M5" s="124" t="s">
        <v>23</v>
      </c>
      <c r="N5" s="122" t="s">
        <v>23</v>
      </c>
      <c r="O5" s="116" t="s">
        <v>23</v>
      </c>
      <c r="P5" s="117" t="s">
        <v>40</v>
      </c>
      <c r="Q5" s="118" t="s">
        <v>23</v>
      </c>
      <c r="R5" s="126" t="s">
        <v>23</v>
      </c>
    </row>
    <row r="6" spans="1:18">
      <c r="A6" s="127" t="s">
        <v>25</v>
      </c>
      <c r="B6" s="128">
        <v>15</v>
      </c>
      <c r="C6" s="129">
        <v>100</v>
      </c>
      <c r="D6" s="130">
        <v>600</v>
      </c>
      <c r="E6" s="156"/>
      <c r="F6" s="32">
        <f>(185-C6)/100</f>
        <v>0.85</v>
      </c>
      <c r="G6" s="131">
        <f>ROUNDDOWN(B6*E6*F6,0)</f>
        <v>0</v>
      </c>
      <c r="H6" s="132"/>
      <c r="I6" s="157"/>
      <c r="J6" s="133">
        <f>H6*I6</f>
        <v>0</v>
      </c>
      <c r="K6" s="134">
        <f>D6</f>
        <v>600</v>
      </c>
      <c r="L6" s="159"/>
      <c r="M6" s="133">
        <f>K6*L6</f>
        <v>0</v>
      </c>
      <c r="N6" s="135">
        <f>J6+M6</f>
        <v>0</v>
      </c>
      <c r="O6" s="70"/>
      <c r="P6" s="54"/>
      <c r="Q6" s="56"/>
      <c r="R6" s="136">
        <f>ROUNDDOWN(G6+N6,0)</f>
        <v>0</v>
      </c>
    </row>
    <row r="7" spans="1:18">
      <c r="A7" s="127" t="s">
        <v>26</v>
      </c>
      <c r="B7" s="128">
        <v>15</v>
      </c>
      <c r="C7" s="129">
        <v>100</v>
      </c>
      <c r="D7" s="130">
        <v>800</v>
      </c>
      <c r="E7" s="156"/>
      <c r="F7" s="32">
        <f t="shared" ref="F7:F17" si="0">(185-C7)/100</f>
        <v>0.85</v>
      </c>
      <c r="G7" s="131">
        <f t="shared" ref="G7:G17" si="1">ROUNDDOWN(B7*E7*F7,0)</f>
        <v>0</v>
      </c>
      <c r="H7" s="132"/>
      <c r="I7" s="157"/>
      <c r="J7" s="133">
        <f t="shared" ref="J7:J16" si="2">H7*I7</f>
        <v>0</v>
      </c>
      <c r="K7" s="137">
        <f t="shared" ref="K7:K17" si="3">D7</f>
        <v>800</v>
      </c>
      <c r="L7" s="159"/>
      <c r="M7" s="133">
        <f t="shared" ref="M7:M17" si="4">K7*L7</f>
        <v>0</v>
      </c>
      <c r="N7" s="135">
        <f t="shared" ref="N7:N17" si="5">J7+M7</f>
        <v>0</v>
      </c>
      <c r="O7" s="70"/>
      <c r="P7" s="54"/>
      <c r="Q7" s="56"/>
      <c r="R7" s="136">
        <f t="shared" ref="R7:R17" si="6">ROUNDDOWN(G7+N7,0)</f>
        <v>0</v>
      </c>
    </row>
    <row r="8" spans="1:18">
      <c r="A8" s="127" t="s">
        <v>27</v>
      </c>
      <c r="B8" s="128">
        <v>15</v>
      </c>
      <c r="C8" s="129">
        <v>100</v>
      </c>
      <c r="D8" s="130">
        <v>800</v>
      </c>
      <c r="E8" s="156"/>
      <c r="F8" s="32">
        <f t="shared" si="0"/>
        <v>0.85</v>
      </c>
      <c r="G8" s="131">
        <f t="shared" si="1"/>
        <v>0</v>
      </c>
      <c r="H8" s="132"/>
      <c r="I8" s="157"/>
      <c r="J8" s="133">
        <f t="shared" si="2"/>
        <v>0</v>
      </c>
      <c r="K8" s="137">
        <f t="shared" si="3"/>
        <v>800</v>
      </c>
      <c r="L8" s="159"/>
      <c r="M8" s="133">
        <f t="shared" si="4"/>
        <v>0</v>
      </c>
      <c r="N8" s="135">
        <f t="shared" si="5"/>
        <v>0</v>
      </c>
      <c r="O8" s="70"/>
      <c r="P8" s="54"/>
      <c r="Q8" s="56"/>
      <c r="R8" s="136">
        <f t="shared" si="6"/>
        <v>0</v>
      </c>
    </row>
    <row r="9" spans="1:18">
      <c r="A9" s="127" t="s">
        <v>47</v>
      </c>
      <c r="B9" s="128">
        <v>15</v>
      </c>
      <c r="C9" s="129">
        <v>100</v>
      </c>
      <c r="D9" s="130">
        <v>1300</v>
      </c>
      <c r="E9" s="156"/>
      <c r="F9" s="32">
        <f t="shared" si="0"/>
        <v>0.85</v>
      </c>
      <c r="G9" s="131">
        <f t="shared" si="1"/>
        <v>0</v>
      </c>
      <c r="H9" s="132">
        <f t="shared" ref="H9:H11" si="7">D9</f>
        <v>1300</v>
      </c>
      <c r="I9" s="158"/>
      <c r="J9" s="133">
        <f t="shared" si="2"/>
        <v>0</v>
      </c>
      <c r="K9" s="137"/>
      <c r="L9" s="160"/>
      <c r="M9" s="133">
        <f t="shared" si="4"/>
        <v>0</v>
      </c>
      <c r="N9" s="135">
        <f t="shared" si="5"/>
        <v>0</v>
      </c>
      <c r="O9" s="70"/>
      <c r="P9" s="54"/>
      <c r="Q9" s="56"/>
      <c r="R9" s="136">
        <f t="shared" si="6"/>
        <v>0</v>
      </c>
    </row>
    <row r="10" spans="1:18">
      <c r="A10" s="127" t="s">
        <v>48</v>
      </c>
      <c r="B10" s="128">
        <v>15</v>
      </c>
      <c r="C10" s="129">
        <v>100</v>
      </c>
      <c r="D10" s="130">
        <v>1000</v>
      </c>
      <c r="E10" s="156"/>
      <c r="F10" s="32">
        <f t="shared" si="0"/>
        <v>0.85</v>
      </c>
      <c r="G10" s="131">
        <f t="shared" si="1"/>
        <v>0</v>
      </c>
      <c r="H10" s="132">
        <f t="shared" si="7"/>
        <v>1000</v>
      </c>
      <c r="I10" s="158"/>
      <c r="J10" s="133">
        <f t="shared" si="2"/>
        <v>0</v>
      </c>
      <c r="K10" s="137"/>
      <c r="L10" s="160"/>
      <c r="M10" s="133">
        <f t="shared" si="4"/>
        <v>0</v>
      </c>
      <c r="N10" s="135">
        <f t="shared" si="5"/>
        <v>0</v>
      </c>
      <c r="O10" s="70"/>
      <c r="P10" s="54"/>
      <c r="Q10" s="56"/>
      <c r="R10" s="136">
        <f t="shared" si="6"/>
        <v>0</v>
      </c>
    </row>
    <row r="11" spans="1:18">
      <c r="A11" s="127" t="s">
        <v>49</v>
      </c>
      <c r="B11" s="128">
        <v>15</v>
      </c>
      <c r="C11" s="129">
        <v>100</v>
      </c>
      <c r="D11" s="130">
        <v>1000</v>
      </c>
      <c r="E11" s="156"/>
      <c r="F11" s="32">
        <f t="shared" si="0"/>
        <v>0.85</v>
      </c>
      <c r="G11" s="131">
        <f t="shared" si="1"/>
        <v>0</v>
      </c>
      <c r="H11" s="132">
        <f t="shared" si="7"/>
        <v>1000</v>
      </c>
      <c r="I11" s="158"/>
      <c r="J11" s="133">
        <f t="shared" si="2"/>
        <v>0</v>
      </c>
      <c r="K11" s="137"/>
      <c r="L11" s="160"/>
      <c r="M11" s="133">
        <f t="shared" si="4"/>
        <v>0</v>
      </c>
      <c r="N11" s="135">
        <f t="shared" si="5"/>
        <v>0</v>
      </c>
      <c r="O11" s="70"/>
      <c r="P11" s="54"/>
      <c r="Q11" s="56"/>
      <c r="R11" s="136">
        <f t="shared" si="6"/>
        <v>0</v>
      </c>
    </row>
    <row r="12" spans="1:18">
      <c r="A12" s="127" t="s">
        <v>28</v>
      </c>
      <c r="B12" s="128">
        <v>15</v>
      </c>
      <c r="C12" s="129">
        <v>100</v>
      </c>
      <c r="D12" s="130">
        <v>900</v>
      </c>
      <c r="E12" s="156"/>
      <c r="F12" s="32">
        <f t="shared" si="0"/>
        <v>0.85</v>
      </c>
      <c r="G12" s="131">
        <f t="shared" si="1"/>
        <v>0</v>
      </c>
      <c r="H12" s="132"/>
      <c r="I12" s="157"/>
      <c r="J12" s="133">
        <f t="shared" si="2"/>
        <v>0</v>
      </c>
      <c r="K12" s="137">
        <f t="shared" si="3"/>
        <v>900</v>
      </c>
      <c r="L12" s="159"/>
      <c r="M12" s="133">
        <f t="shared" si="4"/>
        <v>0</v>
      </c>
      <c r="N12" s="135">
        <f t="shared" si="5"/>
        <v>0</v>
      </c>
      <c r="O12" s="70"/>
      <c r="P12" s="54"/>
      <c r="Q12" s="56"/>
      <c r="R12" s="136">
        <f t="shared" si="6"/>
        <v>0</v>
      </c>
    </row>
    <row r="13" spans="1:18">
      <c r="A13" s="127" t="s">
        <v>29</v>
      </c>
      <c r="B13" s="128">
        <v>15</v>
      </c>
      <c r="C13" s="129">
        <v>100</v>
      </c>
      <c r="D13" s="130">
        <v>800</v>
      </c>
      <c r="E13" s="156"/>
      <c r="F13" s="32">
        <f t="shared" si="0"/>
        <v>0.85</v>
      </c>
      <c r="G13" s="131">
        <f t="shared" si="1"/>
        <v>0</v>
      </c>
      <c r="H13" s="132"/>
      <c r="I13" s="157"/>
      <c r="J13" s="133">
        <f t="shared" si="2"/>
        <v>0</v>
      </c>
      <c r="K13" s="137">
        <f t="shared" si="3"/>
        <v>800</v>
      </c>
      <c r="L13" s="159"/>
      <c r="M13" s="133">
        <f t="shared" si="4"/>
        <v>0</v>
      </c>
      <c r="N13" s="135">
        <f t="shared" si="5"/>
        <v>0</v>
      </c>
      <c r="O13" s="70"/>
      <c r="P13" s="54"/>
      <c r="Q13" s="56"/>
      <c r="R13" s="136">
        <f t="shared" si="6"/>
        <v>0</v>
      </c>
    </row>
    <row r="14" spans="1:18">
      <c r="A14" s="127" t="s">
        <v>30</v>
      </c>
      <c r="B14" s="128">
        <v>15</v>
      </c>
      <c r="C14" s="129">
        <v>100</v>
      </c>
      <c r="D14" s="130">
        <v>700</v>
      </c>
      <c r="E14" s="156"/>
      <c r="F14" s="32">
        <f t="shared" si="0"/>
        <v>0.85</v>
      </c>
      <c r="G14" s="131">
        <f t="shared" si="1"/>
        <v>0</v>
      </c>
      <c r="H14" s="132"/>
      <c r="I14" s="157"/>
      <c r="J14" s="133">
        <f t="shared" si="2"/>
        <v>0</v>
      </c>
      <c r="K14" s="137">
        <f t="shared" si="3"/>
        <v>700</v>
      </c>
      <c r="L14" s="159"/>
      <c r="M14" s="133">
        <f t="shared" si="4"/>
        <v>0</v>
      </c>
      <c r="N14" s="135">
        <f t="shared" si="5"/>
        <v>0</v>
      </c>
      <c r="O14" s="70"/>
      <c r="P14" s="54"/>
      <c r="Q14" s="56"/>
      <c r="R14" s="136">
        <f t="shared" si="6"/>
        <v>0</v>
      </c>
    </row>
    <row r="15" spans="1:18">
      <c r="A15" s="127" t="s">
        <v>31</v>
      </c>
      <c r="B15" s="128">
        <v>15</v>
      </c>
      <c r="C15" s="129">
        <v>100</v>
      </c>
      <c r="D15" s="130">
        <v>700</v>
      </c>
      <c r="E15" s="156"/>
      <c r="F15" s="32">
        <f t="shared" si="0"/>
        <v>0.85</v>
      </c>
      <c r="G15" s="131">
        <f t="shared" si="1"/>
        <v>0</v>
      </c>
      <c r="H15" s="132"/>
      <c r="I15" s="157"/>
      <c r="J15" s="133">
        <f t="shared" si="2"/>
        <v>0</v>
      </c>
      <c r="K15" s="137">
        <f t="shared" si="3"/>
        <v>700</v>
      </c>
      <c r="L15" s="159"/>
      <c r="M15" s="133">
        <f t="shared" si="4"/>
        <v>0</v>
      </c>
      <c r="N15" s="135">
        <f t="shared" si="5"/>
        <v>0</v>
      </c>
      <c r="O15" s="70"/>
      <c r="P15" s="54"/>
      <c r="Q15" s="56"/>
      <c r="R15" s="136">
        <f t="shared" si="6"/>
        <v>0</v>
      </c>
    </row>
    <row r="16" spans="1:18">
      <c r="A16" s="127" t="s">
        <v>32</v>
      </c>
      <c r="B16" s="128">
        <v>15</v>
      </c>
      <c r="C16" s="129">
        <v>100</v>
      </c>
      <c r="D16" s="130">
        <v>700</v>
      </c>
      <c r="E16" s="156"/>
      <c r="F16" s="32">
        <f t="shared" si="0"/>
        <v>0.85</v>
      </c>
      <c r="G16" s="131">
        <f t="shared" si="1"/>
        <v>0</v>
      </c>
      <c r="H16" s="132"/>
      <c r="I16" s="157"/>
      <c r="J16" s="133">
        <f t="shared" si="2"/>
        <v>0</v>
      </c>
      <c r="K16" s="137">
        <f t="shared" si="3"/>
        <v>700</v>
      </c>
      <c r="L16" s="159"/>
      <c r="M16" s="133">
        <f t="shared" si="4"/>
        <v>0</v>
      </c>
      <c r="N16" s="135">
        <f t="shared" si="5"/>
        <v>0</v>
      </c>
      <c r="O16" s="70"/>
      <c r="P16" s="54"/>
      <c r="Q16" s="56"/>
      <c r="R16" s="136">
        <f t="shared" si="6"/>
        <v>0</v>
      </c>
    </row>
    <row r="17" spans="1:18" ht="18.600000000000001" thickBot="1">
      <c r="A17" s="138" t="s">
        <v>33</v>
      </c>
      <c r="B17" s="128">
        <v>15</v>
      </c>
      <c r="C17" s="129">
        <v>100</v>
      </c>
      <c r="D17" s="130">
        <v>800</v>
      </c>
      <c r="E17" s="156"/>
      <c r="F17" s="32">
        <f t="shared" si="0"/>
        <v>0.85</v>
      </c>
      <c r="G17" s="131">
        <f t="shared" si="1"/>
        <v>0</v>
      </c>
      <c r="H17" s="132"/>
      <c r="I17" s="157"/>
      <c r="J17" s="133">
        <f>H17*I17</f>
        <v>0</v>
      </c>
      <c r="K17" s="139">
        <f t="shared" si="3"/>
        <v>800</v>
      </c>
      <c r="L17" s="159"/>
      <c r="M17" s="133">
        <f t="shared" si="4"/>
        <v>0</v>
      </c>
      <c r="N17" s="135">
        <f t="shared" si="5"/>
        <v>0</v>
      </c>
      <c r="O17" s="140"/>
      <c r="P17" s="141"/>
      <c r="Q17" s="142"/>
      <c r="R17" s="136">
        <f t="shared" si="6"/>
        <v>0</v>
      </c>
    </row>
    <row r="18" spans="1:18" ht="19.8" thickBot="1">
      <c r="A18" s="143" t="s">
        <v>34</v>
      </c>
      <c r="B18" s="144"/>
      <c r="C18" s="145"/>
      <c r="D18" s="146">
        <f>SUM(D6:D17)</f>
        <v>10100</v>
      </c>
      <c r="E18" s="144"/>
      <c r="F18" s="147"/>
      <c r="G18" s="146">
        <f>SUM(G6:G17)</f>
        <v>0</v>
      </c>
      <c r="H18" s="148"/>
      <c r="I18" s="146"/>
      <c r="J18" s="146"/>
      <c r="K18" s="146"/>
      <c r="L18" s="146"/>
      <c r="M18" s="146"/>
      <c r="N18" s="149">
        <f>SUM(N6:N17)</f>
        <v>0</v>
      </c>
      <c r="O18" s="150"/>
      <c r="P18" s="151"/>
      <c r="Q18" s="152"/>
      <c r="R18" s="153">
        <f>SUM(R6:R17)</f>
        <v>0</v>
      </c>
    </row>
    <row r="19" spans="1:18">
      <c r="A19" s="154"/>
      <c r="B19" s="155"/>
      <c r="C19" s="155"/>
      <c r="D19" s="155"/>
      <c r="E19" s="155"/>
      <c r="F19" s="155"/>
      <c r="G19" s="155"/>
      <c r="H19" s="155"/>
      <c r="I19" s="155"/>
      <c r="J19" s="155"/>
      <c r="K19" s="155"/>
      <c r="L19" s="155"/>
      <c r="M19" s="155"/>
      <c r="N19" s="155"/>
      <c r="O19" s="155"/>
      <c r="P19" s="155"/>
      <c r="Q19" s="155"/>
      <c r="R19" s="155"/>
    </row>
    <row r="20" spans="1:18" ht="57.6" customHeight="1">
      <c r="A20" s="181" t="s">
        <v>43</v>
      </c>
      <c r="B20" s="182"/>
      <c r="C20" s="182"/>
      <c r="D20" s="182"/>
      <c r="E20" s="182"/>
      <c r="F20" s="182"/>
      <c r="G20" s="182"/>
      <c r="H20" s="182"/>
      <c r="I20" s="182"/>
      <c r="J20" s="182"/>
      <c r="K20" s="182"/>
      <c r="L20" s="182"/>
      <c r="M20" s="182"/>
      <c r="N20" s="182"/>
    </row>
    <row r="22" spans="1:18" ht="31.8" customHeight="1" thickBot="1">
      <c r="A22" s="183" t="s">
        <v>80</v>
      </c>
      <c r="B22" s="183"/>
      <c r="C22" s="92" t="str">
        <f>'電気料金内訳書①＜県央・島原地区1＞'!B6</f>
        <v>農林技術開発センター果樹・茶研究部門　
茶業研究室</v>
      </c>
      <c r="D22" s="93"/>
      <c r="E22" s="93"/>
      <c r="F22" s="93"/>
      <c r="G22" s="93"/>
      <c r="H22" s="93"/>
      <c r="I22" s="93"/>
      <c r="J22" s="93"/>
      <c r="K22" s="93"/>
      <c r="L22" s="93"/>
      <c r="M22" s="93"/>
      <c r="N22" s="93"/>
      <c r="O22" s="93"/>
      <c r="P22" s="93"/>
      <c r="Q22" s="93"/>
      <c r="R22" s="93"/>
    </row>
    <row r="23" spans="1:18" ht="21.6">
      <c r="A23" s="95"/>
      <c r="B23" s="96" t="s">
        <v>0</v>
      </c>
      <c r="C23" s="97" t="s">
        <v>1</v>
      </c>
      <c r="D23" s="98" t="s">
        <v>2</v>
      </c>
      <c r="E23" s="96" t="s">
        <v>3</v>
      </c>
      <c r="F23" s="99" t="s">
        <v>4</v>
      </c>
      <c r="G23" s="100" t="s">
        <v>5</v>
      </c>
      <c r="H23" s="184" t="s">
        <v>6</v>
      </c>
      <c r="I23" s="185"/>
      <c r="J23" s="185"/>
      <c r="K23" s="185"/>
      <c r="L23" s="185"/>
      <c r="M23" s="185"/>
      <c r="N23" s="186"/>
      <c r="O23" s="187" t="s">
        <v>36</v>
      </c>
      <c r="P23" s="188"/>
      <c r="Q23" s="189"/>
      <c r="R23" s="101" t="s">
        <v>41</v>
      </c>
    </row>
    <row r="24" spans="1:18">
      <c r="A24" s="102"/>
      <c r="B24" s="103"/>
      <c r="C24" s="104"/>
      <c r="D24" s="105"/>
      <c r="E24" s="103" t="s">
        <v>7</v>
      </c>
      <c r="F24" s="106"/>
      <c r="G24" s="107" t="s">
        <v>8</v>
      </c>
      <c r="H24" s="193" t="s">
        <v>44</v>
      </c>
      <c r="I24" s="194"/>
      <c r="J24" s="194"/>
      <c r="K24" s="194" t="s">
        <v>45</v>
      </c>
      <c r="L24" s="194"/>
      <c r="M24" s="194"/>
      <c r="N24" s="108" t="s">
        <v>46</v>
      </c>
      <c r="O24" s="190"/>
      <c r="P24" s="191"/>
      <c r="Q24" s="192"/>
      <c r="R24" s="109" t="s">
        <v>42</v>
      </c>
    </row>
    <row r="25" spans="1:18">
      <c r="A25" s="102"/>
      <c r="B25" s="103" t="s">
        <v>9</v>
      </c>
      <c r="C25" s="104" t="s">
        <v>10</v>
      </c>
      <c r="D25" s="105" t="s">
        <v>11</v>
      </c>
      <c r="E25" s="103" t="s">
        <v>12</v>
      </c>
      <c r="F25" s="110" t="s">
        <v>13</v>
      </c>
      <c r="G25" s="107" t="s">
        <v>14</v>
      </c>
      <c r="H25" s="111" t="s">
        <v>15</v>
      </c>
      <c r="I25" s="112" t="s">
        <v>16</v>
      </c>
      <c r="J25" s="113" t="s">
        <v>17</v>
      </c>
      <c r="K25" s="114" t="s">
        <v>15</v>
      </c>
      <c r="L25" s="112" t="s">
        <v>16</v>
      </c>
      <c r="M25" s="113" t="s">
        <v>17</v>
      </c>
      <c r="N25" s="115" t="s">
        <v>17</v>
      </c>
      <c r="O25" s="116" t="s">
        <v>37</v>
      </c>
      <c r="P25" s="117" t="s">
        <v>38</v>
      </c>
      <c r="Q25" s="118" t="s">
        <v>39</v>
      </c>
      <c r="R25" s="119" t="s">
        <v>18</v>
      </c>
    </row>
    <row r="26" spans="1:18">
      <c r="A26" s="102"/>
      <c r="B26" s="120" t="s">
        <v>19</v>
      </c>
      <c r="C26" s="121"/>
      <c r="D26" s="122" t="s">
        <v>20</v>
      </c>
      <c r="E26" s="120" t="s">
        <v>21</v>
      </c>
      <c r="F26" s="123" t="s">
        <v>22</v>
      </c>
      <c r="G26" s="124" t="s">
        <v>23</v>
      </c>
      <c r="H26" s="120" t="s">
        <v>20</v>
      </c>
      <c r="I26" s="125" t="s">
        <v>24</v>
      </c>
      <c r="J26" s="124" t="s">
        <v>23</v>
      </c>
      <c r="K26" s="123" t="s">
        <v>20</v>
      </c>
      <c r="L26" s="125" t="s">
        <v>24</v>
      </c>
      <c r="M26" s="124" t="s">
        <v>23</v>
      </c>
      <c r="N26" s="122" t="s">
        <v>23</v>
      </c>
      <c r="O26" s="116" t="s">
        <v>23</v>
      </c>
      <c r="P26" s="117" t="s">
        <v>40</v>
      </c>
      <c r="Q26" s="118" t="s">
        <v>23</v>
      </c>
      <c r="R26" s="126" t="s">
        <v>23</v>
      </c>
    </row>
    <row r="27" spans="1:18">
      <c r="A27" s="127" t="s">
        <v>81</v>
      </c>
      <c r="B27" s="128">
        <v>159</v>
      </c>
      <c r="C27" s="129">
        <v>100</v>
      </c>
      <c r="D27" s="130">
        <v>2800</v>
      </c>
      <c r="E27" s="156"/>
      <c r="F27" s="32">
        <f t="shared" ref="F27:F38" si="8">(185-C27)/100</f>
        <v>0.85</v>
      </c>
      <c r="G27" s="131">
        <f t="shared" ref="G27:G38" si="9">ROUNDDOWN(B27*E27*F27,0)</f>
        <v>0</v>
      </c>
      <c r="H27" s="132"/>
      <c r="I27" s="157"/>
      <c r="J27" s="133">
        <f t="shared" ref="J27:J38" si="10">H27*I27</f>
        <v>0</v>
      </c>
      <c r="K27" s="134">
        <f t="shared" ref="K27:K29" si="11">D27</f>
        <v>2800</v>
      </c>
      <c r="L27" s="159"/>
      <c r="M27" s="133">
        <f t="shared" ref="M27:M38" si="12">K27*L27</f>
        <v>0</v>
      </c>
      <c r="N27" s="135">
        <f t="shared" ref="N27:N38" si="13">J27+M27</f>
        <v>0</v>
      </c>
      <c r="O27" s="70"/>
      <c r="P27" s="54"/>
      <c r="Q27" s="56"/>
      <c r="R27" s="136">
        <f t="shared" ref="R27:R38" si="14">ROUNDDOWN(G27+N27,0)</f>
        <v>0</v>
      </c>
    </row>
    <row r="28" spans="1:18">
      <c r="A28" s="127" t="s">
        <v>82</v>
      </c>
      <c r="B28" s="128">
        <v>159</v>
      </c>
      <c r="C28" s="129">
        <v>100</v>
      </c>
      <c r="D28" s="130">
        <v>2700</v>
      </c>
      <c r="E28" s="156"/>
      <c r="F28" s="32">
        <f t="shared" si="8"/>
        <v>0.85</v>
      </c>
      <c r="G28" s="131">
        <f t="shared" si="9"/>
        <v>0</v>
      </c>
      <c r="H28" s="132"/>
      <c r="I28" s="157"/>
      <c r="J28" s="133">
        <f t="shared" si="10"/>
        <v>0</v>
      </c>
      <c r="K28" s="137">
        <f t="shared" si="11"/>
        <v>2700</v>
      </c>
      <c r="L28" s="159"/>
      <c r="M28" s="133">
        <f t="shared" si="12"/>
        <v>0</v>
      </c>
      <c r="N28" s="135">
        <f t="shared" si="13"/>
        <v>0</v>
      </c>
      <c r="O28" s="70"/>
      <c r="P28" s="54"/>
      <c r="Q28" s="56"/>
      <c r="R28" s="136">
        <f t="shared" si="14"/>
        <v>0</v>
      </c>
    </row>
    <row r="29" spans="1:18">
      <c r="A29" s="127" t="s">
        <v>83</v>
      </c>
      <c r="B29" s="128">
        <v>159</v>
      </c>
      <c r="C29" s="129">
        <v>100</v>
      </c>
      <c r="D29" s="130">
        <v>3000</v>
      </c>
      <c r="E29" s="156"/>
      <c r="F29" s="32">
        <f t="shared" si="8"/>
        <v>0.85</v>
      </c>
      <c r="G29" s="131">
        <f t="shared" si="9"/>
        <v>0</v>
      </c>
      <c r="H29" s="132"/>
      <c r="I29" s="157"/>
      <c r="J29" s="133">
        <f t="shared" si="10"/>
        <v>0</v>
      </c>
      <c r="K29" s="137">
        <f t="shared" si="11"/>
        <v>3000</v>
      </c>
      <c r="L29" s="159"/>
      <c r="M29" s="133">
        <f t="shared" si="12"/>
        <v>0</v>
      </c>
      <c r="N29" s="135">
        <f t="shared" si="13"/>
        <v>0</v>
      </c>
      <c r="O29" s="70"/>
      <c r="P29" s="54"/>
      <c r="Q29" s="56"/>
      <c r="R29" s="136">
        <f t="shared" si="14"/>
        <v>0</v>
      </c>
    </row>
    <row r="30" spans="1:18">
      <c r="A30" s="127" t="s">
        <v>47</v>
      </c>
      <c r="B30" s="128">
        <v>159</v>
      </c>
      <c r="C30" s="129">
        <v>100</v>
      </c>
      <c r="D30" s="130">
        <v>2700</v>
      </c>
      <c r="E30" s="156"/>
      <c r="F30" s="32">
        <f t="shared" si="8"/>
        <v>0.85</v>
      </c>
      <c r="G30" s="131">
        <f t="shared" si="9"/>
        <v>0</v>
      </c>
      <c r="H30" s="132">
        <f t="shared" ref="H30:H32" si="15">D30</f>
        <v>2700</v>
      </c>
      <c r="I30" s="158"/>
      <c r="J30" s="133">
        <f t="shared" si="10"/>
        <v>0</v>
      </c>
      <c r="K30" s="137"/>
      <c r="L30" s="160"/>
      <c r="M30" s="133">
        <f t="shared" si="12"/>
        <v>0</v>
      </c>
      <c r="N30" s="135">
        <f t="shared" si="13"/>
        <v>0</v>
      </c>
      <c r="O30" s="70"/>
      <c r="P30" s="54"/>
      <c r="Q30" s="56"/>
      <c r="R30" s="136">
        <f t="shared" si="14"/>
        <v>0</v>
      </c>
    </row>
    <row r="31" spans="1:18">
      <c r="A31" s="127" t="s">
        <v>48</v>
      </c>
      <c r="B31" s="128">
        <v>159</v>
      </c>
      <c r="C31" s="129">
        <v>100</v>
      </c>
      <c r="D31" s="130">
        <v>2700</v>
      </c>
      <c r="E31" s="156"/>
      <c r="F31" s="32">
        <f t="shared" si="8"/>
        <v>0.85</v>
      </c>
      <c r="G31" s="131">
        <f t="shared" si="9"/>
        <v>0</v>
      </c>
      <c r="H31" s="132">
        <f t="shared" si="15"/>
        <v>2700</v>
      </c>
      <c r="I31" s="158"/>
      <c r="J31" s="133">
        <f t="shared" si="10"/>
        <v>0</v>
      </c>
      <c r="K31" s="137"/>
      <c r="L31" s="160"/>
      <c r="M31" s="133">
        <f t="shared" si="12"/>
        <v>0</v>
      </c>
      <c r="N31" s="135">
        <f t="shared" si="13"/>
        <v>0</v>
      </c>
      <c r="O31" s="70"/>
      <c r="P31" s="54"/>
      <c r="Q31" s="56"/>
      <c r="R31" s="136">
        <f t="shared" si="14"/>
        <v>0</v>
      </c>
    </row>
    <row r="32" spans="1:18">
      <c r="A32" s="127" t="s">
        <v>49</v>
      </c>
      <c r="B32" s="128">
        <v>159</v>
      </c>
      <c r="C32" s="129">
        <v>100</v>
      </c>
      <c r="D32" s="130">
        <v>2700</v>
      </c>
      <c r="E32" s="156"/>
      <c r="F32" s="32">
        <f t="shared" si="8"/>
        <v>0.85</v>
      </c>
      <c r="G32" s="131">
        <f t="shared" si="9"/>
        <v>0</v>
      </c>
      <c r="H32" s="132">
        <f t="shared" si="15"/>
        <v>2700</v>
      </c>
      <c r="I32" s="158"/>
      <c r="J32" s="133">
        <f t="shared" si="10"/>
        <v>0</v>
      </c>
      <c r="K32" s="137"/>
      <c r="L32" s="160"/>
      <c r="M32" s="133">
        <f t="shared" si="12"/>
        <v>0</v>
      </c>
      <c r="N32" s="135">
        <f t="shared" si="13"/>
        <v>0</v>
      </c>
      <c r="O32" s="70"/>
      <c r="P32" s="54"/>
      <c r="Q32" s="56"/>
      <c r="R32" s="136">
        <f t="shared" si="14"/>
        <v>0</v>
      </c>
    </row>
    <row r="33" spans="1:18">
      <c r="A33" s="127" t="s">
        <v>84</v>
      </c>
      <c r="B33" s="128">
        <v>159</v>
      </c>
      <c r="C33" s="129">
        <v>100</v>
      </c>
      <c r="D33" s="130">
        <v>1800</v>
      </c>
      <c r="E33" s="156"/>
      <c r="F33" s="32">
        <f t="shared" si="8"/>
        <v>0.85</v>
      </c>
      <c r="G33" s="131">
        <f t="shared" si="9"/>
        <v>0</v>
      </c>
      <c r="H33" s="132"/>
      <c r="I33" s="157"/>
      <c r="J33" s="133">
        <f t="shared" si="10"/>
        <v>0</v>
      </c>
      <c r="K33" s="137">
        <f t="shared" ref="K33:K38" si="16">D33</f>
        <v>1800</v>
      </c>
      <c r="L33" s="159"/>
      <c r="M33" s="133">
        <f t="shared" si="12"/>
        <v>0</v>
      </c>
      <c r="N33" s="135">
        <f t="shared" si="13"/>
        <v>0</v>
      </c>
      <c r="O33" s="70"/>
      <c r="P33" s="54"/>
      <c r="Q33" s="56"/>
      <c r="R33" s="136">
        <f t="shared" si="14"/>
        <v>0</v>
      </c>
    </row>
    <row r="34" spans="1:18">
      <c r="A34" s="127" t="s">
        <v>85</v>
      </c>
      <c r="B34" s="128">
        <v>159</v>
      </c>
      <c r="C34" s="129">
        <v>100</v>
      </c>
      <c r="D34" s="130">
        <v>1500</v>
      </c>
      <c r="E34" s="156"/>
      <c r="F34" s="32">
        <f t="shared" si="8"/>
        <v>0.85</v>
      </c>
      <c r="G34" s="131">
        <f t="shared" si="9"/>
        <v>0</v>
      </c>
      <c r="H34" s="132"/>
      <c r="I34" s="157"/>
      <c r="J34" s="133">
        <f t="shared" si="10"/>
        <v>0</v>
      </c>
      <c r="K34" s="137">
        <f t="shared" si="16"/>
        <v>1500</v>
      </c>
      <c r="L34" s="159"/>
      <c r="M34" s="133">
        <f t="shared" si="12"/>
        <v>0</v>
      </c>
      <c r="N34" s="135">
        <f t="shared" si="13"/>
        <v>0</v>
      </c>
      <c r="O34" s="70"/>
      <c r="P34" s="54"/>
      <c r="Q34" s="56"/>
      <c r="R34" s="136">
        <f t="shared" si="14"/>
        <v>0</v>
      </c>
    </row>
    <row r="35" spans="1:18">
      <c r="A35" s="127" t="s">
        <v>86</v>
      </c>
      <c r="B35" s="128">
        <v>159</v>
      </c>
      <c r="C35" s="129">
        <v>100</v>
      </c>
      <c r="D35" s="130">
        <v>1400</v>
      </c>
      <c r="E35" s="156"/>
      <c r="F35" s="32">
        <f t="shared" si="8"/>
        <v>0.85</v>
      </c>
      <c r="G35" s="131">
        <f t="shared" si="9"/>
        <v>0</v>
      </c>
      <c r="H35" s="132"/>
      <c r="I35" s="157"/>
      <c r="J35" s="133">
        <f t="shared" si="10"/>
        <v>0</v>
      </c>
      <c r="K35" s="137">
        <f t="shared" si="16"/>
        <v>1400</v>
      </c>
      <c r="L35" s="159"/>
      <c r="M35" s="133">
        <f t="shared" si="12"/>
        <v>0</v>
      </c>
      <c r="N35" s="135">
        <f t="shared" si="13"/>
        <v>0</v>
      </c>
      <c r="O35" s="70"/>
      <c r="P35" s="54"/>
      <c r="Q35" s="56"/>
      <c r="R35" s="136">
        <f t="shared" si="14"/>
        <v>0</v>
      </c>
    </row>
    <row r="36" spans="1:18">
      <c r="A36" s="127" t="s">
        <v>87</v>
      </c>
      <c r="B36" s="128">
        <v>159</v>
      </c>
      <c r="C36" s="129">
        <v>100</v>
      </c>
      <c r="D36" s="130">
        <v>1500</v>
      </c>
      <c r="E36" s="156"/>
      <c r="F36" s="32">
        <f t="shared" si="8"/>
        <v>0.85</v>
      </c>
      <c r="G36" s="131">
        <f t="shared" si="9"/>
        <v>0</v>
      </c>
      <c r="H36" s="132"/>
      <c r="I36" s="157"/>
      <c r="J36" s="133">
        <f t="shared" si="10"/>
        <v>0</v>
      </c>
      <c r="K36" s="137">
        <f t="shared" si="16"/>
        <v>1500</v>
      </c>
      <c r="L36" s="159"/>
      <c r="M36" s="133">
        <f t="shared" si="12"/>
        <v>0</v>
      </c>
      <c r="N36" s="135">
        <f t="shared" si="13"/>
        <v>0</v>
      </c>
      <c r="O36" s="70"/>
      <c r="P36" s="54"/>
      <c r="Q36" s="56"/>
      <c r="R36" s="136">
        <f t="shared" si="14"/>
        <v>0</v>
      </c>
    </row>
    <row r="37" spans="1:18">
      <c r="A37" s="127" t="s">
        <v>88</v>
      </c>
      <c r="B37" s="128">
        <v>159</v>
      </c>
      <c r="C37" s="129">
        <v>100</v>
      </c>
      <c r="D37" s="130">
        <v>1200</v>
      </c>
      <c r="E37" s="156"/>
      <c r="F37" s="32">
        <f t="shared" si="8"/>
        <v>0.85</v>
      </c>
      <c r="G37" s="131">
        <f t="shared" si="9"/>
        <v>0</v>
      </c>
      <c r="H37" s="132"/>
      <c r="I37" s="157"/>
      <c r="J37" s="133">
        <f t="shared" si="10"/>
        <v>0</v>
      </c>
      <c r="K37" s="137">
        <f t="shared" si="16"/>
        <v>1200</v>
      </c>
      <c r="L37" s="159"/>
      <c r="M37" s="133">
        <f t="shared" si="12"/>
        <v>0</v>
      </c>
      <c r="N37" s="135">
        <f t="shared" si="13"/>
        <v>0</v>
      </c>
      <c r="O37" s="70"/>
      <c r="P37" s="54"/>
      <c r="Q37" s="56"/>
      <c r="R37" s="136">
        <f t="shared" si="14"/>
        <v>0</v>
      </c>
    </row>
    <row r="38" spans="1:18" ht="18.600000000000001" thickBot="1">
      <c r="A38" s="138" t="s">
        <v>89</v>
      </c>
      <c r="B38" s="128">
        <v>159</v>
      </c>
      <c r="C38" s="129">
        <v>100</v>
      </c>
      <c r="D38" s="130">
        <v>6800</v>
      </c>
      <c r="E38" s="156"/>
      <c r="F38" s="32">
        <f t="shared" si="8"/>
        <v>0.85</v>
      </c>
      <c r="G38" s="131">
        <f t="shared" si="9"/>
        <v>0</v>
      </c>
      <c r="H38" s="132"/>
      <c r="I38" s="157"/>
      <c r="J38" s="133">
        <f t="shared" si="10"/>
        <v>0</v>
      </c>
      <c r="K38" s="139">
        <f t="shared" si="16"/>
        <v>6800</v>
      </c>
      <c r="L38" s="159"/>
      <c r="M38" s="133">
        <f t="shared" si="12"/>
        <v>0</v>
      </c>
      <c r="N38" s="135">
        <f t="shared" si="13"/>
        <v>0</v>
      </c>
      <c r="O38" s="140"/>
      <c r="P38" s="141"/>
      <c r="Q38" s="142"/>
      <c r="R38" s="136">
        <f t="shared" si="14"/>
        <v>0</v>
      </c>
    </row>
    <row r="39" spans="1:18" ht="19.8" thickBot="1">
      <c r="A39" s="143" t="s">
        <v>34</v>
      </c>
      <c r="B39" s="144"/>
      <c r="C39" s="145"/>
      <c r="D39" s="146">
        <f t="shared" ref="D39" si="17">SUM(D27:D38)</f>
        <v>30800</v>
      </c>
      <c r="E39" s="144"/>
      <c r="F39" s="147"/>
      <c r="G39" s="146">
        <f t="shared" ref="G39" si="18">SUM(G27:G38)</f>
        <v>0</v>
      </c>
      <c r="H39" s="148"/>
      <c r="I39" s="146"/>
      <c r="J39" s="146"/>
      <c r="K39" s="146"/>
      <c r="L39" s="146"/>
      <c r="M39" s="146"/>
      <c r="N39" s="149">
        <f t="shared" ref="N39" si="19">SUM(N27:N38)</f>
        <v>0</v>
      </c>
      <c r="O39" s="150"/>
      <c r="P39" s="151"/>
      <c r="Q39" s="152"/>
      <c r="R39" s="153">
        <f t="shared" ref="R39" si="20">SUM(R27:R38)</f>
        <v>0</v>
      </c>
    </row>
    <row r="40" spans="1:18">
      <c r="A40" s="154"/>
      <c r="B40" s="155"/>
      <c r="C40" s="155"/>
      <c r="D40" s="155"/>
      <c r="E40" s="155"/>
      <c r="F40" s="155"/>
      <c r="G40" s="155"/>
      <c r="H40" s="155"/>
      <c r="I40" s="155"/>
      <c r="J40" s="155"/>
      <c r="K40" s="155"/>
      <c r="L40" s="155"/>
      <c r="M40" s="155"/>
      <c r="N40" s="155"/>
      <c r="O40" s="155"/>
      <c r="P40" s="155"/>
      <c r="Q40" s="155"/>
      <c r="R40" s="155"/>
    </row>
    <row r="41" spans="1:18" ht="57.6" customHeight="1">
      <c r="A41" s="181" t="s">
        <v>43</v>
      </c>
      <c r="B41" s="182"/>
      <c r="C41" s="182"/>
      <c r="D41" s="182"/>
      <c r="E41" s="182"/>
      <c r="F41" s="182"/>
      <c r="G41" s="182"/>
      <c r="H41" s="182"/>
      <c r="I41" s="182"/>
      <c r="J41" s="182"/>
      <c r="K41" s="182"/>
      <c r="L41" s="182"/>
      <c r="M41" s="182"/>
      <c r="N41" s="182"/>
    </row>
    <row r="43" spans="1:18" ht="31.8" customHeight="1" thickBot="1">
      <c r="A43" s="183" t="s">
        <v>90</v>
      </c>
      <c r="B43" s="183"/>
      <c r="C43" s="92" t="str">
        <f>'電気料金内訳書①＜県央・島原地区1＞'!B7</f>
        <v>農業大学校（本校）</v>
      </c>
      <c r="D43" s="93"/>
      <c r="E43" s="93"/>
      <c r="F43" s="93"/>
      <c r="G43" s="93"/>
      <c r="H43" s="93"/>
      <c r="I43" s="93"/>
      <c r="J43" s="93"/>
      <c r="K43" s="93"/>
      <c r="L43" s="93"/>
      <c r="M43" s="93"/>
      <c r="N43" s="93"/>
      <c r="O43" s="93"/>
      <c r="P43" s="93"/>
      <c r="Q43" s="93"/>
      <c r="R43" s="93"/>
    </row>
    <row r="44" spans="1:18" ht="21.6">
      <c r="A44" s="95"/>
      <c r="B44" s="96" t="s">
        <v>0</v>
      </c>
      <c r="C44" s="97" t="s">
        <v>1</v>
      </c>
      <c r="D44" s="98" t="s">
        <v>2</v>
      </c>
      <c r="E44" s="96" t="s">
        <v>3</v>
      </c>
      <c r="F44" s="99" t="s">
        <v>4</v>
      </c>
      <c r="G44" s="100" t="s">
        <v>5</v>
      </c>
      <c r="H44" s="184" t="s">
        <v>6</v>
      </c>
      <c r="I44" s="185"/>
      <c r="J44" s="185"/>
      <c r="K44" s="185"/>
      <c r="L44" s="185"/>
      <c r="M44" s="185"/>
      <c r="N44" s="186"/>
      <c r="O44" s="187" t="s">
        <v>36</v>
      </c>
      <c r="P44" s="188"/>
      <c r="Q44" s="189"/>
      <c r="R44" s="101" t="s">
        <v>41</v>
      </c>
    </row>
    <row r="45" spans="1:18">
      <c r="A45" s="102"/>
      <c r="B45" s="103"/>
      <c r="C45" s="104"/>
      <c r="D45" s="105"/>
      <c r="E45" s="103" t="s">
        <v>7</v>
      </c>
      <c r="F45" s="106"/>
      <c r="G45" s="107" t="s">
        <v>8</v>
      </c>
      <c r="H45" s="193" t="s">
        <v>44</v>
      </c>
      <c r="I45" s="194"/>
      <c r="J45" s="194"/>
      <c r="K45" s="194" t="s">
        <v>45</v>
      </c>
      <c r="L45" s="194"/>
      <c r="M45" s="194"/>
      <c r="N45" s="108" t="s">
        <v>46</v>
      </c>
      <c r="O45" s="190"/>
      <c r="P45" s="191"/>
      <c r="Q45" s="192"/>
      <c r="R45" s="109" t="s">
        <v>42</v>
      </c>
    </row>
    <row r="46" spans="1:18">
      <c r="A46" s="102"/>
      <c r="B46" s="103" t="s">
        <v>9</v>
      </c>
      <c r="C46" s="104" t="s">
        <v>10</v>
      </c>
      <c r="D46" s="105" t="s">
        <v>11</v>
      </c>
      <c r="E46" s="103" t="s">
        <v>12</v>
      </c>
      <c r="F46" s="110" t="s">
        <v>13</v>
      </c>
      <c r="G46" s="107" t="s">
        <v>14</v>
      </c>
      <c r="H46" s="111" t="s">
        <v>15</v>
      </c>
      <c r="I46" s="112" t="s">
        <v>16</v>
      </c>
      <c r="J46" s="113" t="s">
        <v>17</v>
      </c>
      <c r="K46" s="114" t="s">
        <v>15</v>
      </c>
      <c r="L46" s="112" t="s">
        <v>16</v>
      </c>
      <c r="M46" s="113" t="s">
        <v>17</v>
      </c>
      <c r="N46" s="115" t="s">
        <v>17</v>
      </c>
      <c r="O46" s="116" t="s">
        <v>37</v>
      </c>
      <c r="P46" s="117" t="s">
        <v>38</v>
      </c>
      <c r="Q46" s="118" t="s">
        <v>39</v>
      </c>
      <c r="R46" s="119" t="s">
        <v>18</v>
      </c>
    </row>
    <row r="47" spans="1:18">
      <c r="A47" s="102"/>
      <c r="B47" s="120" t="s">
        <v>19</v>
      </c>
      <c r="C47" s="121"/>
      <c r="D47" s="122" t="s">
        <v>20</v>
      </c>
      <c r="E47" s="120" t="s">
        <v>21</v>
      </c>
      <c r="F47" s="123" t="s">
        <v>22</v>
      </c>
      <c r="G47" s="124" t="s">
        <v>23</v>
      </c>
      <c r="H47" s="120" t="s">
        <v>20</v>
      </c>
      <c r="I47" s="125" t="s">
        <v>24</v>
      </c>
      <c r="J47" s="124" t="s">
        <v>23</v>
      </c>
      <c r="K47" s="123" t="s">
        <v>20</v>
      </c>
      <c r="L47" s="125" t="s">
        <v>24</v>
      </c>
      <c r="M47" s="124" t="s">
        <v>23</v>
      </c>
      <c r="N47" s="122" t="s">
        <v>23</v>
      </c>
      <c r="O47" s="116" t="s">
        <v>23</v>
      </c>
      <c r="P47" s="117" t="s">
        <v>40</v>
      </c>
      <c r="Q47" s="118" t="s">
        <v>23</v>
      </c>
      <c r="R47" s="126" t="s">
        <v>23</v>
      </c>
    </row>
    <row r="48" spans="1:18">
      <c r="A48" s="127" t="s">
        <v>81</v>
      </c>
      <c r="B48" s="128">
        <v>85</v>
      </c>
      <c r="C48" s="129">
        <v>100</v>
      </c>
      <c r="D48" s="130">
        <v>11300</v>
      </c>
      <c r="E48" s="156"/>
      <c r="F48" s="32">
        <f t="shared" ref="F48:F59" si="21">(185-C48)/100</f>
        <v>0.85</v>
      </c>
      <c r="G48" s="131">
        <f t="shared" ref="G48:G59" si="22">ROUNDDOWN(B48*E48*F48,0)</f>
        <v>0</v>
      </c>
      <c r="H48" s="132"/>
      <c r="I48" s="157"/>
      <c r="J48" s="133">
        <f t="shared" ref="J48:J59" si="23">H48*I48</f>
        <v>0</v>
      </c>
      <c r="K48" s="134">
        <f t="shared" ref="K48:K50" si="24">D48</f>
        <v>11300</v>
      </c>
      <c r="L48" s="159"/>
      <c r="M48" s="133">
        <f t="shared" ref="M48:M59" si="25">K48*L48</f>
        <v>0</v>
      </c>
      <c r="N48" s="135">
        <f t="shared" ref="N48:N59" si="26">J48+M48</f>
        <v>0</v>
      </c>
      <c r="O48" s="70"/>
      <c r="P48" s="54"/>
      <c r="Q48" s="56"/>
      <c r="R48" s="136">
        <f t="shared" ref="R48:R59" si="27">ROUNDDOWN(G48+N48,0)</f>
        <v>0</v>
      </c>
    </row>
    <row r="49" spans="1:18">
      <c r="A49" s="127" t="s">
        <v>82</v>
      </c>
      <c r="B49" s="128">
        <v>85</v>
      </c>
      <c r="C49" s="129">
        <v>100</v>
      </c>
      <c r="D49" s="130">
        <v>11700</v>
      </c>
      <c r="E49" s="156"/>
      <c r="F49" s="32">
        <f t="shared" si="21"/>
        <v>0.85</v>
      </c>
      <c r="G49" s="131">
        <f t="shared" si="22"/>
        <v>0</v>
      </c>
      <c r="H49" s="132"/>
      <c r="I49" s="157"/>
      <c r="J49" s="133">
        <f t="shared" si="23"/>
        <v>0</v>
      </c>
      <c r="K49" s="137">
        <f t="shared" si="24"/>
        <v>11700</v>
      </c>
      <c r="L49" s="159"/>
      <c r="M49" s="133">
        <f t="shared" si="25"/>
        <v>0</v>
      </c>
      <c r="N49" s="135">
        <f t="shared" si="26"/>
        <v>0</v>
      </c>
      <c r="O49" s="70"/>
      <c r="P49" s="54"/>
      <c r="Q49" s="56"/>
      <c r="R49" s="136">
        <f t="shared" si="27"/>
        <v>0</v>
      </c>
    </row>
    <row r="50" spans="1:18">
      <c r="A50" s="127" t="s">
        <v>83</v>
      </c>
      <c r="B50" s="128">
        <v>85</v>
      </c>
      <c r="C50" s="129">
        <v>100</v>
      </c>
      <c r="D50" s="130">
        <v>12800</v>
      </c>
      <c r="E50" s="156"/>
      <c r="F50" s="32">
        <f t="shared" si="21"/>
        <v>0.85</v>
      </c>
      <c r="G50" s="131">
        <f t="shared" si="22"/>
        <v>0</v>
      </c>
      <c r="H50" s="132"/>
      <c r="I50" s="157"/>
      <c r="J50" s="133">
        <f t="shared" si="23"/>
        <v>0</v>
      </c>
      <c r="K50" s="137">
        <f t="shared" si="24"/>
        <v>12800</v>
      </c>
      <c r="L50" s="159"/>
      <c r="M50" s="133">
        <f t="shared" si="25"/>
        <v>0</v>
      </c>
      <c r="N50" s="135">
        <f t="shared" si="26"/>
        <v>0</v>
      </c>
      <c r="O50" s="70"/>
      <c r="P50" s="54"/>
      <c r="Q50" s="56"/>
      <c r="R50" s="136">
        <f t="shared" si="27"/>
        <v>0</v>
      </c>
    </row>
    <row r="51" spans="1:18">
      <c r="A51" s="127" t="s">
        <v>47</v>
      </c>
      <c r="B51" s="128">
        <v>85</v>
      </c>
      <c r="C51" s="129">
        <v>100</v>
      </c>
      <c r="D51" s="130">
        <v>18000</v>
      </c>
      <c r="E51" s="156"/>
      <c r="F51" s="32">
        <f t="shared" si="21"/>
        <v>0.85</v>
      </c>
      <c r="G51" s="131">
        <f t="shared" si="22"/>
        <v>0</v>
      </c>
      <c r="H51" s="132">
        <f t="shared" ref="H51:H53" si="28">D51</f>
        <v>18000</v>
      </c>
      <c r="I51" s="158"/>
      <c r="J51" s="133">
        <f t="shared" si="23"/>
        <v>0</v>
      </c>
      <c r="K51" s="137"/>
      <c r="L51" s="160"/>
      <c r="M51" s="133">
        <f t="shared" si="25"/>
        <v>0</v>
      </c>
      <c r="N51" s="135">
        <f t="shared" si="26"/>
        <v>0</v>
      </c>
      <c r="O51" s="70"/>
      <c r="P51" s="54"/>
      <c r="Q51" s="56"/>
      <c r="R51" s="136">
        <f t="shared" si="27"/>
        <v>0</v>
      </c>
    </row>
    <row r="52" spans="1:18">
      <c r="A52" s="127" t="s">
        <v>48</v>
      </c>
      <c r="B52" s="128">
        <v>85</v>
      </c>
      <c r="C52" s="129">
        <v>100</v>
      </c>
      <c r="D52" s="130">
        <v>18000</v>
      </c>
      <c r="E52" s="156"/>
      <c r="F52" s="32">
        <f t="shared" si="21"/>
        <v>0.85</v>
      </c>
      <c r="G52" s="131">
        <f t="shared" si="22"/>
        <v>0</v>
      </c>
      <c r="H52" s="132">
        <f t="shared" si="28"/>
        <v>18000</v>
      </c>
      <c r="I52" s="158"/>
      <c r="J52" s="133">
        <f t="shared" si="23"/>
        <v>0</v>
      </c>
      <c r="K52" s="137"/>
      <c r="L52" s="160"/>
      <c r="M52" s="133">
        <f t="shared" si="25"/>
        <v>0</v>
      </c>
      <c r="N52" s="135">
        <f t="shared" si="26"/>
        <v>0</v>
      </c>
      <c r="O52" s="70"/>
      <c r="P52" s="54"/>
      <c r="Q52" s="56"/>
      <c r="R52" s="136">
        <f t="shared" si="27"/>
        <v>0</v>
      </c>
    </row>
    <row r="53" spans="1:18">
      <c r="A53" s="127" t="s">
        <v>49</v>
      </c>
      <c r="B53" s="128">
        <v>85</v>
      </c>
      <c r="C53" s="129">
        <v>100</v>
      </c>
      <c r="D53" s="130">
        <v>17800</v>
      </c>
      <c r="E53" s="156"/>
      <c r="F53" s="32">
        <f t="shared" si="21"/>
        <v>0.85</v>
      </c>
      <c r="G53" s="131">
        <f t="shared" si="22"/>
        <v>0</v>
      </c>
      <c r="H53" s="132">
        <f t="shared" si="28"/>
        <v>17800</v>
      </c>
      <c r="I53" s="158"/>
      <c r="J53" s="133">
        <f t="shared" si="23"/>
        <v>0</v>
      </c>
      <c r="K53" s="137"/>
      <c r="L53" s="160"/>
      <c r="M53" s="133">
        <f t="shared" si="25"/>
        <v>0</v>
      </c>
      <c r="N53" s="135">
        <f t="shared" si="26"/>
        <v>0</v>
      </c>
      <c r="O53" s="70"/>
      <c r="P53" s="54"/>
      <c r="Q53" s="56"/>
      <c r="R53" s="136">
        <f t="shared" si="27"/>
        <v>0</v>
      </c>
    </row>
    <row r="54" spans="1:18">
      <c r="A54" s="127" t="s">
        <v>84</v>
      </c>
      <c r="B54" s="128">
        <v>85</v>
      </c>
      <c r="C54" s="129">
        <v>100</v>
      </c>
      <c r="D54" s="130">
        <v>12900</v>
      </c>
      <c r="E54" s="156"/>
      <c r="F54" s="32">
        <f t="shared" si="21"/>
        <v>0.85</v>
      </c>
      <c r="G54" s="131">
        <f t="shared" si="22"/>
        <v>0</v>
      </c>
      <c r="H54" s="132"/>
      <c r="I54" s="157"/>
      <c r="J54" s="133">
        <f t="shared" si="23"/>
        <v>0</v>
      </c>
      <c r="K54" s="137">
        <f t="shared" ref="K54:K59" si="29">D54</f>
        <v>12900</v>
      </c>
      <c r="L54" s="159"/>
      <c r="M54" s="133">
        <f t="shared" si="25"/>
        <v>0</v>
      </c>
      <c r="N54" s="135">
        <f t="shared" si="26"/>
        <v>0</v>
      </c>
      <c r="O54" s="70"/>
      <c r="P54" s="54"/>
      <c r="Q54" s="56"/>
      <c r="R54" s="136">
        <f t="shared" si="27"/>
        <v>0</v>
      </c>
    </row>
    <row r="55" spans="1:18">
      <c r="A55" s="127" t="s">
        <v>85</v>
      </c>
      <c r="B55" s="128">
        <v>85</v>
      </c>
      <c r="C55" s="129">
        <v>100</v>
      </c>
      <c r="D55" s="130">
        <v>12000</v>
      </c>
      <c r="E55" s="156"/>
      <c r="F55" s="32">
        <f t="shared" si="21"/>
        <v>0.85</v>
      </c>
      <c r="G55" s="131">
        <f t="shared" si="22"/>
        <v>0</v>
      </c>
      <c r="H55" s="132"/>
      <c r="I55" s="157"/>
      <c r="J55" s="133">
        <f t="shared" si="23"/>
        <v>0</v>
      </c>
      <c r="K55" s="137">
        <f t="shared" si="29"/>
        <v>12000</v>
      </c>
      <c r="L55" s="159"/>
      <c r="M55" s="133">
        <f t="shared" si="25"/>
        <v>0</v>
      </c>
      <c r="N55" s="135">
        <f t="shared" si="26"/>
        <v>0</v>
      </c>
      <c r="O55" s="70"/>
      <c r="P55" s="54"/>
      <c r="Q55" s="56"/>
      <c r="R55" s="136">
        <f t="shared" si="27"/>
        <v>0</v>
      </c>
    </row>
    <row r="56" spans="1:18">
      <c r="A56" s="127" t="s">
        <v>86</v>
      </c>
      <c r="B56" s="128">
        <v>85</v>
      </c>
      <c r="C56" s="129">
        <v>100</v>
      </c>
      <c r="D56" s="130">
        <v>14900</v>
      </c>
      <c r="E56" s="156"/>
      <c r="F56" s="32">
        <f t="shared" si="21"/>
        <v>0.85</v>
      </c>
      <c r="G56" s="131">
        <f t="shared" si="22"/>
        <v>0</v>
      </c>
      <c r="H56" s="132"/>
      <c r="I56" s="157"/>
      <c r="J56" s="133">
        <f t="shared" si="23"/>
        <v>0</v>
      </c>
      <c r="K56" s="137">
        <f t="shared" si="29"/>
        <v>14900</v>
      </c>
      <c r="L56" s="159"/>
      <c r="M56" s="133">
        <f t="shared" si="25"/>
        <v>0</v>
      </c>
      <c r="N56" s="135">
        <f t="shared" si="26"/>
        <v>0</v>
      </c>
      <c r="O56" s="70"/>
      <c r="P56" s="54"/>
      <c r="Q56" s="56"/>
      <c r="R56" s="136">
        <f t="shared" si="27"/>
        <v>0</v>
      </c>
    </row>
    <row r="57" spans="1:18">
      <c r="A57" s="127" t="s">
        <v>87</v>
      </c>
      <c r="B57" s="128">
        <v>85</v>
      </c>
      <c r="C57" s="129">
        <v>100</v>
      </c>
      <c r="D57" s="130">
        <v>18600</v>
      </c>
      <c r="E57" s="156"/>
      <c r="F57" s="32">
        <f t="shared" si="21"/>
        <v>0.85</v>
      </c>
      <c r="G57" s="131">
        <f t="shared" si="22"/>
        <v>0</v>
      </c>
      <c r="H57" s="132"/>
      <c r="I57" s="157"/>
      <c r="J57" s="133">
        <f t="shared" si="23"/>
        <v>0</v>
      </c>
      <c r="K57" s="137">
        <f t="shared" si="29"/>
        <v>18600</v>
      </c>
      <c r="L57" s="159"/>
      <c r="M57" s="133">
        <f t="shared" si="25"/>
        <v>0</v>
      </c>
      <c r="N57" s="135">
        <f t="shared" si="26"/>
        <v>0</v>
      </c>
      <c r="O57" s="70"/>
      <c r="P57" s="54"/>
      <c r="Q57" s="56"/>
      <c r="R57" s="136">
        <f t="shared" si="27"/>
        <v>0</v>
      </c>
    </row>
    <row r="58" spans="1:18">
      <c r="A58" s="127" t="s">
        <v>88</v>
      </c>
      <c r="B58" s="128">
        <v>85</v>
      </c>
      <c r="C58" s="129">
        <v>100</v>
      </c>
      <c r="D58" s="130">
        <v>16800</v>
      </c>
      <c r="E58" s="156"/>
      <c r="F58" s="32">
        <f t="shared" si="21"/>
        <v>0.85</v>
      </c>
      <c r="G58" s="131">
        <f t="shared" si="22"/>
        <v>0</v>
      </c>
      <c r="H58" s="132"/>
      <c r="I58" s="157"/>
      <c r="J58" s="133">
        <f t="shared" si="23"/>
        <v>0</v>
      </c>
      <c r="K58" s="137">
        <f t="shared" si="29"/>
        <v>16800</v>
      </c>
      <c r="L58" s="159"/>
      <c r="M58" s="133">
        <f t="shared" si="25"/>
        <v>0</v>
      </c>
      <c r="N58" s="135">
        <f t="shared" si="26"/>
        <v>0</v>
      </c>
      <c r="O58" s="70"/>
      <c r="P58" s="54"/>
      <c r="Q58" s="56"/>
      <c r="R58" s="136">
        <f t="shared" si="27"/>
        <v>0</v>
      </c>
    </row>
    <row r="59" spans="1:18" ht="18.600000000000001" thickBot="1">
      <c r="A59" s="138" t="s">
        <v>89</v>
      </c>
      <c r="B59" s="128">
        <v>85</v>
      </c>
      <c r="C59" s="129">
        <v>100</v>
      </c>
      <c r="D59" s="130">
        <v>14700</v>
      </c>
      <c r="E59" s="156"/>
      <c r="F59" s="32">
        <f t="shared" si="21"/>
        <v>0.85</v>
      </c>
      <c r="G59" s="131">
        <f t="shared" si="22"/>
        <v>0</v>
      </c>
      <c r="H59" s="132"/>
      <c r="I59" s="157"/>
      <c r="J59" s="133">
        <f t="shared" si="23"/>
        <v>0</v>
      </c>
      <c r="K59" s="139">
        <f t="shared" si="29"/>
        <v>14700</v>
      </c>
      <c r="L59" s="159"/>
      <c r="M59" s="133">
        <f t="shared" si="25"/>
        <v>0</v>
      </c>
      <c r="N59" s="135">
        <f t="shared" si="26"/>
        <v>0</v>
      </c>
      <c r="O59" s="140"/>
      <c r="P59" s="141"/>
      <c r="Q59" s="142"/>
      <c r="R59" s="136">
        <f t="shared" si="27"/>
        <v>0</v>
      </c>
    </row>
    <row r="60" spans="1:18" ht="19.8" thickBot="1">
      <c r="A60" s="143" t="s">
        <v>34</v>
      </c>
      <c r="B60" s="144"/>
      <c r="C60" s="145"/>
      <c r="D60" s="146">
        <f t="shared" ref="D60" si="30">SUM(D48:D59)</f>
        <v>179500</v>
      </c>
      <c r="E60" s="144"/>
      <c r="F60" s="147"/>
      <c r="G60" s="146">
        <f t="shared" ref="G60" si="31">SUM(G48:G59)</f>
        <v>0</v>
      </c>
      <c r="H60" s="148"/>
      <c r="I60" s="146"/>
      <c r="J60" s="146"/>
      <c r="K60" s="146"/>
      <c r="L60" s="146"/>
      <c r="M60" s="146"/>
      <c r="N60" s="149">
        <f t="shared" ref="N60" si="32">SUM(N48:N59)</f>
        <v>0</v>
      </c>
      <c r="O60" s="150"/>
      <c r="P60" s="151"/>
      <c r="Q60" s="152"/>
      <c r="R60" s="153">
        <f t="shared" ref="R60" si="33">SUM(R48:R59)</f>
        <v>0</v>
      </c>
    </row>
    <row r="61" spans="1:18">
      <c r="A61" s="154"/>
      <c r="B61" s="155"/>
      <c r="C61" s="155"/>
      <c r="D61" s="155"/>
      <c r="E61" s="155"/>
      <c r="F61" s="155"/>
      <c r="G61" s="155"/>
      <c r="H61" s="155"/>
      <c r="I61" s="155"/>
      <c r="J61" s="155"/>
      <c r="K61" s="155"/>
      <c r="L61" s="155"/>
      <c r="M61" s="155"/>
      <c r="N61" s="155"/>
      <c r="O61" s="155"/>
      <c r="P61" s="155"/>
      <c r="Q61" s="155"/>
      <c r="R61" s="155"/>
    </row>
    <row r="62" spans="1:18" ht="57.6" customHeight="1">
      <c r="A62" s="181" t="s">
        <v>43</v>
      </c>
      <c r="B62" s="182"/>
      <c r="C62" s="182"/>
      <c r="D62" s="182"/>
      <c r="E62" s="182"/>
      <c r="F62" s="182"/>
      <c r="G62" s="182"/>
      <c r="H62" s="182"/>
      <c r="I62" s="182"/>
      <c r="J62" s="182"/>
      <c r="K62" s="182"/>
      <c r="L62" s="182"/>
      <c r="M62" s="182"/>
      <c r="N62" s="182"/>
    </row>
    <row r="64" spans="1:18" ht="31.8" customHeight="1" thickBot="1">
      <c r="A64" s="183" t="s">
        <v>91</v>
      </c>
      <c r="B64" s="183"/>
      <c r="C64" s="92" t="str">
        <f>'電気料金内訳書①＜県央・島原地区1＞'!B8</f>
        <v>農業大学校（学生寮）</v>
      </c>
      <c r="D64" s="93"/>
      <c r="E64" s="93"/>
      <c r="F64" s="93"/>
      <c r="G64" s="93"/>
      <c r="H64" s="93"/>
      <c r="I64" s="93"/>
      <c r="J64" s="93"/>
      <c r="K64" s="93"/>
      <c r="L64" s="93"/>
      <c r="M64" s="93"/>
      <c r="N64" s="93"/>
      <c r="O64" s="93"/>
      <c r="P64" s="93"/>
      <c r="Q64" s="93"/>
      <c r="R64" s="93"/>
    </row>
    <row r="65" spans="1:18" ht="21.6">
      <c r="A65" s="95"/>
      <c r="B65" s="96" t="s">
        <v>0</v>
      </c>
      <c r="C65" s="97" t="s">
        <v>1</v>
      </c>
      <c r="D65" s="98" t="s">
        <v>2</v>
      </c>
      <c r="E65" s="96" t="s">
        <v>3</v>
      </c>
      <c r="F65" s="99" t="s">
        <v>4</v>
      </c>
      <c r="G65" s="100" t="s">
        <v>5</v>
      </c>
      <c r="H65" s="184" t="s">
        <v>6</v>
      </c>
      <c r="I65" s="185"/>
      <c r="J65" s="185"/>
      <c r="K65" s="185"/>
      <c r="L65" s="185"/>
      <c r="M65" s="185"/>
      <c r="N65" s="186"/>
      <c r="O65" s="187" t="s">
        <v>36</v>
      </c>
      <c r="P65" s="188"/>
      <c r="Q65" s="189"/>
      <c r="R65" s="101" t="s">
        <v>41</v>
      </c>
    </row>
    <row r="66" spans="1:18">
      <c r="A66" s="102"/>
      <c r="B66" s="103"/>
      <c r="C66" s="104"/>
      <c r="D66" s="105"/>
      <c r="E66" s="103" t="s">
        <v>7</v>
      </c>
      <c r="F66" s="106"/>
      <c r="G66" s="107" t="s">
        <v>8</v>
      </c>
      <c r="H66" s="193" t="s">
        <v>44</v>
      </c>
      <c r="I66" s="194"/>
      <c r="J66" s="194"/>
      <c r="K66" s="194" t="s">
        <v>45</v>
      </c>
      <c r="L66" s="194"/>
      <c r="M66" s="194"/>
      <c r="N66" s="108" t="s">
        <v>46</v>
      </c>
      <c r="O66" s="190"/>
      <c r="P66" s="191"/>
      <c r="Q66" s="192"/>
      <c r="R66" s="109" t="s">
        <v>42</v>
      </c>
    </row>
    <row r="67" spans="1:18">
      <c r="A67" s="102"/>
      <c r="B67" s="103" t="s">
        <v>9</v>
      </c>
      <c r="C67" s="104" t="s">
        <v>10</v>
      </c>
      <c r="D67" s="105" t="s">
        <v>11</v>
      </c>
      <c r="E67" s="103" t="s">
        <v>12</v>
      </c>
      <c r="F67" s="110" t="s">
        <v>13</v>
      </c>
      <c r="G67" s="107" t="s">
        <v>14</v>
      </c>
      <c r="H67" s="111" t="s">
        <v>15</v>
      </c>
      <c r="I67" s="112" t="s">
        <v>16</v>
      </c>
      <c r="J67" s="113" t="s">
        <v>17</v>
      </c>
      <c r="K67" s="114" t="s">
        <v>15</v>
      </c>
      <c r="L67" s="112" t="s">
        <v>16</v>
      </c>
      <c r="M67" s="113" t="s">
        <v>17</v>
      </c>
      <c r="N67" s="115" t="s">
        <v>17</v>
      </c>
      <c r="O67" s="116" t="s">
        <v>37</v>
      </c>
      <c r="P67" s="117" t="s">
        <v>38</v>
      </c>
      <c r="Q67" s="118" t="s">
        <v>39</v>
      </c>
      <c r="R67" s="119" t="s">
        <v>18</v>
      </c>
    </row>
    <row r="68" spans="1:18">
      <c r="A68" s="102"/>
      <c r="B68" s="120" t="s">
        <v>19</v>
      </c>
      <c r="C68" s="121"/>
      <c r="D68" s="122" t="s">
        <v>20</v>
      </c>
      <c r="E68" s="120" t="s">
        <v>21</v>
      </c>
      <c r="F68" s="123" t="s">
        <v>22</v>
      </c>
      <c r="G68" s="124" t="s">
        <v>23</v>
      </c>
      <c r="H68" s="120" t="s">
        <v>20</v>
      </c>
      <c r="I68" s="125" t="s">
        <v>24</v>
      </c>
      <c r="J68" s="124" t="s">
        <v>23</v>
      </c>
      <c r="K68" s="123" t="s">
        <v>20</v>
      </c>
      <c r="L68" s="125" t="s">
        <v>24</v>
      </c>
      <c r="M68" s="124" t="s">
        <v>23</v>
      </c>
      <c r="N68" s="122" t="s">
        <v>23</v>
      </c>
      <c r="O68" s="116" t="s">
        <v>23</v>
      </c>
      <c r="P68" s="117" t="s">
        <v>40</v>
      </c>
      <c r="Q68" s="118" t="s">
        <v>23</v>
      </c>
      <c r="R68" s="126" t="s">
        <v>23</v>
      </c>
    </row>
    <row r="69" spans="1:18">
      <c r="A69" s="127" t="s">
        <v>81</v>
      </c>
      <c r="B69" s="128">
        <v>79</v>
      </c>
      <c r="C69" s="129">
        <v>100</v>
      </c>
      <c r="D69" s="130">
        <v>8800</v>
      </c>
      <c r="E69" s="156"/>
      <c r="F69" s="32">
        <f t="shared" ref="F69:F80" si="34">(185-C69)/100</f>
        <v>0.85</v>
      </c>
      <c r="G69" s="131">
        <f t="shared" ref="G69:G80" si="35">ROUNDDOWN(B69*E69*F69,0)</f>
        <v>0</v>
      </c>
      <c r="H69" s="132"/>
      <c r="I69" s="157"/>
      <c r="J69" s="133">
        <f t="shared" ref="J69:J80" si="36">H69*I69</f>
        <v>0</v>
      </c>
      <c r="K69" s="134">
        <f t="shared" ref="K69:K71" si="37">D69</f>
        <v>8800</v>
      </c>
      <c r="L69" s="159"/>
      <c r="M69" s="133">
        <f t="shared" ref="M69:M80" si="38">K69*L69</f>
        <v>0</v>
      </c>
      <c r="N69" s="135">
        <f t="shared" ref="N69:N80" si="39">J69+M69</f>
        <v>0</v>
      </c>
      <c r="O69" s="70"/>
      <c r="P69" s="54"/>
      <c r="Q69" s="56"/>
      <c r="R69" s="136">
        <f t="shared" ref="R69:R80" si="40">ROUNDDOWN(G69+N69,0)</f>
        <v>0</v>
      </c>
    </row>
    <row r="70" spans="1:18">
      <c r="A70" s="127" t="s">
        <v>82</v>
      </c>
      <c r="B70" s="128">
        <v>79</v>
      </c>
      <c r="C70" s="129">
        <v>100</v>
      </c>
      <c r="D70" s="130">
        <v>9300</v>
      </c>
      <c r="E70" s="156"/>
      <c r="F70" s="32">
        <f t="shared" si="34"/>
        <v>0.85</v>
      </c>
      <c r="G70" s="131">
        <f t="shared" si="35"/>
        <v>0</v>
      </c>
      <c r="H70" s="132"/>
      <c r="I70" s="157"/>
      <c r="J70" s="133">
        <f t="shared" si="36"/>
        <v>0</v>
      </c>
      <c r="K70" s="137">
        <f t="shared" si="37"/>
        <v>9300</v>
      </c>
      <c r="L70" s="159"/>
      <c r="M70" s="133">
        <f t="shared" si="38"/>
        <v>0</v>
      </c>
      <c r="N70" s="135">
        <f t="shared" si="39"/>
        <v>0</v>
      </c>
      <c r="O70" s="70"/>
      <c r="P70" s="54"/>
      <c r="Q70" s="56"/>
      <c r="R70" s="136">
        <f t="shared" si="40"/>
        <v>0</v>
      </c>
    </row>
    <row r="71" spans="1:18">
      <c r="A71" s="127" t="s">
        <v>83</v>
      </c>
      <c r="B71" s="128">
        <v>79</v>
      </c>
      <c r="C71" s="129">
        <v>100</v>
      </c>
      <c r="D71" s="130">
        <v>10000</v>
      </c>
      <c r="E71" s="156"/>
      <c r="F71" s="32">
        <f t="shared" si="34"/>
        <v>0.85</v>
      </c>
      <c r="G71" s="131">
        <f t="shared" si="35"/>
        <v>0</v>
      </c>
      <c r="H71" s="132"/>
      <c r="I71" s="157"/>
      <c r="J71" s="133">
        <f t="shared" si="36"/>
        <v>0</v>
      </c>
      <c r="K71" s="137">
        <f t="shared" si="37"/>
        <v>10000</v>
      </c>
      <c r="L71" s="159"/>
      <c r="M71" s="133">
        <f t="shared" si="38"/>
        <v>0</v>
      </c>
      <c r="N71" s="135">
        <f t="shared" si="39"/>
        <v>0</v>
      </c>
      <c r="O71" s="70"/>
      <c r="P71" s="54"/>
      <c r="Q71" s="56"/>
      <c r="R71" s="136">
        <f t="shared" si="40"/>
        <v>0</v>
      </c>
    </row>
    <row r="72" spans="1:18">
      <c r="A72" s="127" t="s">
        <v>47</v>
      </c>
      <c r="B72" s="128">
        <v>79</v>
      </c>
      <c r="C72" s="129">
        <v>100</v>
      </c>
      <c r="D72" s="130">
        <v>15800</v>
      </c>
      <c r="E72" s="156"/>
      <c r="F72" s="32">
        <f t="shared" si="34"/>
        <v>0.85</v>
      </c>
      <c r="G72" s="131">
        <f t="shared" si="35"/>
        <v>0</v>
      </c>
      <c r="H72" s="132">
        <f t="shared" ref="H72:H74" si="41">D72</f>
        <v>15800</v>
      </c>
      <c r="I72" s="158"/>
      <c r="J72" s="133">
        <f t="shared" si="36"/>
        <v>0</v>
      </c>
      <c r="K72" s="137"/>
      <c r="L72" s="160"/>
      <c r="M72" s="133">
        <f t="shared" si="38"/>
        <v>0</v>
      </c>
      <c r="N72" s="135">
        <f t="shared" si="39"/>
        <v>0</v>
      </c>
      <c r="O72" s="70"/>
      <c r="P72" s="54"/>
      <c r="Q72" s="56"/>
      <c r="R72" s="136">
        <f t="shared" si="40"/>
        <v>0</v>
      </c>
    </row>
    <row r="73" spans="1:18">
      <c r="A73" s="127" t="s">
        <v>48</v>
      </c>
      <c r="B73" s="128">
        <v>79</v>
      </c>
      <c r="C73" s="129">
        <v>100</v>
      </c>
      <c r="D73" s="130">
        <v>12700</v>
      </c>
      <c r="E73" s="156"/>
      <c r="F73" s="32">
        <f t="shared" si="34"/>
        <v>0.85</v>
      </c>
      <c r="G73" s="131">
        <f t="shared" si="35"/>
        <v>0</v>
      </c>
      <c r="H73" s="132">
        <f t="shared" si="41"/>
        <v>12700</v>
      </c>
      <c r="I73" s="158"/>
      <c r="J73" s="133">
        <f t="shared" si="36"/>
        <v>0</v>
      </c>
      <c r="K73" s="137"/>
      <c r="L73" s="160"/>
      <c r="M73" s="133">
        <f t="shared" si="38"/>
        <v>0</v>
      </c>
      <c r="N73" s="135">
        <f t="shared" si="39"/>
        <v>0</v>
      </c>
      <c r="O73" s="70"/>
      <c r="P73" s="54"/>
      <c r="Q73" s="56"/>
      <c r="R73" s="136">
        <f t="shared" si="40"/>
        <v>0</v>
      </c>
    </row>
    <row r="74" spans="1:18">
      <c r="A74" s="127" t="s">
        <v>49</v>
      </c>
      <c r="B74" s="128">
        <v>79</v>
      </c>
      <c r="C74" s="129">
        <v>100</v>
      </c>
      <c r="D74" s="130">
        <v>13400</v>
      </c>
      <c r="E74" s="156"/>
      <c r="F74" s="32">
        <f t="shared" si="34"/>
        <v>0.85</v>
      </c>
      <c r="G74" s="131">
        <f t="shared" si="35"/>
        <v>0</v>
      </c>
      <c r="H74" s="132">
        <f t="shared" si="41"/>
        <v>13400</v>
      </c>
      <c r="I74" s="158"/>
      <c r="J74" s="133">
        <f t="shared" si="36"/>
        <v>0</v>
      </c>
      <c r="K74" s="137"/>
      <c r="L74" s="160"/>
      <c r="M74" s="133">
        <f t="shared" si="38"/>
        <v>0</v>
      </c>
      <c r="N74" s="135">
        <f t="shared" si="39"/>
        <v>0</v>
      </c>
      <c r="O74" s="70"/>
      <c r="P74" s="54"/>
      <c r="Q74" s="56"/>
      <c r="R74" s="136">
        <f t="shared" si="40"/>
        <v>0</v>
      </c>
    </row>
    <row r="75" spans="1:18">
      <c r="A75" s="127" t="s">
        <v>84</v>
      </c>
      <c r="B75" s="128">
        <v>79</v>
      </c>
      <c r="C75" s="129">
        <v>100</v>
      </c>
      <c r="D75" s="130">
        <v>9600</v>
      </c>
      <c r="E75" s="156"/>
      <c r="F75" s="32">
        <f t="shared" si="34"/>
        <v>0.85</v>
      </c>
      <c r="G75" s="131">
        <f t="shared" si="35"/>
        <v>0</v>
      </c>
      <c r="H75" s="132"/>
      <c r="I75" s="157"/>
      <c r="J75" s="133">
        <f t="shared" si="36"/>
        <v>0</v>
      </c>
      <c r="K75" s="137">
        <f t="shared" ref="K75:K80" si="42">D75</f>
        <v>9600</v>
      </c>
      <c r="L75" s="159"/>
      <c r="M75" s="133">
        <f t="shared" si="38"/>
        <v>0</v>
      </c>
      <c r="N75" s="135">
        <f t="shared" si="39"/>
        <v>0</v>
      </c>
      <c r="O75" s="70"/>
      <c r="P75" s="54"/>
      <c r="Q75" s="56"/>
      <c r="R75" s="136">
        <f t="shared" si="40"/>
        <v>0</v>
      </c>
    </row>
    <row r="76" spans="1:18">
      <c r="A76" s="127" t="s">
        <v>85</v>
      </c>
      <c r="B76" s="128">
        <v>79</v>
      </c>
      <c r="C76" s="129">
        <v>100</v>
      </c>
      <c r="D76" s="130">
        <v>9200</v>
      </c>
      <c r="E76" s="156"/>
      <c r="F76" s="32">
        <f t="shared" si="34"/>
        <v>0.85</v>
      </c>
      <c r="G76" s="131">
        <f t="shared" si="35"/>
        <v>0</v>
      </c>
      <c r="H76" s="132"/>
      <c r="I76" s="157"/>
      <c r="J76" s="133">
        <f t="shared" si="36"/>
        <v>0</v>
      </c>
      <c r="K76" s="137">
        <f t="shared" si="42"/>
        <v>9200</v>
      </c>
      <c r="L76" s="159"/>
      <c r="M76" s="133">
        <f t="shared" si="38"/>
        <v>0</v>
      </c>
      <c r="N76" s="135">
        <f t="shared" si="39"/>
        <v>0</v>
      </c>
      <c r="O76" s="70"/>
      <c r="P76" s="54"/>
      <c r="Q76" s="56"/>
      <c r="R76" s="136">
        <f t="shared" si="40"/>
        <v>0</v>
      </c>
    </row>
    <row r="77" spans="1:18">
      <c r="A77" s="127" t="s">
        <v>86</v>
      </c>
      <c r="B77" s="128">
        <v>79</v>
      </c>
      <c r="C77" s="129">
        <v>100</v>
      </c>
      <c r="D77" s="130">
        <v>12500</v>
      </c>
      <c r="E77" s="156"/>
      <c r="F77" s="32">
        <f t="shared" si="34"/>
        <v>0.85</v>
      </c>
      <c r="G77" s="131">
        <f t="shared" si="35"/>
        <v>0</v>
      </c>
      <c r="H77" s="132"/>
      <c r="I77" s="157"/>
      <c r="J77" s="133">
        <f t="shared" si="36"/>
        <v>0</v>
      </c>
      <c r="K77" s="137">
        <f t="shared" si="42"/>
        <v>12500</v>
      </c>
      <c r="L77" s="159"/>
      <c r="M77" s="133">
        <f t="shared" si="38"/>
        <v>0</v>
      </c>
      <c r="N77" s="135">
        <f t="shared" si="39"/>
        <v>0</v>
      </c>
      <c r="O77" s="70"/>
      <c r="P77" s="54"/>
      <c r="Q77" s="56"/>
      <c r="R77" s="136">
        <f t="shared" si="40"/>
        <v>0</v>
      </c>
    </row>
    <row r="78" spans="1:18">
      <c r="A78" s="127" t="s">
        <v>87</v>
      </c>
      <c r="B78" s="128">
        <v>79</v>
      </c>
      <c r="C78" s="129">
        <v>100</v>
      </c>
      <c r="D78" s="130">
        <v>15100</v>
      </c>
      <c r="E78" s="156"/>
      <c r="F78" s="32">
        <f t="shared" si="34"/>
        <v>0.85</v>
      </c>
      <c r="G78" s="131">
        <f t="shared" si="35"/>
        <v>0</v>
      </c>
      <c r="H78" s="132"/>
      <c r="I78" s="157"/>
      <c r="J78" s="133">
        <f t="shared" si="36"/>
        <v>0</v>
      </c>
      <c r="K78" s="137">
        <f t="shared" si="42"/>
        <v>15100</v>
      </c>
      <c r="L78" s="159"/>
      <c r="M78" s="133">
        <f t="shared" si="38"/>
        <v>0</v>
      </c>
      <c r="N78" s="135">
        <f t="shared" si="39"/>
        <v>0</v>
      </c>
      <c r="O78" s="70"/>
      <c r="P78" s="54"/>
      <c r="Q78" s="56"/>
      <c r="R78" s="136">
        <f t="shared" si="40"/>
        <v>0</v>
      </c>
    </row>
    <row r="79" spans="1:18">
      <c r="A79" s="127" t="s">
        <v>88</v>
      </c>
      <c r="B79" s="128">
        <v>79</v>
      </c>
      <c r="C79" s="129">
        <v>100</v>
      </c>
      <c r="D79" s="130">
        <v>14100</v>
      </c>
      <c r="E79" s="156"/>
      <c r="F79" s="32">
        <f t="shared" si="34"/>
        <v>0.85</v>
      </c>
      <c r="G79" s="131">
        <f t="shared" si="35"/>
        <v>0</v>
      </c>
      <c r="H79" s="132"/>
      <c r="I79" s="157"/>
      <c r="J79" s="133">
        <f t="shared" si="36"/>
        <v>0</v>
      </c>
      <c r="K79" s="137">
        <f t="shared" si="42"/>
        <v>14100</v>
      </c>
      <c r="L79" s="159"/>
      <c r="M79" s="133">
        <f t="shared" si="38"/>
        <v>0</v>
      </c>
      <c r="N79" s="135">
        <f t="shared" si="39"/>
        <v>0</v>
      </c>
      <c r="O79" s="70"/>
      <c r="P79" s="54"/>
      <c r="Q79" s="56"/>
      <c r="R79" s="136">
        <f t="shared" si="40"/>
        <v>0</v>
      </c>
    </row>
    <row r="80" spans="1:18" ht="18.600000000000001" thickBot="1">
      <c r="A80" s="138" t="s">
        <v>89</v>
      </c>
      <c r="B80" s="128">
        <v>79</v>
      </c>
      <c r="C80" s="129">
        <v>100</v>
      </c>
      <c r="D80" s="130">
        <v>10200</v>
      </c>
      <c r="E80" s="156"/>
      <c r="F80" s="32">
        <f t="shared" si="34"/>
        <v>0.85</v>
      </c>
      <c r="G80" s="131">
        <f t="shared" si="35"/>
        <v>0</v>
      </c>
      <c r="H80" s="132"/>
      <c r="I80" s="157"/>
      <c r="J80" s="133">
        <f t="shared" si="36"/>
        <v>0</v>
      </c>
      <c r="K80" s="139">
        <f t="shared" si="42"/>
        <v>10200</v>
      </c>
      <c r="L80" s="159"/>
      <c r="M80" s="133">
        <f t="shared" si="38"/>
        <v>0</v>
      </c>
      <c r="N80" s="135">
        <f t="shared" si="39"/>
        <v>0</v>
      </c>
      <c r="O80" s="140"/>
      <c r="P80" s="141"/>
      <c r="Q80" s="142"/>
      <c r="R80" s="136">
        <f t="shared" si="40"/>
        <v>0</v>
      </c>
    </row>
    <row r="81" spans="1:18" ht="19.8" thickBot="1">
      <c r="A81" s="143" t="s">
        <v>34</v>
      </c>
      <c r="B81" s="144"/>
      <c r="C81" s="145"/>
      <c r="D81" s="146">
        <f t="shared" ref="D81" si="43">SUM(D69:D80)</f>
        <v>140700</v>
      </c>
      <c r="E81" s="144"/>
      <c r="F81" s="147"/>
      <c r="G81" s="146">
        <f t="shared" ref="G81" si="44">SUM(G69:G80)</f>
        <v>0</v>
      </c>
      <c r="H81" s="148"/>
      <c r="I81" s="146"/>
      <c r="J81" s="146"/>
      <c r="K81" s="146"/>
      <c r="L81" s="146"/>
      <c r="M81" s="146"/>
      <c r="N81" s="149">
        <f t="shared" ref="N81" si="45">SUM(N69:N80)</f>
        <v>0</v>
      </c>
      <c r="O81" s="150"/>
      <c r="P81" s="151"/>
      <c r="Q81" s="152"/>
      <c r="R81" s="153">
        <f t="shared" ref="R81" si="46">SUM(R69:R80)</f>
        <v>0</v>
      </c>
    </row>
    <row r="82" spans="1:18">
      <c r="A82" s="154"/>
      <c r="B82" s="155"/>
      <c r="C82" s="155"/>
      <c r="D82" s="155"/>
      <c r="E82" s="155"/>
      <c r="F82" s="155"/>
      <c r="G82" s="155"/>
      <c r="H82" s="155"/>
      <c r="I82" s="155"/>
      <c r="J82" s="155"/>
      <c r="K82" s="155"/>
      <c r="L82" s="155"/>
      <c r="M82" s="155"/>
      <c r="N82" s="155"/>
      <c r="O82" s="155"/>
      <c r="P82" s="155"/>
      <c r="Q82" s="155"/>
      <c r="R82" s="155"/>
    </row>
    <row r="83" spans="1:18" ht="57.6" customHeight="1">
      <c r="A83" s="181" t="s">
        <v>43</v>
      </c>
      <c r="B83" s="182"/>
      <c r="C83" s="182"/>
      <c r="D83" s="182"/>
      <c r="E83" s="182"/>
      <c r="F83" s="182"/>
      <c r="G83" s="182"/>
      <c r="H83" s="182"/>
      <c r="I83" s="182"/>
      <c r="J83" s="182"/>
      <c r="K83" s="182"/>
      <c r="L83" s="182"/>
      <c r="M83" s="182"/>
      <c r="N83" s="182"/>
    </row>
    <row r="85" spans="1:18" ht="31.8" customHeight="1" thickBot="1">
      <c r="A85" s="183" t="s">
        <v>92</v>
      </c>
      <c r="B85" s="183"/>
      <c r="C85" s="92" t="str">
        <f>'電気料金内訳書①＜県央・島原地区1＞'!B9</f>
        <v>農業大学校（畜産学科）</v>
      </c>
      <c r="D85" s="93"/>
      <c r="E85" s="93"/>
      <c r="F85" s="93"/>
      <c r="G85" s="93"/>
      <c r="H85" s="93"/>
      <c r="I85" s="93"/>
      <c r="J85" s="93"/>
      <c r="K85" s="93"/>
      <c r="L85" s="93"/>
      <c r="M85" s="93"/>
      <c r="N85" s="93"/>
      <c r="O85" s="93"/>
      <c r="P85" s="93"/>
      <c r="Q85" s="93"/>
      <c r="R85" s="93"/>
    </row>
    <row r="86" spans="1:18" ht="21.6">
      <c r="A86" s="95"/>
      <c r="B86" s="96" t="s">
        <v>0</v>
      </c>
      <c r="C86" s="97" t="s">
        <v>1</v>
      </c>
      <c r="D86" s="98" t="s">
        <v>2</v>
      </c>
      <c r="E86" s="96" t="s">
        <v>3</v>
      </c>
      <c r="F86" s="99" t="s">
        <v>4</v>
      </c>
      <c r="G86" s="100" t="s">
        <v>5</v>
      </c>
      <c r="H86" s="184" t="s">
        <v>6</v>
      </c>
      <c r="I86" s="185"/>
      <c r="J86" s="185"/>
      <c r="K86" s="185"/>
      <c r="L86" s="185"/>
      <c r="M86" s="185"/>
      <c r="N86" s="186"/>
      <c r="O86" s="187" t="s">
        <v>36</v>
      </c>
      <c r="P86" s="188"/>
      <c r="Q86" s="189"/>
      <c r="R86" s="101" t="s">
        <v>41</v>
      </c>
    </row>
    <row r="87" spans="1:18">
      <c r="A87" s="102"/>
      <c r="B87" s="103"/>
      <c r="C87" s="104"/>
      <c r="D87" s="105"/>
      <c r="E87" s="103" t="s">
        <v>7</v>
      </c>
      <c r="F87" s="106"/>
      <c r="G87" s="107" t="s">
        <v>8</v>
      </c>
      <c r="H87" s="193" t="s">
        <v>44</v>
      </c>
      <c r="I87" s="194"/>
      <c r="J87" s="194"/>
      <c r="K87" s="194" t="s">
        <v>45</v>
      </c>
      <c r="L87" s="194"/>
      <c r="M87" s="194"/>
      <c r="N87" s="108" t="s">
        <v>46</v>
      </c>
      <c r="O87" s="190"/>
      <c r="P87" s="191"/>
      <c r="Q87" s="192"/>
      <c r="R87" s="109" t="s">
        <v>42</v>
      </c>
    </row>
    <row r="88" spans="1:18">
      <c r="A88" s="102"/>
      <c r="B88" s="103" t="s">
        <v>9</v>
      </c>
      <c r="C88" s="104" t="s">
        <v>10</v>
      </c>
      <c r="D88" s="105" t="s">
        <v>11</v>
      </c>
      <c r="E88" s="103" t="s">
        <v>12</v>
      </c>
      <c r="F88" s="110" t="s">
        <v>13</v>
      </c>
      <c r="G88" s="107" t="s">
        <v>14</v>
      </c>
      <c r="H88" s="111" t="s">
        <v>15</v>
      </c>
      <c r="I88" s="112" t="s">
        <v>16</v>
      </c>
      <c r="J88" s="113" t="s">
        <v>17</v>
      </c>
      <c r="K88" s="114" t="s">
        <v>15</v>
      </c>
      <c r="L88" s="112" t="s">
        <v>16</v>
      </c>
      <c r="M88" s="113" t="s">
        <v>17</v>
      </c>
      <c r="N88" s="115" t="s">
        <v>17</v>
      </c>
      <c r="O88" s="116" t="s">
        <v>37</v>
      </c>
      <c r="P88" s="117" t="s">
        <v>38</v>
      </c>
      <c r="Q88" s="118" t="s">
        <v>39</v>
      </c>
      <c r="R88" s="119" t="s">
        <v>18</v>
      </c>
    </row>
    <row r="89" spans="1:18">
      <c r="A89" s="102"/>
      <c r="B89" s="120" t="s">
        <v>19</v>
      </c>
      <c r="C89" s="121"/>
      <c r="D89" s="122" t="s">
        <v>20</v>
      </c>
      <c r="E89" s="120" t="s">
        <v>21</v>
      </c>
      <c r="F89" s="123" t="s">
        <v>22</v>
      </c>
      <c r="G89" s="124" t="s">
        <v>23</v>
      </c>
      <c r="H89" s="120" t="s">
        <v>20</v>
      </c>
      <c r="I89" s="125" t="s">
        <v>24</v>
      </c>
      <c r="J89" s="124" t="s">
        <v>23</v>
      </c>
      <c r="K89" s="123" t="s">
        <v>20</v>
      </c>
      <c r="L89" s="125" t="s">
        <v>24</v>
      </c>
      <c r="M89" s="124" t="s">
        <v>23</v>
      </c>
      <c r="N89" s="122" t="s">
        <v>23</v>
      </c>
      <c r="O89" s="116" t="s">
        <v>23</v>
      </c>
      <c r="P89" s="117" t="s">
        <v>40</v>
      </c>
      <c r="Q89" s="118" t="s">
        <v>23</v>
      </c>
      <c r="R89" s="126" t="s">
        <v>23</v>
      </c>
    </row>
    <row r="90" spans="1:18">
      <c r="A90" s="127" t="s">
        <v>81</v>
      </c>
      <c r="B90" s="128">
        <v>28</v>
      </c>
      <c r="C90" s="129">
        <v>100</v>
      </c>
      <c r="D90" s="130">
        <v>2600</v>
      </c>
      <c r="E90" s="156"/>
      <c r="F90" s="32">
        <f t="shared" ref="F90:F101" si="47">(185-C90)/100</f>
        <v>0.85</v>
      </c>
      <c r="G90" s="131">
        <f t="shared" ref="G90:G101" si="48">ROUNDDOWN(B90*E90*F90,0)</f>
        <v>0</v>
      </c>
      <c r="H90" s="132"/>
      <c r="I90" s="157"/>
      <c r="J90" s="133">
        <f t="shared" ref="J90:J101" si="49">H90*I90</f>
        <v>0</v>
      </c>
      <c r="K90" s="134">
        <f t="shared" ref="K90:K92" si="50">D90</f>
        <v>2600</v>
      </c>
      <c r="L90" s="159"/>
      <c r="M90" s="133">
        <f t="shared" ref="M90:M101" si="51">K90*L90</f>
        <v>0</v>
      </c>
      <c r="N90" s="135">
        <f t="shared" ref="N90:N101" si="52">J90+M90</f>
        <v>0</v>
      </c>
      <c r="O90" s="70"/>
      <c r="P90" s="54"/>
      <c r="Q90" s="56"/>
      <c r="R90" s="136">
        <f t="shared" ref="R90:R101" si="53">ROUNDDOWN(G90+N90,0)</f>
        <v>0</v>
      </c>
    </row>
    <row r="91" spans="1:18">
      <c r="A91" s="127" t="s">
        <v>82</v>
      </c>
      <c r="B91" s="128">
        <v>28</v>
      </c>
      <c r="C91" s="129">
        <v>100</v>
      </c>
      <c r="D91" s="130">
        <v>2000</v>
      </c>
      <c r="E91" s="156"/>
      <c r="F91" s="32">
        <f t="shared" si="47"/>
        <v>0.85</v>
      </c>
      <c r="G91" s="131">
        <f t="shared" si="48"/>
        <v>0</v>
      </c>
      <c r="H91" s="132"/>
      <c r="I91" s="157"/>
      <c r="J91" s="133">
        <f t="shared" si="49"/>
        <v>0</v>
      </c>
      <c r="K91" s="137">
        <f t="shared" si="50"/>
        <v>2000</v>
      </c>
      <c r="L91" s="159"/>
      <c r="M91" s="133">
        <f t="shared" si="51"/>
        <v>0</v>
      </c>
      <c r="N91" s="135">
        <f t="shared" si="52"/>
        <v>0</v>
      </c>
      <c r="O91" s="70"/>
      <c r="P91" s="54"/>
      <c r="Q91" s="56"/>
      <c r="R91" s="136">
        <f t="shared" si="53"/>
        <v>0</v>
      </c>
    </row>
    <row r="92" spans="1:18">
      <c r="A92" s="127" t="s">
        <v>83</v>
      </c>
      <c r="B92" s="128">
        <v>28</v>
      </c>
      <c r="C92" s="129">
        <v>100</v>
      </c>
      <c r="D92" s="130">
        <v>2300</v>
      </c>
      <c r="E92" s="156"/>
      <c r="F92" s="32">
        <f t="shared" si="47"/>
        <v>0.85</v>
      </c>
      <c r="G92" s="131">
        <f t="shared" si="48"/>
        <v>0</v>
      </c>
      <c r="H92" s="132"/>
      <c r="I92" s="157"/>
      <c r="J92" s="133">
        <f t="shared" si="49"/>
        <v>0</v>
      </c>
      <c r="K92" s="137">
        <f t="shared" si="50"/>
        <v>2300</v>
      </c>
      <c r="L92" s="159"/>
      <c r="M92" s="133">
        <f t="shared" si="51"/>
        <v>0</v>
      </c>
      <c r="N92" s="135">
        <f t="shared" si="52"/>
        <v>0</v>
      </c>
      <c r="O92" s="70"/>
      <c r="P92" s="54"/>
      <c r="Q92" s="56"/>
      <c r="R92" s="136">
        <f t="shared" si="53"/>
        <v>0</v>
      </c>
    </row>
    <row r="93" spans="1:18">
      <c r="A93" s="127" t="s">
        <v>47</v>
      </c>
      <c r="B93" s="128">
        <v>28</v>
      </c>
      <c r="C93" s="129">
        <v>100</v>
      </c>
      <c r="D93" s="130">
        <v>3800</v>
      </c>
      <c r="E93" s="156"/>
      <c r="F93" s="32">
        <f t="shared" si="47"/>
        <v>0.85</v>
      </c>
      <c r="G93" s="131">
        <f t="shared" si="48"/>
        <v>0</v>
      </c>
      <c r="H93" s="132">
        <f t="shared" ref="H93:H95" si="54">D93</f>
        <v>3800</v>
      </c>
      <c r="I93" s="158"/>
      <c r="J93" s="133">
        <f t="shared" si="49"/>
        <v>0</v>
      </c>
      <c r="K93" s="137"/>
      <c r="L93" s="160"/>
      <c r="M93" s="133">
        <f t="shared" si="51"/>
        <v>0</v>
      </c>
      <c r="N93" s="135">
        <f t="shared" si="52"/>
        <v>0</v>
      </c>
      <c r="O93" s="70"/>
      <c r="P93" s="54"/>
      <c r="Q93" s="56"/>
      <c r="R93" s="136">
        <f t="shared" si="53"/>
        <v>0</v>
      </c>
    </row>
    <row r="94" spans="1:18">
      <c r="A94" s="127" t="s">
        <v>48</v>
      </c>
      <c r="B94" s="128">
        <v>28</v>
      </c>
      <c r="C94" s="129">
        <v>100</v>
      </c>
      <c r="D94" s="130">
        <v>4400</v>
      </c>
      <c r="E94" s="156"/>
      <c r="F94" s="32">
        <f t="shared" si="47"/>
        <v>0.85</v>
      </c>
      <c r="G94" s="131">
        <f t="shared" si="48"/>
        <v>0</v>
      </c>
      <c r="H94" s="132">
        <f t="shared" si="54"/>
        <v>4400</v>
      </c>
      <c r="I94" s="158"/>
      <c r="J94" s="133">
        <f t="shared" si="49"/>
        <v>0</v>
      </c>
      <c r="K94" s="137"/>
      <c r="L94" s="160"/>
      <c r="M94" s="133">
        <f t="shared" si="51"/>
        <v>0</v>
      </c>
      <c r="N94" s="135">
        <f t="shared" si="52"/>
        <v>0</v>
      </c>
      <c r="O94" s="70"/>
      <c r="P94" s="54"/>
      <c r="Q94" s="56"/>
      <c r="R94" s="136">
        <f t="shared" si="53"/>
        <v>0</v>
      </c>
    </row>
    <row r="95" spans="1:18">
      <c r="A95" s="127" t="s">
        <v>49</v>
      </c>
      <c r="B95" s="128">
        <v>28</v>
      </c>
      <c r="C95" s="129">
        <v>100</v>
      </c>
      <c r="D95" s="130">
        <v>3500</v>
      </c>
      <c r="E95" s="156"/>
      <c r="F95" s="32">
        <f t="shared" si="47"/>
        <v>0.85</v>
      </c>
      <c r="G95" s="131">
        <f t="shared" si="48"/>
        <v>0</v>
      </c>
      <c r="H95" s="132">
        <f t="shared" si="54"/>
        <v>3500</v>
      </c>
      <c r="I95" s="158"/>
      <c r="J95" s="133">
        <f t="shared" si="49"/>
        <v>0</v>
      </c>
      <c r="K95" s="137"/>
      <c r="L95" s="160"/>
      <c r="M95" s="133">
        <f t="shared" si="51"/>
        <v>0</v>
      </c>
      <c r="N95" s="135">
        <f t="shared" si="52"/>
        <v>0</v>
      </c>
      <c r="O95" s="70"/>
      <c r="P95" s="54"/>
      <c r="Q95" s="56"/>
      <c r="R95" s="136">
        <f t="shared" si="53"/>
        <v>0</v>
      </c>
    </row>
    <row r="96" spans="1:18">
      <c r="A96" s="127" t="s">
        <v>84</v>
      </c>
      <c r="B96" s="128">
        <v>28</v>
      </c>
      <c r="C96" s="129">
        <v>100</v>
      </c>
      <c r="D96" s="130">
        <v>3000</v>
      </c>
      <c r="E96" s="156"/>
      <c r="F96" s="32">
        <f t="shared" si="47"/>
        <v>0.85</v>
      </c>
      <c r="G96" s="131">
        <f t="shared" si="48"/>
        <v>0</v>
      </c>
      <c r="H96" s="132"/>
      <c r="I96" s="157"/>
      <c r="J96" s="133">
        <f t="shared" si="49"/>
        <v>0</v>
      </c>
      <c r="K96" s="137">
        <f t="shared" ref="K96:K101" si="55">D96</f>
        <v>3000</v>
      </c>
      <c r="L96" s="159"/>
      <c r="M96" s="133">
        <f t="shared" si="51"/>
        <v>0</v>
      </c>
      <c r="N96" s="135">
        <f t="shared" si="52"/>
        <v>0</v>
      </c>
      <c r="O96" s="70"/>
      <c r="P96" s="54"/>
      <c r="Q96" s="56"/>
      <c r="R96" s="136">
        <f t="shared" si="53"/>
        <v>0</v>
      </c>
    </row>
    <row r="97" spans="1:18">
      <c r="A97" s="127" t="s">
        <v>85</v>
      </c>
      <c r="B97" s="128">
        <v>28</v>
      </c>
      <c r="C97" s="129">
        <v>100</v>
      </c>
      <c r="D97" s="130">
        <v>3500</v>
      </c>
      <c r="E97" s="156"/>
      <c r="F97" s="32">
        <f t="shared" si="47"/>
        <v>0.85</v>
      </c>
      <c r="G97" s="131">
        <f t="shared" si="48"/>
        <v>0</v>
      </c>
      <c r="H97" s="132"/>
      <c r="I97" s="157"/>
      <c r="J97" s="133">
        <f t="shared" si="49"/>
        <v>0</v>
      </c>
      <c r="K97" s="137">
        <f t="shared" si="55"/>
        <v>3500</v>
      </c>
      <c r="L97" s="159"/>
      <c r="M97" s="133">
        <f t="shared" si="51"/>
        <v>0</v>
      </c>
      <c r="N97" s="135">
        <f t="shared" si="52"/>
        <v>0</v>
      </c>
      <c r="O97" s="70"/>
      <c r="P97" s="54"/>
      <c r="Q97" s="56"/>
      <c r="R97" s="136">
        <f t="shared" si="53"/>
        <v>0</v>
      </c>
    </row>
    <row r="98" spans="1:18">
      <c r="A98" s="127" t="s">
        <v>86</v>
      </c>
      <c r="B98" s="128">
        <v>28</v>
      </c>
      <c r="C98" s="129">
        <v>100</v>
      </c>
      <c r="D98" s="130">
        <v>4500</v>
      </c>
      <c r="E98" s="156"/>
      <c r="F98" s="32">
        <f t="shared" si="47"/>
        <v>0.85</v>
      </c>
      <c r="G98" s="131">
        <f t="shared" si="48"/>
        <v>0</v>
      </c>
      <c r="H98" s="132"/>
      <c r="I98" s="157"/>
      <c r="J98" s="133">
        <f t="shared" si="49"/>
        <v>0</v>
      </c>
      <c r="K98" s="137">
        <f t="shared" si="55"/>
        <v>4500</v>
      </c>
      <c r="L98" s="159"/>
      <c r="M98" s="133">
        <f t="shared" si="51"/>
        <v>0</v>
      </c>
      <c r="N98" s="135">
        <f t="shared" si="52"/>
        <v>0</v>
      </c>
      <c r="O98" s="70"/>
      <c r="P98" s="54"/>
      <c r="Q98" s="56"/>
      <c r="R98" s="136">
        <f t="shared" si="53"/>
        <v>0</v>
      </c>
    </row>
    <row r="99" spans="1:18">
      <c r="A99" s="127" t="s">
        <v>87</v>
      </c>
      <c r="B99" s="128">
        <v>28</v>
      </c>
      <c r="C99" s="129">
        <v>100</v>
      </c>
      <c r="D99" s="130">
        <v>5400</v>
      </c>
      <c r="E99" s="156"/>
      <c r="F99" s="32">
        <f t="shared" si="47"/>
        <v>0.85</v>
      </c>
      <c r="G99" s="131">
        <f t="shared" si="48"/>
        <v>0</v>
      </c>
      <c r="H99" s="132"/>
      <c r="I99" s="157"/>
      <c r="J99" s="133">
        <f t="shared" si="49"/>
        <v>0</v>
      </c>
      <c r="K99" s="137">
        <f t="shared" si="55"/>
        <v>5400</v>
      </c>
      <c r="L99" s="159"/>
      <c r="M99" s="133">
        <f t="shared" si="51"/>
        <v>0</v>
      </c>
      <c r="N99" s="135">
        <f t="shared" si="52"/>
        <v>0</v>
      </c>
      <c r="O99" s="70"/>
      <c r="P99" s="54"/>
      <c r="Q99" s="56"/>
      <c r="R99" s="136">
        <f t="shared" si="53"/>
        <v>0</v>
      </c>
    </row>
    <row r="100" spans="1:18">
      <c r="A100" s="127" t="s">
        <v>88</v>
      </c>
      <c r="B100" s="128">
        <v>28</v>
      </c>
      <c r="C100" s="129">
        <v>100</v>
      </c>
      <c r="D100" s="130">
        <v>4800</v>
      </c>
      <c r="E100" s="156"/>
      <c r="F100" s="32">
        <f t="shared" si="47"/>
        <v>0.85</v>
      </c>
      <c r="G100" s="131">
        <f t="shared" si="48"/>
        <v>0</v>
      </c>
      <c r="H100" s="132"/>
      <c r="I100" s="157"/>
      <c r="J100" s="133">
        <f t="shared" si="49"/>
        <v>0</v>
      </c>
      <c r="K100" s="137">
        <f t="shared" si="55"/>
        <v>4800</v>
      </c>
      <c r="L100" s="159"/>
      <c r="M100" s="133">
        <f t="shared" si="51"/>
        <v>0</v>
      </c>
      <c r="N100" s="135">
        <f t="shared" si="52"/>
        <v>0</v>
      </c>
      <c r="O100" s="70"/>
      <c r="P100" s="54"/>
      <c r="Q100" s="56"/>
      <c r="R100" s="136">
        <f t="shared" si="53"/>
        <v>0</v>
      </c>
    </row>
    <row r="101" spans="1:18" ht="18.600000000000001" thickBot="1">
      <c r="A101" s="138" t="s">
        <v>89</v>
      </c>
      <c r="B101" s="128">
        <v>28</v>
      </c>
      <c r="C101" s="129">
        <v>100</v>
      </c>
      <c r="D101" s="130">
        <v>3800</v>
      </c>
      <c r="E101" s="156"/>
      <c r="F101" s="32">
        <f t="shared" si="47"/>
        <v>0.85</v>
      </c>
      <c r="G101" s="131">
        <f t="shared" si="48"/>
        <v>0</v>
      </c>
      <c r="H101" s="132"/>
      <c r="I101" s="157"/>
      <c r="J101" s="133">
        <f t="shared" si="49"/>
        <v>0</v>
      </c>
      <c r="K101" s="139">
        <f t="shared" si="55"/>
        <v>3800</v>
      </c>
      <c r="L101" s="159"/>
      <c r="M101" s="133">
        <f t="shared" si="51"/>
        <v>0</v>
      </c>
      <c r="N101" s="135">
        <f t="shared" si="52"/>
        <v>0</v>
      </c>
      <c r="O101" s="140"/>
      <c r="P101" s="141"/>
      <c r="Q101" s="142"/>
      <c r="R101" s="136">
        <f t="shared" si="53"/>
        <v>0</v>
      </c>
    </row>
    <row r="102" spans="1:18" ht="19.8" thickBot="1">
      <c r="A102" s="143" t="s">
        <v>34</v>
      </c>
      <c r="B102" s="144"/>
      <c r="C102" s="145"/>
      <c r="D102" s="146">
        <f t="shared" ref="D102" si="56">SUM(D90:D101)</f>
        <v>43600</v>
      </c>
      <c r="E102" s="144"/>
      <c r="F102" s="147"/>
      <c r="G102" s="146">
        <f t="shared" ref="G102" si="57">SUM(G90:G101)</f>
        <v>0</v>
      </c>
      <c r="H102" s="148"/>
      <c r="I102" s="146"/>
      <c r="J102" s="146"/>
      <c r="K102" s="146"/>
      <c r="L102" s="146"/>
      <c r="M102" s="146"/>
      <c r="N102" s="149">
        <f t="shared" ref="N102" si="58">SUM(N90:N101)</f>
        <v>0</v>
      </c>
      <c r="O102" s="150"/>
      <c r="P102" s="151"/>
      <c r="Q102" s="152"/>
      <c r="R102" s="153">
        <f>SUM(R90:R101)</f>
        <v>0</v>
      </c>
    </row>
    <row r="103" spans="1:18">
      <c r="A103" s="154"/>
      <c r="B103" s="155"/>
      <c r="C103" s="155"/>
      <c r="D103" s="155"/>
      <c r="E103" s="155"/>
      <c r="F103" s="155"/>
      <c r="G103" s="155"/>
      <c r="H103" s="155"/>
      <c r="I103" s="155"/>
      <c r="J103" s="155"/>
      <c r="K103" s="155"/>
      <c r="L103" s="155"/>
      <c r="M103" s="155"/>
      <c r="N103" s="155"/>
      <c r="O103" s="155"/>
      <c r="P103" s="155"/>
      <c r="Q103" s="155"/>
      <c r="R103" s="155"/>
    </row>
    <row r="104" spans="1:18" ht="57.6" customHeight="1">
      <c r="A104" s="181" t="s">
        <v>43</v>
      </c>
      <c r="B104" s="182"/>
      <c r="C104" s="182"/>
      <c r="D104" s="182"/>
      <c r="E104" s="182"/>
      <c r="F104" s="182"/>
      <c r="G104" s="182"/>
      <c r="H104" s="182"/>
      <c r="I104" s="182"/>
      <c r="J104" s="182"/>
      <c r="K104" s="182"/>
      <c r="L104" s="182"/>
      <c r="M104" s="182"/>
      <c r="N104" s="182"/>
    </row>
    <row r="106" spans="1:18" ht="31.8" customHeight="1" thickBot="1">
      <c r="A106" s="183" t="s">
        <v>93</v>
      </c>
      <c r="B106" s="183"/>
      <c r="C106" s="92" t="str">
        <f>'電気料金内訳書①＜県央・島原地区1＞'!B10</f>
        <v>消防学校</v>
      </c>
      <c r="D106" s="93"/>
      <c r="E106" s="93"/>
      <c r="F106" s="93"/>
      <c r="G106" s="93"/>
      <c r="H106" s="93"/>
      <c r="I106" s="93"/>
      <c r="J106" s="93"/>
      <c r="K106" s="93"/>
      <c r="L106" s="93"/>
      <c r="M106" s="93"/>
      <c r="N106" s="93"/>
      <c r="O106" s="93"/>
      <c r="P106" s="93"/>
      <c r="Q106" s="93"/>
      <c r="R106" s="93"/>
    </row>
    <row r="107" spans="1:18" ht="21.6">
      <c r="A107" s="95"/>
      <c r="B107" s="96" t="s">
        <v>0</v>
      </c>
      <c r="C107" s="97" t="s">
        <v>1</v>
      </c>
      <c r="D107" s="98" t="s">
        <v>2</v>
      </c>
      <c r="E107" s="96" t="s">
        <v>3</v>
      </c>
      <c r="F107" s="99" t="s">
        <v>4</v>
      </c>
      <c r="G107" s="100" t="s">
        <v>5</v>
      </c>
      <c r="H107" s="184" t="s">
        <v>6</v>
      </c>
      <c r="I107" s="185"/>
      <c r="J107" s="185"/>
      <c r="K107" s="185"/>
      <c r="L107" s="185"/>
      <c r="M107" s="185"/>
      <c r="N107" s="186"/>
      <c r="O107" s="187" t="s">
        <v>36</v>
      </c>
      <c r="P107" s="188"/>
      <c r="Q107" s="189"/>
      <c r="R107" s="101" t="s">
        <v>41</v>
      </c>
    </row>
    <row r="108" spans="1:18">
      <c r="A108" s="102"/>
      <c r="B108" s="103"/>
      <c r="C108" s="104"/>
      <c r="D108" s="105"/>
      <c r="E108" s="103" t="s">
        <v>7</v>
      </c>
      <c r="F108" s="106"/>
      <c r="G108" s="107" t="s">
        <v>8</v>
      </c>
      <c r="H108" s="193" t="s">
        <v>44</v>
      </c>
      <c r="I108" s="194"/>
      <c r="J108" s="194"/>
      <c r="K108" s="194" t="s">
        <v>45</v>
      </c>
      <c r="L108" s="194"/>
      <c r="M108" s="194"/>
      <c r="N108" s="108" t="s">
        <v>46</v>
      </c>
      <c r="O108" s="190"/>
      <c r="P108" s="191"/>
      <c r="Q108" s="192"/>
      <c r="R108" s="109" t="s">
        <v>42</v>
      </c>
    </row>
    <row r="109" spans="1:18">
      <c r="A109" s="102"/>
      <c r="B109" s="103" t="s">
        <v>9</v>
      </c>
      <c r="C109" s="104" t="s">
        <v>10</v>
      </c>
      <c r="D109" s="105" t="s">
        <v>11</v>
      </c>
      <c r="E109" s="103" t="s">
        <v>12</v>
      </c>
      <c r="F109" s="110" t="s">
        <v>13</v>
      </c>
      <c r="G109" s="107" t="s">
        <v>14</v>
      </c>
      <c r="H109" s="111" t="s">
        <v>15</v>
      </c>
      <c r="I109" s="112" t="s">
        <v>16</v>
      </c>
      <c r="J109" s="113" t="s">
        <v>17</v>
      </c>
      <c r="K109" s="114" t="s">
        <v>15</v>
      </c>
      <c r="L109" s="112" t="s">
        <v>16</v>
      </c>
      <c r="M109" s="113" t="s">
        <v>17</v>
      </c>
      <c r="N109" s="115" t="s">
        <v>17</v>
      </c>
      <c r="O109" s="116" t="s">
        <v>37</v>
      </c>
      <c r="P109" s="117" t="s">
        <v>38</v>
      </c>
      <c r="Q109" s="118" t="s">
        <v>39</v>
      </c>
      <c r="R109" s="119" t="s">
        <v>18</v>
      </c>
    </row>
    <row r="110" spans="1:18">
      <c r="A110" s="102"/>
      <c r="B110" s="120" t="s">
        <v>19</v>
      </c>
      <c r="C110" s="121"/>
      <c r="D110" s="122" t="s">
        <v>20</v>
      </c>
      <c r="E110" s="120" t="s">
        <v>21</v>
      </c>
      <c r="F110" s="123" t="s">
        <v>22</v>
      </c>
      <c r="G110" s="124" t="s">
        <v>23</v>
      </c>
      <c r="H110" s="120" t="s">
        <v>20</v>
      </c>
      <c r="I110" s="125" t="s">
        <v>24</v>
      </c>
      <c r="J110" s="124" t="s">
        <v>23</v>
      </c>
      <c r="K110" s="123" t="s">
        <v>20</v>
      </c>
      <c r="L110" s="125" t="s">
        <v>24</v>
      </c>
      <c r="M110" s="124" t="s">
        <v>23</v>
      </c>
      <c r="N110" s="122" t="s">
        <v>23</v>
      </c>
      <c r="O110" s="116" t="s">
        <v>23</v>
      </c>
      <c r="P110" s="117" t="s">
        <v>40</v>
      </c>
      <c r="Q110" s="118" t="s">
        <v>23</v>
      </c>
      <c r="R110" s="126" t="s">
        <v>23</v>
      </c>
    </row>
    <row r="111" spans="1:18">
      <c r="A111" s="127" t="s">
        <v>81</v>
      </c>
      <c r="B111" s="128">
        <v>92</v>
      </c>
      <c r="C111" s="129">
        <v>100</v>
      </c>
      <c r="D111" s="130">
        <v>6800</v>
      </c>
      <c r="E111" s="156"/>
      <c r="F111" s="32">
        <f>(185-C111)/100</f>
        <v>0.85</v>
      </c>
      <c r="G111" s="131">
        <f>ROUNDDOWN(B111*E111*F111,0)</f>
        <v>0</v>
      </c>
      <c r="H111" s="132"/>
      <c r="I111" s="157"/>
      <c r="J111" s="133">
        <f>H111*I111</f>
        <v>0</v>
      </c>
      <c r="K111" s="134">
        <f>D111</f>
        <v>6800</v>
      </c>
      <c r="L111" s="159"/>
      <c r="M111" s="133">
        <f>K111*L111</f>
        <v>0</v>
      </c>
      <c r="N111" s="135">
        <f>J111+M111</f>
        <v>0</v>
      </c>
      <c r="O111" s="70"/>
      <c r="P111" s="54"/>
      <c r="Q111" s="56"/>
      <c r="R111" s="136">
        <f>ROUNDDOWN(G111+N111,0)</f>
        <v>0</v>
      </c>
    </row>
    <row r="112" spans="1:18">
      <c r="A112" s="127" t="s">
        <v>82</v>
      </c>
      <c r="B112" s="128">
        <v>92</v>
      </c>
      <c r="C112" s="129">
        <v>100</v>
      </c>
      <c r="D112" s="130">
        <v>7100</v>
      </c>
      <c r="E112" s="156"/>
      <c r="F112" s="32">
        <f t="shared" ref="F112:F122" si="59">(185-C112)/100</f>
        <v>0.85</v>
      </c>
      <c r="G112" s="131">
        <f t="shared" ref="G112:G122" si="60">ROUNDDOWN(B112*E112*F112,0)</f>
        <v>0</v>
      </c>
      <c r="H112" s="132"/>
      <c r="I112" s="157"/>
      <c r="J112" s="133">
        <f t="shared" ref="J112:J121" si="61">H112*I112</f>
        <v>0</v>
      </c>
      <c r="K112" s="137">
        <f t="shared" ref="K112:K113" si="62">D112</f>
        <v>7100</v>
      </c>
      <c r="L112" s="159"/>
      <c r="M112" s="133">
        <f t="shared" ref="M112:M122" si="63">K112*L112</f>
        <v>0</v>
      </c>
      <c r="N112" s="135">
        <f t="shared" ref="N112:N122" si="64">J112+M112</f>
        <v>0</v>
      </c>
      <c r="O112" s="70"/>
      <c r="P112" s="54"/>
      <c r="Q112" s="56"/>
      <c r="R112" s="136">
        <f t="shared" ref="R112:R122" si="65">ROUNDDOWN(G112+N112,0)</f>
        <v>0</v>
      </c>
    </row>
    <row r="113" spans="1:18">
      <c r="A113" s="127" t="s">
        <v>83</v>
      </c>
      <c r="B113" s="128">
        <v>92</v>
      </c>
      <c r="C113" s="129">
        <v>100</v>
      </c>
      <c r="D113" s="130">
        <v>8700</v>
      </c>
      <c r="E113" s="156"/>
      <c r="F113" s="32">
        <f t="shared" si="59"/>
        <v>0.85</v>
      </c>
      <c r="G113" s="131">
        <f t="shared" si="60"/>
        <v>0</v>
      </c>
      <c r="H113" s="132"/>
      <c r="I113" s="157"/>
      <c r="J113" s="133">
        <f t="shared" si="61"/>
        <v>0</v>
      </c>
      <c r="K113" s="137">
        <f t="shared" si="62"/>
        <v>8700</v>
      </c>
      <c r="L113" s="159"/>
      <c r="M113" s="133">
        <f t="shared" si="63"/>
        <v>0</v>
      </c>
      <c r="N113" s="135">
        <f t="shared" si="64"/>
        <v>0</v>
      </c>
      <c r="O113" s="70"/>
      <c r="P113" s="54"/>
      <c r="Q113" s="56"/>
      <c r="R113" s="136">
        <f t="shared" si="65"/>
        <v>0</v>
      </c>
    </row>
    <row r="114" spans="1:18">
      <c r="A114" s="127" t="s">
        <v>47</v>
      </c>
      <c r="B114" s="128">
        <v>92</v>
      </c>
      <c r="C114" s="129">
        <v>100</v>
      </c>
      <c r="D114" s="130">
        <v>13800</v>
      </c>
      <c r="E114" s="156"/>
      <c r="F114" s="32">
        <f t="shared" si="59"/>
        <v>0.85</v>
      </c>
      <c r="G114" s="131">
        <f t="shared" si="60"/>
        <v>0</v>
      </c>
      <c r="H114" s="132">
        <f t="shared" ref="H114:H116" si="66">D114</f>
        <v>13800</v>
      </c>
      <c r="I114" s="158"/>
      <c r="J114" s="133">
        <f t="shared" si="61"/>
        <v>0</v>
      </c>
      <c r="K114" s="137"/>
      <c r="L114" s="160"/>
      <c r="M114" s="133">
        <f t="shared" si="63"/>
        <v>0</v>
      </c>
      <c r="N114" s="135">
        <f t="shared" si="64"/>
        <v>0</v>
      </c>
      <c r="O114" s="70"/>
      <c r="P114" s="54"/>
      <c r="Q114" s="56"/>
      <c r="R114" s="136">
        <f t="shared" si="65"/>
        <v>0</v>
      </c>
    </row>
    <row r="115" spans="1:18">
      <c r="A115" s="127" t="s">
        <v>48</v>
      </c>
      <c r="B115" s="128">
        <v>92</v>
      </c>
      <c r="C115" s="129">
        <v>100</v>
      </c>
      <c r="D115" s="130">
        <v>14200</v>
      </c>
      <c r="E115" s="156"/>
      <c r="F115" s="32">
        <f t="shared" si="59"/>
        <v>0.85</v>
      </c>
      <c r="G115" s="131">
        <f t="shared" si="60"/>
        <v>0</v>
      </c>
      <c r="H115" s="132">
        <f t="shared" si="66"/>
        <v>14200</v>
      </c>
      <c r="I115" s="158"/>
      <c r="J115" s="133">
        <f t="shared" si="61"/>
        <v>0</v>
      </c>
      <c r="K115" s="137"/>
      <c r="L115" s="160"/>
      <c r="M115" s="133">
        <f t="shared" si="63"/>
        <v>0</v>
      </c>
      <c r="N115" s="135">
        <f t="shared" si="64"/>
        <v>0</v>
      </c>
      <c r="O115" s="70"/>
      <c r="P115" s="54"/>
      <c r="Q115" s="56"/>
      <c r="R115" s="136">
        <f t="shared" si="65"/>
        <v>0</v>
      </c>
    </row>
    <row r="116" spans="1:18">
      <c r="A116" s="127" t="s">
        <v>49</v>
      </c>
      <c r="B116" s="128">
        <v>92</v>
      </c>
      <c r="C116" s="129">
        <v>100</v>
      </c>
      <c r="D116" s="130">
        <v>11100</v>
      </c>
      <c r="E116" s="156"/>
      <c r="F116" s="32">
        <f t="shared" si="59"/>
        <v>0.85</v>
      </c>
      <c r="G116" s="131">
        <f t="shared" si="60"/>
        <v>0</v>
      </c>
      <c r="H116" s="132">
        <f t="shared" si="66"/>
        <v>11100</v>
      </c>
      <c r="I116" s="158"/>
      <c r="J116" s="133">
        <f t="shared" si="61"/>
        <v>0</v>
      </c>
      <c r="K116" s="137"/>
      <c r="L116" s="160"/>
      <c r="M116" s="133">
        <f t="shared" si="63"/>
        <v>0</v>
      </c>
      <c r="N116" s="135">
        <f t="shared" si="64"/>
        <v>0</v>
      </c>
      <c r="O116" s="70"/>
      <c r="P116" s="54"/>
      <c r="Q116" s="56"/>
      <c r="R116" s="136">
        <f t="shared" si="65"/>
        <v>0</v>
      </c>
    </row>
    <row r="117" spans="1:18">
      <c r="A117" s="127" t="s">
        <v>84</v>
      </c>
      <c r="B117" s="128">
        <v>92</v>
      </c>
      <c r="C117" s="129">
        <v>100</v>
      </c>
      <c r="D117" s="130">
        <v>7200</v>
      </c>
      <c r="E117" s="156"/>
      <c r="F117" s="32">
        <f t="shared" si="59"/>
        <v>0.85</v>
      </c>
      <c r="G117" s="131">
        <f t="shared" si="60"/>
        <v>0</v>
      </c>
      <c r="H117" s="132"/>
      <c r="I117" s="157"/>
      <c r="J117" s="133">
        <f t="shared" si="61"/>
        <v>0</v>
      </c>
      <c r="K117" s="137">
        <f t="shared" ref="K117:K122" si="67">D117</f>
        <v>7200</v>
      </c>
      <c r="L117" s="159"/>
      <c r="M117" s="133">
        <f t="shared" si="63"/>
        <v>0</v>
      </c>
      <c r="N117" s="135">
        <f t="shared" si="64"/>
        <v>0</v>
      </c>
      <c r="O117" s="70"/>
      <c r="P117" s="54"/>
      <c r="Q117" s="56"/>
      <c r="R117" s="136">
        <f t="shared" si="65"/>
        <v>0</v>
      </c>
    </row>
    <row r="118" spans="1:18">
      <c r="A118" s="127" t="s">
        <v>85</v>
      </c>
      <c r="B118" s="128">
        <v>92</v>
      </c>
      <c r="C118" s="129">
        <v>100</v>
      </c>
      <c r="D118" s="130">
        <v>5500</v>
      </c>
      <c r="E118" s="156"/>
      <c r="F118" s="32">
        <f t="shared" si="59"/>
        <v>0.85</v>
      </c>
      <c r="G118" s="131">
        <f t="shared" si="60"/>
        <v>0</v>
      </c>
      <c r="H118" s="132"/>
      <c r="I118" s="157"/>
      <c r="J118" s="133">
        <f t="shared" si="61"/>
        <v>0</v>
      </c>
      <c r="K118" s="137">
        <f t="shared" si="67"/>
        <v>5500</v>
      </c>
      <c r="L118" s="159"/>
      <c r="M118" s="133">
        <f t="shared" si="63"/>
        <v>0</v>
      </c>
      <c r="N118" s="135">
        <f t="shared" si="64"/>
        <v>0</v>
      </c>
      <c r="O118" s="70"/>
      <c r="P118" s="54"/>
      <c r="Q118" s="56"/>
      <c r="R118" s="136">
        <f t="shared" si="65"/>
        <v>0</v>
      </c>
    </row>
    <row r="119" spans="1:18">
      <c r="A119" s="127" t="s">
        <v>86</v>
      </c>
      <c r="B119" s="128">
        <v>92</v>
      </c>
      <c r="C119" s="129">
        <v>100</v>
      </c>
      <c r="D119" s="130">
        <v>7400</v>
      </c>
      <c r="E119" s="156"/>
      <c r="F119" s="32">
        <f t="shared" si="59"/>
        <v>0.85</v>
      </c>
      <c r="G119" s="131">
        <f t="shared" si="60"/>
        <v>0</v>
      </c>
      <c r="H119" s="132"/>
      <c r="I119" s="157"/>
      <c r="J119" s="133">
        <f t="shared" si="61"/>
        <v>0</v>
      </c>
      <c r="K119" s="137">
        <f t="shared" si="67"/>
        <v>7400</v>
      </c>
      <c r="L119" s="159"/>
      <c r="M119" s="133">
        <f t="shared" si="63"/>
        <v>0</v>
      </c>
      <c r="N119" s="135">
        <f t="shared" si="64"/>
        <v>0</v>
      </c>
      <c r="O119" s="70"/>
      <c r="P119" s="54"/>
      <c r="Q119" s="56"/>
      <c r="R119" s="136">
        <f t="shared" si="65"/>
        <v>0</v>
      </c>
    </row>
    <row r="120" spans="1:18">
      <c r="A120" s="127" t="s">
        <v>87</v>
      </c>
      <c r="B120" s="128">
        <v>92</v>
      </c>
      <c r="C120" s="129">
        <v>100</v>
      </c>
      <c r="D120" s="130">
        <v>8600</v>
      </c>
      <c r="E120" s="156"/>
      <c r="F120" s="32">
        <f t="shared" si="59"/>
        <v>0.85</v>
      </c>
      <c r="G120" s="131">
        <f t="shared" si="60"/>
        <v>0</v>
      </c>
      <c r="H120" s="132"/>
      <c r="I120" s="157"/>
      <c r="J120" s="133">
        <f t="shared" si="61"/>
        <v>0</v>
      </c>
      <c r="K120" s="137">
        <f t="shared" si="67"/>
        <v>8600</v>
      </c>
      <c r="L120" s="159"/>
      <c r="M120" s="133">
        <f t="shared" si="63"/>
        <v>0</v>
      </c>
      <c r="N120" s="135">
        <f t="shared" si="64"/>
        <v>0</v>
      </c>
      <c r="O120" s="70"/>
      <c r="P120" s="54"/>
      <c r="Q120" s="56"/>
      <c r="R120" s="136">
        <f t="shared" si="65"/>
        <v>0</v>
      </c>
    </row>
    <row r="121" spans="1:18">
      <c r="A121" s="127" t="s">
        <v>88</v>
      </c>
      <c r="B121" s="128">
        <v>92</v>
      </c>
      <c r="C121" s="129">
        <v>100</v>
      </c>
      <c r="D121" s="130">
        <v>12300</v>
      </c>
      <c r="E121" s="156"/>
      <c r="F121" s="32">
        <f t="shared" si="59"/>
        <v>0.85</v>
      </c>
      <c r="G121" s="131">
        <f t="shared" si="60"/>
        <v>0</v>
      </c>
      <c r="H121" s="132"/>
      <c r="I121" s="157"/>
      <c r="J121" s="133">
        <f t="shared" si="61"/>
        <v>0</v>
      </c>
      <c r="K121" s="137">
        <f t="shared" si="67"/>
        <v>12300</v>
      </c>
      <c r="L121" s="159"/>
      <c r="M121" s="133">
        <f t="shared" si="63"/>
        <v>0</v>
      </c>
      <c r="N121" s="135">
        <f t="shared" si="64"/>
        <v>0</v>
      </c>
      <c r="O121" s="70"/>
      <c r="P121" s="54"/>
      <c r="Q121" s="56"/>
      <c r="R121" s="136">
        <f t="shared" si="65"/>
        <v>0</v>
      </c>
    </row>
    <row r="122" spans="1:18" ht="18.600000000000001" thickBot="1">
      <c r="A122" s="138" t="s">
        <v>89</v>
      </c>
      <c r="B122" s="128">
        <v>92</v>
      </c>
      <c r="C122" s="129">
        <v>100</v>
      </c>
      <c r="D122" s="130">
        <v>6600</v>
      </c>
      <c r="E122" s="156"/>
      <c r="F122" s="32">
        <f t="shared" si="59"/>
        <v>0.85</v>
      </c>
      <c r="G122" s="131">
        <f t="shared" si="60"/>
        <v>0</v>
      </c>
      <c r="H122" s="132"/>
      <c r="I122" s="157"/>
      <c r="J122" s="133">
        <f>H122*I122</f>
        <v>0</v>
      </c>
      <c r="K122" s="139">
        <f t="shared" si="67"/>
        <v>6600</v>
      </c>
      <c r="L122" s="159"/>
      <c r="M122" s="133">
        <f t="shared" si="63"/>
        <v>0</v>
      </c>
      <c r="N122" s="135">
        <f t="shared" si="64"/>
        <v>0</v>
      </c>
      <c r="O122" s="140"/>
      <c r="P122" s="141"/>
      <c r="Q122" s="142"/>
      <c r="R122" s="136">
        <f t="shared" si="65"/>
        <v>0</v>
      </c>
    </row>
    <row r="123" spans="1:18" ht="19.8" thickBot="1">
      <c r="A123" s="143" t="s">
        <v>34</v>
      </c>
      <c r="B123" s="144"/>
      <c r="C123" s="145"/>
      <c r="D123" s="146">
        <f>SUM(D111:D122)</f>
        <v>109300</v>
      </c>
      <c r="E123" s="144"/>
      <c r="F123" s="147"/>
      <c r="G123" s="146">
        <f>SUM(G111:G122)</f>
        <v>0</v>
      </c>
      <c r="H123" s="148"/>
      <c r="I123" s="146"/>
      <c r="J123" s="146"/>
      <c r="K123" s="146"/>
      <c r="L123" s="146"/>
      <c r="M123" s="146"/>
      <c r="N123" s="149">
        <f>SUM(N111:N122)</f>
        <v>0</v>
      </c>
      <c r="O123" s="150"/>
      <c r="P123" s="151"/>
      <c r="Q123" s="152"/>
      <c r="R123" s="153">
        <f>SUM(R111:R122)</f>
        <v>0</v>
      </c>
    </row>
    <row r="124" spans="1:18">
      <c r="A124" s="154"/>
      <c r="B124" s="155"/>
      <c r="C124" s="155"/>
      <c r="D124" s="155"/>
      <c r="E124" s="155"/>
      <c r="F124" s="155"/>
      <c r="G124" s="155"/>
      <c r="H124" s="155"/>
      <c r="I124" s="155"/>
      <c r="J124" s="155"/>
      <c r="K124" s="155"/>
      <c r="L124" s="155"/>
      <c r="M124" s="155"/>
      <c r="N124" s="155"/>
      <c r="O124" s="155"/>
      <c r="P124" s="155"/>
      <c r="Q124" s="155"/>
      <c r="R124" s="155"/>
    </row>
    <row r="125" spans="1:18" ht="57.6" customHeight="1">
      <c r="A125" s="181" t="s">
        <v>43</v>
      </c>
      <c r="B125" s="182"/>
      <c r="C125" s="182"/>
      <c r="D125" s="182"/>
      <c r="E125" s="182"/>
      <c r="F125" s="182"/>
      <c r="G125" s="182"/>
      <c r="H125" s="182"/>
      <c r="I125" s="182"/>
      <c r="J125" s="182"/>
      <c r="K125" s="182"/>
      <c r="L125" s="182"/>
      <c r="M125" s="182"/>
      <c r="N125" s="182"/>
    </row>
    <row r="127" spans="1:18" ht="31.8" customHeight="1" thickBot="1">
      <c r="A127" s="183" t="s">
        <v>94</v>
      </c>
      <c r="B127" s="183"/>
      <c r="C127" s="92" t="str">
        <f>'電気料金内訳書①＜県央・島原地区1＞'!B11</f>
        <v>諫早食肉衛生検査所</v>
      </c>
      <c r="D127" s="93"/>
      <c r="E127" s="93"/>
      <c r="F127" s="93"/>
      <c r="G127" s="93"/>
      <c r="H127" s="93"/>
      <c r="I127" s="93"/>
      <c r="J127" s="93"/>
      <c r="K127" s="93"/>
      <c r="L127" s="93"/>
      <c r="M127" s="93"/>
      <c r="N127" s="93"/>
      <c r="O127" s="93"/>
      <c r="P127" s="93"/>
      <c r="Q127" s="93"/>
      <c r="R127" s="93"/>
    </row>
    <row r="128" spans="1:18" ht="21.6">
      <c r="A128" s="95"/>
      <c r="B128" s="96" t="s">
        <v>0</v>
      </c>
      <c r="C128" s="97" t="s">
        <v>1</v>
      </c>
      <c r="D128" s="98" t="s">
        <v>2</v>
      </c>
      <c r="E128" s="96" t="s">
        <v>3</v>
      </c>
      <c r="F128" s="99" t="s">
        <v>4</v>
      </c>
      <c r="G128" s="100" t="s">
        <v>5</v>
      </c>
      <c r="H128" s="184" t="s">
        <v>6</v>
      </c>
      <c r="I128" s="185"/>
      <c r="J128" s="185"/>
      <c r="K128" s="185"/>
      <c r="L128" s="185"/>
      <c r="M128" s="185"/>
      <c r="N128" s="186"/>
      <c r="O128" s="187" t="s">
        <v>36</v>
      </c>
      <c r="P128" s="188"/>
      <c r="Q128" s="189"/>
      <c r="R128" s="101" t="s">
        <v>41</v>
      </c>
    </row>
    <row r="129" spans="1:18">
      <c r="A129" s="102"/>
      <c r="B129" s="103"/>
      <c r="C129" s="104"/>
      <c r="D129" s="105"/>
      <c r="E129" s="103" t="s">
        <v>7</v>
      </c>
      <c r="F129" s="106"/>
      <c r="G129" s="107" t="s">
        <v>8</v>
      </c>
      <c r="H129" s="193" t="s">
        <v>44</v>
      </c>
      <c r="I129" s="194"/>
      <c r="J129" s="194"/>
      <c r="K129" s="194" t="s">
        <v>45</v>
      </c>
      <c r="L129" s="194"/>
      <c r="M129" s="194"/>
      <c r="N129" s="108" t="s">
        <v>46</v>
      </c>
      <c r="O129" s="190"/>
      <c r="P129" s="191"/>
      <c r="Q129" s="192"/>
      <c r="R129" s="109" t="s">
        <v>42</v>
      </c>
    </row>
    <row r="130" spans="1:18">
      <c r="A130" s="102"/>
      <c r="B130" s="103" t="s">
        <v>9</v>
      </c>
      <c r="C130" s="104" t="s">
        <v>10</v>
      </c>
      <c r="D130" s="105" t="s">
        <v>11</v>
      </c>
      <c r="E130" s="103" t="s">
        <v>12</v>
      </c>
      <c r="F130" s="110" t="s">
        <v>13</v>
      </c>
      <c r="G130" s="107" t="s">
        <v>14</v>
      </c>
      <c r="H130" s="111" t="s">
        <v>15</v>
      </c>
      <c r="I130" s="112" t="s">
        <v>16</v>
      </c>
      <c r="J130" s="113" t="s">
        <v>17</v>
      </c>
      <c r="K130" s="114" t="s">
        <v>15</v>
      </c>
      <c r="L130" s="112" t="s">
        <v>16</v>
      </c>
      <c r="M130" s="113" t="s">
        <v>17</v>
      </c>
      <c r="N130" s="115" t="s">
        <v>17</v>
      </c>
      <c r="O130" s="116" t="s">
        <v>37</v>
      </c>
      <c r="P130" s="117" t="s">
        <v>38</v>
      </c>
      <c r="Q130" s="118" t="s">
        <v>39</v>
      </c>
      <c r="R130" s="119" t="s">
        <v>18</v>
      </c>
    </row>
    <row r="131" spans="1:18">
      <c r="A131" s="102"/>
      <c r="B131" s="120" t="s">
        <v>19</v>
      </c>
      <c r="C131" s="121"/>
      <c r="D131" s="122" t="s">
        <v>20</v>
      </c>
      <c r="E131" s="120" t="s">
        <v>21</v>
      </c>
      <c r="F131" s="123" t="s">
        <v>22</v>
      </c>
      <c r="G131" s="124" t="s">
        <v>23</v>
      </c>
      <c r="H131" s="120" t="s">
        <v>20</v>
      </c>
      <c r="I131" s="125" t="s">
        <v>24</v>
      </c>
      <c r="J131" s="124" t="s">
        <v>23</v>
      </c>
      <c r="K131" s="123" t="s">
        <v>20</v>
      </c>
      <c r="L131" s="125" t="s">
        <v>24</v>
      </c>
      <c r="M131" s="124" t="s">
        <v>23</v>
      </c>
      <c r="N131" s="122" t="s">
        <v>23</v>
      </c>
      <c r="O131" s="116" t="s">
        <v>23</v>
      </c>
      <c r="P131" s="117" t="s">
        <v>40</v>
      </c>
      <c r="Q131" s="118" t="s">
        <v>23</v>
      </c>
      <c r="R131" s="126" t="s">
        <v>23</v>
      </c>
    </row>
    <row r="132" spans="1:18">
      <c r="A132" s="127" t="s">
        <v>81</v>
      </c>
      <c r="B132" s="128">
        <v>26</v>
      </c>
      <c r="C132" s="129">
        <v>100</v>
      </c>
      <c r="D132" s="130">
        <v>3700</v>
      </c>
      <c r="E132" s="156"/>
      <c r="F132" s="32">
        <f t="shared" ref="F132:F143" si="68">(185-C132)/100</f>
        <v>0.85</v>
      </c>
      <c r="G132" s="131">
        <f t="shared" ref="G132:G143" si="69">ROUNDDOWN(B132*E132*F132,0)</f>
        <v>0</v>
      </c>
      <c r="H132" s="132"/>
      <c r="I132" s="157"/>
      <c r="J132" s="133">
        <f t="shared" ref="J132:J143" si="70">H132*I132</f>
        <v>0</v>
      </c>
      <c r="K132" s="134">
        <f t="shared" ref="K132:K134" si="71">D132</f>
        <v>3700</v>
      </c>
      <c r="L132" s="159"/>
      <c r="M132" s="133">
        <f t="shared" ref="M132:M143" si="72">K132*L132</f>
        <v>0</v>
      </c>
      <c r="N132" s="135">
        <f t="shared" ref="N132:N143" si="73">J132+M132</f>
        <v>0</v>
      </c>
      <c r="O132" s="70"/>
      <c r="P132" s="54"/>
      <c r="Q132" s="56"/>
      <c r="R132" s="136">
        <f t="shared" ref="R132:R143" si="74">ROUNDDOWN(G132+N132,0)</f>
        <v>0</v>
      </c>
    </row>
    <row r="133" spans="1:18">
      <c r="A133" s="127" t="s">
        <v>82</v>
      </c>
      <c r="B133" s="128">
        <v>26</v>
      </c>
      <c r="C133" s="129">
        <v>100</v>
      </c>
      <c r="D133" s="130">
        <v>3800</v>
      </c>
      <c r="E133" s="156"/>
      <c r="F133" s="32">
        <f t="shared" si="68"/>
        <v>0.85</v>
      </c>
      <c r="G133" s="131">
        <f t="shared" si="69"/>
        <v>0</v>
      </c>
      <c r="H133" s="132"/>
      <c r="I133" s="157"/>
      <c r="J133" s="133">
        <f t="shared" si="70"/>
        <v>0</v>
      </c>
      <c r="K133" s="137">
        <f t="shared" si="71"/>
        <v>3800</v>
      </c>
      <c r="L133" s="159"/>
      <c r="M133" s="133">
        <f t="shared" si="72"/>
        <v>0</v>
      </c>
      <c r="N133" s="135">
        <f t="shared" si="73"/>
        <v>0</v>
      </c>
      <c r="O133" s="70"/>
      <c r="P133" s="54"/>
      <c r="Q133" s="56"/>
      <c r="R133" s="136">
        <f t="shared" si="74"/>
        <v>0</v>
      </c>
    </row>
    <row r="134" spans="1:18">
      <c r="A134" s="127" t="s">
        <v>83</v>
      </c>
      <c r="B134" s="128">
        <v>26</v>
      </c>
      <c r="C134" s="129">
        <v>100</v>
      </c>
      <c r="D134" s="130">
        <v>3500</v>
      </c>
      <c r="E134" s="156"/>
      <c r="F134" s="32">
        <f t="shared" si="68"/>
        <v>0.85</v>
      </c>
      <c r="G134" s="131">
        <f t="shared" si="69"/>
        <v>0</v>
      </c>
      <c r="H134" s="132"/>
      <c r="I134" s="157"/>
      <c r="J134" s="133">
        <f t="shared" si="70"/>
        <v>0</v>
      </c>
      <c r="K134" s="137">
        <f t="shared" si="71"/>
        <v>3500</v>
      </c>
      <c r="L134" s="159"/>
      <c r="M134" s="133">
        <f t="shared" si="72"/>
        <v>0</v>
      </c>
      <c r="N134" s="135">
        <f t="shared" si="73"/>
        <v>0</v>
      </c>
      <c r="O134" s="70"/>
      <c r="P134" s="54"/>
      <c r="Q134" s="56"/>
      <c r="R134" s="136">
        <f t="shared" si="74"/>
        <v>0</v>
      </c>
    </row>
    <row r="135" spans="1:18">
      <c r="A135" s="127" t="s">
        <v>47</v>
      </c>
      <c r="B135" s="128">
        <v>26</v>
      </c>
      <c r="C135" s="129">
        <v>100</v>
      </c>
      <c r="D135" s="130">
        <v>4800</v>
      </c>
      <c r="E135" s="156"/>
      <c r="F135" s="32">
        <f t="shared" si="68"/>
        <v>0.85</v>
      </c>
      <c r="G135" s="131">
        <f t="shared" si="69"/>
        <v>0</v>
      </c>
      <c r="H135" s="132">
        <f t="shared" ref="H135:H137" si="75">D135</f>
        <v>4800</v>
      </c>
      <c r="I135" s="158"/>
      <c r="J135" s="133">
        <f t="shared" si="70"/>
        <v>0</v>
      </c>
      <c r="K135" s="137"/>
      <c r="L135" s="160"/>
      <c r="M135" s="133">
        <f t="shared" si="72"/>
        <v>0</v>
      </c>
      <c r="N135" s="135">
        <f t="shared" si="73"/>
        <v>0</v>
      </c>
      <c r="O135" s="70"/>
      <c r="P135" s="54"/>
      <c r="Q135" s="56"/>
      <c r="R135" s="136">
        <f t="shared" si="74"/>
        <v>0</v>
      </c>
    </row>
    <row r="136" spans="1:18">
      <c r="A136" s="127" t="s">
        <v>48</v>
      </c>
      <c r="B136" s="128">
        <v>26</v>
      </c>
      <c r="C136" s="129">
        <v>100</v>
      </c>
      <c r="D136" s="130">
        <v>5400</v>
      </c>
      <c r="E136" s="156"/>
      <c r="F136" s="32">
        <f t="shared" si="68"/>
        <v>0.85</v>
      </c>
      <c r="G136" s="131">
        <f t="shared" si="69"/>
        <v>0</v>
      </c>
      <c r="H136" s="132">
        <f t="shared" si="75"/>
        <v>5400</v>
      </c>
      <c r="I136" s="158"/>
      <c r="J136" s="133">
        <f t="shared" si="70"/>
        <v>0</v>
      </c>
      <c r="K136" s="137"/>
      <c r="L136" s="160"/>
      <c r="M136" s="133">
        <f t="shared" si="72"/>
        <v>0</v>
      </c>
      <c r="N136" s="135">
        <f t="shared" si="73"/>
        <v>0</v>
      </c>
      <c r="O136" s="70"/>
      <c r="P136" s="54"/>
      <c r="Q136" s="56"/>
      <c r="R136" s="136">
        <f t="shared" si="74"/>
        <v>0</v>
      </c>
    </row>
    <row r="137" spans="1:18">
      <c r="A137" s="127" t="s">
        <v>49</v>
      </c>
      <c r="B137" s="128">
        <v>26</v>
      </c>
      <c r="C137" s="129">
        <v>100</v>
      </c>
      <c r="D137" s="130">
        <v>4900</v>
      </c>
      <c r="E137" s="156"/>
      <c r="F137" s="32">
        <f t="shared" si="68"/>
        <v>0.85</v>
      </c>
      <c r="G137" s="131">
        <f t="shared" si="69"/>
        <v>0</v>
      </c>
      <c r="H137" s="132">
        <f t="shared" si="75"/>
        <v>4900</v>
      </c>
      <c r="I137" s="158"/>
      <c r="J137" s="133">
        <f t="shared" si="70"/>
        <v>0</v>
      </c>
      <c r="K137" s="137"/>
      <c r="L137" s="160"/>
      <c r="M137" s="133">
        <f t="shared" si="72"/>
        <v>0</v>
      </c>
      <c r="N137" s="135">
        <f t="shared" si="73"/>
        <v>0</v>
      </c>
      <c r="O137" s="70"/>
      <c r="P137" s="54"/>
      <c r="Q137" s="56"/>
      <c r="R137" s="136">
        <f t="shared" si="74"/>
        <v>0</v>
      </c>
    </row>
    <row r="138" spans="1:18">
      <c r="A138" s="127" t="s">
        <v>84</v>
      </c>
      <c r="B138" s="128">
        <v>26</v>
      </c>
      <c r="C138" s="129">
        <v>100</v>
      </c>
      <c r="D138" s="130">
        <v>4100</v>
      </c>
      <c r="E138" s="156"/>
      <c r="F138" s="32">
        <f t="shared" si="68"/>
        <v>0.85</v>
      </c>
      <c r="G138" s="131">
        <f t="shared" si="69"/>
        <v>0</v>
      </c>
      <c r="H138" s="132"/>
      <c r="I138" s="157"/>
      <c r="J138" s="133">
        <f t="shared" si="70"/>
        <v>0</v>
      </c>
      <c r="K138" s="137">
        <f t="shared" ref="K138:K143" si="76">D138</f>
        <v>4100</v>
      </c>
      <c r="L138" s="159"/>
      <c r="M138" s="133">
        <f t="shared" si="72"/>
        <v>0</v>
      </c>
      <c r="N138" s="135">
        <f t="shared" si="73"/>
        <v>0</v>
      </c>
      <c r="O138" s="70"/>
      <c r="P138" s="54"/>
      <c r="Q138" s="56"/>
      <c r="R138" s="136">
        <f t="shared" si="74"/>
        <v>0</v>
      </c>
    </row>
    <row r="139" spans="1:18">
      <c r="A139" s="127" t="s">
        <v>85</v>
      </c>
      <c r="B139" s="128">
        <v>26</v>
      </c>
      <c r="C139" s="129">
        <v>100</v>
      </c>
      <c r="D139" s="130">
        <v>3500</v>
      </c>
      <c r="E139" s="156"/>
      <c r="F139" s="32">
        <f t="shared" si="68"/>
        <v>0.85</v>
      </c>
      <c r="G139" s="131">
        <f t="shared" si="69"/>
        <v>0</v>
      </c>
      <c r="H139" s="132"/>
      <c r="I139" s="157"/>
      <c r="J139" s="133">
        <f t="shared" si="70"/>
        <v>0</v>
      </c>
      <c r="K139" s="137">
        <f t="shared" si="76"/>
        <v>3500</v>
      </c>
      <c r="L139" s="159"/>
      <c r="M139" s="133">
        <f t="shared" si="72"/>
        <v>0</v>
      </c>
      <c r="N139" s="135">
        <f t="shared" si="73"/>
        <v>0</v>
      </c>
      <c r="O139" s="70"/>
      <c r="P139" s="54"/>
      <c r="Q139" s="56"/>
      <c r="R139" s="136">
        <f t="shared" si="74"/>
        <v>0</v>
      </c>
    </row>
    <row r="140" spans="1:18">
      <c r="A140" s="127" t="s">
        <v>86</v>
      </c>
      <c r="B140" s="128">
        <v>26</v>
      </c>
      <c r="C140" s="129">
        <v>100</v>
      </c>
      <c r="D140" s="130">
        <v>4400</v>
      </c>
      <c r="E140" s="156"/>
      <c r="F140" s="32">
        <f t="shared" si="68"/>
        <v>0.85</v>
      </c>
      <c r="G140" s="131">
        <f t="shared" si="69"/>
        <v>0</v>
      </c>
      <c r="H140" s="132"/>
      <c r="I140" s="157"/>
      <c r="J140" s="133">
        <f t="shared" si="70"/>
        <v>0</v>
      </c>
      <c r="K140" s="137">
        <f t="shared" si="76"/>
        <v>4400</v>
      </c>
      <c r="L140" s="159"/>
      <c r="M140" s="133">
        <f t="shared" si="72"/>
        <v>0</v>
      </c>
      <c r="N140" s="135">
        <f t="shared" si="73"/>
        <v>0</v>
      </c>
      <c r="O140" s="70"/>
      <c r="P140" s="54"/>
      <c r="Q140" s="56"/>
      <c r="R140" s="136">
        <f t="shared" si="74"/>
        <v>0</v>
      </c>
    </row>
    <row r="141" spans="1:18">
      <c r="A141" s="127" t="s">
        <v>87</v>
      </c>
      <c r="B141" s="128">
        <v>26</v>
      </c>
      <c r="C141" s="129">
        <v>100</v>
      </c>
      <c r="D141" s="130">
        <v>4700</v>
      </c>
      <c r="E141" s="156"/>
      <c r="F141" s="32">
        <f t="shared" si="68"/>
        <v>0.85</v>
      </c>
      <c r="G141" s="131">
        <f t="shared" si="69"/>
        <v>0</v>
      </c>
      <c r="H141" s="132"/>
      <c r="I141" s="157"/>
      <c r="J141" s="133">
        <f t="shared" si="70"/>
        <v>0</v>
      </c>
      <c r="K141" s="137">
        <f t="shared" si="76"/>
        <v>4700</v>
      </c>
      <c r="L141" s="159"/>
      <c r="M141" s="133">
        <f t="shared" si="72"/>
        <v>0</v>
      </c>
      <c r="N141" s="135">
        <f t="shared" si="73"/>
        <v>0</v>
      </c>
      <c r="O141" s="70"/>
      <c r="P141" s="54"/>
      <c r="Q141" s="56"/>
      <c r="R141" s="136">
        <f t="shared" si="74"/>
        <v>0</v>
      </c>
    </row>
    <row r="142" spans="1:18">
      <c r="A142" s="127" t="s">
        <v>88</v>
      </c>
      <c r="B142" s="128">
        <v>26</v>
      </c>
      <c r="C142" s="129">
        <v>100</v>
      </c>
      <c r="D142" s="130">
        <v>4500</v>
      </c>
      <c r="E142" s="156"/>
      <c r="F142" s="32">
        <f t="shared" si="68"/>
        <v>0.85</v>
      </c>
      <c r="G142" s="131">
        <f t="shared" si="69"/>
        <v>0</v>
      </c>
      <c r="H142" s="132"/>
      <c r="I142" s="157"/>
      <c r="J142" s="133">
        <f t="shared" si="70"/>
        <v>0</v>
      </c>
      <c r="K142" s="137">
        <f t="shared" si="76"/>
        <v>4500</v>
      </c>
      <c r="L142" s="159"/>
      <c r="M142" s="133">
        <f t="shared" si="72"/>
        <v>0</v>
      </c>
      <c r="N142" s="135">
        <f t="shared" si="73"/>
        <v>0</v>
      </c>
      <c r="O142" s="70"/>
      <c r="P142" s="54"/>
      <c r="Q142" s="56"/>
      <c r="R142" s="136">
        <f t="shared" si="74"/>
        <v>0</v>
      </c>
    </row>
    <row r="143" spans="1:18" ht="18.600000000000001" thickBot="1">
      <c r="A143" s="138" t="s">
        <v>89</v>
      </c>
      <c r="B143" s="128">
        <v>26</v>
      </c>
      <c r="C143" s="129">
        <v>100</v>
      </c>
      <c r="D143" s="130">
        <v>4200</v>
      </c>
      <c r="E143" s="156"/>
      <c r="F143" s="32">
        <f t="shared" si="68"/>
        <v>0.85</v>
      </c>
      <c r="G143" s="131">
        <f t="shared" si="69"/>
        <v>0</v>
      </c>
      <c r="H143" s="132"/>
      <c r="I143" s="157"/>
      <c r="J143" s="133">
        <f t="shared" si="70"/>
        <v>0</v>
      </c>
      <c r="K143" s="139">
        <f t="shared" si="76"/>
        <v>4200</v>
      </c>
      <c r="L143" s="159"/>
      <c r="M143" s="133">
        <f t="shared" si="72"/>
        <v>0</v>
      </c>
      <c r="N143" s="135">
        <f t="shared" si="73"/>
        <v>0</v>
      </c>
      <c r="O143" s="140"/>
      <c r="P143" s="141"/>
      <c r="Q143" s="142"/>
      <c r="R143" s="136">
        <f t="shared" si="74"/>
        <v>0</v>
      </c>
    </row>
    <row r="144" spans="1:18" ht="19.8" thickBot="1">
      <c r="A144" s="143" t="s">
        <v>34</v>
      </c>
      <c r="B144" s="144"/>
      <c r="C144" s="145"/>
      <c r="D144" s="146">
        <f t="shared" ref="D144" si="77">SUM(D132:D143)</f>
        <v>51500</v>
      </c>
      <c r="E144" s="144"/>
      <c r="F144" s="147"/>
      <c r="G144" s="146">
        <f t="shared" ref="G144" si="78">SUM(G132:G143)</f>
        <v>0</v>
      </c>
      <c r="H144" s="148"/>
      <c r="I144" s="146"/>
      <c r="J144" s="146"/>
      <c r="K144" s="146"/>
      <c r="L144" s="146"/>
      <c r="M144" s="146"/>
      <c r="N144" s="149">
        <f t="shared" ref="N144" si="79">SUM(N132:N143)</f>
        <v>0</v>
      </c>
      <c r="O144" s="150"/>
      <c r="P144" s="151"/>
      <c r="Q144" s="152"/>
      <c r="R144" s="153">
        <f t="shared" ref="R144" si="80">SUM(R132:R143)</f>
        <v>0</v>
      </c>
    </row>
    <row r="145" spans="1:18">
      <c r="A145" s="154"/>
      <c r="B145" s="155"/>
      <c r="C145" s="155"/>
      <c r="D145" s="155"/>
      <c r="E145" s="155"/>
      <c r="F145" s="155"/>
      <c r="G145" s="155"/>
      <c r="H145" s="155"/>
      <c r="I145" s="155"/>
      <c r="J145" s="155"/>
      <c r="K145" s="155"/>
      <c r="L145" s="155"/>
      <c r="M145" s="155"/>
      <c r="N145" s="155"/>
      <c r="O145" s="155"/>
      <c r="P145" s="155"/>
      <c r="Q145" s="155"/>
      <c r="R145" s="155"/>
    </row>
    <row r="146" spans="1:18" ht="57.6" customHeight="1">
      <c r="A146" s="181" t="s">
        <v>43</v>
      </c>
      <c r="B146" s="182"/>
      <c r="C146" s="182"/>
      <c r="D146" s="182"/>
      <c r="E146" s="182"/>
      <c r="F146" s="182"/>
      <c r="G146" s="182"/>
      <c r="H146" s="182"/>
      <c r="I146" s="182"/>
      <c r="J146" s="182"/>
      <c r="K146" s="182"/>
      <c r="L146" s="182"/>
      <c r="M146" s="182"/>
      <c r="N146" s="182"/>
    </row>
    <row r="148" spans="1:18" ht="31.8" customHeight="1" thickBot="1">
      <c r="A148" s="183" t="s">
        <v>95</v>
      </c>
      <c r="B148" s="183"/>
      <c r="C148" s="92" t="str">
        <f>'電気料金内訳書①＜県央・島原地区1＞'!B12</f>
        <v>島原振興局総合庁舎</v>
      </c>
      <c r="D148" s="93"/>
      <c r="E148" s="93"/>
      <c r="F148" s="93"/>
      <c r="G148" s="93"/>
      <c r="H148" s="93"/>
      <c r="I148" s="93"/>
      <c r="J148" s="93"/>
      <c r="K148" s="93"/>
      <c r="L148" s="93"/>
      <c r="M148" s="93"/>
      <c r="N148" s="93"/>
      <c r="O148" s="93"/>
      <c r="P148" s="93"/>
      <c r="Q148" s="93"/>
      <c r="R148" s="93"/>
    </row>
    <row r="149" spans="1:18" ht="21.6">
      <c r="A149" s="95"/>
      <c r="B149" s="96" t="s">
        <v>0</v>
      </c>
      <c r="C149" s="97" t="s">
        <v>1</v>
      </c>
      <c r="D149" s="98" t="s">
        <v>2</v>
      </c>
      <c r="E149" s="96" t="s">
        <v>3</v>
      </c>
      <c r="F149" s="99" t="s">
        <v>4</v>
      </c>
      <c r="G149" s="100" t="s">
        <v>5</v>
      </c>
      <c r="H149" s="184" t="s">
        <v>6</v>
      </c>
      <c r="I149" s="185"/>
      <c r="J149" s="185"/>
      <c r="K149" s="185"/>
      <c r="L149" s="185"/>
      <c r="M149" s="185"/>
      <c r="N149" s="186"/>
      <c r="O149" s="187" t="s">
        <v>36</v>
      </c>
      <c r="P149" s="188"/>
      <c r="Q149" s="189"/>
      <c r="R149" s="101" t="s">
        <v>41</v>
      </c>
    </row>
    <row r="150" spans="1:18">
      <c r="A150" s="102"/>
      <c r="B150" s="103"/>
      <c r="C150" s="104"/>
      <c r="D150" s="105"/>
      <c r="E150" s="103" t="s">
        <v>7</v>
      </c>
      <c r="F150" s="106"/>
      <c r="G150" s="107" t="s">
        <v>8</v>
      </c>
      <c r="H150" s="193" t="s">
        <v>44</v>
      </c>
      <c r="I150" s="194"/>
      <c r="J150" s="194"/>
      <c r="K150" s="194" t="s">
        <v>45</v>
      </c>
      <c r="L150" s="194"/>
      <c r="M150" s="194"/>
      <c r="N150" s="108" t="s">
        <v>46</v>
      </c>
      <c r="O150" s="190"/>
      <c r="P150" s="191"/>
      <c r="Q150" s="192"/>
      <c r="R150" s="109" t="s">
        <v>42</v>
      </c>
    </row>
    <row r="151" spans="1:18">
      <c r="A151" s="102"/>
      <c r="B151" s="103" t="s">
        <v>9</v>
      </c>
      <c r="C151" s="104" t="s">
        <v>10</v>
      </c>
      <c r="D151" s="105" t="s">
        <v>11</v>
      </c>
      <c r="E151" s="103" t="s">
        <v>12</v>
      </c>
      <c r="F151" s="110" t="s">
        <v>13</v>
      </c>
      <c r="G151" s="107" t="s">
        <v>14</v>
      </c>
      <c r="H151" s="111" t="s">
        <v>15</v>
      </c>
      <c r="I151" s="112" t="s">
        <v>16</v>
      </c>
      <c r="J151" s="113" t="s">
        <v>17</v>
      </c>
      <c r="K151" s="114" t="s">
        <v>15</v>
      </c>
      <c r="L151" s="112" t="s">
        <v>16</v>
      </c>
      <c r="M151" s="113" t="s">
        <v>17</v>
      </c>
      <c r="N151" s="115" t="s">
        <v>17</v>
      </c>
      <c r="O151" s="116" t="s">
        <v>37</v>
      </c>
      <c r="P151" s="117" t="s">
        <v>38</v>
      </c>
      <c r="Q151" s="118" t="s">
        <v>39</v>
      </c>
      <c r="R151" s="119" t="s">
        <v>18</v>
      </c>
    </row>
    <row r="152" spans="1:18">
      <c r="A152" s="102"/>
      <c r="B152" s="120" t="s">
        <v>19</v>
      </c>
      <c r="C152" s="121"/>
      <c r="D152" s="122" t="s">
        <v>20</v>
      </c>
      <c r="E152" s="120" t="s">
        <v>21</v>
      </c>
      <c r="F152" s="123" t="s">
        <v>22</v>
      </c>
      <c r="G152" s="124" t="s">
        <v>23</v>
      </c>
      <c r="H152" s="120" t="s">
        <v>20</v>
      </c>
      <c r="I152" s="125" t="s">
        <v>24</v>
      </c>
      <c r="J152" s="124" t="s">
        <v>23</v>
      </c>
      <c r="K152" s="123" t="s">
        <v>20</v>
      </c>
      <c r="L152" s="125" t="s">
        <v>24</v>
      </c>
      <c r="M152" s="124" t="s">
        <v>23</v>
      </c>
      <c r="N152" s="122" t="s">
        <v>23</v>
      </c>
      <c r="O152" s="116" t="s">
        <v>23</v>
      </c>
      <c r="P152" s="117" t="s">
        <v>40</v>
      </c>
      <c r="Q152" s="118" t="s">
        <v>23</v>
      </c>
      <c r="R152" s="126" t="s">
        <v>23</v>
      </c>
    </row>
    <row r="153" spans="1:18">
      <c r="A153" s="127" t="s">
        <v>81</v>
      </c>
      <c r="B153" s="128">
        <v>104</v>
      </c>
      <c r="C153" s="129">
        <v>100</v>
      </c>
      <c r="D153" s="130">
        <v>12600</v>
      </c>
      <c r="E153" s="156"/>
      <c r="F153" s="32">
        <f t="shared" ref="F153:F164" si="81">(185-C153)/100</f>
        <v>0.85</v>
      </c>
      <c r="G153" s="131">
        <f t="shared" ref="G153:G164" si="82">ROUNDDOWN(B153*E153*F153,0)</f>
        <v>0</v>
      </c>
      <c r="H153" s="132"/>
      <c r="I153" s="157"/>
      <c r="J153" s="133">
        <f t="shared" ref="J153:J164" si="83">H153*I153</f>
        <v>0</v>
      </c>
      <c r="K153" s="134">
        <f t="shared" ref="K153:K155" si="84">D153</f>
        <v>12600</v>
      </c>
      <c r="L153" s="159"/>
      <c r="M153" s="133">
        <f t="shared" ref="M153:M164" si="85">K153*L153</f>
        <v>0</v>
      </c>
      <c r="N153" s="135">
        <f t="shared" ref="N153:N164" si="86">J153+M153</f>
        <v>0</v>
      </c>
      <c r="O153" s="70"/>
      <c r="P153" s="54"/>
      <c r="Q153" s="56"/>
      <c r="R153" s="136">
        <f t="shared" ref="R153:R164" si="87">ROUNDDOWN(G153+N153,0)</f>
        <v>0</v>
      </c>
    </row>
    <row r="154" spans="1:18">
      <c r="A154" s="127" t="s">
        <v>82</v>
      </c>
      <c r="B154" s="128">
        <v>104</v>
      </c>
      <c r="C154" s="129">
        <v>100</v>
      </c>
      <c r="D154" s="130">
        <v>14100</v>
      </c>
      <c r="E154" s="156"/>
      <c r="F154" s="32">
        <f t="shared" si="81"/>
        <v>0.85</v>
      </c>
      <c r="G154" s="131">
        <f t="shared" si="82"/>
        <v>0</v>
      </c>
      <c r="H154" s="132"/>
      <c r="I154" s="157"/>
      <c r="J154" s="133">
        <f t="shared" si="83"/>
        <v>0</v>
      </c>
      <c r="K154" s="137">
        <f t="shared" si="84"/>
        <v>14100</v>
      </c>
      <c r="L154" s="159"/>
      <c r="M154" s="133">
        <f t="shared" si="85"/>
        <v>0</v>
      </c>
      <c r="N154" s="135">
        <f t="shared" si="86"/>
        <v>0</v>
      </c>
      <c r="O154" s="70"/>
      <c r="P154" s="54"/>
      <c r="Q154" s="56"/>
      <c r="R154" s="136">
        <f t="shared" si="87"/>
        <v>0</v>
      </c>
    </row>
    <row r="155" spans="1:18">
      <c r="A155" s="127" t="s">
        <v>83</v>
      </c>
      <c r="B155" s="128">
        <v>104</v>
      </c>
      <c r="C155" s="129">
        <v>100</v>
      </c>
      <c r="D155" s="130">
        <v>19900</v>
      </c>
      <c r="E155" s="156"/>
      <c r="F155" s="32">
        <f t="shared" si="81"/>
        <v>0.85</v>
      </c>
      <c r="G155" s="131">
        <f t="shared" si="82"/>
        <v>0</v>
      </c>
      <c r="H155" s="132"/>
      <c r="I155" s="157"/>
      <c r="J155" s="133">
        <f t="shared" si="83"/>
        <v>0</v>
      </c>
      <c r="K155" s="137">
        <f t="shared" si="84"/>
        <v>19900</v>
      </c>
      <c r="L155" s="159"/>
      <c r="M155" s="133">
        <f t="shared" si="85"/>
        <v>0</v>
      </c>
      <c r="N155" s="135">
        <f t="shared" si="86"/>
        <v>0</v>
      </c>
      <c r="O155" s="70"/>
      <c r="P155" s="54"/>
      <c r="Q155" s="56"/>
      <c r="R155" s="136">
        <f t="shared" si="87"/>
        <v>0</v>
      </c>
    </row>
    <row r="156" spans="1:18">
      <c r="A156" s="127" t="s">
        <v>47</v>
      </c>
      <c r="B156" s="128">
        <v>104</v>
      </c>
      <c r="C156" s="129">
        <v>100</v>
      </c>
      <c r="D156" s="130">
        <v>25800</v>
      </c>
      <c r="E156" s="156"/>
      <c r="F156" s="32">
        <f t="shared" si="81"/>
        <v>0.85</v>
      </c>
      <c r="G156" s="131">
        <f t="shared" si="82"/>
        <v>0</v>
      </c>
      <c r="H156" s="132">
        <f t="shared" ref="H156:H158" si="88">D156</f>
        <v>25800</v>
      </c>
      <c r="I156" s="158"/>
      <c r="J156" s="133">
        <f t="shared" si="83"/>
        <v>0</v>
      </c>
      <c r="K156" s="137"/>
      <c r="L156" s="160"/>
      <c r="M156" s="133">
        <f t="shared" si="85"/>
        <v>0</v>
      </c>
      <c r="N156" s="135">
        <f t="shared" si="86"/>
        <v>0</v>
      </c>
      <c r="O156" s="70"/>
      <c r="P156" s="54"/>
      <c r="Q156" s="56"/>
      <c r="R156" s="136">
        <f t="shared" si="87"/>
        <v>0</v>
      </c>
    </row>
    <row r="157" spans="1:18">
      <c r="A157" s="127" t="s">
        <v>48</v>
      </c>
      <c r="B157" s="128">
        <v>104</v>
      </c>
      <c r="C157" s="129">
        <v>100</v>
      </c>
      <c r="D157" s="130">
        <v>26500</v>
      </c>
      <c r="E157" s="156"/>
      <c r="F157" s="32">
        <f t="shared" si="81"/>
        <v>0.85</v>
      </c>
      <c r="G157" s="131">
        <f t="shared" si="82"/>
        <v>0</v>
      </c>
      <c r="H157" s="132">
        <f t="shared" si="88"/>
        <v>26500</v>
      </c>
      <c r="I157" s="158"/>
      <c r="J157" s="133">
        <f t="shared" si="83"/>
        <v>0</v>
      </c>
      <c r="K157" s="137"/>
      <c r="L157" s="160"/>
      <c r="M157" s="133">
        <f t="shared" si="85"/>
        <v>0</v>
      </c>
      <c r="N157" s="135">
        <f t="shared" si="86"/>
        <v>0</v>
      </c>
      <c r="O157" s="70"/>
      <c r="P157" s="54"/>
      <c r="Q157" s="56"/>
      <c r="R157" s="136">
        <f t="shared" si="87"/>
        <v>0</v>
      </c>
    </row>
    <row r="158" spans="1:18">
      <c r="A158" s="127" t="s">
        <v>49</v>
      </c>
      <c r="B158" s="128">
        <v>104</v>
      </c>
      <c r="C158" s="129">
        <v>100</v>
      </c>
      <c r="D158" s="130">
        <v>24500</v>
      </c>
      <c r="E158" s="156"/>
      <c r="F158" s="32">
        <f t="shared" si="81"/>
        <v>0.85</v>
      </c>
      <c r="G158" s="131">
        <f t="shared" si="82"/>
        <v>0</v>
      </c>
      <c r="H158" s="132">
        <f t="shared" si="88"/>
        <v>24500</v>
      </c>
      <c r="I158" s="158"/>
      <c r="J158" s="133">
        <f t="shared" si="83"/>
        <v>0</v>
      </c>
      <c r="K158" s="137"/>
      <c r="L158" s="160"/>
      <c r="M158" s="133">
        <f t="shared" si="85"/>
        <v>0</v>
      </c>
      <c r="N158" s="135">
        <f t="shared" si="86"/>
        <v>0</v>
      </c>
      <c r="O158" s="70"/>
      <c r="P158" s="54"/>
      <c r="Q158" s="56"/>
      <c r="R158" s="136">
        <f t="shared" si="87"/>
        <v>0</v>
      </c>
    </row>
    <row r="159" spans="1:18">
      <c r="A159" s="127" t="s">
        <v>84</v>
      </c>
      <c r="B159" s="128">
        <v>104</v>
      </c>
      <c r="C159" s="129">
        <v>100</v>
      </c>
      <c r="D159" s="130">
        <v>21700</v>
      </c>
      <c r="E159" s="156"/>
      <c r="F159" s="32">
        <f t="shared" si="81"/>
        <v>0.85</v>
      </c>
      <c r="G159" s="131">
        <f t="shared" si="82"/>
        <v>0</v>
      </c>
      <c r="H159" s="132"/>
      <c r="I159" s="157"/>
      <c r="J159" s="133">
        <f t="shared" si="83"/>
        <v>0</v>
      </c>
      <c r="K159" s="137">
        <f t="shared" ref="K159:K164" si="89">D159</f>
        <v>21700</v>
      </c>
      <c r="L159" s="159"/>
      <c r="M159" s="133">
        <f t="shared" si="85"/>
        <v>0</v>
      </c>
      <c r="N159" s="135">
        <f t="shared" si="86"/>
        <v>0</v>
      </c>
      <c r="O159" s="70"/>
      <c r="P159" s="54"/>
      <c r="Q159" s="56"/>
      <c r="R159" s="136">
        <f t="shared" si="87"/>
        <v>0</v>
      </c>
    </row>
    <row r="160" spans="1:18">
      <c r="A160" s="127" t="s">
        <v>85</v>
      </c>
      <c r="B160" s="128">
        <v>104</v>
      </c>
      <c r="C160" s="129">
        <v>100</v>
      </c>
      <c r="D160" s="130">
        <v>13200</v>
      </c>
      <c r="E160" s="156"/>
      <c r="F160" s="32">
        <f t="shared" si="81"/>
        <v>0.85</v>
      </c>
      <c r="G160" s="131">
        <f t="shared" si="82"/>
        <v>0</v>
      </c>
      <c r="H160" s="132"/>
      <c r="I160" s="157"/>
      <c r="J160" s="133">
        <f t="shared" si="83"/>
        <v>0</v>
      </c>
      <c r="K160" s="137">
        <f t="shared" si="89"/>
        <v>13200</v>
      </c>
      <c r="L160" s="159"/>
      <c r="M160" s="133">
        <f t="shared" si="85"/>
        <v>0</v>
      </c>
      <c r="N160" s="135">
        <f t="shared" si="86"/>
        <v>0</v>
      </c>
      <c r="O160" s="70"/>
      <c r="P160" s="54"/>
      <c r="Q160" s="56"/>
      <c r="R160" s="136">
        <f t="shared" si="87"/>
        <v>0</v>
      </c>
    </row>
    <row r="161" spans="1:18">
      <c r="A161" s="127" t="s">
        <v>86</v>
      </c>
      <c r="B161" s="128">
        <v>104</v>
      </c>
      <c r="C161" s="129">
        <v>100</v>
      </c>
      <c r="D161" s="130">
        <v>17900</v>
      </c>
      <c r="E161" s="156"/>
      <c r="F161" s="32">
        <f t="shared" si="81"/>
        <v>0.85</v>
      </c>
      <c r="G161" s="131">
        <f t="shared" si="82"/>
        <v>0</v>
      </c>
      <c r="H161" s="132"/>
      <c r="I161" s="157"/>
      <c r="J161" s="133">
        <f t="shared" si="83"/>
        <v>0</v>
      </c>
      <c r="K161" s="137">
        <f t="shared" si="89"/>
        <v>17900</v>
      </c>
      <c r="L161" s="159"/>
      <c r="M161" s="133">
        <f t="shared" si="85"/>
        <v>0</v>
      </c>
      <c r="N161" s="135">
        <f t="shared" si="86"/>
        <v>0</v>
      </c>
      <c r="O161" s="70"/>
      <c r="P161" s="54"/>
      <c r="Q161" s="56"/>
      <c r="R161" s="136">
        <f t="shared" si="87"/>
        <v>0</v>
      </c>
    </row>
    <row r="162" spans="1:18">
      <c r="A162" s="127" t="s">
        <v>87</v>
      </c>
      <c r="B162" s="128">
        <v>104</v>
      </c>
      <c r="C162" s="129">
        <v>100</v>
      </c>
      <c r="D162" s="130">
        <v>18700</v>
      </c>
      <c r="E162" s="156"/>
      <c r="F162" s="32">
        <f t="shared" si="81"/>
        <v>0.85</v>
      </c>
      <c r="G162" s="131">
        <f t="shared" si="82"/>
        <v>0</v>
      </c>
      <c r="H162" s="132"/>
      <c r="I162" s="157"/>
      <c r="J162" s="133">
        <f t="shared" si="83"/>
        <v>0</v>
      </c>
      <c r="K162" s="137">
        <f t="shared" si="89"/>
        <v>18700</v>
      </c>
      <c r="L162" s="159"/>
      <c r="M162" s="133">
        <f t="shared" si="85"/>
        <v>0</v>
      </c>
      <c r="N162" s="135">
        <f t="shared" si="86"/>
        <v>0</v>
      </c>
      <c r="O162" s="70"/>
      <c r="P162" s="54"/>
      <c r="Q162" s="56"/>
      <c r="R162" s="136">
        <f t="shared" si="87"/>
        <v>0</v>
      </c>
    </row>
    <row r="163" spans="1:18">
      <c r="A163" s="127" t="s">
        <v>88</v>
      </c>
      <c r="B163" s="128">
        <v>104</v>
      </c>
      <c r="C163" s="129">
        <v>100</v>
      </c>
      <c r="D163" s="130">
        <v>17700</v>
      </c>
      <c r="E163" s="156"/>
      <c r="F163" s="32">
        <f t="shared" si="81"/>
        <v>0.85</v>
      </c>
      <c r="G163" s="131">
        <f t="shared" si="82"/>
        <v>0</v>
      </c>
      <c r="H163" s="132"/>
      <c r="I163" s="157"/>
      <c r="J163" s="133">
        <f t="shared" si="83"/>
        <v>0</v>
      </c>
      <c r="K163" s="137">
        <f t="shared" si="89"/>
        <v>17700</v>
      </c>
      <c r="L163" s="159"/>
      <c r="M163" s="133">
        <f t="shared" si="85"/>
        <v>0</v>
      </c>
      <c r="N163" s="135">
        <f t="shared" si="86"/>
        <v>0</v>
      </c>
      <c r="O163" s="70"/>
      <c r="P163" s="54"/>
      <c r="Q163" s="56"/>
      <c r="R163" s="136">
        <f t="shared" si="87"/>
        <v>0</v>
      </c>
    </row>
    <row r="164" spans="1:18" ht="18.600000000000001" thickBot="1">
      <c r="A164" s="138" t="s">
        <v>89</v>
      </c>
      <c r="B164" s="128">
        <v>104</v>
      </c>
      <c r="C164" s="129">
        <v>100</v>
      </c>
      <c r="D164" s="130">
        <v>17100</v>
      </c>
      <c r="E164" s="156"/>
      <c r="F164" s="32">
        <f t="shared" si="81"/>
        <v>0.85</v>
      </c>
      <c r="G164" s="131">
        <f t="shared" si="82"/>
        <v>0</v>
      </c>
      <c r="H164" s="132"/>
      <c r="I164" s="157"/>
      <c r="J164" s="133">
        <f t="shared" si="83"/>
        <v>0</v>
      </c>
      <c r="K164" s="139">
        <f t="shared" si="89"/>
        <v>17100</v>
      </c>
      <c r="L164" s="159"/>
      <c r="M164" s="133">
        <f t="shared" si="85"/>
        <v>0</v>
      </c>
      <c r="N164" s="135">
        <f t="shared" si="86"/>
        <v>0</v>
      </c>
      <c r="O164" s="140"/>
      <c r="P164" s="141"/>
      <c r="Q164" s="142"/>
      <c r="R164" s="136">
        <f t="shared" si="87"/>
        <v>0</v>
      </c>
    </row>
    <row r="165" spans="1:18" ht="19.8" thickBot="1">
      <c r="A165" s="143" t="s">
        <v>34</v>
      </c>
      <c r="B165" s="144"/>
      <c r="C165" s="145"/>
      <c r="D165" s="146">
        <f t="shared" ref="D165" si="90">SUM(D153:D164)</f>
        <v>229700</v>
      </c>
      <c r="E165" s="144"/>
      <c r="F165" s="147"/>
      <c r="G165" s="146">
        <f t="shared" ref="G165" si="91">SUM(G153:G164)</f>
        <v>0</v>
      </c>
      <c r="H165" s="148"/>
      <c r="I165" s="146"/>
      <c r="J165" s="146"/>
      <c r="K165" s="146"/>
      <c r="L165" s="146"/>
      <c r="M165" s="146"/>
      <c r="N165" s="149">
        <f t="shared" ref="N165" si="92">SUM(N153:N164)</f>
        <v>0</v>
      </c>
      <c r="O165" s="150"/>
      <c r="P165" s="151"/>
      <c r="Q165" s="152"/>
      <c r="R165" s="153">
        <f t="shared" ref="R165" si="93">SUM(R153:R164)</f>
        <v>0</v>
      </c>
    </row>
    <row r="166" spans="1:18">
      <c r="A166" s="154"/>
      <c r="B166" s="155"/>
      <c r="C166" s="155"/>
      <c r="D166" s="155"/>
      <c r="E166" s="155"/>
      <c r="F166" s="155"/>
      <c r="G166" s="155"/>
      <c r="H166" s="155"/>
      <c r="I166" s="155"/>
      <c r="J166" s="155"/>
      <c r="K166" s="155"/>
      <c r="L166" s="155"/>
      <c r="M166" s="155"/>
      <c r="N166" s="155"/>
      <c r="O166" s="155"/>
      <c r="P166" s="155"/>
      <c r="Q166" s="155"/>
      <c r="R166" s="155"/>
    </row>
    <row r="167" spans="1:18" ht="57.6" customHeight="1">
      <c r="A167" s="181" t="s">
        <v>43</v>
      </c>
      <c r="B167" s="182"/>
      <c r="C167" s="182"/>
      <c r="D167" s="182"/>
      <c r="E167" s="182"/>
      <c r="F167" s="182"/>
      <c r="G167" s="182"/>
      <c r="H167" s="182"/>
      <c r="I167" s="182"/>
      <c r="J167" s="182"/>
      <c r="K167" s="182"/>
      <c r="L167" s="182"/>
      <c r="M167" s="182"/>
      <c r="N167" s="182"/>
    </row>
    <row r="168" spans="1:18" ht="31.8" customHeight="1" thickBot="1">
      <c r="A168" s="183" t="s">
        <v>96</v>
      </c>
      <c r="B168" s="183"/>
      <c r="C168" s="92" t="str">
        <f>'電気料金内訳書①＜県央・島原地区1＞'!B13</f>
        <v>島原振興局西八幡分庁舎</v>
      </c>
      <c r="D168" s="93"/>
      <c r="E168" s="93"/>
      <c r="F168" s="93"/>
      <c r="G168" s="93"/>
      <c r="H168" s="93"/>
      <c r="I168" s="93"/>
      <c r="J168" s="93"/>
      <c r="K168" s="93"/>
      <c r="L168" s="93"/>
      <c r="M168" s="93"/>
      <c r="N168" s="93"/>
      <c r="O168" s="93"/>
      <c r="P168" s="93"/>
      <c r="Q168" s="93"/>
      <c r="R168" s="93"/>
    </row>
    <row r="169" spans="1:18" ht="21.6">
      <c r="A169" s="95"/>
      <c r="B169" s="96" t="s">
        <v>0</v>
      </c>
      <c r="C169" s="97" t="s">
        <v>1</v>
      </c>
      <c r="D169" s="98" t="s">
        <v>2</v>
      </c>
      <c r="E169" s="96" t="s">
        <v>3</v>
      </c>
      <c r="F169" s="99" t="s">
        <v>4</v>
      </c>
      <c r="G169" s="100" t="s">
        <v>5</v>
      </c>
      <c r="H169" s="184" t="s">
        <v>6</v>
      </c>
      <c r="I169" s="185"/>
      <c r="J169" s="185"/>
      <c r="K169" s="185"/>
      <c r="L169" s="185"/>
      <c r="M169" s="185"/>
      <c r="N169" s="186"/>
      <c r="O169" s="187" t="s">
        <v>36</v>
      </c>
      <c r="P169" s="188"/>
      <c r="Q169" s="189"/>
      <c r="R169" s="101" t="s">
        <v>41</v>
      </c>
    </row>
    <row r="170" spans="1:18">
      <c r="A170" s="102"/>
      <c r="B170" s="103"/>
      <c r="C170" s="104"/>
      <c r="D170" s="105"/>
      <c r="E170" s="103" t="s">
        <v>7</v>
      </c>
      <c r="F170" s="106"/>
      <c r="G170" s="107" t="s">
        <v>8</v>
      </c>
      <c r="H170" s="193" t="s">
        <v>44</v>
      </c>
      <c r="I170" s="194"/>
      <c r="J170" s="194"/>
      <c r="K170" s="194" t="s">
        <v>45</v>
      </c>
      <c r="L170" s="194"/>
      <c r="M170" s="194"/>
      <c r="N170" s="108" t="s">
        <v>46</v>
      </c>
      <c r="O170" s="190"/>
      <c r="P170" s="191"/>
      <c r="Q170" s="192"/>
      <c r="R170" s="109" t="s">
        <v>42</v>
      </c>
    </row>
    <row r="171" spans="1:18">
      <c r="A171" s="102"/>
      <c r="B171" s="103" t="s">
        <v>9</v>
      </c>
      <c r="C171" s="104" t="s">
        <v>10</v>
      </c>
      <c r="D171" s="105" t="s">
        <v>11</v>
      </c>
      <c r="E171" s="103" t="s">
        <v>12</v>
      </c>
      <c r="F171" s="110" t="s">
        <v>13</v>
      </c>
      <c r="G171" s="107" t="s">
        <v>14</v>
      </c>
      <c r="H171" s="111" t="s">
        <v>15</v>
      </c>
      <c r="I171" s="112" t="s">
        <v>16</v>
      </c>
      <c r="J171" s="113" t="s">
        <v>17</v>
      </c>
      <c r="K171" s="114" t="s">
        <v>15</v>
      </c>
      <c r="L171" s="112" t="s">
        <v>16</v>
      </c>
      <c r="M171" s="113" t="s">
        <v>17</v>
      </c>
      <c r="N171" s="115" t="s">
        <v>17</v>
      </c>
      <c r="O171" s="116" t="s">
        <v>37</v>
      </c>
      <c r="P171" s="117" t="s">
        <v>38</v>
      </c>
      <c r="Q171" s="118" t="s">
        <v>39</v>
      </c>
      <c r="R171" s="119" t="s">
        <v>18</v>
      </c>
    </row>
    <row r="172" spans="1:18">
      <c r="A172" s="102"/>
      <c r="B172" s="120" t="s">
        <v>19</v>
      </c>
      <c r="C172" s="121"/>
      <c r="D172" s="122" t="s">
        <v>20</v>
      </c>
      <c r="E172" s="120" t="s">
        <v>21</v>
      </c>
      <c r="F172" s="123" t="s">
        <v>22</v>
      </c>
      <c r="G172" s="124" t="s">
        <v>23</v>
      </c>
      <c r="H172" s="120" t="s">
        <v>20</v>
      </c>
      <c r="I172" s="125" t="s">
        <v>24</v>
      </c>
      <c r="J172" s="124" t="s">
        <v>23</v>
      </c>
      <c r="K172" s="123" t="s">
        <v>20</v>
      </c>
      <c r="L172" s="125" t="s">
        <v>24</v>
      </c>
      <c r="M172" s="124" t="s">
        <v>23</v>
      </c>
      <c r="N172" s="122" t="s">
        <v>23</v>
      </c>
      <c r="O172" s="116" t="s">
        <v>23</v>
      </c>
      <c r="P172" s="117" t="s">
        <v>40</v>
      </c>
      <c r="Q172" s="118" t="s">
        <v>23</v>
      </c>
      <c r="R172" s="126" t="s">
        <v>23</v>
      </c>
    </row>
    <row r="173" spans="1:18">
      <c r="A173" s="127" t="s">
        <v>81</v>
      </c>
      <c r="B173" s="128">
        <v>57</v>
      </c>
      <c r="C173" s="129">
        <v>100</v>
      </c>
      <c r="D173" s="130">
        <v>2700</v>
      </c>
      <c r="E173" s="156"/>
      <c r="F173" s="32">
        <f t="shared" ref="F173:F184" si="94">(185-C173)/100</f>
        <v>0.85</v>
      </c>
      <c r="G173" s="131">
        <f t="shared" ref="G173:G184" si="95">ROUNDDOWN(B173*E173*F173,0)</f>
        <v>0</v>
      </c>
      <c r="H173" s="132"/>
      <c r="I173" s="157"/>
      <c r="J173" s="133">
        <f t="shared" ref="J173:J184" si="96">H173*I173</f>
        <v>0</v>
      </c>
      <c r="K173" s="134">
        <f t="shared" ref="K173:K175" si="97">D173</f>
        <v>2700</v>
      </c>
      <c r="L173" s="159"/>
      <c r="M173" s="133">
        <f t="shared" ref="M173:M184" si="98">K173*L173</f>
        <v>0</v>
      </c>
      <c r="N173" s="135">
        <f t="shared" ref="N173:N184" si="99">J173+M173</f>
        <v>0</v>
      </c>
      <c r="O173" s="70"/>
      <c r="P173" s="54"/>
      <c r="Q173" s="56"/>
      <c r="R173" s="136">
        <f t="shared" ref="R173:R184" si="100">ROUNDDOWN(G173+N173,0)</f>
        <v>0</v>
      </c>
    </row>
    <row r="174" spans="1:18">
      <c r="A174" s="127" t="s">
        <v>82</v>
      </c>
      <c r="B174" s="128">
        <v>57</v>
      </c>
      <c r="C174" s="129">
        <v>100</v>
      </c>
      <c r="D174" s="130">
        <v>3100</v>
      </c>
      <c r="E174" s="156"/>
      <c r="F174" s="32">
        <f t="shared" si="94"/>
        <v>0.85</v>
      </c>
      <c r="G174" s="131">
        <f t="shared" si="95"/>
        <v>0</v>
      </c>
      <c r="H174" s="132"/>
      <c r="I174" s="157"/>
      <c r="J174" s="133">
        <f t="shared" si="96"/>
        <v>0</v>
      </c>
      <c r="K174" s="137">
        <f t="shared" si="97"/>
        <v>3100</v>
      </c>
      <c r="L174" s="159"/>
      <c r="M174" s="133">
        <f t="shared" si="98"/>
        <v>0</v>
      </c>
      <c r="N174" s="135">
        <f t="shared" si="99"/>
        <v>0</v>
      </c>
      <c r="O174" s="70"/>
      <c r="P174" s="54"/>
      <c r="Q174" s="56"/>
      <c r="R174" s="136">
        <f t="shared" si="100"/>
        <v>0</v>
      </c>
    </row>
    <row r="175" spans="1:18">
      <c r="A175" s="127" t="s">
        <v>83</v>
      </c>
      <c r="B175" s="128">
        <v>57</v>
      </c>
      <c r="C175" s="129">
        <v>100</v>
      </c>
      <c r="D175" s="130">
        <v>5000</v>
      </c>
      <c r="E175" s="156"/>
      <c r="F175" s="32">
        <f t="shared" si="94"/>
        <v>0.85</v>
      </c>
      <c r="G175" s="131">
        <f t="shared" si="95"/>
        <v>0</v>
      </c>
      <c r="H175" s="132"/>
      <c r="I175" s="157"/>
      <c r="J175" s="133">
        <f t="shared" si="96"/>
        <v>0</v>
      </c>
      <c r="K175" s="137">
        <f t="shared" si="97"/>
        <v>5000</v>
      </c>
      <c r="L175" s="159"/>
      <c r="M175" s="133">
        <f t="shared" si="98"/>
        <v>0</v>
      </c>
      <c r="N175" s="135">
        <f t="shared" si="99"/>
        <v>0</v>
      </c>
      <c r="O175" s="70"/>
      <c r="P175" s="54"/>
      <c r="Q175" s="56"/>
      <c r="R175" s="136">
        <f t="shared" si="100"/>
        <v>0</v>
      </c>
    </row>
    <row r="176" spans="1:18">
      <c r="A176" s="127" t="s">
        <v>47</v>
      </c>
      <c r="B176" s="128">
        <v>57</v>
      </c>
      <c r="C176" s="129">
        <v>100</v>
      </c>
      <c r="D176" s="130">
        <v>8600</v>
      </c>
      <c r="E176" s="156"/>
      <c r="F176" s="32">
        <f t="shared" si="94"/>
        <v>0.85</v>
      </c>
      <c r="G176" s="131">
        <f t="shared" si="95"/>
        <v>0</v>
      </c>
      <c r="H176" s="132">
        <f t="shared" ref="H176:H178" si="101">D176</f>
        <v>8600</v>
      </c>
      <c r="I176" s="158"/>
      <c r="J176" s="133">
        <f t="shared" si="96"/>
        <v>0</v>
      </c>
      <c r="K176" s="137"/>
      <c r="L176" s="160"/>
      <c r="M176" s="133">
        <f t="shared" si="98"/>
        <v>0</v>
      </c>
      <c r="N176" s="135">
        <f t="shared" si="99"/>
        <v>0</v>
      </c>
      <c r="O176" s="70"/>
      <c r="P176" s="54"/>
      <c r="Q176" s="56"/>
      <c r="R176" s="136">
        <f t="shared" si="100"/>
        <v>0</v>
      </c>
    </row>
    <row r="177" spans="1:18">
      <c r="A177" s="127" t="s">
        <v>48</v>
      </c>
      <c r="B177" s="128">
        <v>57</v>
      </c>
      <c r="C177" s="129">
        <v>100</v>
      </c>
      <c r="D177" s="130">
        <v>8900</v>
      </c>
      <c r="E177" s="156"/>
      <c r="F177" s="32">
        <f t="shared" si="94"/>
        <v>0.85</v>
      </c>
      <c r="G177" s="131">
        <f t="shared" si="95"/>
        <v>0</v>
      </c>
      <c r="H177" s="132">
        <f t="shared" si="101"/>
        <v>8900</v>
      </c>
      <c r="I177" s="158"/>
      <c r="J177" s="133">
        <f t="shared" si="96"/>
        <v>0</v>
      </c>
      <c r="K177" s="137"/>
      <c r="L177" s="160"/>
      <c r="M177" s="133">
        <f t="shared" si="98"/>
        <v>0</v>
      </c>
      <c r="N177" s="135">
        <f t="shared" si="99"/>
        <v>0</v>
      </c>
      <c r="O177" s="70"/>
      <c r="P177" s="54"/>
      <c r="Q177" s="56"/>
      <c r="R177" s="136">
        <f t="shared" si="100"/>
        <v>0</v>
      </c>
    </row>
    <row r="178" spans="1:18">
      <c r="A178" s="127" t="s">
        <v>49</v>
      </c>
      <c r="B178" s="128">
        <v>57</v>
      </c>
      <c r="C178" s="129">
        <v>100</v>
      </c>
      <c r="D178" s="130">
        <v>7900</v>
      </c>
      <c r="E178" s="156"/>
      <c r="F178" s="32">
        <f t="shared" si="94"/>
        <v>0.85</v>
      </c>
      <c r="G178" s="131">
        <f t="shared" si="95"/>
        <v>0</v>
      </c>
      <c r="H178" s="132">
        <f t="shared" si="101"/>
        <v>7900</v>
      </c>
      <c r="I178" s="158"/>
      <c r="J178" s="133">
        <f t="shared" si="96"/>
        <v>0</v>
      </c>
      <c r="K178" s="137"/>
      <c r="L178" s="160"/>
      <c r="M178" s="133">
        <f t="shared" si="98"/>
        <v>0</v>
      </c>
      <c r="N178" s="135">
        <f t="shared" si="99"/>
        <v>0</v>
      </c>
      <c r="O178" s="70"/>
      <c r="P178" s="54"/>
      <c r="Q178" s="56"/>
      <c r="R178" s="136">
        <f t="shared" si="100"/>
        <v>0</v>
      </c>
    </row>
    <row r="179" spans="1:18">
      <c r="A179" s="127" t="s">
        <v>84</v>
      </c>
      <c r="B179" s="128">
        <v>57</v>
      </c>
      <c r="C179" s="129">
        <v>100</v>
      </c>
      <c r="D179" s="130">
        <v>4400</v>
      </c>
      <c r="E179" s="156"/>
      <c r="F179" s="32">
        <f t="shared" si="94"/>
        <v>0.85</v>
      </c>
      <c r="G179" s="131">
        <f t="shared" si="95"/>
        <v>0</v>
      </c>
      <c r="H179" s="132"/>
      <c r="I179" s="157"/>
      <c r="J179" s="133">
        <f t="shared" si="96"/>
        <v>0</v>
      </c>
      <c r="K179" s="137">
        <f t="shared" ref="K179:K184" si="102">D179</f>
        <v>4400</v>
      </c>
      <c r="L179" s="159"/>
      <c r="M179" s="133">
        <f t="shared" si="98"/>
        <v>0</v>
      </c>
      <c r="N179" s="135">
        <f t="shared" si="99"/>
        <v>0</v>
      </c>
      <c r="O179" s="70"/>
      <c r="P179" s="54"/>
      <c r="Q179" s="56"/>
      <c r="R179" s="136">
        <f t="shared" si="100"/>
        <v>0</v>
      </c>
    </row>
    <row r="180" spans="1:18">
      <c r="A180" s="127" t="s">
        <v>85</v>
      </c>
      <c r="B180" s="128">
        <v>57</v>
      </c>
      <c r="C180" s="129">
        <v>100</v>
      </c>
      <c r="D180" s="130">
        <v>2900</v>
      </c>
      <c r="E180" s="156"/>
      <c r="F180" s="32">
        <f t="shared" si="94"/>
        <v>0.85</v>
      </c>
      <c r="G180" s="131">
        <f t="shared" si="95"/>
        <v>0</v>
      </c>
      <c r="H180" s="132"/>
      <c r="I180" s="157"/>
      <c r="J180" s="133">
        <f t="shared" si="96"/>
        <v>0</v>
      </c>
      <c r="K180" s="137">
        <f t="shared" si="102"/>
        <v>2900</v>
      </c>
      <c r="L180" s="159"/>
      <c r="M180" s="133">
        <f t="shared" si="98"/>
        <v>0</v>
      </c>
      <c r="N180" s="135">
        <f t="shared" si="99"/>
        <v>0</v>
      </c>
      <c r="O180" s="70"/>
      <c r="P180" s="54"/>
      <c r="Q180" s="56"/>
      <c r="R180" s="136">
        <f t="shared" si="100"/>
        <v>0</v>
      </c>
    </row>
    <row r="181" spans="1:18">
      <c r="A181" s="127" t="s">
        <v>86</v>
      </c>
      <c r="B181" s="128">
        <v>57</v>
      </c>
      <c r="C181" s="129">
        <v>100</v>
      </c>
      <c r="D181" s="130">
        <v>3200</v>
      </c>
      <c r="E181" s="156"/>
      <c r="F181" s="32">
        <f t="shared" si="94"/>
        <v>0.85</v>
      </c>
      <c r="G181" s="131">
        <f t="shared" si="95"/>
        <v>0</v>
      </c>
      <c r="H181" s="132"/>
      <c r="I181" s="157"/>
      <c r="J181" s="133">
        <f t="shared" si="96"/>
        <v>0</v>
      </c>
      <c r="K181" s="137">
        <f t="shared" si="102"/>
        <v>3200</v>
      </c>
      <c r="L181" s="159"/>
      <c r="M181" s="133">
        <f t="shared" si="98"/>
        <v>0</v>
      </c>
      <c r="N181" s="135">
        <f t="shared" si="99"/>
        <v>0</v>
      </c>
      <c r="O181" s="70"/>
      <c r="P181" s="54"/>
      <c r="Q181" s="56"/>
      <c r="R181" s="136">
        <f t="shared" si="100"/>
        <v>0</v>
      </c>
    </row>
    <row r="182" spans="1:18">
      <c r="A182" s="127" t="s">
        <v>87</v>
      </c>
      <c r="B182" s="128">
        <v>57</v>
      </c>
      <c r="C182" s="129">
        <v>100</v>
      </c>
      <c r="D182" s="130">
        <v>3400</v>
      </c>
      <c r="E182" s="156"/>
      <c r="F182" s="32">
        <f t="shared" si="94"/>
        <v>0.85</v>
      </c>
      <c r="G182" s="131">
        <f t="shared" si="95"/>
        <v>0</v>
      </c>
      <c r="H182" s="132"/>
      <c r="I182" s="157"/>
      <c r="J182" s="133">
        <f t="shared" si="96"/>
        <v>0</v>
      </c>
      <c r="K182" s="137">
        <f t="shared" si="102"/>
        <v>3400</v>
      </c>
      <c r="L182" s="159"/>
      <c r="M182" s="133">
        <f t="shared" si="98"/>
        <v>0</v>
      </c>
      <c r="N182" s="135">
        <f t="shared" si="99"/>
        <v>0</v>
      </c>
      <c r="O182" s="70"/>
      <c r="P182" s="54"/>
      <c r="Q182" s="56"/>
      <c r="R182" s="136">
        <f t="shared" si="100"/>
        <v>0</v>
      </c>
    </row>
    <row r="183" spans="1:18">
      <c r="A183" s="127" t="s">
        <v>88</v>
      </c>
      <c r="B183" s="128">
        <v>57</v>
      </c>
      <c r="C183" s="129">
        <v>100</v>
      </c>
      <c r="D183" s="130">
        <v>3100</v>
      </c>
      <c r="E183" s="156"/>
      <c r="F183" s="32">
        <f t="shared" si="94"/>
        <v>0.85</v>
      </c>
      <c r="G183" s="131">
        <f t="shared" si="95"/>
        <v>0</v>
      </c>
      <c r="H183" s="132"/>
      <c r="I183" s="157"/>
      <c r="J183" s="133">
        <f t="shared" si="96"/>
        <v>0</v>
      </c>
      <c r="K183" s="137">
        <f t="shared" si="102"/>
        <v>3100</v>
      </c>
      <c r="L183" s="159"/>
      <c r="M183" s="133">
        <f t="shared" si="98"/>
        <v>0</v>
      </c>
      <c r="N183" s="135">
        <f t="shared" si="99"/>
        <v>0</v>
      </c>
      <c r="O183" s="70"/>
      <c r="P183" s="54"/>
      <c r="Q183" s="56"/>
      <c r="R183" s="136">
        <f t="shared" si="100"/>
        <v>0</v>
      </c>
    </row>
    <row r="184" spans="1:18" ht="18.600000000000001" thickBot="1">
      <c r="A184" s="138" t="s">
        <v>89</v>
      </c>
      <c r="B184" s="128">
        <v>57</v>
      </c>
      <c r="C184" s="129">
        <v>100</v>
      </c>
      <c r="D184" s="130">
        <v>3300</v>
      </c>
      <c r="E184" s="156"/>
      <c r="F184" s="32">
        <f t="shared" si="94"/>
        <v>0.85</v>
      </c>
      <c r="G184" s="131">
        <f t="shared" si="95"/>
        <v>0</v>
      </c>
      <c r="H184" s="132"/>
      <c r="I184" s="157"/>
      <c r="J184" s="133">
        <f t="shared" si="96"/>
        <v>0</v>
      </c>
      <c r="K184" s="139">
        <f t="shared" si="102"/>
        <v>3300</v>
      </c>
      <c r="L184" s="159"/>
      <c r="M184" s="133">
        <f t="shared" si="98"/>
        <v>0</v>
      </c>
      <c r="N184" s="135">
        <f t="shared" si="99"/>
        <v>0</v>
      </c>
      <c r="O184" s="140"/>
      <c r="P184" s="141"/>
      <c r="Q184" s="142"/>
      <c r="R184" s="136">
        <f t="shared" si="100"/>
        <v>0</v>
      </c>
    </row>
    <row r="185" spans="1:18" ht="19.8" thickBot="1">
      <c r="A185" s="143" t="s">
        <v>34</v>
      </c>
      <c r="B185" s="144"/>
      <c r="C185" s="145"/>
      <c r="D185" s="146">
        <f t="shared" ref="D185:D205" si="103">SUM(D173:D184)</f>
        <v>56500</v>
      </c>
      <c r="E185" s="144"/>
      <c r="F185" s="147"/>
      <c r="G185" s="146">
        <f t="shared" ref="G185:G205" si="104">SUM(G173:G184)</f>
        <v>0</v>
      </c>
      <c r="H185" s="148"/>
      <c r="I185" s="146"/>
      <c r="J185" s="146"/>
      <c r="K185" s="146"/>
      <c r="L185" s="146"/>
      <c r="M185" s="146"/>
      <c r="N185" s="149">
        <f t="shared" ref="N185:N205" si="105">SUM(N173:N184)</f>
        <v>0</v>
      </c>
      <c r="O185" s="150"/>
      <c r="P185" s="151"/>
      <c r="Q185" s="152"/>
      <c r="R185" s="153">
        <f t="shared" ref="R185:R205" si="106">SUM(R173:R184)</f>
        <v>0</v>
      </c>
    </row>
    <row r="186" spans="1:18">
      <c r="A186" s="154"/>
      <c r="B186" s="155"/>
      <c r="C186" s="155"/>
      <c r="D186" s="155"/>
      <c r="E186" s="155"/>
      <c r="F186" s="155"/>
      <c r="G186" s="155"/>
      <c r="H186" s="155"/>
      <c r="I186" s="155"/>
      <c r="J186" s="155"/>
      <c r="K186" s="155"/>
      <c r="L186" s="155"/>
      <c r="M186" s="155"/>
      <c r="N186" s="155"/>
      <c r="O186" s="155"/>
      <c r="P186" s="155"/>
      <c r="Q186" s="155"/>
      <c r="R186" s="155"/>
    </row>
    <row r="187" spans="1:18" ht="57.6" customHeight="1">
      <c r="A187" s="181" t="s">
        <v>124</v>
      </c>
      <c r="B187" s="182"/>
      <c r="C187" s="182"/>
      <c r="D187" s="182"/>
      <c r="E187" s="182"/>
      <c r="F187" s="182"/>
      <c r="G187" s="182"/>
      <c r="H187" s="182"/>
      <c r="I187" s="182"/>
      <c r="J187" s="182"/>
      <c r="K187" s="182"/>
      <c r="L187" s="182"/>
      <c r="M187" s="182"/>
      <c r="N187" s="182"/>
    </row>
    <row r="188" spans="1:18" ht="31.8" customHeight="1" thickBot="1">
      <c r="A188" s="183" t="s">
        <v>125</v>
      </c>
      <c r="B188" s="183"/>
      <c r="C188" s="92" t="str">
        <f>'電気料金内訳書①＜県央・島原地区1＞'!B14</f>
        <v>県南保健所庁舎</v>
      </c>
      <c r="D188" s="93"/>
      <c r="E188" s="93"/>
      <c r="F188" s="93"/>
      <c r="G188" s="93"/>
      <c r="H188" s="93"/>
      <c r="I188" s="93"/>
      <c r="J188" s="93"/>
      <c r="K188" s="93"/>
      <c r="L188" s="93"/>
      <c r="M188" s="93"/>
      <c r="N188" s="93"/>
      <c r="O188" s="93"/>
      <c r="P188" s="93"/>
      <c r="Q188" s="93"/>
      <c r="R188" s="93"/>
    </row>
    <row r="189" spans="1:18" ht="21.6">
      <c r="A189" s="95"/>
      <c r="B189" s="96" t="s">
        <v>0</v>
      </c>
      <c r="C189" s="97" t="s">
        <v>1</v>
      </c>
      <c r="D189" s="98" t="s">
        <v>2</v>
      </c>
      <c r="E189" s="96" t="s">
        <v>3</v>
      </c>
      <c r="F189" s="99" t="s">
        <v>4</v>
      </c>
      <c r="G189" s="100" t="s">
        <v>5</v>
      </c>
      <c r="H189" s="184" t="s">
        <v>6</v>
      </c>
      <c r="I189" s="185"/>
      <c r="J189" s="185"/>
      <c r="K189" s="185"/>
      <c r="L189" s="185"/>
      <c r="M189" s="185"/>
      <c r="N189" s="186"/>
      <c r="O189" s="187" t="s">
        <v>36</v>
      </c>
      <c r="P189" s="188"/>
      <c r="Q189" s="189"/>
      <c r="R189" s="101" t="s">
        <v>41</v>
      </c>
    </row>
    <row r="190" spans="1:18">
      <c r="A190" s="102"/>
      <c r="B190" s="103"/>
      <c r="C190" s="104"/>
      <c r="D190" s="105"/>
      <c r="E190" s="103" t="s">
        <v>7</v>
      </c>
      <c r="F190" s="106"/>
      <c r="G190" s="107" t="s">
        <v>8</v>
      </c>
      <c r="H190" s="193" t="s">
        <v>44</v>
      </c>
      <c r="I190" s="194"/>
      <c r="J190" s="194"/>
      <c r="K190" s="194" t="s">
        <v>45</v>
      </c>
      <c r="L190" s="194"/>
      <c r="M190" s="194"/>
      <c r="N190" s="108" t="s">
        <v>46</v>
      </c>
      <c r="O190" s="190"/>
      <c r="P190" s="191"/>
      <c r="Q190" s="192"/>
      <c r="R190" s="109" t="s">
        <v>42</v>
      </c>
    </row>
    <row r="191" spans="1:18">
      <c r="A191" s="102"/>
      <c r="B191" s="103" t="s">
        <v>9</v>
      </c>
      <c r="C191" s="104" t="s">
        <v>10</v>
      </c>
      <c r="D191" s="105" t="s">
        <v>11</v>
      </c>
      <c r="E191" s="103" t="s">
        <v>12</v>
      </c>
      <c r="F191" s="110" t="s">
        <v>13</v>
      </c>
      <c r="G191" s="107" t="s">
        <v>14</v>
      </c>
      <c r="H191" s="111" t="s">
        <v>15</v>
      </c>
      <c r="I191" s="112" t="s">
        <v>16</v>
      </c>
      <c r="J191" s="113" t="s">
        <v>17</v>
      </c>
      <c r="K191" s="114" t="s">
        <v>15</v>
      </c>
      <c r="L191" s="112" t="s">
        <v>16</v>
      </c>
      <c r="M191" s="113" t="s">
        <v>17</v>
      </c>
      <c r="N191" s="115" t="s">
        <v>17</v>
      </c>
      <c r="O191" s="116" t="s">
        <v>37</v>
      </c>
      <c r="P191" s="117" t="s">
        <v>38</v>
      </c>
      <c r="Q191" s="118" t="s">
        <v>39</v>
      </c>
      <c r="R191" s="119" t="s">
        <v>18</v>
      </c>
    </row>
    <row r="192" spans="1:18">
      <c r="A192" s="102"/>
      <c r="B192" s="120" t="s">
        <v>19</v>
      </c>
      <c r="C192" s="121"/>
      <c r="D192" s="122" t="s">
        <v>20</v>
      </c>
      <c r="E192" s="120" t="s">
        <v>21</v>
      </c>
      <c r="F192" s="123" t="s">
        <v>22</v>
      </c>
      <c r="G192" s="124" t="s">
        <v>23</v>
      </c>
      <c r="H192" s="120" t="s">
        <v>20</v>
      </c>
      <c r="I192" s="125" t="s">
        <v>24</v>
      </c>
      <c r="J192" s="124" t="s">
        <v>23</v>
      </c>
      <c r="K192" s="123" t="s">
        <v>20</v>
      </c>
      <c r="L192" s="125" t="s">
        <v>24</v>
      </c>
      <c r="M192" s="124" t="s">
        <v>23</v>
      </c>
      <c r="N192" s="122" t="s">
        <v>23</v>
      </c>
      <c r="O192" s="116" t="s">
        <v>23</v>
      </c>
      <c r="P192" s="117" t="s">
        <v>40</v>
      </c>
      <c r="Q192" s="118" t="s">
        <v>23</v>
      </c>
      <c r="R192" s="126" t="s">
        <v>23</v>
      </c>
    </row>
    <row r="193" spans="1:18">
      <c r="A193" s="127" t="s">
        <v>81</v>
      </c>
      <c r="B193" s="128">
        <v>56</v>
      </c>
      <c r="C193" s="129">
        <v>100</v>
      </c>
      <c r="D193" s="130">
        <v>4700</v>
      </c>
      <c r="E193" s="156"/>
      <c r="F193" s="32">
        <f t="shared" ref="F193:F204" si="107">(185-C193)/100</f>
        <v>0.85</v>
      </c>
      <c r="G193" s="131">
        <f t="shared" ref="G193:G204" si="108">ROUNDDOWN(B193*E193*F193,0)</f>
        <v>0</v>
      </c>
      <c r="H193" s="132"/>
      <c r="I193" s="157"/>
      <c r="J193" s="133">
        <f t="shared" ref="J193:J204" si="109">H193*I193</f>
        <v>0</v>
      </c>
      <c r="K193" s="134">
        <f t="shared" ref="K193:K195" si="110">D193</f>
        <v>4700</v>
      </c>
      <c r="L193" s="159"/>
      <c r="M193" s="133">
        <f t="shared" ref="M193:M204" si="111">K193*L193</f>
        <v>0</v>
      </c>
      <c r="N193" s="135">
        <f t="shared" ref="N193:N204" si="112">J193+M193</f>
        <v>0</v>
      </c>
      <c r="O193" s="70"/>
      <c r="P193" s="54"/>
      <c r="Q193" s="56"/>
      <c r="R193" s="136">
        <f t="shared" ref="R193:R204" si="113">ROUNDDOWN(G193+N193,0)</f>
        <v>0</v>
      </c>
    </row>
    <row r="194" spans="1:18">
      <c r="A194" s="127" t="s">
        <v>82</v>
      </c>
      <c r="B194" s="128">
        <v>56</v>
      </c>
      <c r="C194" s="129">
        <v>100</v>
      </c>
      <c r="D194" s="130">
        <v>4700</v>
      </c>
      <c r="E194" s="156"/>
      <c r="F194" s="32">
        <f t="shared" si="107"/>
        <v>0.85</v>
      </c>
      <c r="G194" s="131">
        <f t="shared" si="108"/>
        <v>0</v>
      </c>
      <c r="H194" s="132"/>
      <c r="I194" s="157"/>
      <c r="J194" s="133">
        <f t="shared" si="109"/>
        <v>0</v>
      </c>
      <c r="K194" s="137">
        <f t="shared" si="110"/>
        <v>4700</v>
      </c>
      <c r="L194" s="159"/>
      <c r="M194" s="133">
        <f t="shared" si="111"/>
        <v>0</v>
      </c>
      <c r="N194" s="135">
        <f t="shared" si="112"/>
        <v>0</v>
      </c>
      <c r="O194" s="70"/>
      <c r="P194" s="54"/>
      <c r="Q194" s="56"/>
      <c r="R194" s="136">
        <f t="shared" si="113"/>
        <v>0</v>
      </c>
    </row>
    <row r="195" spans="1:18">
      <c r="A195" s="127" t="s">
        <v>83</v>
      </c>
      <c r="B195" s="128">
        <v>56</v>
      </c>
      <c r="C195" s="129">
        <v>100</v>
      </c>
      <c r="D195" s="130">
        <v>5600</v>
      </c>
      <c r="E195" s="156"/>
      <c r="F195" s="32">
        <f t="shared" si="107"/>
        <v>0.85</v>
      </c>
      <c r="G195" s="131">
        <f t="shared" si="108"/>
        <v>0</v>
      </c>
      <c r="H195" s="132"/>
      <c r="I195" s="157"/>
      <c r="J195" s="133">
        <f t="shared" si="109"/>
        <v>0</v>
      </c>
      <c r="K195" s="137">
        <f t="shared" si="110"/>
        <v>5600</v>
      </c>
      <c r="L195" s="159"/>
      <c r="M195" s="133">
        <f t="shared" si="111"/>
        <v>0</v>
      </c>
      <c r="N195" s="135">
        <f t="shared" si="112"/>
        <v>0</v>
      </c>
      <c r="O195" s="70"/>
      <c r="P195" s="54"/>
      <c r="Q195" s="56"/>
      <c r="R195" s="136">
        <f t="shared" si="113"/>
        <v>0</v>
      </c>
    </row>
    <row r="196" spans="1:18">
      <c r="A196" s="127" t="s">
        <v>47</v>
      </c>
      <c r="B196" s="128">
        <v>56</v>
      </c>
      <c r="C196" s="129">
        <v>100</v>
      </c>
      <c r="D196" s="130">
        <v>6700</v>
      </c>
      <c r="E196" s="156"/>
      <c r="F196" s="32">
        <f t="shared" si="107"/>
        <v>0.85</v>
      </c>
      <c r="G196" s="131">
        <f t="shared" si="108"/>
        <v>0</v>
      </c>
      <c r="H196" s="132">
        <f t="shared" ref="H196:H198" si="114">D196</f>
        <v>6700</v>
      </c>
      <c r="I196" s="158"/>
      <c r="J196" s="133">
        <f t="shared" si="109"/>
        <v>0</v>
      </c>
      <c r="K196" s="137"/>
      <c r="L196" s="160"/>
      <c r="M196" s="133">
        <f t="shared" si="111"/>
        <v>0</v>
      </c>
      <c r="N196" s="135">
        <f t="shared" si="112"/>
        <v>0</v>
      </c>
      <c r="O196" s="70"/>
      <c r="P196" s="54"/>
      <c r="Q196" s="56"/>
      <c r="R196" s="136">
        <f t="shared" si="113"/>
        <v>0</v>
      </c>
    </row>
    <row r="197" spans="1:18">
      <c r="A197" s="127" t="s">
        <v>48</v>
      </c>
      <c r="B197" s="128">
        <v>56</v>
      </c>
      <c r="C197" s="129">
        <v>100</v>
      </c>
      <c r="D197" s="130">
        <v>6400</v>
      </c>
      <c r="E197" s="156"/>
      <c r="F197" s="32">
        <f t="shared" si="107"/>
        <v>0.85</v>
      </c>
      <c r="G197" s="131">
        <f t="shared" si="108"/>
        <v>0</v>
      </c>
      <c r="H197" s="132">
        <f t="shared" si="114"/>
        <v>6400</v>
      </c>
      <c r="I197" s="158"/>
      <c r="J197" s="133">
        <f t="shared" si="109"/>
        <v>0</v>
      </c>
      <c r="K197" s="137"/>
      <c r="L197" s="160"/>
      <c r="M197" s="133">
        <f t="shared" si="111"/>
        <v>0</v>
      </c>
      <c r="N197" s="135">
        <f t="shared" si="112"/>
        <v>0</v>
      </c>
      <c r="O197" s="70"/>
      <c r="P197" s="54"/>
      <c r="Q197" s="56"/>
      <c r="R197" s="136">
        <f t="shared" si="113"/>
        <v>0</v>
      </c>
    </row>
    <row r="198" spans="1:18">
      <c r="A198" s="127" t="s">
        <v>49</v>
      </c>
      <c r="B198" s="128">
        <v>56</v>
      </c>
      <c r="C198" s="129">
        <v>100</v>
      </c>
      <c r="D198" s="130">
        <v>6600</v>
      </c>
      <c r="E198" s="156"/>
      <c r="F198" s="32">
        <f t="shared" si="107"/>
        <v>0.85</v>
      </c>
      <c r="G198" s="131">
        <f t="shared" si="108"/>
        <v>0</v>
      </c>
      <c r="H198" s="132">
        <f t="shared" si="114"/>
        <v>6600</v>
      </c>
      <c r="I198" s="158"/>
      <c r="J198" s="133">
        <f t="shared" si="109"/>
        <v>0</v>
      </c>
      <c r="K198" s="137"/>
      <c r="L198" s="160"/>
      <c r="M198" s="133">
        <f t="shared" si="111"/>
        <v>0</v>
      </c>
      <c r="N198" s="135">
        <f t="shared" si="112"/>
        <v>0</v>
      </c>
      <c r="O198" s="70"/>
      <c r="P198" s="54"/>
      <c r="Q198" s="56"/>
      <c r="R198" s="136">
        <f t="shared" si="113"/>
        <v>0</v>
      </c>
    </row>
    <row r="199" spans="1:18">
      <c r="A199" s="127" t="s">
        <v>84</v>
      </c>
      <c r="B199" s="128">
        <v>56</v>
      </c>
      <c r="C199" s="129">
        <v>100</v>
      </c>
      <c r="D199" s="130">
        <v>5400</v>
      </c>
      <c r="E199" s="156"/>
      <c r="F199" s="32">
        <f t="shared" si="107"/>
        <v>0.85</v>
      </c>
      <c r="G199" s="131">
        <f t="shared" si="108"/>
        <v>0</v>
      </c>
      <c r="H199" s="132"/>
      <c r="I199" s="157"/>
      <c r="J199" s="133">
        <f t="shared" si="109"/>
        <v>0</v>
      </c>
      <c r="K199" s="137">
        <f t="shared" ref="K199:K204" si="115">D199</f>
        <v>5400</v>
      </c>
      <c r="L199" s="159"/>
      <c r="M199" s="133">
        <f t="shared" si="111"/>
        <v>0</v>
      </c>
      <c r="N199" s="135">
        <f t="shared" si="112"/>
        <v>0</v>
      </c>
      <c r="O199" s="70"/>
      <c r="P199" s="54"/>
      <c r="Q199" s="56"/>
      <c r="R199" s="136">
        <f t="shared" si="113"/>
        <v>0</v>
      </c>
    </row>
    <row r="200" spans="1:18">
      <c r="A200" s="127" t="s">
        <v>85</v>
      </c>
      <c r="B200" s="128">
        <v>56</v>
      </c>
      <c r="C200" s="129">
        <v>100</v>
      </c>
      <c r="D200" s="130">
        <v>5100</v>
      </c>
      <c r="E200" s="156"/>
      <c r="F200" s="32">
        <f t="shared" si="107"/>
        <v>0.85</v>
      </c>
      <c r="G200" s="131">
        <f t="shared" si="108"/>
        <v>0</v>
      </c>
      <c r="H200" s="132"/>
      <c r="I200" s="157"/>
      <c r="J200" s="133">
        <f t="shared" si="109"/>
        <v>0</v>
      </c>
      <c r="K200" s="137">
        <f t="shared" si="115"/>
        <v>5100</v>
      </c>
      <c r="L200" s="159"/>
      <c r="M200" s="133">
        <f t="shared" si="111"/>
        <v>0</v>
      </c>
      <c r="N200" s="135">
        <f t="shared" si="112"/>
        <v>0</v>
      </c>
      <c r="O200" s="70"/>
      <c r="P200" s="54"/>
      <c r="Q200" s="56"/>
      <c r="R200" s="136">
        <f t="shared" si="113"/>
        <v>0</v>
      </c>
    </row>
    <row r="201" spans="1:18">
      <c r="A201" s="127" t="s">
        <v>86</v>
      </c>
      <c r="B201" s="128">
        <v>56</v>
      </c>
      <c r="C201" s="129">
        <v>100</v>
      </c>
      <c r="D201" s="130">
        <v>7000</v>
      </c>
      <c r="E201" s="156"/>
      <c r="F201" s="32">
        <f t="shared" si="107"/>
        <v>0.85</v>
      </c>
      <c r="G201" s="131">
        <f t="shared" si="108"/>
        <v>0</v>
      </c>
      <c r="H201" s="132"/>
      <c r="I201" s="157"/>
      <c r="J201" s="133">
        <f t="shared" si="109"/>
        <v>0</v>
      </c>
      <c r="K201" s="137">
        <f t="shared" si="115"/>
        <v>7000</v>
      </c>
      <c r="L201" s="159"/>
      <c r="M201" s="133">
        <f t="shared" si="111"/>
        <v>0</v>
      </c>
      <c r="N201" s="135">
        <f t="shared" si="112"/>
        <v>0</v>
      </c>
      <c r="O201" s="70"/>
      <c r="P201" s="54"/>
      <c r="Q201" s="56"/>
      <c r="R201" s="136">
        <f t="shared" si="113"/>
        <v>0</v>
      </c>
    </row>
    <row r="202" spans="1:18">
      <c r="A202" s="127" t="s">
        <v>87</v>
      </c>
      <c r="B202" s="128">
        <v>56</v>
      </c>
      <c r="C202" s="129">
        <v>100</v>
      </c>
      <c r="D202" s="130">
        <v>7800</v>
      </c>
      <c r="E202" s="156"/>
      <c r="F202" s="32">
        <f t="shared" si="107"/>
        <v>0.85</v>
      </c>
      <c r="G202" s="131">
        <f t="shared" si="108"/>
        <v>0</v>
      </c>
      <c r="H202" s="132"/>
      <c r="I202" s="157"/>
      <c r="J202" s="133">
        <f t="shared" si="109"/>
        <v>0</v>
      </c>
      <c r="K202" s="137">
        <f t="shared" si="115"/>
        <v>7800</v>
      </c>
      <c r="L202" s="159"/>
      <c r="M202" s="133">
        <f t="shared" si="111"/>
        <v>0</v>
      </c>
      <c r="N202" s="135">
        <f t="shared" si="112"/>
        <v>0</v>
      </c>
      <c r="O202" s="70"/>
      <c r="P202" s="54"/>
      <c r="Q202" s="56"/>
      <c r="R202" s="136">
        <f t="shared" si="113"/>
        <v>0</v>
      </c>
    </row>
    <row r="203" spans="1:18">
      <c r="A203" s="127" t="s">
        <v>88</v>
      </c>
      <c r="B203" s="128">
        <v>56</v>
      </c>
      <c r="C203" s="129">
        <v>100</v>
      </c>
      <c r="D203" s="130">
        <v>7400</v>
      </c>
      <c r="E203" s="156"/>
      <c r="F203" s="32">
        <f t="shared" si="107"/>
        <v>0.85</v>
      </c>
      <c r="G203" s="131">
        <f t="shared" si="108"/>
        <v>0</v>
      </c>
      <c r="H203" s="132"/>
      <c r="I203" s="157"/>
      <c r="J203" s="133">
        <f t="shared" si="109"/>
        <v>0</v>
      </c>
      <c r="K203" s="137">
        <f t="shared" si="115"/>
        <v>7400</v>
      </c>
      <c r="L203" s="159"/>
      <c r="M203" s="133">
        <f t="shared" si="111"/>
        <v>0</v>
      </c>
      <c r="N203" s="135">
        <f t="shared" si="112"/>
        <v>0</v>
      </c>
      <c r="O203" s="70"/>
      <c r="P203" s="54"/>
      <c r="Q203" s="56"/>
      <c r="R203" s="136">
        <f t="shared" si="113"/>
        <v>0</v>
      </c>
    </row>
    <row r="204" spans="1:18" ht="18.600000000000001" thickBot="1">
      <c r="A204" s="138" t="s">
        <v>89</v>
      </c>
      <c r="B204" s="128">
        <v>56</v>
      </c>
      <c r="C204" s="129">
        <v>100</v>
      </c>
      <c r="D204" s="130">
        <v>6300</v>
      </c>
      <c r="E204" s="156"/>
      <c r="F204" s="32">
        <f t="shared" si="107"/>
        <v>0.85</v>
      </c>
      <c r="G204" s="131">
        <f t="shared" si="108"/>
        <v>0</v>
      </c>
      <c r="H204" s="132"/>
      <c r="I204" s="157"/>
      <c r="J204" s="133">
        <f t="shared" si="109"/>
        <v>0</v>
      </c>
      <c r="K204" s="139">
        <f t="shared" si="115"/>
        <v>6300</v>
      </c>
      <c r="L204" s="159"/>
      <c r="M204" s="133">
        <f t="shared" si="111"/>
        <v>0</v>
      </c>
      <c r="N204" s="135">
        <f t="shared" si="112"/>
        <v>0</v>
      </c>
      <c r="O204" s="140"/>
      <c r="P204" s="141"/>
      <c r="Q204" s="142"/>
      <c r="R204" s="136">
        <f t="shared" si="113"/>
        <v>0</v>
      </c>
    </row>
    <row r="205" spans="1:18" ht="19.8" thickBot="1">
      <c r="A205" s="143" t="s">
        <v>34</v>
      </c>
      <c r="B205" s="144"/>
      <c r="C205" s="145"/>
      <c r="D205" s="146">
        <f t="shared" si="103"/>
        <v>73700</v>
      </c>
      <c r="E205" s="144"/>
      <c r="F205" s="147"/>
      <c r="G205" s="146">
        <f t="shared" si="104"/>
        <v>0</v>
      </c>
      <c r="H205" s="148"/>
      <c r="I205" s="146"/>
      <c r="J205" s="146"/>
      <c r="K205" s="146"/>
      <c r="L205" s="146"/>
      <c r="M205" s="146"/>
      <c r="N205" s="149">
        <f t="shared" si="105"/>
        <v>0</v>
      </c>
      <c r="O205" s="150"/>
      <c r="P205" s="151"/>
      <c r="Q205" s="152"/>
      <c r="R205" s="153">
        <f t="shared" si="106"/>
        <v>0</v>
      </c>
    </row>
    <row r="206" spans="1:18">
      <c r="A206" s="154"/>
      <c r="B206" s="155"/>
      <c r="C206" s="155"/>
      <c r="D206" s="155"/>
      <c r="E206" s="155"/>
      <c r="F206" s="155"/>
      <c r="G206" s="155"/>
      <c r="H206" s="155"/>
      <c r="I206" s="155"/>
      <c r="J206" s="155"/>
      <c r="K206" s="155"/>
      <c r="L206" s="155"/>
      <c r="M206" s="155"/>
      <c r="N206" s="155"/>
      <c r="O206" s="155"/>
      <c r="P206" s="155"/>
      <c r="Q206" s="155"/>
      <c r="R206" s="155"/>
    </row>
    <row r="207" spans="1:18" ht="57.6" customHeight="1">
      <c r="A207" s="181" t="s">
        <v>126</v>
      </c>
      <c r="B207" s="182"/>
      <c r="C207" s="182"/>
      <c r="D207" s="182"/>
      <c r="E207" s="182"/>
      <c r="F207" s="182"/>
      <c r="G207" s="182"/>
      <c r="H207" s="182"/>
      <c r="I207" s="182"/>
      <c r="J207" s="182"/>
      <c r="K207" s="182"/>
      <c r="L207" s="182"/>
      <c r="M207" s="182"/>
      <c r="N207" s="182"/>
    </row>
  </sheetData>
  <mergeCells count="60">
    <mergeCell ref="A41:N41"/>
    <mergeCell ref="A1:B1"/>
    <mergeCell ref="H2:N2"/>
    <mergeCell ref="O2:Q3"/>
    <mergeCell ref="H3:J3"/>
    <mergeCell ref="K3:M3"/>
    <mergeCell ref="A20:N20"/>
    <mergeCell ref="A22:B22"/>
    <mergeCell ref="H23:N23"/>
    <mergeCell ref="O23:Q24"/>
    <mergeCell ref="H24:J24"/>
    <mergeCell ref="K24:M24"/>
    <mergeCell ref="A83:N83"/>
    <mergeCell ref="A43:B43"/>
    <mergeCell ref="H44:N44"/>
    <mergeCell ref="O44:Q45"/>
    <mergeCell ref="H45:J45"/>
    <mergeCell ref="K45:M45"/>
    <mergeCell ref="A62:N62"/>
    <mergeCell ref="A64:B64"/>
    <mergeCell ref="H65:N65"/>
    <mergeCell ref="O65:Q66"/>
    <mergeCell ref="H66:J66"/>
    <mergeCell ref="K66:M66"/>
    <mergeCell ref="A125:N125"/>
    <mergeCell ref="A85:B85"/>
    <mergeCell ref="H86:N86"/>
    <mergeCell ref="O86:Q87"/>
    <mergeCell ref="H87:J87"/>
    <mergeCell ref="K87:M87"/>
    <mergeCell ref="A104:N104"/>
    <mergeCell ref="A106:B106"/>
    <mergeCell ref="H107:N107"/>
    <mergeCell ref="O107:Q108"/>
    <mergeCell ref="H108:J108"/>
    <mergeCell ref="K108:M108"/>
    <mergeCell ref="A167:N167"/>
    <mergeCell ref="A127:B127"/>
    <mergeCell ref="H128:N128"/>
    <mergeCell ref="O128:Q129"/>
    <mergeCell ref="H129:J129"/>
    <mergeCell ref="K129:M129"/>
    <mergeCell ref="A146:N146"/>
    <mergeCell ref="A148:B148"/>
    <mergeCell ref="H149:N149"/>
    <mergeCell ref="O149:Q150"/>
    <mergeCell ref="H150:J150"/>
    <mergeCell ref="K150:M150"/>
    <mergeCell ref="A207:N207"/>
    <mergeCell ref="A168:B168"/>
    <mergeCell ref="H169:N169"/>
    <mergeCell ref="O169:Q170"/>
    <mergeCell ref="H170:J170"/>
    <mergeCell ref="K170:M170"/>
    <mergeCell ref="A187:N187"/>
    <mergeCell ref="A188:B188"/>
    <mergeCell ref="H189:N189"/>
    <mergeCell ref="O189:Q190"/>
    <mergeCell ref="H190:J190"/>
    <mergeCell ref="K190:M190"/>
  </mergeCells>
  <phoneticPr fontId="3"/>
  <pageMargins left="0.70866141732283472" right="0.70866141732283472" top="0.74803149606299213" bottom="0.74803149606299213" header="0.31496062992125984" footer="0.31496062992125984"/>
  <pageSetup paperSize="9" scale="51" orientation="landscape" verticalDpi="0" r:id="rId1"/>
  <rowBreaks count="9" manualBreakCount="9">
    <brk id="21" max="17" man="1"/>
    <brk id="41" max="17" man="1"/>
    <brk id="62" max="17" man="1"/>
    <brk id="84" max="17" man="1"/>
    <brk id="105" max="17" man="1"/>
    <brk id="126" max="17" man="1"/>
    <brk id="147" max="17" man="1"/>
    <brk id="167" max="17" man="1"/>
    <brk id="187" max="17" man="1"/>
  </rowBreaks>
  <colBreaks count="1" manualBreakCount="1">
    <brk id="18" max="20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46B73-0847-4599-94AF-6C6D7FF44CE9}">
  <sheetPr>
    <tabColor rgb="FFFFC000"/>
  </sheetPr>
  <dimension ref="A1:M35"/>
  <sheetViews>
    <sheetView view="pageBreakPreview" zoomScale="60" zoomScaleNormal="85" workbookViewId="0">
      <selection activeCell="F15" sqref="F15"/>
    </sheetView>
  </sheetViews>
  <sheetFormatPr defaultRowHeight="18"/>
  <cols>
    <col min="16" max="16" width="14.19921875" customWidth="1"/>
  </cols>
  <sheetData>
    <row r="1" spans="1:13" ht="28.2" customHeight="1">
      <c r="A1" s="77" t="s">
        <v>50</v>
      </c>
      <c r="B1" s="78"/>
      <c r="C1" s="78"/>
      <c r="D1" s="78"/>
      <c r="E1" s="78"/>
      <c r="F1" s="78"/>
      <c r="G1" s="78"/>
      <c r="H1" s="78"/>
      <c r="I1" s="78"/>
      <c r="J1" s="78"/>
      <c r="K1" s="78"/>
      <c r="L1" s="78"/>
      <c r="M1" s="78"/>
    </row>
    <row r="2" spans="1:13" ht="28.2" customHeight="1">
      <c r="A2" s="79" t="s">
        <v>51</v>
      </c>
      <c r="B2" s="78"/>
      <c r="C2" s="78"/>
      <c r="D2" s="78"/>
      <c r="E2" s="78"/>
      <c r="F2" s="78"/>
      <c r="G2" s="78"/>
      <c r="H2" s="78"/>
      <c r="I2" s="78"/>
      <c r="J2" s="78"/>
      <c r="K2" s="78"/>
      <c r="L2" s="78"/>
      <c r="M2" s="78"/>
    </row>
    <row r="3" spans="1:13">
      <c r="A3" s="78"/>
      <c r="B3" s="78"/>
      <c r="C3" s="78"/>
      <c r="D3" s="78"/>
      <c r="E3" s="78"/>
      <c r="F3" s="78"/>
      <c r="G3" s="78"/>
      <c r="H3" s="78"/>
      <c r="I3" s="78"/>
      <c r="J3" s="78"/>
      <c r="K3" s="78"/>
      <c r="L3" s="78"/>
      <c r="M3" s="78"/>
    </row>
    <row r="4" spans="1:13">
      <c r="A4" s="90" t="s">
        <v>52</v>
      </c>
      <c r="B4" s="162" t="s">
        <v>53</v>
      </c>
      <c r="C4" s="163"/>
      <c r="D4" s="163"/>
      <c r="E4" s="163"/>
      <c r="F4" s="163"/>
      <c r="G4" s="163"/>
      <c r="H4" s="165" t="s">
        <v>79</v>
      </c>
      <c r="I4" s="165"/>
      <c r="J4" s="165"/>
      <c r="K4" s="84"/>
      <c r="L4" s="84"/>
      <c r="M4" s="84"/>
    </row>
    <row r="5" spans="1:13" ht="24.6" customHeight="1">
      <c r="A5" s="91">
        <v>1</v>
      </c>
      <c r="B5" s="195" t="s">
        <v>127</v>
      </c>
      <c r="C5" s="196"/>
      <c r="D5" s="196"/>
      <c r="E5" s="196"/>
      <c r="F5" s="196"/>
      <c r="G5" s="197"/>
      <c r="H5" s="166">
        <f>'電気料金内訳書②＜県央・島原地区2＞ '!R18</f>
        <v>0</v>
      </c>
      <c r="I5" s="167"/>
      <c r="J5" s="168"/>
      <c r="K5" s="88" t="s">
        <v>76</v>
      </c>
      <c r="L5" s="84"/>
      <c r="M5" s="84"/>
    </row>
    <row r="6" spans="1:13" ht="24.6" customHeight="1">
      <c r="A6" s="91">
        <v>2</v>
      </c>
      <c r="B6" s="195" t="s">
        <v>128</v>
      </c>
      <c r="C6" s="196"/>
      <c r="D6" s="196"/>
      <c r="E6" s="196"/>
      <c r="F6" s="196"/>
      <c r="G6" s="197"/>
      <c r="H6" s="169">
        <f>'電気料金内訳書②＜県央・島原地区2＞ '!R39</f>
        <v>0</v>
      </c>
      <c r="I6" s="170"/>
      <c r="J6" s="171"/>
      <c r="K6" s="88" t="s">
        <v>76</v>
      </c>
      <c r="L6" s="84"/>
      <c r="M6" s="84"/>
    </row>
    <row r="7" spans="1:13" ht="24.6" customHeight="1">
      <c r="A7" s="91">
        <v>3</v>
      </c>
      <c r="B7" s="195" t="s">
        <v>129</v>
      </c>
      <c r="C7" s="196"/>
      <c r="D7" s="196"/>
      <c r="E7" s="196"/>
      <c r="F7" s="196"/>
      <c r="G7" s="197"/>
      <c r="H7" s="161">
        <f>'電気料金内訳書②＜県央・島原地区2＞ '!R60</f>
        <v>0</v>
      </c>
      <c r="I7" s="161"/>
      <c r="J7" s="161"/>
      <c r="K7" s="88" t="s">
        <v>76</v>
      </c>
      <c r="L7" s="84"/>
      <c r="M7" s="84"/>
    </row>
    <row r="8" spans="1:13" ht="24.6" customHeight="1">
      <c r="A8" s="91">
        <v>4</v>
      </c>
      <c r="B8" s="195" t="s">
        <v>131</v>
      </c>
      <c r="C8" s="196"/>
      <c r="D8" s="196"/>
      <c r="E8" s="196"/>
      <c r="F8" s="196"/>
      <c r="G8" s="197"/>
      <c r="H8" s="161">
        <f>'電気料金内訳書②＜県央・島原地区2＞ '!R81</f>
        <v>0</v>
      </c>
      <c r="I8" s="161"/>
      <c r="J8" s="161"/>
      <c r="K8" s="88" t="s">
        <v>76</v>
      </c>
      <c r="L8" s="84"/>
      <c r="M8" s="84"/>
    </row>
    <row r="9" spans="1:13" ht="24.6" customHeight="1">
      <c r="A9" s="91">
        <v>5</v>
      </c>
      <c r="B9" s="195" t="s">
        <v>132</v>
      </c>
      <c r="C9" s="196"/>
      <c r="D9" s="196"/>
      <c r="E9" s="196"/>
      <c r="F9" s="196"/>
      <c r="G9" s="197"/>
      <c r="H9" s="161">
        <f>'電気料金内訳書②＜県央・島原地区2＞ '!R102</f>
        <v>0</v>
      </c>
      <c r="I9" s="161"/>
      <c r="J9" s="161"/>
      <c r="K9" s="88" t="s">
        <v>76</v>
      </c>
      <c r="L9" s="84"/>
      <c r="M9" s="84"/>
    </row>
    <row r="10" spans="1:13" ht="24.6" customHeight="1">
      <c r="A10" s="91">
        <v>6</v>
      </c>
      <c r="B10" s="195" t="s">
        <v>133</v>
      </c>
      <c r="C10" s="196"/>
      <c r="D10" s="196"/>
      <c r="E10" s="196"/>
      <c r="F10" s="196"/>
      <c r="G10" s="197"/>
      <c r="H10" s="161">
        <f>'電気料金内訳書②＜県央・島原地区2＞ '!R123</f>
        <v>0</v>
      </c>
      <c r="I10" s="161"/>
      <c r="J10" s="161"/>
      <c r="K10" s="88" t="s">
        <v>76</v>
      </c>
      <c r="L10" s="84"/>
      <c r="M10" s="84"/>
    </row>
    <row r="11" spans="1:13" ht="24.6" customHeight="1">
      <c r="A11" s="91">
        <v>7</v>
      </c>
      <c r="B11" s="195" t="s">
        <v>134</v>
      </c>
      <c r="C11" s="196"/>
      <c r="D11" s="196"/>
      <c r="E11" s="196"/>
      <c r="F11" s="196"/>
      <c r="G11" s="197"/>
      <c r="H11" s="161">
        <f>'電気料金内訳書②＜県央・島原地区2＞ '!R144</f>
        <v>0</v>
      </c>
      <c r="I11" s="161"/>
      <c r="J11" s="161"/>
      <c r="K11" s="88" t="s">
        <v>76</v>
      </c>
      <c r="L11" s="84"/>
      <c r="M11" s="84"/>
    </row>
    <row r="12" spans="1:13" ht="24.6" customHeight="1">
      <c r="A12" s="91">
        <v>8</v>
      </c>
      <c r="B12" s="195" t="s">
        <v>135</v>
      </c>
      <c r="C12" s="196"/>
      <c r="D12" s="196"/>
      <c r="E12" s="196"/>
      <c r="F12" s="196"/>
      <c r="G12" s="197"/>
      <c r="H12" s="161">
        <f>'電気料金内訳書②＜県央・島原地区2＞ '!R165</f>
        <v>0</v>
      </c>
      <c r="I12" s="161"/>
      <c r="J12" s="161"/>
      <c r="K12" s="88" t="s">
        <v>76</v>
      </c>
      <c r="L12" s="84"/>
      <c r="M12" s="84"/>
    </row>
    <row r="13" spans="1:13" ht="24.6" customHeight="1">
      <c r="A13" s="91">
        <v>9</v>
      </c>
      <c r="B13" s="195" t="s">
        <v>130</v>
      </c>
      <c r="C13" s="196"/>
      <c r="D13" s="196"/>
      <c r="E13" s="196"/>
      <c r="F13" s="196"/>
      <c r="G13" s="197"/>
      <c r="H13" s="161">
        <f>'電気料金内訳書②＜県央・島原地区2＞ '!R185</f>
        <v>0</v>
      </c>
      <c r="I13" s="161"/>
      <c r="J13" s="161"/>
      <c r="K13" s="88"/>
      <c r="L13" s="84"/>
      <c r="M13" s="84"/>
    </row>
    <row r="14" spans="1:13" ht="24.6" customHeight="1">
      <c r="A14" s="91"/>
      <c r="B14" s="82"/>
      <c r="C14" s="83"/>
      <c r="D14" s="83"/>
      <c r="E14" s="83"/>
      <c r="F14" s="83"/>
      <c r="G14" s="83"/>
      <c r="H14" s="161"/>
      <c r="I14" s="161"/>
      <c r="J14" s="161"/>
      <c r="K14" s="88"/>
      <c r="L14" s="84"/>
      <c r="M14" s="84"/>
    </row>
    <row r="15" spans="1:13" ht="24.6" customHeight="1">
      <c r="A15" s="91"/>
      <c r="B15" s="82"/>
      <c r="C15" s="83"/>
      <c r="D15" s="83"/>
      <c r="E15" s="83"/>
      <c r="F15" s="83"/>
      <c r="G15" s="83"/>
      <c r="H15" s="161"/>
      <c r="I15" s="161"/>
      <c r="J15" s="161"/>
      <c r="K15" s="88"/>
      <c r="L15" s="84"/>
      <c r="M15" s="84"/>
    </row>
    <row r="16" spans="1:13" ht="24.6" customHeight="1">
      <c r="A16" s="91"/>
      <c r="B16" s="82"/>
      <c r="C16" s="83"/>
      <c r="D16" s="83"/>
      <c r="E16" s="83"/>
      <c r="F16" s="83"/>
      <c r="G16" s="83"/>
      <c r="H16" s="161"/>
      <c r="I16" s="161"/>
      <c r="J16" s="161"/>
      <c r="K16" s="88"/>
      <c r="L16" s="84"/>
      <c r="M16" s="84"/>
    </row>
    <row r="17" spans="1:13" ht="24.6" customHeight="1">
      <c r="A17" s="91"/>
      <c r="B17" s="82"/>
      <c r="C17" s="83"/>
      <c r="D17" s="83"/>
      <c r="E17" s="83"/>
      <c r="F17" s="83"/>
      <c r="G17" s="83"/>
      <c r="H17" s="161"/>
      <c r="I17" s="161"/>
      <c r="J17" s="161"/>
      <c r="K17" s="88"/>
      <c r="L17" s="84"/>
      <c r="M17" s="84"/>
    </row>
    <row r="18" spans="1:13" ht="24.6" customHeight="1">
      <c r="A18" s="91"/>
      <c r="B18" s="82"/>
      <c r="C18" s="83"/>
      <c r="D18" s="83"/>
      <c r="E18" s="83"/>
      <c r="F18" s="83"/>
      <c r="G18" s="83"/>
      <c r="H18" s="161"/>
      <c r="I18" s="161"/>
      <c r="J18" s="161"/>
      <c r="K18" s="88"/>
      <c r="L18" s="84"/>
      <c r="M18" s="84"/>
    </row>
    <row r="19" spans="1:13" ht="24.6" customHeight="1">
      <c r="A19" s="91"/>
      <c r="B19" s="82"/>
      <c r="C19" s="83"/>
      <c r="D19" s="83"/>
      <c r="E19" s="83"/>
      <c r="F19" s="83"/>
      <c r="G19" s="83"/>
      <c r="H19" s="161"/>
      <c r="I19" s="161"/>
      <c r="J19" s="161"/>
      <c r="K19" s="88"/>
      <c r="L19" s="84"/>
      <c r="M19" s="84"/>
    </row>
    <row r="20" spans="1:13" ht="24.6" customHeight="1">
      <c r="A20" s="91"/>
      <c r="B20" s="82"/>
      <c r="C20" s="83"/>
      <c r="D20" s="83"/>
      <c r="E20" s="83"/>
      <c r="F20" s="83"/>
      <c r="G20" s="83"/>
      <c r="H20" s="161"/>
      <c r="I20" s="161"/>
      <c r="J20" s="161"/>
      <c r="K20" s="88"/>
      <c r="L20" s="84"/>
      <c r="M20" s="84"/>
    </row>
    <row r="21" spans="1:13" ht="24.6" customHeight="1">
      <c r="A21" s="91"/>
      <c r="B21" s="82"/>
      <c r="C21" s="83"/>
      <c r="D21" s="83"/>
      <c r="E21" s="83"/>
      <c r="F21" s="83"/>
      <c r="G21" s="83"/>
      <c r="H21" s="161"/>
      <c r="I21" s="161"/>
      <c r="J21" s="161"/>
      <c r="K21" s="88"/>
      <c r="L21" s="84"/>
      <c r="M21" s="84"/>
    </row>
    <row r="22" spans="1:13" ht="24.6" customHeight="1">
      <c r="A22" s="91"/>
      <c r="B22" s="162"/>
      <c r="C22" s="163"/>
      <c r="D22" s="163"/>
      <c r="E22" s="163"/>
      <c r="F22" s="163"/>
      <c r="G22" s="164"/>
      <c r="H22" s="178"/>
      <c r="I22" s="178"/>
      <c r="J22" s="178"/>
      <c r="K22" s="88" t="s">
        <v>77</v>
      </c>
      <c r="L22" s="84"/>
      <c r="M22" s="84"/>
    </row>
    <row r="23" spans="1:13" ht="24.6" customHeight="1">
      <c r="A23" s="84"/>
      <c r="B23" s="84"/>
      <c r="C23" s="84"/>
      <c r="D23" s="85"/>
      <c r="E23" s="85"/>
      <c r="F23" s="85"/>
      <c r="G23" s="86" t="s">
        <v>63</v>
      </c>
      <c r="H23" s="179">
        <f>SUM(H5:J20)</f>
        <v>0</v>
      </c>
      <c r="I23" s="179"/>
      <c r="J23" s="180"/>
      <c r="K23" s="89"/>
      <c r="L23" s="84"/>
      <c r="M23" s="84"/>
    </row>
    <row r="24" spans="1:13" ht="24.6" customHeight="1" thickBot="1">
      <c r="A24" s="84"/>
      <c r="B24" s="84"/>
      <c r="C24" s="84"/>
      <c r="D24" s="84"/>
      <c r="E24" s="84"/>
      <c r="F24" s="84"/>
      <c r="G24" s="87" t="s">
        <v>64</v>
      </c>
      <c r="H24" s="172">
        <f>INT(H23*10/110)</f>
        <v>0</v>
      </c>
      <c r="I24" s="173"/>
      <c r="J24" s="174"/>
      <c r="K24" s="89"/>
      <c r="L24" s="84"/>
      <c r="M24" s="84"/>
    </row>
    <row r="25" spans="1:13" ht="24.6" customHeight="1" thickTop="1" thickBot="1">
      <c r="A25" s="84"/>
      <c r="B25" s="84"/>
      <c r="C25" s="84"/>
      <c r="D25" s="84"/>
      <c r="E25" s="84"/>
      <c r="F25" s="84"/>
      <c r="G25" s="87" t="s">
        <v>65</v>
      </c>
      <c r="H25" s="175">
        <f>ROUNDUP(H23/110*100,0)</f>
        <v>0</v>
      </c>
      <c r="I25" s="176"/>
      <c r="J25" s="177"/>
      <c r="K25" s="89" t="s">
        <v>78</v>
      </c>
      <c r="L25" s="84"/>
      <c r="M25" s="84"/>
    </row>
    <row r="26" spans="1:13" ht="18.600000000000001" thickTop="1">
      <c r="A26" s="84"/>
      <c r="B26" s="84"/>
      <c r="C26" s="84"/>
      <c r="D26" s="84"/>
      <c r="E26" s="84"/>
      <c r="F26" s="84" t="s">
        <v>66</v>
      </c>
      <c r="G26" s="84"/>
    </row>
    <row r="27" spans="1:13">
      <c r="A27" s="78" t="s">
        <v>67</v>
      </c>
      <c r="B27" s="78"/>
      <c r="C27" s="78"/>
      <c r="D27" s="78"/>
      <c r="E27" s="78"/>
      <c r="F27" s="78"/>
      <c r="G27" s="78"/>
    </row>
    <row r="28" spans="1:13">
      <c r="A28" s="78" t="s">
        <v>68</v>
      </c>
      <c r="B28" s="78"/>
      <c r="C28" s="78"/>
      <c r="D28" s="78"/>
      <c r="E28" s="78"/>
      <c r="F28" s="78"/>
      <c r="G28" s="78"/>
    </row>
    <row r="29" spans="1:13">
      <c r="A29" s="78" t="s">
        <v>69</v>
      </c>
      <c r="B29" s="78"/>
      <c r="C29" s="78"/>
      <c r="D29" s="78"/>
      <c r="E29" s="78"/>
      <c r="F29" s="78"/>
      <c r="G29" s="78"/>
    </row>
    <row r="30" spans="1:13">
      <c r="A30" s="78" t="s">
        <v>70</v>
      </c>
      <c r="B30" s="78"/>
      <c r="C30" s="78"/>
      <c r="D30" s="78"/>
      <c r="E30" s="78"/>
      <c r="F30" s="78"/>
      <c r="G30" s="78"/>
    </row>
    <row r="31" spans="1:13">
      <c r="A31" s="78" t="s">
        <v>71</v>
      </c>
      <c r="B31" s="78"/>
      <c r="C31" s="78"/>
      <c r="D31" s="78"/>
      <c r="E31" s="78"/>
      <c r="F31" s="78"/>
      <c r="G31" s="78"/>
    </row>
    <row r="32" spans="1:13">
      <c r="A32" s="78" t="s">
        <v>72</v>
      </c>
      <c r="B32" s="78"/>
      <c r="C32" s="78"/>
      <c r="D32" s="78"/>
      <c r="E32" s="78"/>
      <c r="F32" s="78"/>
      <c r="G32" s="78"/>
    </row>
    <row r="33" spans="1:7">
      <c r="A33" s="78" t="s">
        <v>73</v>
      </c>
      <c r="B33" s="78"/>
      <c r="C33" s="78"/>
      <c r="D33" s="78"/>
      <c r="E33" s="78"/>
      <c r="F33" s="78"/>
      <c r="G33" s="78"/>
    </row>
    <row r="34" spans="1:7">
      <c r="A34" s="78" t="s">
        <v>74</v>
      </c>
      <c r="B34" s="78"/>
      <c r="C34" s="78"/>
      <c r="D34" s="78"/>
      <c r="E34" s="78"/>
      <c r="F34" s="78"/>
      <c r="G34" s="78"/>
    </row>
    <row r="35" spans="1:7">
      <c r="A35" s="78" t="s">
        <v>75</v>
      </c>
      <c r="B35" s="78"/>
      <c r="C35" s="78"/>
      <c r="D35" s="78"/>
      <c r="E35" s="78"/>
      <c r="F35" s="78"/>
      <c r="G35" s="78"/>
    </row>
  </sheetData>
  <mergeCells count="33">
    <mergeCell ref="H8:J8"/>
    <mergeCell ref="B5:G5"/>
    <mergeCell ref="B6:G6"/>
    <mergeCell ref="B7:G7"/>
    <mergeCell ref="B8:G8"/>
    <mergeCell ref="B4:G4"/>
    <mergeCell ref="H4:J4"/>
    <mergeCell ref="H5:J5"/>
    <mergeCell ref="H6:J6"/>
    <mergeCell ref="H7:J7"/>
    <mergeCell ref="H25:J25"/>
    <mergeCell ref="H15:J15"/>
    <mergeCell ref="H16:J16"/>
    <mergeCell ref="H17:J17"/>
    <mergeCell ref="H18:J18"/>
    <mergeCell ref="H19:J19"/>
    <mergeCell ref="H20:J20"/>
    <mergeCell ref="H21:J21"/>
    <mergeCell ref="B22:G22"/>
    <mergeCell ref="H22:J22"/>
    <mergeCell ref="H23:J23"/>
    <mergeCell ref="H24:J24"/>
    <mergeCell ref="B9:G9"/>
    <mergeCell ref="B10:G10"/>
    <mergeCell ref="B11:G11"/>
    <mergeCell ref="B12:G12"/>
    <mergeCell ref="B13:G13"/>
    <mergeCell ref="H14:J14"/>
    <mergeCell ref="H9:J9"/>
    <mergeCell ref="H10:J10"/>
    <mergeCell ref="H11:J11"/>
    <mergeCell ref="H12:J12"/>
    <mergeCell ref="H13:J13"/>
  </mergeCells>
  <phoneticPr fontId="3"/>
  <pageMargins left="0.7" right="0.7" top="0.75" bottom="0.75" header="0.3" footer="0.3"/>
  <pageSetup paperSize="9" scale="5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電気料金内訳書①＜長崎地区1＞</vt:lpstr>
      <vt:lpstr>電気料金内訳書②＜長崎地区１＞</vt:lpstr>
      <vt:lpstr>電気料金内訳書①＜長崎地区2＞ </vt:lpstr>
      <vt:lpstr>電気料金内訳書②＜長崎地区2＞</vt:lpstr>
      <vt:lpstr>電気料金内訳書①＜県北地区＞</vt:lpstr>
      <vt:lpstr>電気料金内訳書②＜県北地区＞</vt:lpstr>
      <vt:lpstr>電気料金内訳書①＜県央・島原地区1＞</vt:lpstr>
      <vt:lpstr>電気料金内訳書②＜県央・島原地区1＞</vt:lpstr>
      <vt:lpstr>電気料金内訳書①＜県央・島原地区2＞ </vt:lpstr>
      <vt:lpstr>電気料金内訳書②＜県央・島原地区2＞ </vt:lpstr>
      <vt:lpstr>電気料金内訳書①＜県庁舎＞</vt:lpstr>
      <vt:lpstr>電気料金内訳書②＜県庁舎＞</vt:lpstr>
      <vt:lpstr>電気料金内訳書①＜五島地区＞</vt:lpstr>
      <vt:lpstr>電気料金内訳書②＜五島地区＞</vt:lpstr>
      <vt:lpstr>電気料金内訳書①＜県央振興局総合庁舎他１施設＞</vt:lpstr>
      <vt:lpstr>電気料金内訳書②＜県央振興局総合庁舎他１施設＞ </vt:lpstr>
      <vt:lpstr>Sheet1</vt:lpstr>
      <vt:lpstr>Sheet1!Print_Area</vt:lpstr>
      <vt:lpstr>'電気料金内訳書①＜県央・島原地区1＞'!Print_Area</vt:lpstr>
      <vt:lpstr>'電気料金内訳書①＜県央・島原地区2＞ '!Print_Area</vt:lpstr>
      <vt:lpstr>'電気料金内訳書①＜県央振興局総合庁舎他１施設＞'!Print_Area</vt:lpstr>
      <vt:lpstr>'電気料金内訳書①＜県庁舎＞'!Print_Area</vt:lpstr>
      <vt:lpstr>'電気料金内訳書①＜県北地区＞'!Print_Area</vt:lpstr>
      <vt:lpstr>'電気料金内訳書①＜五島地区＞'!Print_Area</vt:lpstr>
      <vt:lpstr>'電気料金内訳書①＜長崎地区1＞'!Print_Area</vt:lpstr>
      <vt:lpstr>'電気料金内訳書①＜長崎地区2＞ '!Print_Area</vt:lpstr>
      <vt:lpstr>'電気料金内訳書②＜県央・島原地区1＞'!Print_Area</vt:lpstr>
      <vt:lpstr>'電気料金内訳書②＜県央・島原地区2＞ '!Print_Area</vt:lpstr>
      <vt:lpstr>'電気料金内訳書②＜県央振興局総合庁舎他１施設＞ '!Print_Area</vt:lpstr>
      <vt:lpstr>'電気料金内訳書②＜県庁舎＞'!Print_Area</vt:lpstr>
      <vt:lpstr>'電気料金内訳書②＜県北地区＞'!Print_Area</vt:lpstr>
      <vt:lpstr>'電気料金内訳書②＜五島地区＞'!Print_Area</vt:lpstr>
      <vt:lpstr>'電気料金内訳書②＜長崎地区１＞'!Print_Area</vt:lpstr>
      <vt:lpstr>'電気料金内訳書②＜長崎地区2＞'!Print_Area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 尚慶</dc:creator>
  <cp:lastModifiedBy>坂田 尚慶</cp:lastModifiedBy>
  <cp:lastPrinted>2025-12-02T01:23:19Z</cp:lastPrinted>
  <dcterms:created xsi:type="dcterms:W3CDTF">2015-06-05T18:19:34Z</dcterms:created>
  <dcterms:modified xsi:type="dcterms:W3CDTF">2025-12-16T04:50:06Z</dcterms:modified>
</cp:coreProperties>
</file>