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5" i="9" l="1"/>
  <c r="BG34" i="9"/>
  <c r="AO39" i="9"/>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U39" i="9"/>
  <c r="C39" i="9"/>
  <c r="BE38" i="9"/>
  <c r="U38" i="9"/>
  <c r="C38" i="9"/>
  <c r="BE37" i="9"/>
  <c r="C37" i="9"/>
  <c r="BE36" i="9"/>
  <c r="C36"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s="1"/>
  <c r="AM37" i="9" s="1"/>
  <c r="AM38" i="9" s="1"/>
  <c r="AM39" i="9" s="1"/>
  <c r="BE34" i="9"/>
  <c r="BE35" i="9" s="1"/>
  <c r="BW34" i="9" l="1"/>
  <c r="BW35" i="9" s="1"/>
  <c r="BW36" i="9" s="1"/>
  <c r="BW37" i="9" s="1"/>
  <c r="BW38" i="9" s="1"/>
  <c r="BW39" i="9" s="1"/>
  <c r="BW40" i="9" s="1"/>
  <c r="BW41" i="9" s="1"/>
  <c r="CO34" i="9" l="1"/>
  <c r="CO35" i="9" s="1"/>
  <c r="CO36" i="9" s="1"/>
  <c r="CO37" i="9" s="1"/>
  <c r="CO38" i="9" s="1"/>
</calcChain>
</file>

<file path=xl/sharedStrings.xml><?xml version="1.0" encoding="utf-8"?>
<sst xmlns="http://schemas.openxmlformats.org/spreadsheetml/2006/main" count="944" uniqueCount="571">
  <si>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</si>
  <si>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</si>
  <si>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</si>
  <si>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</si>
  <si>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</si>
  <si>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</si>
  <si>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</si>
  <si>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</si>
  <si>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</si>
  <si>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</si>
  <si>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</si>
  <si>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</si>
  <si>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</si>
  <si>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</si>
  <si>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</si>
  <si>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</si>
  <si>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</si>
  <si>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</si>
  <si>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</si>
  <si>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</si>
  <si>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</si>
  <si>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</si>
  <si>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</si>
  <si>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</si>
  <si>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</si>
  <si>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</si>
  <si>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</si>
  <si>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</si>
  <si>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</si>
  <si>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</si>
  <si>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</si>
  <si>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</si>
  <si>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</si>
  <si>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</si>
  <si>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</si>
  <si>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</si>
  <si>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</si>
  <si>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</si>
  <si>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</si>
  <si>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</si>
  <si>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</si>
  <si>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</si>
  <si>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</si>
  <si>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</si>
  <si>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</si>
  <si>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</si>
  <si>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</si>
  <si>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</si>
  <si>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</si>
  <si>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</si>
  <si>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</si>
  <si>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</si>
  <si>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</si>
  <si>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</si>
  <si>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</si>
  <si>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</si>
  <si>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</si>
  <si>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</si>
  <si>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</si>
  <si>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</si>
  <si>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</si>
  <si>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</si>
  <si>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</si>
  <si>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</si>
  <si>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</si>
  <si>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</si>
  <si>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</si>
  <si>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</si>
  <si>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</si>
  <si>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</si>
  <si>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</si>
  <si>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</si>
  <si>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</si>
  <si>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</si>
  <si>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</si>
  <si>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</si>
  <si>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</si>
  <si>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</si>
  <si>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</si>
  <si>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</si>
  <si>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</si>
  <si>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</si>
  <si>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</si>
  <si>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</si>
  <si>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</si>
  <si>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</si>
  <si>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</si>
  <si>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</si>
  <si>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</si>
  <si>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</si>
  <si>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</si>
  <si>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</si>
  <si>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</si>
  <si>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</si>
  <si>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</si>
  <si>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</si>
  <si>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</si>
  <si>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</si>
  <si>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</si>
  <si>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</si>
  <si>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</si>
  <si>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</si>
  <si>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</si>
  <si>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</si>
  <si>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</si>
  <si>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</si>
  <si>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</si>
  <si>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</si>
  <si>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</si>
  <si>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</si>
  <si>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</si>
  <si>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</si>
  <si>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</si>
  <si>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</si>
  <si>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</si>
  <si>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</si>
  <si>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</si>
  <si>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</si>
  <si>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</si>
  <si>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</si>
  <si>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</si>
  <si>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</si>
  <si>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</si>
  <si>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</si>
  <si>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</si>
  <si>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</si>
  <si>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</si>
  <si>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</si>
  <si>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</si>
  <si>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</si>
  <si>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</si>
  <si>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</si>
  <si>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</si>
  <si>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</si>
  <si>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</si>
  <si>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</si>
  <si>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</si>
  <si>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</si>
  <si>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</si>
  <si>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</si>
  <si>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</si>
  <si>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</si>
  <si>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</si>
  <si>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</si>
  <si>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</si>
  <si>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</si>
  <si>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</si>
  <si>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</si>
  <si>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</si>
  <si>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</si>
  <si>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</si>
  <si>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</si>
  <si>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</si>
  <si>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</si>
  <si>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</si>
  <si>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</si>
  <si>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</si>
  <si>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</si>
  <si>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</si>
  <si>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</si>
  <si>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</si>
  <si>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</si>
  <si>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</si>
  <si>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</si>
  <si>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</si>
  <si>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</si>
  <si>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</si>
  <si>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</si>
  <si>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</si>
  <si>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</si>
  <si>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</si>
  <si>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</si>
  <si>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</si>
  <si>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</si>
  <si>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</si>
  <si>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</si>
  <si>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</si>
  <si>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</si>
  <si>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</si>
  <si>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</si>
  <si>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</si>
  <si>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</si>
  <si>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</si>
  <si>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</si>
  <si>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</si>
  <si>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</si>
  <si>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</si>
  <si>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</si>
  <si>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</si>
  <si>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</si>
  <si>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</si>
  <si>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長崎県大村市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</si>
  <si>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</si>
  <si>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</si>
  <si>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</si>
  <si>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</si>
  <si>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</si>
  <si>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</si>
  <si>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</si>
  <si>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</si>
  <si>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</si>
  <si>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</si>
  <si>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</si>
  <si>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</si>
  <si>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</si>
  <si>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</si>
  <si>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</si>
  <si>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</si>
  <si>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</si>
  <si>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</si>
  <si>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</si>
  <si>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</si>
  <si>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</si>
  <si>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</si>
  <si>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</si>
  <si>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</si>
  <si>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</si>
  <si>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</si>
  <si>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</si>
  <si>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</si>
  <si>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</si>
  <si>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</si>
  <si>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</si>
  <si>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</si>
  <si>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</si>
  <si>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</si>
  <si>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</si>
  <si>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</si>
  <si>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</si>
  <si>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</si>
  <si>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</si>
  <si>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</si>
  <si>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</si>
  <si>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</si>
  <si>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</si>
  <si>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</si>
  <si>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</si>
  <si>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</si>
  <si>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</si>
  <si>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</si>
  <si>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</si>
  <si>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</si>
  <si>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</si>
  <si>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</si>
  <si>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</si>
  <si>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</si>
  <si>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</si>
  <si>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</si>
  <si>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</si>
  <si>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</si>
  <si>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</si>
  <si>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</si>
  <si>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</si>
  <si>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</si>
  <si>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</si>
  <si>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</si>
  <si>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</si>
  <si>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</si>
  <si>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</si>
  <si>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</si>
  <si>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</si>
  <si>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</si>
  <si>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</si>
  <si>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</si>
  <si>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</si>
  <si>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</si>
  <si>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</si>
  <si>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</si>
  <si>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</si>
  <si>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</si>
  <si>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</si>
  <si>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</si>
  <si>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</si>
  <si>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</si>
  <si>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</si>
  <si>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</si>
  <si>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</si>
  <si>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</si>
  <si>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</si>
  <si>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</si>
  <si>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</si>
  <si>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</si>
  <si>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</si>
  <si>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</si>
  <si>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</si>
  <si>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</si>
  <si>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</si>
  <si>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</si>
  <si>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</si>
  <si>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</si>
  <si>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</si>
  <si>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</si>
  <si>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</si>
  <si>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</si>
  <si>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</si>
  <si>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</si>
  <si>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</si>
  <si>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</si>
  <si>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</si>
  <si>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</si>
  <si>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</si>
  <si>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</si>
  <si>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</si>
  <si>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</si>
  <si>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</si>
  <si>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</si>
  <si>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</si>
  <si>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</si>
  <si>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</si>
  <si>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</si>
  <si>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</si>
  <si>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</si>
  <si>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</si>
  <si>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</si>
  <si>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</si>
  <si>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</si>
  <si>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</si>
  <si>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</si>
  <si>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</si>
  <si>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</si>
  <si>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</si>
  <si>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</si>
  <si>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</si>
  <si>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</si>
  <si>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</si>
  <si>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</si>
  <si>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</si>
  <si>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</si>
  <si>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</si>
  <si>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</si>
  <si>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</si>
  <si>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</si>
  <si>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</si>
  <si>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</si>
  <si>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</si>
  <si>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</si>
  <si>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</si>
  <si>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</si>
  <si>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</si>
  <si>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長崎県大村市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</si>
  <si>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</si>
  <si>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</si>
  <si>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</si>
  <si>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</si>
  <si>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</si>
  <si>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</si>
  <si>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</si>
  <si>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</si>
  <si>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</si>
  <si>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</si>
  <si>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</si>
  <si>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</si>
  <si>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</si>
  <si>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</si>
  <si>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</si>
  <si>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</si>
  <si>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</si>
  <si>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</si>
  <si>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</si>
  <si>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</si>
  <si>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</si>
  <si>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</si>
  <si>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</si>
  <si>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</si>
  <si>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</si>
  <si>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</si>
  <si>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</si>
  <si>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</si>
  <si>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</si>
  <si>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</si>
  <si>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</si>
  <si>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</si>
  <si>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</si>
  <si>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</si>
  <si>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大村市国民健康保険事業特別会計</t>
    <phoneticPr fontId="5"/>
  </si>
  <si>
    <t>大村市介護保険事業特別会計（保険事業勘定）</t>
    <phoneticPr fontId="5"/>
  </si>
  <si>
    <t>大村市後期高齢者医療事業特別会計</t>
    <phoneticPr fontId="5"/>
  </si>
  <si>
    <t>大村市介護保険事業特別会計（サービス事業勘定）</t>
    <phoneticPr fontId="5"/>
  </si>
  <si>
    <t>-</t>
    <phoneticPr fontId="5"/>
  </si>
  <si>
    <t>大村市水道事業会計</t>
    <phoneticPr fontId="5"/>
  </si>
  <si>
    <t>法適用企業</t>
    <phoneticPr fontId="5"/>
  </si>
  <si>
    <t>大村市工業用水道事業会計</t>
    <phoneticPr fontId="5"/>
  </si>
  <si>
    <t>大村市病院事業会計</t>
    <phoneticPr fontId="5"/>
  </si>
  <si>
    <t>大村市下水道事業会計</t>
    <phoneticPr fontId="5"/>
  </si>
  <si>
    <t>大村市農業集落排水事業会計</t>
    <phoneticPr fontId="5"/>
  </si>
  <si>
    <t>大村市モーターボート競走事業会計</t>
    <phoneticPr fontId="5"/>
  </si>
  <si>
    <t>大村市簡易水道事業特別会計</t>
    <phoneticPr fontId="5"/>
  </si>
  <si>
    <t>法非適用企業</t>
    <phoneticPr fontId="5"/>
  </si>
  <si>
    <t>大村市工業団地整備事業特別会計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</si>
  <si>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</si>
  <si>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</si>
  <si>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</si>
  <si>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</si>
  <si>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</si>
  <si>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</si>
  <si>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</si>
  <si>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</si>
  <si>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</si>
  <si>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</si>
  <si>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</si>
  <si>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</si>
  <si>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</si>
  <si>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</si>
  <si>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</si>
  <si>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</si>
  <si>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</si>
  <si>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</si>
  <si>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</si>
  <si>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</si>
  <si>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</si>
  <si>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</si>
  <si>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</si>
  <si>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</si>
  <si>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</si>
  <si>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</si>
  <si>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</si>
  <si>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</si>
  <si>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</si>
  <si>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</si>
  <si>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</si>
  <si>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</si>
  <si>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</si>
  <si>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</si>
  <si>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</si>
  <si>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</si>
  <si>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</si>
  <si>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</si>
  <si>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</si>
  <si>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</si>
  <si>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</si>
  <si>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</si>
  <si>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</si>
  <si>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</si>
  <si>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</si>
  <si>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</si>
  <si>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</si>
  <si>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</si>
  <si>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</si>
  <si>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</si>
  <si>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</si>
  <si>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</si>
  <si>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</si>
  <si>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</si>
  <si>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</si>
  <si>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</si>
  <si>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</si>
  <si>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大村市下水道事業会計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</si>
  <si>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</si>
  <si>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</si>
  <si>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大村市農業集落排水事業会計</t>
    <phoneticPr fontId="5"/>
  </si>
  <si>
    <t>(Ｆ)</t>
    <phoneticPr fontId="5"/>
  </si>
  <si>
    <t>大村市簡易水道事業特別会計</t>
    <phoneticPr fontId="5"/>
  </si>
  <si>
    <t>将来負担比率（(Ｅ)－(Ｆ)）／（(Ｃ)－(Ｄ)）×１００</t>
    <rPh sb="0" eb="2">
      <t>ショウライ</t>
    </rPh>
    <rPh sb="2" eb="4">
      <t>フタン</t>
    </rPh>
    <rPh sb="4" eb="6">
      <t>ヒリツ</t>
    </rPh>
    <phoneticPr fontId="5"/>
  </si>
  <si>
    <t>大村市病院事業会計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</si>
  <si>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</si>
  <si>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</si>
  <si>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</si>
  <si>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</si>
  <si>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</si>
  <si>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</si>
  <si>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</si>
  <si>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</si>
  <si>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</si>
  <si>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</si>
  <si>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</si>
  <si>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</si>
  <si>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</si>
  <si>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</si>
  <si>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</si>
  <si>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</si>
  <si>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</si>
  <si>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</si>
  <si>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</si>
  <si>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</si>
  <si>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</si>
  <si>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</si>
  <si>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</si>
  <si>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</si>
  <si>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</si>
  <si>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</si>
  <si>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</si>
  <si>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</si>
  <si>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</si>
  <si>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</si>
  <si>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</si>
  <si>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</si>
  <si>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</si>
  <si>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</si>
  <si>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</si>
  <si>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</si>
  <si>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</si>
  <si>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</si>
  <si>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</si>
  <si>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</si>
  <si>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</si>
  <si>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</si>
  <si>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</si>
  <si>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</si>
  <si>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</si>
  <si>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</si>
  <si>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</si>
  <si>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</si>
  <si>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</si>
  <si>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</si>
  <si>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</si>
  <si>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</si>
  <si>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</si>
  <si>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</si>
  <si>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</si>
  <si>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</si>
  <si>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</si>
  <si>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</si>
  <si>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</si>
  <si>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</si>
  <si>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</si>
  <si>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</si>
  <si>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</si>
  <si>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</si>
  <si>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</si>
  <si>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</si>
  <si>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</si>
  <si>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</si>
  <si>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</si>
  <si>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</si>
  <si>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</si>
  <si>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</si>
  <si>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</si>
  <si>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</si>
  <si>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</si>
  <si>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</si>
  <si>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</si>
  <si>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</si>
  <si>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</si>
  <si>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</si>
  <si>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1.63</t>
  </si>
  <si>
    <t>大村市モーターボート競走事業会計</t>
  </si>
  <si>
    <t>一般会計</t>
  </si>
  <si>
    <t>大村市水道事業会計</t>
  </si>
  <si>
    <t>大村市工業用水道事業会計</t>
  </si>
  <si>
    <t>大村市下水道事業会計</t>
  </si>
  <si>
    <t>大村市介護保険事業特別会計（保険事業勘定）</t>
  </si>
  <si>
    <t>大村市国民健康保険事業特別会計</t>
  </si>
  <si>
    <t>大村市農業集落排水事業会計</t>
  </si>
  <si>
    <t>その他会計（赤字）</t>
  </si>
  <si>
    <t>その他会計（黒字）</t>
  </si>
  <si>
    <t>大村市土地開発公社</t>
    <rPh sb="0" eb="3">
      <t>オオムラシ</t>
    </rPh>
    <rPh sb="3" eb="5">
      <t>トチ</t>
    </rPh>
    <rPh sb="5" eb="7">
      <t>カイハツ</t>
    </rPh>
    <rPh sb="7" eb="9">
      <t>コウシャ</t>
    </rPh>
    <phoneticPr fontId="2"/>
  </si>
  <si>
    <t>大村市総合地方卸売市場</t>
    <rPh sb="0" eb="3">
      <t>オオムラシ</t>
    </rPh>
    <rPh sb="3" eb="5">
      <t>ソウゴウ</t>
    </rPh>
    <rPh sb="5" eb="7">
      <t>チホウ</t>
    </rPh>
    <rPh sb="7" eb="9">
      <t>オロシウリ</t>
    </rPh>
    <rPh sb="9" eb="11">
      <t>シジョウ</t>
    </rPh>
    <phoneticPr fontId="2"/>
  </si>
  <si>
    <t>大村未来づくり</t>
    <rPh sb="0" eb="2">
      <t>オオムラ</t>
    </rPh>
    <rPh sb="2" eb="4">
      <t>ミライ</t>
    </rPh>
    <phoneticPr fontId="2"/>
  </si>
  <si>
    <t>大村市文化・スポーツ振興財団</t>
    <rPh sb="0" eb="3">
      <t>オオムラシ</t>
    </rPh>
    <rPh sb="3" eb="5">
      <t>ブンカ</t>
    </rPh>
    <rPh sb="10" eb="12">
      <t>シンコウ</t>
    </rPh>
    <rPh sb="12" eb="14">
      <t>ザイダン</t>
    </rPh>
    <phoneticPr fontId="2"/>
  </si>
  <si>
    <t>アルカディア大村</t>
    <rPh sb="6" eb="8">
      <t>オオムラ</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</si>
  <si>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</si>
  <si>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</si>
  <si>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</si>
  <si>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</si>
  <si>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</si>
  <si>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県央地域広域市町村圏組合</t>
    <rPh sb="0" eb="2">
      <t>ケンオウ</t>
    </rPh>
    <rPh sb="2" eb="4">
      <t>チイキ</t>
    </rPh>
    <rPh sb="4" eb="6">
      <t>コウイキ</t>
    </rPh>
    <rPh sb="6" eb="9">
      <t>シチョウソン</t>
    </rPh>
    <rPh sb="9" eb="10">
      <t>ケン</t>
    </rPh>
    <rPh sb="10" eb="12">
      <t>クミアイ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</si>
  <si>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</si>
  <si>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</si>
  <si>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</si>
  <si>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</si>
  <si>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</si>
  <si>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</si>
  <si>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</si>
  <si>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</si>
  <si>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</si>
  <si>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</si>
  <si>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</si>
  <si>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</si>
  <si>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</si>
  <si>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</si>
  <si>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については、防災基盤整備事業や工業団地整備事業における市債発行額が増加したことにより、前年度から13.7ポイント増加している。平成26年度まで類似団体平均値を下回っていたが、平成27年度については、ほぼ同水準となった。
　実質公債費率については、体育文化センター建設事業の償還終了の影響などにより、前年度から0.8ポイント減少しており、類似団体平均値との比較でにおいても、2.1ポイント下回っている。
　今後、地方債を活用した大型建設事業を予定していため、両比率の数値は上昇していく見込みであるが、適正な水準を維持するため、計画的な財政運営に努めていく。</t>
    <rPh sb="1" eb="3">
      <t>ショウライ</t>
    </rPh>
    <rPh sb="3" eb="5">
      <t>フタン</t>
    </rPh>
    <rPh sb="5" eb="7">
      <t>ヒリツ</t>
    </rPh>
    <rPh sb="13" eb="15">
      <t>ボウサイ</t>
    </rPh>
    <rPh sb="15" eb="17">
      <t>キバン</t>
    </rPh>
    <rPh sb="17" eb="19">
      <t>セイビ</t>
    </rPh>
    <rPh sb="19" eb="21">
      <t>ジギョウ</t>
    </rPh>
    <rPh sb="22" eb="24">
      <t>コウギョウ</t>
    </rPh>
    <rPh sb="24" eb="26">
      <t>ダンチ</t>
    </rPh>
    <rPh sb="26" eb="28">
      <t>セイビ</t>
    </rPh>
    <rPh sb="28" eb="30">
      <t>ジギョウ</t>
    </rPh>
    <rPh sb="34" eb="36">
      <t>シサイ</t>
    </rPh>
    <rPh sb="36" eb="39">
      <t>ハッコウガク</t>
    </rPh>
    <rPh sb="40" eb="42">
      <t>ゾウカ</t>
    </rPh>
    <rPh sb="50" eb="53">
      <t>ゼンネンド</t>
    </rPh>
    <rPh sb="63" eb="65">
      <t>ゾウカ</t>
    </rPh>
    <rPh sb="70" eb="72">
      <t>ヘイセイ</t>
    </rPh>
    <rPh sb="74" eb="76">
      <t>ネンド</t>
    </rPh>
    <rPh sb="78" eb="80">
      <t>ルイジ</t>
    </rPh>
    <rPh sb="80" eb="82">
      <t>ダンタイ</t>
    </rPh>
    <rPh sb="82" eb="85">
      <t>ヘイキンチ</t>
    </rPh>
    <rPh sb="86" eb="88">
      <t>シタマワ</t>
    </rPh>
    <rPh sb="94" eb="96">
      <t>ヘイセイ</t>
    </rPh>
    <rPh sb="98" eb="100">
      <t>ネンド</t>
    </rPh>
    <rPh sb="108" eb="111">
      <t>ドウスイジュン</t>
    </rPh>
    <rPh sb="118" eb="120">
      <t>ジッシツ</t>
    </rPh>
    <rPh sb="120" eb="123">
      <t>コウサイヒ</t>
    </rPh>
    <rPh sb="123" eb="124">
      <t>リツ</t>
    </rPh>
    <rPh sb="130" eb="132">
      <t>タイイク</t>
    </rPh>
    <rPh sb="132" eb="134">
      <t>ブンカ</t>
    </rPh>
    <rPh sb="138" eb="140">
      <t>ケンセツ</t>
    </rPh>
    <rPh sb="140" eb="142">
      <t>ジギョウ</t>
    </rPh>
    <rPh sb="143" eb="145">
      <t>ショウカン</t>
    </rPh>
    <rPh sb="145" eb="147">
      <t>シュウリョウ</t>
    </rPh>
    <rPh sb="148" eb="150">
      <t>エイキョウ</t>
    </rPh>
    <rPh sb="156" eb="159">
      <t>ゼンネンド</t>
    </rPh>
    <rPh sb="168" eb="170">
      <t>ゲンショウ</t>
    </rPh>
    <rPh sb="175" eb="177">
      <t>ルイジ</t>
    </rPh>
    <rPh sb="177" eb="179">
      <t>ダンタイ</t>
    </rPh>
    <rPh sb="179" eb="182">
      <t>ヘイキンチ</t>
    </rPh>
    <rPh sb="184" eb="186">
      <t>ヒカク</t>
    </rPh>
    <rPh sb="200" eb="202">
      <t>シタマワ</t>
    </rPh>
    <rPh sb="209" eb="211">
      <t>コンゴ</t>
    </rPh>
    <rPh sb="212" eb="215">
      <t>チホウサイ</t>
    </rPh>
    <rPh sb="216" eb="218">
      <t>カツヨウ</t>
    </rPh>
    <rPh sb="220" eb="222">
      <t>オオガタ</t>
    </rPh>
    <rPh sb="222" eb="224">
      <t>ケンセツ</t>
    </rPh>
    <rPh sb="224" eb="226">
      <t>ジギョウ</t>
    </rPh>
    <rPh sb="227" eb="229">
      <t>ヨテイ</t>
    </rPh>
    <rPh sb="235" eb="236">
      <t>リョウ</t>
    </rPh>
    <rPh sb="236" eb="238">
      <t>ヒリツ</t>
    </rPh>
    <rPh sb="239" eb="241">
      <t>スウチ</t>
    </rPh>
    <rPh sb="242" eb="244">
      <t>ジョウショウ</t>
    </rPh>
    <rPh sb="248" eb="250">
      <t>ミコ</t>
    </rPh>
    <rPh sb="256" eb="258">
      <t>テキセイ</t>
    </rPh>
    <rPh sb="259" eb="261">
      <t>スイジュン</t>
    </rPh>
    <rPh sb="262" eb="264">
      <t>イジ</t>
    </rPh>
    <rPh sb="269" eb="272">
      <t>ケイカクテキ</t>
    </rPh>
    <rPh sb="273" eb="275">
      <t>ザイセイ</t>
    </rPh>
    <rPh sb="275" eb="277">
      <t>ウンエイ</t>
    </rPh>
    <rPh sb="278" eb="279">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</si>
</sst>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extLst>
            <c:ext xmlns:c16="http://schemas.microsoft.com/office/drawing/2014/chart" uri="{C3380CC4-5D6E-409C-BE32-E72D297353CC}">
              <c16:uniqueId val="{00000000-205C-4969-91E8-5797E0FF4C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43893</c:v>
                </c:pt>
                <c:pt idx="1">
                  <c:v>67528</c:v>
                </c:pt>
                <c:pt idx="2">
                  <c:v>62261</c:v>
                </c:pt>
                <c:pt idx="3">
                  <c:v>57612</c:v>
                </c:pt>
                <c:pt idx="4">
                  <c:v>50590</c:v>
                </c:pt>
              </c:numCache>
            </c:numRef>
          </c:val>
          <c:smooth val="0"/>
          <c:extLst>
            <c:ext xmlns:c16="http://schemas.microsoft.com/office/drawing/2014/chart" uri="{C3380CC4-5D6E-409C-BE32-E72D297353CC}">
              <c16:uniqueId val="{00000001-205C-4969-91E8-5797E0FF4CDC}"/>
            </c:ext>
          </c:extLst>
        </c:ser>
        <c:dLbls>
          <c:showLegendKey val="0"/>
          <c:showVal val="0"/>
          <c:showCatName val="0"/>
          <c:showSerName val="0"/>
          <c:showPercent val="0"/>
          <c:showBubbleSize val="0"/>
        </c:dLbls>
        <c:marker val="1"/>
        <c:smooth val="0"/>
        <c:axId val="106796672"/>
        <c:axId val="106797064"/>
      </c:lineChart>
      <c:catAx>
        <c:axId val="106796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797064"/>
        <c:crosses val="autoZero"/>
        <c:auto val="1"/>
        <c:lblAlgn val="ctr"/>
        <c:lblOffset val="100"/>
        <c:tickLblSkip val="1"/>
        <c:tickMarkSkip val="1"/>
        <c:noMultiLvlLbl val="0"/>
      </c:catAx>
      <c:valAx>
        <c:axId val="1067970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796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4.92</c:v>
                </c:pt>
                <c:pt idx="1">
                  <c:v>6.81</c:v>
                </c:pt>
                <c:pt idx="2">
                  <c:v>9.34</c:v>
                </c:pt>
                <c:pt idx="3">
                  <c:v>6.46</c:v>
                </c:pt>
                <c:pt idx="4">
                  <c:v>8.57</c:v>
                </c:pt>
              </c:numCache>
            </c:numRef>
          </c:val>
          <c:extLst>
            <c:ext xmlns:c16="http://schemas.microsoft.com/office/drawing/2014/chart" uri="{C3380CC4-5D6E-409C-BE32-E72D297353CC}">
              <c16:uniqueId val="{00000000-E866-46E0-A1FA-5398092FBF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16.93</c:v>
                </c:pt>
                <c:pt idx="1">
                  <c:v>17.16</c:v>
                </c:pt>
                <c:pt idx="2">
                  <c:v>16.8</c:v>
                </c:pt>
                <c:pt idx="3">
                  <c:v>18.11</c:v>
                </c:pt>
                <c:pt idx="4">
                  <c:v>16.489999999999998</c:v>
                </c:pt>
              </c:numCache>
            </c:numRef>
          </c:val>
          <c:extLst>
            <c:ext xmlns:c16="http://schemas.microsoft.com/office/drawing/2014/chart" uri="{C3380CC4-5D6E-409C-BE32-E72D297353CC}">
              <c16:uniqueId val="{00000001-E866-46E0-A1FA-5398092FBFAC}"/>
            </c:ext>
          </c:extLst>
        </c:ser>
        <c:dLbls>
          <c:showLegendKey val="0"/>
          <c:showVal val="0"/>
          <c:showCatName val="0"/>
          <c:showSerName val="0"/>
          <c:showPercent val="0"/>
          <c:showBubbleSize val="0"/>
        </c:dLbls>
        <c:gapWidth val="250"/>
        <c:overlap val="100"/>
        <c:axId val="210744192"/>
        <c:axId val="210744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0.75</c:v>
                </c:pt>
                <c:pt idx="1">
                  <c:v>2.25</c:v>
                </c:pt>
                <c:pt idx="2">
                  <c:v>2.63</c:v>
                </c:pt>
                <c:pt idx="3">
                  <c:v>-1.63</c:v>
                </c:pt>
                <c:pt idx="4">
                  <c:v>0.84</c:v>
                </c:pt>
              </c:numCache>
            </c:numRef>
          </c:val>
          <c:smooth val="0"/>
          <c:extLst>
            <c:ext xmlns:c16="http://schemas.microsoft.com/office/drawing/2014/chart" uri="{C3380CC4-5D6E-409C-BE32-E72D297353CC}">
              <c16:uniqueId val="{00000002-E866-46E0-A1FA-5398092FBFAC}"/>
            </c:ext>
          </c:extLst>
        </c:ser>
        <c:dLbls>
          <c:showLegendKey val="0"/>
          <c:showVal val="0"/>
          <c:showCatName val="0"/>
          <c:showSerName val="0"/>
          <c:showPercent val="0"/>
          <c:showBubbleSize val="0"/>
        </c:dLbls>
        <c:marker val="1"/>
        <c:smooth val="0"/>
        <c:axId val="210744192"/>
        <c:axId val="210744584"/>
      </c:lineChart>
      <c:catAx>
        <c:axId val="21074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0744584"/>
        <c:crosses val="autoZero"/>
        <c:auto val="1"/>
        <c:lblAlgn val="ctr"/>
        <c:lblOffset val="100"/>
        <c:tickLblSkip val="1"/>
        <c:tickMarkSkip val="1"/>
        <c:noMultiLvlLbl val="0"/>
      </c:catAx>
      <c:valAx>
        <c:axId val="210744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74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0-9185-43F0-8D61-1B530B0E3B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85-43F0-8D61-1B530B0E3BD1}"/>
            </c:ext>
          </c:extLst>
        </c:ser>
        <c:ser>
          <c:idx val="2"/>
          <c:order val="2"/>
          <c:tx>
            <c:strRef>
              <c:f>データシート!$A$29</c:f>
              <c:strCache>
                <c:ptCount val="1"/>
                <c:pt idx="0">
                  <c:v>大村市農業集落排水事業会計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0.19</c:v>
                </c:pt>
                <c:pt idx="2">
                  <c:v>#N/A</c:v>
                </c:pt>
                <c:pt idx="3">
                  <c:v>0.18</c:v>
                </c:pt>
                <c:pt idx="4">
                  <c:v>#N/A</c:v>
                </c:pt>
                <c:pt idx="5">
                  <c:v>0.16</c:v>
                </c:pt>
                <c:pt idx="6">
                  <c:v>#N/A</c:v>
                </c:pt>
                <c:pt idx="7">
                  <c:v>0.18</c:v>
                </c:pt>
                <c:pt idx="8">
                  <c:v>#N/A</c:v>
                </c:pt>
                <c:pt idx="9">
                  <c:v>0.19</c:v>
                </c:pt>
              </c:numCache>
            </c:numRef>
          </c:val>
          <c:extLst>
            <c:ext xmlns:c16="http://schemas.microsoft.com/office/drawing/2014/chart" uri="{C3380CC4-5D6E-409C-BE32-E72D297353CC}">
              <c16:uniqueId val="{00000002-9185-43F0-8D61-1B530B0E3BD1}"/>
            </c:ext>
          </c:extLst>
        </c:ser>
        <c:ser>
          <c:idx val="3"/>
          <c:order val="3"/>
          <c:tx>
            <c:strRef>
              <c:f>データシート!$A$30</c:f>
              <c:strCache>
                <c:ptCount val="1"/>
                <c:pt idx="0">
                  <c:v>大村市国民健康保険事業特別会計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0.28999999999999998</c:v>
                </c:pt>
                <c:pt idx="2">
                  <c:v>#N/A</c:v>
                </c:pt>
                <c:pt idx="3">
                  <c:v>0.26</c:v>
                </c:pt>
                <c:pt idx="4">
                  <c:v>#N/A</c:v>
                </c:pt>
                <c:pt idx="5">
                  <c:v>0.62</c:v>
                </c:pt>
                <c:pt idx="6">
                  <c:v>#N/A</c:v>
                </c:pt>
                <c:pt idx="7">
                  <c:v>1.2</c:v>
                </c:pt>
                <c:pt idx="8">
                  <c:v>#N/A</c:v>
                </c:pt>
                <c:pt idx="9">
                  <c:v>0.56000000000000005</c:v>
                </c:pt>
              </c:numCache>
            </c:numRef>
          </c:val>
          <c:extLst>
            <c:ext xmlns:c16="http://schemas.microsoft.com/office/drawing/2014/chart" uri="{C3380CC4-5D6E-409C-BE32-E72D297353CC}">
              <c16:uniqueId val="{00000003-9185-43F0-8D61-1B530B0E3BD1}"/>
            </c:ext>
          </c:extLst>
        </c:ser>
        <c:ser>
          <c:idx val="4"/>
          <c:order val="4"/>
          <c:tx>
            <c:strRef>
              <c:f>データシート!$A$31</c:f>
              <c:strCache>
                <c:ptCount val="1"/>
                <c:pt idx="0">
                  <c:v>大村市介護保険事業特別会計（保険事業勘定）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0.22</c:v>
                </c:pt>
                <c:pt idx="4">
                  <c:v>#N/A</c:v>
                </c:pt>
                <c:pt idx="5">
                  <c:v>0.22</c:v>
                </c:pt>
                <c:pt idx="6">
                  <c:v>#N/A</c:v>
                </c:pt>
                <c:pt idx="7">
                  <c:v>0.23</c:v>
                </c:pt>
                <c:pt idx="8">
                  <c:v>#N/A</c:v>
                </c:pt>
                <c:pt idx="9">
                  <c:v>0.7</c:v>
                </c:pt>
              </c:numCache>
            </c:numRef>
          </c:val>
          <c:extLst>
            <c:ext xmlns:c16="http://schemas.microsoft.com/office/drawing/2014/chart" uri="{C3380CC4-5D6E-409C-BE32-E72D297353CC}">
              <c16:uniqueId val="{00000004-9185-43F0-8D61-1B530B0E3BD1}"/>
            </c:ext>
          </c:extLst>
        </c:ser>
        <c:ser>
          <c:idx val="5"/>
          <c:order val="5"/>
          <c:tx>
            <c:strRef>
              <c:f>データシート!$A$32</c:f>
              <c:strCache>
                <c:ptCount val="1"/>
                <c:pt idx="0">
                  <c:v>大村市下水道事業会計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4.0199999999999996</c:v>
                </c:pt>
                <c:pt idx="2">
                  <c:v>#N/A</c:v>
                </c:pt>
                <c:pt idx="3">
                  <c:v>5.71</c:v>
                </c:pt>
                <c:pt idx="4">
                  <c:v>#N/A</c:v>
                </c:pt>
                <c:pt idx="5">
                  <c:v>6.95</c:v>
                </c:pt>
                <c:pt idx="6">
                  <c:v>#N/A</c:v>
                </c:pt>
                <c:pt idx="7">
                  <c:v>0.34</c:v>
                </c:pt>
                <c:pt idx="8">
                  <c:v>#N/A</c:v>
                </c:pt>
                <c:pt idx="9">
                  <c:v>2.66</c:v>
                </c:pt>
              </c:numCache>
            </c:numRef>
          </c:val>
          <c:extLst>
            <c:ext xmlns:c16="http://schemas.microsoft.com/office/drawing/2014/chart" uri="{C3380CC4-5D6E-409C-BE32-E72D297353CC}">
              <c16:uniqueId val="{00000005-9185-43F0-8D61-1B530B0E3BD1}"/>
            </c:ext>
          </c:extLst>
        </c:ser>
        <c:ser>
          <c:idx val="6"/>
          <c:order val="6"/>
          <c:tx>
            <c:strRef>
              <c:f>データシート!$A$33</c:f>
              <c:strCache>
                <c:ptCount val="1"/>
                <c:pt idx="0">
                  <c:v>大村市工業用水道事業会計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2.4900000000000002</c:v>
                </c:pt>
                <c:pt idx="2">
                  <c:v>#N/A</c:v>
                </c:pt>
                <c:pt idx="3">
                  <c:v>2.5299999999999998</c:v>
                </c:pt>
                <c:pt idx="4">
                  <c:v>#N/A</c:v>
                </c:pt>
                <c:pt idx="5">
                  <c:v>2.5</c:v>
                </c:pt>
                <c:pt idx="6">
                  <c:v>#N/A</c:v>
                </c:pt>
                <c:pt idx="7">
                  <c:v>2.62</c:v>
                </c:pt>
                <c:pt idx="8">
                  <c:v>#N/A</c:v>
                </c:pt>
                <c:pt idx="9">
                  <c:v>2.77</c:v>
                </c:pt>
              </c:numCache>
            </c:numRef>
          </c:val>
          <c:extLst>
            <c:ext xmlns:c16="http://schemas.microsoft.com/office/drawing/2014/chart" uri="{C3380CC4-5D6E-409C-BE32-E72D297353CC}">
              <c16:uniqueId val="{00000006-9185-43F0-8D61-1B530B0E3BD1}"/>
            </c:ext>
          </c:extLst>
        </c:ser>
        <c:ser>
          <c:idx val="7"/>
          <c:order val="7"/>
          <c:tx>
            <c:strRef>
              <c:f>データシート!$A$34</c:f>
              <c:strCache>
                <c:ptCount val="1"/>
                <c:pt idx="0">
                  <c:v>大村市水道事業会計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3.78</c:v>
                </c:pt>
                <c:pt idx="2">
                  <c:v>#N/A</c:v>
                </c:pt>
                <c:pt idx="3">
                  <c:v>3.48</c:v>
                </c:pt>
                <c:pt idx="4">
                  <c:v>#N/A</c:v>
                </c:pt>
                <c:pt idx="5">
                  <c:v>3.28</c:v>
                </c:pt>
                <c:pt idx="6">
                  <c:v>#N/A</c:v>
                </c:pt>
                <c:pt idx="7">
                  <c:v>3.72</c:v>
                </c:pt>
                <c:pt idx="8">
                  <c:v>#N/A</c:v>
                </c:pt>
                <c:pt idx="9">
                  <c:v>4.57</c:v>
                </c:pt>
              </c:numCache>
            </c:numRef>
          </c:val>
          <c:extLst>
            <c:ext xmlns:c16="http://schemas.microsoft.com/office/drawing/2014/chart" uri="{C3380CC4-5D6E-409C-BE32-E72D297353CC}">
              <c16:uniqueId val="{00000007-9185-43F0-8D61-1B530B0E3B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4.92</c:v>
                </c:pt>
                <c:pt idx="2">
                  <c:v>#N/A</c:v>
                </c:pt>
                <c:pt idx="3">
                  <c:v>6.81</c:v>
                </c:pt>
                <c:pt idx="4">
                  <c:v>#N/A</c:v>
                </c:pt>
                <c:pt idx="5">
                  <c:v>9.33</c:v>
                </c:pt>
                <c:pt idx="6">
                  <c:v>#N/A</c:v>
                </c:pt>
                <c:pt idx="7">
                  <c:v>6.46</c:v>
                </c:pt>
                <c:pt idx="8">
                  <c:v>#N/A</c:v>
                </c:pt>
                <c:pt idx="9">
                  <c:v>8.57</c:v>
                </c:pt>
              </c:numCache>
            </c:numRef>
          </c:val>
          <c:extLst>
            <c:ext xmlns:c16="http://schemas.microsoft.com/office/drawing/2014/chart" uri="{C3380CC4-5D6E-409C-BE32-E72D297353CC}">
              <c16:uniqueId val="{00000008-9185-43F0-8D61-1B530B0E3BD1}"/>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23.96</c:v>
                </c:pt>
                <c:pt idx="2">
                  <c:v>#N/A</c:v>
                </c:pt>
                <c:pt idx="3">
                  <c:v>29.03</c:v>
                </c:pt>
                <c:pt idx="4">
                  <c:v>#N/A</c:v>
                </c:pt>
                <c:pt idx="5">
                  <c:v>16.54</c:v>
                </c:pt>
                <c:pt idx="6">
                  <c:v>#N/A</c:v>
                </c:pt>
                <c:pt idx="7">
                  <c:v>6.28</c:v>
                </c:pt>
                <c:pt idx="8">
                  <c:v>#N/A</c:v>
                </c:pt>
                <c:pt idx="9">
                  <c:v>18.28</c:v>
                </c:pt>
              </c:numCache>
            </c:numRef>
          </c:val>
          <c:extLst>
            <c:ext xmlns:c16="http://schemas.microsoft.com/office/drawing/2014/chart" uri="{C3380CC4-5D6E-409C-BE32-E72D297353CC}">
              <c16:uniqueId val="{00000009-9185-43F0-8D61-1B530B0E3BD1}"/>
            </c:ext>
          </c:extLst>
        </c:ser>
        <c:dLbls>
          <c:showLegendKey val="0"/>
          <c:showVal val="0"/>
          <c:showCatName val="0"/>
          <c:showSerName val="0"/>
          <c:showPercent val="0"/>
          <c:showBubbleSize val="0"/>
        </c:dLbls>
        <c:gapWidth val="150"/>
        <c:overlap val="100"/>
        <c:axId val="210745368"/>
        <c:axId val="210745760"/>
      </c:barChart>
      <c:catAx>
        <c:axId val="21074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745760"/>
        <c:crosses val="autoZero"/>
        <c:auto val="1"/>
        <c:lblAlgn val="ctr"/>
        <c:lblOffset val="100"/>
        <c:tickLblSkip val="1"/>
        <c:tickMarkSkip val="1"/>
        <c:noMultiLvlLbl val="0"/>
      </c:catAx>
      <c:valAx>
        <c:axId val="210745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745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3764</c:v>
                </c:pt>
                <c:pt idx="5">
                  <c:v>3559</c:v>
                </c:pt>
                <c:pt idx="8">
                  <c:v>3577</c:v>
                </c:pt>
                <c:pt idx="11">
                  <c:v>3593</c:v>
                </c:pt>
                <c:pt idx="14">
                  <c:v>3452</c:v>
                </c:pt>
              </c:numCache>
            </c:numRef>
          </c:val>
          <c:extLst>
            <c:ext xmlns:c16="http://schemas.microsoft.com/office/drawing/2014/chart" uri="{C3380CC4-5D6E-409C-BE32-E72D297353CC}">
              <c16:uniqueId val="{00000000-5985-4D11-85CD-4321E95EE2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6</c:v>
                </c:pt>
                <c:pt idx="3">
                  <c:v>7</c:v>
                </c:pt>
                <c:pt idx="6">
                  <c:v>3</c:v>
                </c:pt>
                <c:pt idx="9">
                  <c:v>1</c:v>
                </c:pt>
                <c:pt idx="12">
                  <c:v>1</c:v>
                </c:pt>
              </c:numCache>
            </c:numRef>
          </c:val>
          <c:extLst>
            <c:ext xmlns:c16="http://schemas.microsoft.com/office/drawing/2014/chart" uri="{C3380CC4-5D6E-409C-BE32-E72D297353CC}">
              <c16:uniqueId val="{00000001-5985-4D11-85CD-4321E95EE2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162</c:v>
                </c:pt>
                <c:pt idx="3">
                  <c:v>161</c:v>
                </c:pt>
                <c:pt idx="6">
                  <c:v>218</c:v>
                </c:pt>
                <c:pt idx="9">
                  <c:v>219</c:v>
                </c:pt>
                <c:pt idx="12">
                  <c:v>171</c:v>
                </c:pt>
              </c:numCache>
            </c:numRef>
          </c:val>
          <c:extLst>
            <c:ext xmlns:c16="http://schemas.microsoft.com/office/drawing/2014/chart" uri="{C3380CC4-5D6E-409C-BE32-E72D297353CC}">
              <c16:uniqueId val="{00000002-5985-4D11-85CD-4321E95EE2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31</c:v>
                </c:pt>
                <c:pt idx="3">
                  <c:v>33</c:v>
                </c:pt>
                <c:pt idx="6">
                  <c:v>30</c:v>
                </c:pt>
                <c:pt idx="9">
                  <c:v>31</c:v>
                </c:pt>
                <c:pt idx="12">
                  <c:v>101</c:v>
                </c:pt>
              </c:numCache>
            </c:numRef>
          </c:val>
          <c:extLst>
            <c:ext xmlns:c16="http://schemas.microsoft.com/office/drawing/2014/chart" uri="{C3380CC4-5D6E-409C-BE32-E72D297353CC}">
              <c16:uniqueId val="{00000003-5985-4D11-85CD-4321E95EE2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1635</c:v>
                </c:pt>
                <c:pt idx="3">
                  <c:v>1522</c:v>
                </c:pt>
                <c:pt idx="6">
                  <c:v>1571</c:v>
                </c:pt>
                <c:pt idx="9">
                  <c:v>1654</c:v>
                </c:pt>
                <c:pt idx="12">
                  <c:v>1672</c:v>
                </c:pt>
              </c:numCache>
            </c:numRef>
          </c:val>
          <c:extLst>
            <c:ext xmlns:c16="http://schemas.microsoft.com/office/drawing/2014/chart" uri="{C3380CC4-5D6E-409C-BE32-E72D297353CC}">
              <c16:uniqueId val="{00000004-5985-4D11-85CD-4321E95EE2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85-4D11-85CD-4321E95EE2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85-4D11-85CD-4321E95EE2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3683</c:v>
                </c:pt>
                <c:pt idx="3">
                  <c:v>3388</c:v>
                </c:pt>
                <c:pt idx="6">
                  <c:v>2762</c:v>
                </c:pt>
                <c:pt idx="9">
                  <c:v>2823</c:v>
                </c:pt>
                <c:pt idx="12">
                  <c:v>2720</c:v>
                </c:pt>
              </c:numCache>
            </c:numRef>
          </c:val>
          <c:extLst>
            <c:ext xmlns:c16="http://schemas.microsoft.com/office/drawing/2014/chart" uri="{C3380CC4-5D6E-409C-BE32-E72D297353CC}">
              <c16:uniqueId val="{00000007-5985-4D11-85CD-4321E95EE247}"/>
            </c:ext>
          </c:extLst>
        </c:ser>
        <c:dLbls>
          <c:showLegendKey val="0"/>
          <c:showVal val="0"/>
          <c:showCatName val="0"/>
          <c:showSerName val="0"/>
          <c:showPercent val="0"/>
          <c:showBubbleSize val="0"/>
        </c:dLbls>
        <c:gapWidth val="100"/>
        <c:overlap val="100"/>
        <c:axId val="210746544"/>
        <c:axId val="197174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1753</c:v>
                </c:pt>
                <c:pt idx="2">
                  <c:v>#N/A</c:v>
                </c:pt>
                <c:pt idx="3">
                  <c:v>#N/A</c:v>
                </c:pt>
                <c:pt idx="4">
                  <c:v>1552</c:v>
                </c:pt>
                <c:pt idx="5">
                  <c:v>#N/A</c:v>
                </c:pt>
                <c:pt idx="6">
                  <c:v>#N/A</c:v>
                </c:pt>
                <c:pt idx="7">
                  <c:v>1007</c:v>
                </c:pt>
                <c:pt idx="8">
                  <c:v>#N/A</c:v>
                </c:pt>
                <c:pt idx="9">
                  <c:v>#N/A</c:v>
                </c:pt>
                <c:pt idx="10">
                  <c:v>1135</c:v>
                </c:pt>
                <c:pt idx="11">
                  <c:v>#N/A</c:v>
                </c:pt>
                <c:pt idx="12">
                  <c:v>#N/A</c:v>
                </c:pt>
                <c:pt idx="13">
                  <c:v>1213</c:v>
                </c:pt>
                <c:pt idx="14">
                  <c:v>#N/A</c:v>
                </c:pt>
              </c:numCache>
            </c:numRef>
          </c:val>
          <c:smooth val="0"/>
          <c:extLst>
            <c:ext xmlns:c16="http://schemas.microsoft.com/office/drawing/2014/chart" uri="{C3380CC4-5D6E-409C-BE32-E72D297353CC}">
              <c16:uniqueId val="{00000008-5985-4D11-85CD-4321E95EE247}"/>
            </c:ext>
          </c:extLst>
        </c:ser>
        <c:dLbls>
          <c:showLegendKey val="0"/>
          <c:showVal val="0"/>
          <c:showCatName val="0"/>
          <c:showSerName val="0"/>
          <c:showPercent val="0"/>
          <c:showBubbleSize val="0"/>
        </c:dLbls>
        <c:marker val="1"/>
        <c:smooth val="0"/>
        <c:axId val="210746544"/>
        <c:axId val="197174912"/>
      </c:lineChart>
      <c:catAx>
        <c:axId val="21074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174912"/>
        <c:crosses val="autoZero"/>
        <c:auto val="1"/>
        <c:lblAlgn val="ctr"/>
        <c:lblOffset val="100"/>
        <c:tickLblSkip val="1"/>
        <c:tickMarkSkip val="1"/>
        <c:noMultiLvlLbl val="0"/>
      </c:catAx>
      <c:valAx>
        <c:axId val="19717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74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30742</c:v>
                </c:pt>
                <c:pt idx="5">
                  <c:v>30735</c:v>
                </c:pt>
                <c:pt idx="8">
                  <c:v>30472</c:v>
                </c:pt>
                <c:pt idx="11">
                  <c:v>31402</c:v>
                </c:pt>
                <c:pt idx="14">
                  <c:v>31499</c:v>
                </c:pt>
              </c:numCache>
            </c:numRef>
          </c:val>
          <c:extLst>
            <c:ext xmlns:c16="http://schemas.microsoft.com/office/drawing/2014/chart" uri="{C3380CC4-5D6E-409C-BE32-E72D297353CC}">
              <c16:uniqueId val="{00000000-CF33-46C7-9C08-609CAC711A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9940</c:v>
                </c:pt>
                <c:pt idx="5">
                  <c:v>9402</c:v>
                </c:pt>
                <c:pt idx="8">
                  <c:v>9512</c:v>
                </c:pt>
                <c:pt idx="11">
                  <c:v>9682</c:v>
                </c:pt>
                <c:pt idx="14">
                  <c:v>8808</c:v>
                </c:pt>
              </c:numCache>
            </c:numRef>
          </c:val>
          <c:extLst>
            <c:ext xmlns:c16="http://schemas.microsoft.com/office/drawing/2014/chart" uri="{C3380CC4-5D6E-409C-BE32-E72D297353CC}">
              <c16:uniqueId val="{00000001-CF33-46C7-9C08-609CAC711A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6148</c:v>
                </c:pt>
                <c:pt idx="5">
                  <c:v>6340</c:v>
                </c:pt>
                <c:pt idx="8">
                  <c:v>7370</c:v>
                </c:pt>
                <c:pt idx="11">
                  <c:v>8137</c:v>
                </c:pt>
                <c:pt idx="14">
                  <c:v>8547</c:v>
                </c:pt>
              </c:numCache>
            </c:numRef>
          </c:val>
          <c:extLst>
            <c:ext xmlns:c16="http://schemas.microsoft.com/office/drawing/2014/chart" uri="{C3380CC4-5D6E-409C-BE32-E72D297353CC}">
              <c16:uniqueId val="{00000002-CF33-46C7-9C08-609CAC711A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33-46C7-9C08-609CAC711A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33-46C7-9C08-609CAC711A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1448</c:v>
                </c:pt>
                <c:pt idx="3">
                  <c:v>1490</c:v>
                </c:pt>
                <c:pt idx="6">
                  <c:v>1183</c:v>
                </c:pt>
                <c:pt idx="9">
                  <c:v>1170</c:v>
                </c:pt>
                <c:pt idx="12">
                  <c:v>1050</c:v>
                </c:pt>
              </c:numCache>
            </c:numRef>
          </c:val>
          <c:extLst>
            <c:ext xmlns:c16="http://schemas.microsoft.com/office/drawing/2014/chart" uri="{C3380CC4-5D6E-409C-BE32-E72D297353CC}">
              <c16:uniqueId val="{00000005-CF33-46C7-9C08-609CAC711A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5886</c:v>
                </c:pt>
                <c:pt idx="3">
                  <c:v>5493</c:v>
                </c:pt>
                <c:pt idx="6">
                  <c:v>4233</c:v>
                </c:pt>
                <c:pt idx="9">
                  <c:v>3613</c:v>
                </c:pt>
                <c:pt idx="12">
                  <c:v>3517</c:v>
                </c:pt>
              </c:numCache>
            </c:numRef>
          </c:val>
          <c:extLst>
            <c:ext xmlns:c16="http://schemas.microsoft.com/office/drawing/2014/chart" uri="{C3380CC4-5D6E-409C-BE32-E72D297353CC}">
              <c16:uniqueId val="{00000006-CF33-46C7-9C08-609CAC711A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241</c:v>
                </c:pt>
                <c:pt idx="3">
                  <c:v>233</c:v>
                </c:pt>
                <c:pt idx="6">
                  <c:v>495</c:v>
                </c:pt>
                <c:pt idx="9">
                  <c:v>1236</c:v>
                </c:pt>
                <c:pt idx="12">
                  <c:v>1302</c:v>
                </c:pt>
              </c:numCache>
            </c:numRef>
          </c:val>
          <c:extLst>
            <c:ext xmlns:c16="http://schemas.microsoft.com/office/drawing/2014/chart" uri="{C3380CC4-5D6E-409C-BE32-E72D297353CC}">
              <c16:uniqueId val="{00000007-CF33-46C7-9C08-609CAC711A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15268</c:v>
                </c:pt>
                <c:pt idx="3">
                  <c:v>15190</c:v>
                </c:pt>
                <c:pt idx="6">
                  <c:v>14660</c:v>
                </c:pt>
                <c:pt idx="9">
                  <c:v>14213</c:v>
                </c:pt>
                <c:pt idx="12">
                  <c:v>15038</c:v>
                </c:pt>
              </c:numCache>
            </c:numRef>
          </c:val>
          <c:extLst>
            <c:ext xmlns:c16="http://schemas.microsoft.com/office/drawing/2014/chart" uri="{C3380CC4-5D6E-409C-BE32-E72D297353CC}">
              <c16:uniqueId val="{00000008-CF33-46C7-9C08-609CAC711A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1160</c:v>
                </c:pt>
                <c:pt idx="3">
                  <c:v>997</c:v>
                </c:pt>
                <c:pt idx="6">
                  <c:v>777</c:v>
                </c:pt>
                <c:pt idx="9">
                  <c:v>557</c:v>
                </c:pt>
                <c:pt idx="12">
                  <c:v>384</c:v>
                </c:pt>
              </c:numCache>
            </c:numRef>
          </c:val>
          <c:extLst>
            <c:ext xmlns:c16="http://schemas.microsoft.com/office/drawing/2014/chart" uri="{C3380CC4-5D6E-409C-BE32-E72D297353CC}">
              <c16:uniqueId val="{00000009-CF33-46C7-9C08-609CAC711A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29102</c:v>
                </c:pt>
                <c:pt idx="3">
                  <c:v>29887</c:v>
                </c:pt>
                <c:pt idx="6">
                  <c:v>31405</c:v>
                </c:pt>
                <c:pt idx="9">
                  <c:v>32553</c:v>
                </c:pt>
                <c:pt idx="12">
                  <c:v>33988</c:v>
                </c:pt>
              </c:numCache>
            </c:numRef>
          </c:val>
          <c:extLst>
            <c:ext xmlns:c16="http://schemas.microsoft.com/office/drawing/2014/chart" uri="{C3380CC4-5D6E-409C-BE32-E72D297353CC}">
              <c16:uniqueId val="{0000000A-CF33-46C7-9C08-609CAC711AC1}"/>
            </c:ext>
          </c:extLst>
        </c:ser>
        <c:dLbls>
          <c:showLegendKey val="0"/>
          <c:showVal val="0"/>
          <c:showCatName val="0"/>
          <c:showSerName val="0"/>
          <c:showPercent val="0"/>
          <c:showBubbleSize val="0"/>
        </c:dLbls>
        <c:gapWidth val="100"/>
        <c:overlap val="100"/>
        <c:axId val="197177264"/>
        <c:axId val="197177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6275</c:v>
                </c:pt>
                <c:pt idx="2">
                  <c:v>#N/A</c:v>
                </c:pt>
                <c:pt idx="3">
                  <c:v>#N/A</c:v>
                </c:pt>
                <c:pt idx="4">
                  <c:v>6812</c:v>
                </c:pt>
                <c:pt idx="5">
                  <c:v>#N/A</c:v>
                </c:pt>
                <c:pt idx="6">
                  <c:v>#N/A</c:v>
                </c:pt>
                <c:pt idx="7">
                  <c:v>5398</c:v>
                </c:pt>
                <c:pt idx="8">
                  <c:v>#N/A</c:v>
                </c:pt>
                <c:pt idx="9">
                  <c:v>#N/A</c:v>
                </c:pt>
                <c:pt idx="10">
                  <c:v>4121</c:v>
                </c:pt>
                <c:pt idx="11">
                  <c:v>#N/A</c:v>
                </c:pt>
                <c:pt idx="12">
                  <c:v>#N/A</c:v>
                </c:pt>
                <c:pt idx="13">
                  <c:v>6424</c:v>
                </c:pt>
                <c:pt idx="14">
                  <c:v>#N/A</c:v>
                </c:pt>
              </c:numCache>
            </c:numRef>
          </c:val>
          <c:smooth val="0"/>
          <c:extLst>
            <c:ext xmlns:c16="http://schemas.microsoft.com/office/drawing/2014/chart" uri="{C3380CC4-5D6E-409C-BE32-E72D297353CC}">
              <c16:uniqueId val="{0000000B-CF33-46C7-9C08-609CAC711AC1}"/>
            </c:ext>
          </c:extLst>
        </c:ser>
        <c:dLbls>
          <c:showLegendKey val="0"/>
          <c:showVal val="0"/>
          <c:showCatName val="0"/>
          <c:showSerName val="0"/>
          <c:showPercent val="0"/>
          <c:showBubbleSize val="0"/>
        </c:dLbls>
        <c:marker val="1"/>
        <c:smooth val="0"/>
        <c:axId val="197177264"/>
        <c:axId val="197177656"/>
      </c:lineChart>
      <c:catAx>
        <c:axId val="19717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177656"/>
        <c:crosses val="autoZero"/>
        <c:auto val="1"/>
        <c:lblAlgn val="ctr"/>
        <c:lblOffset val="100"/>
        <c:tickLblSkip val="1"/>
        <c:tickMarkSkip val="1"/>
        <c:noMultiLvlLbl val="0"/>
      </c:catAx>
      <c:valAx>
        <c:axId val="197177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17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{89C52EFF-08B1-4446-8F6B-C1AC557E51E8}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CE8-4611-A986-A19B2BFB81A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{AB80F4F9-BEA7-4953-97BF-8CBB964815B6}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CE8-4611-A986-A19B2BFB81A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{4D7F3F01-1147-41F1-9918-77A996785F34}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CE8-4611-A986-A19B2BFB81A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{47E23F89-C49C-42C7-9980-11CE513C1A86}</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CE8-4611-A986-A19B2BFB81A4}"/>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{38BB74BA-089A-4EA8-8FAF-CF7A2488D989}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CE8-4611-A986-A19B2BFB81A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CE8-4611-A986-A19B2BFB81A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{E67FACB5-FFBF-415F-92DA-3FB7322B5219}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CE8-4611-A986-A19B2BFB81A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{5B091069-CA67-4252-9CAF-F1CE7C748D5C}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CE8-4611-A986-A19B2BFB81A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{8B62C747-56D5-4FF0-B006-AFE2BDC0EF7D}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CE8-4611-A986-A19B2BFB81A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{EF045CBF-6A22-46B1-938A-8336FABE63A9}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CE8-4611-A986-A19B2BFB81A4}"/>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{4838373A-7E00-4B4A-8601-B83A14BCF278}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CE8-4611-A986-A19B2BFB81A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CE8-4611-A986-A19B2BFB81A4}"/>
            </c:ext>
          </c:extLst>
        </c:ser>
        <c:dLbls>
          <c:showLegendKey val="0"/>
          <c:showVal val="0"/>
          <c:showCatName val="0"/>
          <c:showSerName val="0"/>
          <c:showPercent val="0"/>
          <c:showBubbleSize val="0"/>
        </c:dLbls>
        <c:axId val="197176872"/>
        <c:axId val="197176480"/>
      </c:scatterChart>
      <c:valAx>
        <c:axId val="1971768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7176480"/>
        <c:crosses val="autoZero"/>
        <c:crossBetween val="midCat"/>
      </c:valAx>
      <c:valAx>
        <c:axId val="1971764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176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{1194E151-F46F-4C7D-AA68-572E24B0624D}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8541-40CC-B7E8-2D5CCD0F7DE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{B9254F1F-736F-47A4-94F9-E282B76F28CA}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8541-40CC-B7E8-2D5CCD0F7DE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{D505DE10-4B5C-4424-961E-80D0C928D4E7}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8541-40CC-B7E8-2D5CCD0F7DE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{14C5312B-F888-44C6-8994-1E3FE6766632}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8541-40CC-B7E8-2D5CCD0F7DE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{8343D730-F128-430F-8011-19A6ADF23063}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8541-40CC-B7E8-2D5CCD0F7DE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10.8</c:v>
                </c:pt>
                <c:pt idx="2">
                  <c:v>9.1</c:v>
                </c:pt>
                <c:pt idx="3">
                  <c:v>7.7</c:v>
                </c:pt>
                <c:pt idx="4">
                  <c:v>6.9</c:v>
                </c:pt>
              </c:numCache>
            </c:numRef>
          </c:xVal>
          <c:yVal>
            <c:numRef>
              <c:f>公会計指標分析・財政指標組合せ分析表!$K$73:$O$73</c:f>
              <c:numCache>
                <c:formatCode>#,##0.0;"▲ "#,##0.0</c:formatCode>
                <c:ptCount val="5"/>
                <c:pt idx="0">
                  <c:v>40.5</c:v>
                </c:pt>
                <c:pt idx="1">
                  <c:v>43.4</c:v>
                </c:pt>
                <c:pt idx="2">
                  <c:v>33.6</c:v>
                </c:pt>
                <c:pt idx="3">
                  <c:v>25.8</c:v>
                </c:pt>
                <c:pt idx="4">
                  <c:v>39.5</c:v>
                </c:pt>
              </c:numCache>
            </c:numRef>
          </c:yVal>
          <c:smooth val="0"/>
          <c:extLst>
            <c:ext xmlns:c16="http://schemas.microsoft.com/office/drawing/2014/chart" uri="{C3380CC4-5D6E-409C-BE32-E72D297353CC}">
              <c16:uniqueId val="{00000005-8541-40CC-B7E8-2D5CCD0F7DE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{C48ACDED-F324-4BD2-96B7-E2B7C684DB9F}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8541-40CC-B7E8-2D5CCD0F7DE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{DE606BC9-1B51-4334-8540-D23E6231C6DE}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8541-40CC-B7E8-2D5CCD0F7DE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{CF109744-6776-4340-B27D-AFE388358536}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8541-40CC-B7E8-2D5CCD0F7DE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{D4CF9AA5-E215-412B-A867-6D5F441CD092}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8541-40CC-B7E8-2D5CCD0F7DE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{0DF9FF40-3155-4A3A-96DD-A568D93825FF}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8541-40CC-B7E8-2D5CCD0F7DE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extLst>
            <c:ext xmlns:c16="http://schemas.microsoft.com/office/drawing/2014/chart" uri="{C3380CC4-5D6E-409C-BE32-E72D297353CC}">
              <c16:uniqueId val="{0000000B-8541-40CC-B7E8-2D5CCD0F7DEF}"/>
            </c:ext>
          </c:extLst>
        </c:ser>
        <c:dLbls>
          <c:showLegendKey val="0"/>
          <c:showVal val="0"/>
          <c:showCatName val="0"/>
          <c:showSerName val="0"/>
          <c:showPercent val="0"/>
          <c:showBubbleSize val="0"/>
        </c:dLbls>
        <c:axId val="197175696"/>
        <c:axId val="197178440"/>
      </c:scatterChart>
      <c:valAx>
        <c:axId val="197175696"/>
        <c:scaling>
          <c:orientation val="minMax"/>
          <c:max val="11.5"/>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7178440"/>
        <c:crosses val="autoZero"/>
        <c:crossBetween val="midCat"/>
      </c:valAx>
      <c:valAx>
        <c:axId val="197178440"/>
        <c:scaling>
          <c:orientation val="minMax"/>
          <c:max val="77"/>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1756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元利償還金等については、地方道路整備事業（旧臨時地方道路整備事業）及び病院事業会計への繰出金が多額となったことにより増加しているが、平成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年度に償還終了となった体育文化センター建設事業等の影響により、実質公債費率は前年度から</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今後、地方債を活用する大型建設事業を予定しているが、交付税算定上有利な起債を活用するなど、適正な水準を維持することに努める。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将来負担比率は、前年度から</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一般会計に係る地方債の現在高の増は、防災基盤整備事業（</a:t>
          </a:r>
          <a:r>
            <a:rPr kumimoji="1" lang="en-US" altLang="ja-JP" sz="1400">
              <a:latin typeface="ＭＳ ゴシック" pitchFamily="49" charset="-128"/>
              <a:ea typeface="ＭＳ ゴシック" pitchFamily="49" charset="-128"/>
            </a:rPr>
            <a:t>1,055</a:t>
          </a:r>
          <a:r>
            <a:rPr kumimoji="1" lang="ja-JP" altLang="en-US" sz="1400">
              <a:latin typeface="ＭＳ ゴシック" pitchFamily="49" charset="-128"/>
              <a:ea typeface="ＭＳ ゴシック" pitchFamily="49" charset="-128"/>
            </a:rPr>
            <a:t>百万）、最終処分場整備事業（</a:t>
          </a:r>
          <a:r>
            <a:rPr kumimoji="1" lang="en-US" altLang="ja-JP" sz="1400">
              <a:latin typeface="ＭＳ ゴシック" pitchFamily="49" charset="-128"/>
              <a:ea typeface="ＭＳ ゴシック" pitchFamily="49" charset="-128"/>
            </a:rPr>
            <a:t>310</a:t>
          </a:r>
          <a:r>
            <a:rPr kumimoji="1" lang="ja-JP" altLang="en-US" sz="1400">
              <a:latin typeface="ＭＳ ゴシック" pitchFamily="49" charset="-128"/>
              <a:ea typeface="ＭＳ ゴシック" pitchFamily="49" charset="-128"/>
            </a:rPr>
            <a:t>百万）、新幹線整備事業（</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百万）などを借り入れたためである。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公営企業債等繰入見込額の増は、工業団地整備事業特別会計における借り入れ（</a:t>
          </a:r>
          <a:r>
            <a:rPr kumimoji="1" lang="en-US" altLang="ja-JP" sz="1400">
              <a:latin typeface="ＭＳ ゴシック" pitchFamily="49" charset="-128"/>
              <a:ea typeface="ＭＳ ゴシック" pitchFamily="49" charset="-128"/>
            </a:rPr>
            <a:t>646</a:t>
          </a:r>
          <a:r>
            <a:rPr kumimoji="1" lang="ja-JP" altLang="en-US" sz="1400">
              <a:latin typeface="ＭＳ ゴシック" pitchFamily="49" charset="-128"/>
              <a:ea typeface="ＭＳ ゴシック" pitchFamily="49" charset="-128"/>
            </a:rPr>
            <a:t>百万）によるものである。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将来負担額（Ａ）は増加し、充当可能財源等（Ｂ）は減少しているものの、早期健全化判断基準は大きく下回っている。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今後も将来の財政需要を見据えた計画的な財政運営に努め、将来負担比率の抑制に努めていく。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前年度と比較して</a:t>
          </a:r>
          <a:r>
            <a:rPr kumimoji="1" lang="en-US" altLang="ja-JP" sz="1100">
              <a:latin typeface="ＭＳ Ｐゴシック"/>
            </a:rPr>
            <a:t>0.01</a:t>
          </a:r>
          <a:r>
            <a:rPr kumimoji="1" lang="ja-JP" altLang="en-US" sz="1100">
              <a:latin typeface="ＭＳ Ｐゴシック"/>
            </a:rPr>
            <a:t>ポイント改善している。</a:t>
          </a:r>
          <a:endParaRPr kumimoji="1" lang="en-US" altLang="ja-JP" sz="1100">
            <a:latin typeface="ＭＳ Ｐゴシック"/>
          </a:endParaRPr>
        </a:p>
        <a:p>
          <a:r>
            <a:rPr kumimoji="1" lang="ja-JP" altLang="en-US" sz="1100">
              <a:latin typeface="ＭＳ Ｐゴシック"/>
            </a:rPr>
            <a:t>　基準財政需要額については、前年度比</a:t>
          </a:r>
          <a:r>
            <a:rPr kumimoji="1" lang="en-US" altLang="ja-JP" sz="1100">
              <a:latin typeface="ＭＳ Ｐゴシック"/>
            </a:rPr>
            <a:t>449,873</a:t>
          </a:r>
          <a:r>
            <a:rPr kumimoji="1" lang="ja-JP" altLang="en-US" sz="1100">
              <a:latin typeface="ＭＳ Ｐゴシック"/>
            </a:rPr>
            <a:t>千円増加している。人口減少等特別対策事業費（新設費目）、臨時財政対策債償還費（Ｈ</a:t>
          </a:r>
          <a:r>
            <a:rPr kumimoji="1" lang="en-US" altLang="ja-JP" sz="1100">
              <a:latin typeface="ＭＳ Ｐゴシック"/>
            </a:rPr>
            <a:t>26</a:t>
          </a:r>
          <a:r>
            <a:rPr kumimoji="1" lang="ja-JP" altLang="en-US" sz="1100">
              <a:latin typeface="ＭＳ Ｐゴシック"/>
            </a:rPr>
            <a:t>年度分算入開始）、その他の教育費（子ども・子育て支援費の措置に伴う施設給付費算入に伴う単位費用の増）、生活保護費（被生活保護者数の増に伴う密度補正の増）などが増加の主な理由である。</a:t>
          </a:r>
          <a:endParaRPr kumimoji="1" lang="en-US" altLang="ja-JP" sz="1100">
            <a:latin typeface="ＭＳ Ｐゴシック"/>
          </a:endParaRPr>
        </a:p>
        <a:p>
          <a:r>
            <a:rPr kumimoji="1" lang="ja-JP" altLang="en-US" sz="1100">
              <a:latin typeface="ＭＳ Ｐゴシック"/>
            </a:rPr>
            <a:t>　基準財政収入額については、前年度比</a:t>
          </a:r>
          <a:r>
            <a:rPr kumimoji="1" lang="en-US" altLang="ja-JP" sz="1100">
              <a:latin typeface="ＭＳ Ｐゴシック"/>
            </a:rPr>
            <a:t>321,246</a:t>
          </a:r>
          <a:r>
            <a:rPr kumimoji="1" lang="ja-JP" altLang="en-US" sz="1100">
              <a:latin typeface="ＭＳ Ｐゴシック"/>
            </a:rPr>
            <a:t>千円増加している。個人住民税納税義務者数の増、地方消費税率引き上げ通年算定に伴う増などが増加の主な理由である。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147108</xdr:rowOff>
    </xdr:to>
    <xdr:cxnSp macro="">
      <xdr:nvCxnSpPr>
        <xdr:cNvPr id="68" name="直線コネクタ 67"/>
        <xdr:cNvCxnSpPr/>
      </xdr:nvCxnSpPr>
      <xdr:spPr>
        <a:xfrm flipV="1">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147108</xdr:rowOff>
    </xdr:from>
    <xdr:to>
      <xdr:col>6</xdr:col>
      <xdr:colOff>0</xdr:colOff>
      <xdr:row>40</xdr:row>
      <xdr:rowOff>167217</xdr:rowOff>
    </xdr:to>
    <xdr:cxnSp macro="">
      <xdr:nvCxnSpPr>
        <xdr:cNvPr id="71" name="直線コネクタ 70"/>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40</xdr:row>
      <xdr:rowOff>167217</xdr:rowOff>
    </xdr:to>
    <xdr:cxnSp macro="">
      <xdr:nvCxnSpPr>
        <xdr:cNvPr id="74" name="直線コネクタ 73"/>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167217</xdr:rowOff>
    </xdr:to>
    <xdr:cxnSp macro="">
      <xdr:nvCxnSpPr>
        <xdr:cNvPr id="77" name="直線コネクタ 76"/>
        <xdr:cNvCxnSpPr/>
      </xdr:nvCxnSpPr>
      <xdr:spPr>
        <a:xfrm>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96308</xdr:rowOff>
    </xdr:from>
    <xdr:to>
      <xdr:col>6</xdr:col>
      <xdr:colOff>50800</xdr:colOff>
      <xdr:row>41</xdr:row>
      <xdr:rowOff>26458</xdr:rowOff>
    </xdr:to>
    <xdr:sp macro="" textlink="">
      <xdr:nvSpPr>
        <xdr:cNvPr id="89" name="円/楕円 88"/>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11235</xdr:rowOff>
    </xdr:from>
    <xdr:ext cx="736600" cy="259045"/>
    <xdr:sp macro="" textlink="">
      <xdr:nvSpPr>
        <xdr:cNvPr id="90" name="テキスト ボックス 89"/>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31344</xdr:rowOff>
    </xdr:from>
    <xdr:ext cx="762000" cy="259045"/>
    <xdr:sp macro="" textlink="">
      <xdr:nvSpPr>
        <xdr:cNvPr id="92" name="テキスト ボックス 91"/>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3" name="円/楕円 92"/>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31344</xdr:rowOff>
    </xdr:from>
    <xdr:ext cx="762000" cy="259045"/>
    <xdr:sp macro="" textlink="">
      <xdr:nvSpPr>
        <xdr:cNvPr id="94" name="テキスト ボックス 93"/>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5" name="円/楕円 94"/>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162577</xdr:rowOff>
    </xdr:from>
    <xdr:ext cx="762000" cy="259045"/>
    <xdr:sp macro="" textlink="">
      <xdr:nvSpPr>
        <xdr:cNvPr id="96" name="テキスト ボックス 95"/>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0.9</a:t>
          </a:r>
          <a:r>
            <a:rPr kumimoji="1" lang="ja-JP" altLang="en-US" sz="1300">
              <a:latin typeface="ＭＳ Ｐゴシック"/>
            </a:rPr>
            <a:t>ポイント改善しているが、類似団体と比較して高い水準にある。</a:t>
          </a:r>
          <a:endParaRPr kumimoji="1" lang="en-US" altLang="ja-JP" sz="1300">
            <a:latin typeface="ＭＳ Ｐゴシック"/>
          </a:endParaRPr>
        </a:p>
        <a:p>
          <a:r>
            <a:rPr kumimoji="1" lang="ja-JP" altLang="en-US" sz="1300">
              <a:latin typeface="ＭＳ Ｐゴシック"/>
            </a:rPr>
            <a:t>　扶助費、補助費等及び繰出金が増加したが、地方消費税交付金や地方交付税などの経常一般財源も増加したことにより改善している。扶助費及び繰出金については、対象者及び施設数の増加によるものであるため、引き続き給付費の適正化に向けた取組を進めていく。補助費等については、子ども・子育て支援制度に基づく支援策によるものであるが、保育需要の動向を見極めながら、効率的かつ効果的な取り組みを進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70394</xdr:rowOff>
    </xdr:from>
    <xdr:to>
      <xdr:col>7</xdr:col>
      <xdr:colOff>152400</xdr:colOff>
      <xdr:row>64</xdr:row>
      <xdr:rowOff>132443</xdr:rowOff>
    </xdr:to>
    <xdr:cxnSp macro="">
      <xdr:nvCxnSpPr>
        <xdr:cNvPr id="133" name="直線コネクタ 132"/>
        <xdr:cNvCxnSpPr/>
      </xdr:nvCxnSpPr>
      <xdr:spPr>
        <a:xfrm flipV="1">
          <a:off x="4114800" y="110431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124641</xdr:rowOff>
    </xdr:from>
    <xdr:to>
      <xdr:col>6</xdr:col>
      <xdr:colOff>0</xdr:colOff>
      <xdr:row>64</xdr:row>
      <xdr:rowOff>132443</xdr:rowOff>
    </xdr:to>
    <xdr:cxnSp macro="">
      <xdr:nvCxnSpPr>
        <xdr:cNvPr id="136" name="直線コネクタ 135"/>
        <xdr:cNvCxnSpPr/>
      </xdr:nvCxnSpPr>
      <xdr:spPr>
        <a:xfrm>
          <a:off x="3225800" y="10925991"/>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124641</xdr:rowOff>
    </xdr:from>
    <xdr:to>
      <xdr:col>4</xdr:col>
      <xdr:colOff>482600</xdr:colOff>
      <xdr:row>65</xdr:row>
      <xdr:rowOff>36830</xdr:rowOff>
    </xdr:to>
    <xdr:cxnSp macro="">
      <xdr:nvCxnSpPr>
        <xdr:cNvPr id="139" name="直線コネクタ 138"/>
        <xdr:cNvCxnSpPr/>
      </xdr:nvCxnSpPr>
      <xdr:spPr>
        <a:xfrm flipV="1">
          <a:off x="2336800" y="10925991"/>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65</xdr:row>
      <xdr:rowOff>43724</xdr:rowOff>
    </xdr:to>
    <xdr:cxnSp macro="">
      <xdr:nvCxnSpPr>
        <xdr:cNvPr id="142" name="直線コネクタ 141"/>
        <xdr:cNvCxnSpPr/>
      </xdr:nvCxnSpPr>
      <xdr:spPr>
        <a:xfrm flipV="1">
          <a:off x="1447800" y="111810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19594</xdr:rowOff>
    </xdr:from>
    <xdr:to>
      <xdr:col>7</xdr:col>
      <xdr:colOff>203200</xdr:colOff>
      <xdr:row>64</xdr:row>
      <xdr:rowOff>121194</xdr:rowOff>
    </xdr:to>
    <xdr:sp macro="" textlink="">
      <xdr:nvSpPr>
        <xdr:cNvPr id="152" name="円/楕円 151"/>
        <xdr:cNvSpPr/>
      </xdr:nvSpPr>
      <xdr:spPr>
        <a:xfrm>
          <a:off x="49022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163121</xdr:rowOff>
    </xdr:from>
    <xdr:ext cx="762000" cy="259045"/>
    <xdr:sp macro="" textlink="">
      <xdr:nvSpPr>
        <xdr:cNvPr id="153" name="財政構造の弾力性該当値テキスト"/>
        <xdr:cNvSpPr txBox="1"/>
      </xdr:nvSpPr>
      <xdr:spPr>
        <a:xfrm>
          <a:off x="5041900" y="109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81643</xdr:rowOff>
    </xdr:from>
    <xdr:to>
      <xdr:col>6</xdr:col>
      <xdr:colOff>50800</xdr:colOff>
      <xdr:row>65</xdr:row>
      <xdr:rowOff>11793</xdr:rowOff>
    </xdr:to>
    <xdr:sp macro="" textlink="">
      <xdr:nvSpPr>
        <xdr:cNvPr id="154" name="円/楕円 153"/>
        <xdr:cNvSpPr/>
      </xdr:nvSpPr>
      <xdr:spPr>
        <a:xfrm>
          <a:off x="4064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168020</xdr:rowOff>
    </xdr:from>
    <xdr:ext cx="736600" cy="259045"/>
    <xdr:sp macro="" textlink="">
      <xdr:nvSpPr>
        <xdr:cNvPr id="155" name="テキスト ボックス 154"/>
        <xdr:cNvSpPr txBox="1"/>
      </xdr:nvSpPr>
      <xdr:spPr>
        <a:xfrm>
          <a:off x="3733800" y="1114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73841</xdr:rowOff>
    </xdr:from>
    <xdr:to>
      <xdr:col>4</xdr:col>
      <xdr:colOff>533400</xdr:colOff>
      <xdr:row>64</xdr:row>
      <xdr:rowOff>3991</xdr:rowOff>
    </xdr:to>
    <xdr:sp macro="" textlink="">
      <xdr:nvSpPr>
        <xdr:cNvPr id="156" name="円/楕円 155"/>
        <xdr:cNvSpPr/>
      </xdr:nvSpPr>
      <xdr:spPr>
        <a:xfrm>
          <a:off x="3175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14168</xdr:rowOff>
    </xdr:from>
    <xdr:ext cx="762000" cy="259045"/>
    <xdr:sp macro="" textlink="">
      <xdr:nvSpPr>
        <xdr:cNvPr id="157" name="テキスト ボックス 156"/>
        <xdr:cNvSpPr txBox="1"/>
      </xdr:nvSpPr>
      <xdr:spPr>
        <a:xfrm>
          <a:off x="2844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157480</xdr:rowOff>
    </xdr:from>
    <xdr:to>
      <xdr:col>3</xdr:col>
      <xdr:colOff>330200</xdr:colOff>
      <xdr:row>65</xdr:row>
      <xdr:rowOff>87630</xdr:rowOff>
    </xdr:to>
    <xdr:sp macro="" textlink="">
      <xdr:nvSpPr>
        <xdr:cNvPr id="158" name="円/楕円 157"/>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59" name="テキスト ボックス 158"/>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164374</xdr:rowOff>
    </xdr:from>
    <xdr:to>
      <xdr:col>2</xdr:col>
      <xdr:colOff>127000</xdr:colOff>
      <xdr:row>65</xdr:row>
      <xdr:rowOff>94524</xdr:rowOff>
    </xdr:to>
    <xdr:sp macro="" textlink="">
      <xdr:nvSpPr>
        <xdr:cNvPr id="160" name="円/楕円 159"/>
        <xdr:cNvSpPr/>
      </xdr:nvSpPr>
      <xdr:spPr>
        <a:xfrm>
          <a:off x="13970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79301</xdr:rowOff>
    </xdr:from>
    <xdr:ext cx="762000" cy="259045"/>
    <xdr:sp macro="" textlink="">
      <xdr:nvSpPr>
        <xdr:cNvPr id="161" name="テキスト ボックス 160"/>
        <xdr:cNvSpPr txBox="1"/>
      </xdr:nvSpPr>
      <xdr:spPr>
        <a:xfrm>
          <a:off x="1066800" y="112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職員数については、人口</a:t>
          </a:r>
          <a:r>
            <a:rPr kumimoji="1" lang="en-US" altLang="ja-JP" sz="1100">
              <a:latin typeface="ＭＳ Ｐゴシック"/>
            </a:rPr>
            <a:t>1,000</a:t>
          </a:r>
          <a:r>
            <a:rPr kumimoji="1" lang="ja-JP" altLang="en-US" sz="1100">
              <a:latin typeface="ＭＳ Ｐゴシック"/>
            </a:rPr>
            <a:t>人当たりの職員数は類似団体と比較して少なく（△</a:t>
          </a:r>
          <a:r>
            <a:rPr kumimoji="1" lang="en-US" altLang="ja-JP" sz="1100">
              <a:latin typeface="ＭＳ Ｐゴシック"/>
            </a:rPr>
            <a:t>2.36</a:t>
          </a:r>
          <a:r>
            <a:rPr kumimoji="1" lang="ja-JP" altLang="en-US" sz="1100">
              <a:latin typeface="ＭＳ Ｐゴシック"/>
            </a:rPr>
            <a:t>人）、効率的な行政運営に努めている。人件費も、類似団体と比較し低い状態であり、これまでの行財政改革において人件費の抑制に取り組んできた効果である。</a:t>
          </a:r>
          <a:endParaRPr kumimoji="1" lang="en-US" altLang="ja-JP" sz="1100">
            <a:latin typeface="ＭＳ Ｐゴシック"/>
          </a:endParaRPr>
        </a:p>
        <a:p>
          <a:r>
            <a:rPr kumimoji="1" lang="ja-JP" altLang="en-US" sz="1100">
              <a:latin typeface="ＭＳ Ｐゴシック"/>
            </a:rPr>
            <a:t>　物件費についても、類似団体と比較して低い状態（△</a:t>
          </a:r>
          <a:r>
            <a:rPr kumimoji="1" lang="en-US" altLang="ja-JP" sz="1100">
              <a:latin typeface="ＭＳ Ｐゴシック"/>
            </a:rPr>
            <a:t>46.9</a:t>
          </a:r>
          <a:r>
            <a:rPr kumimoji="1" lang="ja-JP" altLang="en-US" sz="1100">
              <a:latin typeface="ＭＳ Ｐゴシック"/>
            </a:rPr>
            <a:t>％）であり、これまで歳出削減に取り組んできた効果である。</a:t>
          </a:r>
          <a:endParaRPr kumimoji="1" lang="en-US" altLang="ja-JP" sz="1100">
            <a:latin typeface="ＭＳ Ｐゴシック"/>
          </a:endParaRPr>
        </a:p>
        <a:p>
          <a:r>
            <a:rPr kumimoji="1" lang="ja-JP" altLang="en-US" sz="1100">
              <a:latin typeface="ＭＳ Ｐゴシック"/>
            </a:rPr>
            <a:t>　維持補修費については、類似団体と比較し高い状態（</a:t>
          </a:r>
          <a:r>
            <a:rPr kumimoji="1" lang="en-US" altLang="ja-JP" sz="1100">
              <a:latin typeface="ＭＳ Ｐゴシック"/>
            </a:rPr>
            <a:t>+2.1</a:t>
          </a:r>
          <a:r>
            <a:rPr kumimoji="1" lang="ja-JP" altLang="en-US" sz="1100">
              <a:latin typeface="ＭＳ Ｐゴシック"/>
            </a:rPr>
            <a:t>％）であるが、スポーツ・文化施設等の老朽化による補修費用の増加が要因である。平成</a:t>
          </a:r>
          <a:r>
            <a:rPr kumimoji="1" lang="en-US" altLang="ja-JP" sz="1100">
              <a:latin typeface="ＭＳ Ｐゴシック"/>
            </a:rPr>
            <a:t>28</a:t>
          </a:r>
          <a:r>
            <a:rPr kumimoji="1" lang="ja-JP" altLang="en-US" sz="1100">
              <a:latin typeface="ＭＳ Ｐゴシック"/>
            </a:rPr>
            <a:t>年度に策定した公共施設等総合管理計画に基づき、長期的な視点をもって更新・長寿命化などを計画的に行い、財政負担の軽減・平準化に取り組んでいく。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131040</xdr:rowOff>
    </xdr:from>
    <xdr:to>
      <xdr:col>7</xdr:col>
      <xdr:colOff>152400</xdr:colOff>
      <xdr:row>80</xdr:row>
      <xdr:rowOff>136048</xdr:rowOff>
    </xdr:to>
    <xdr:cxnSp macro="">
      <xdr:nvCxnSpPr>
        <xdr:cNvPr id="197" name="直線コネクタ 196"/>
        <xdr:cNvCxnSpPr/>
      </xdr:nvCxnSpPr>
      <xdr:spPr>
        <a:xfrm>
          <a:off x="4114800" y="13847040"/>
          <a:ext cx="8382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120825</xdr:rowOff>
    </xdr:from>
    <xdr:ext cx="762000" cy="259045"/>
    <xdr:sp macro="" textlink="">
      <xdr:nvSpPr>
        <xdr:cNvPr id="198" name="人件費・物件費等の状況平均値テキスト"/>
        <xdr:cNvSpPr txBox="1"/>
      </xdr:nvSpPr>
      <xdr:spPr>
        <a:xfrm>
          <a:off x="5041900" y="13836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126619</xdr:rowOff>
    </xdr:from>
    <xdr:to>
      <xdr:col>6</xdr:col>
      <xdr:colOff>0</xdr:colOff>
      <xdr:row>80</xdr:row>
      <xdr:rowOff>131040</xdr:rowOff>
    </xdr:to>
    <xdr:cxnSp macro="">
      <xdr:nvCxnSpPr>
        <xdr:cNvPr id="200" name="直線コネクタ 199"/>
        <xdr:cNvCxnSpPr/>
      </xdr:nvCxnSpPr>
      <xdr:spPr>
        <a:xfrm>
          <a:off x="3225800" y="13842619"/>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125371</xdr:rowOff>
    </xdr:from>
    <xdr:to>
      <xdr:col>4</xdr:col>
      <xdr:colOff>482600</xdr:colOff>
      <xdr:row>80</xdr:row>
      <xdr:rowOff>126619</xdr:rowOff>
    </xdr:to>
    <xdr:cxnSp macro="">
      <xdr:nvCxnSpPr>
        <xdr:cNvPr id="203" name="直線コネクタ 202"/>
        <xdr:cNvCxnSpPr/>
      </xdr:nvCxnSpPr>
      <xdr:spPr>
        <a:xfrm>
          <a:off x="2336800" y="13841371"/>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125371</xdr:rowOff>
    </xdr:from>
    <xdr:to>
      <xdr:col>3</xdr:col>
      <xdr:colOff>279400</xdr:colOff>
      <xdr:row>80</xdr:row>
      <xdr:rowOff>129671</xdr:rowOff>
    </xdr:to>
    <xdr:cxnSp macro="">
      <xdr:nvCxnSpPr>
        <xdr:cNvPr id="206" name="直線コネクタ 205"/>
        <xdr:cNvCxnSpPr/>
      </xdr:nvCxnSpPr>
      <xdr:spPr>
        <a:xfrm flipV="1">
          <a:off x="1447800" y="13841371"/>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85248</xdr:rowOff>
    </xdr:from>
    <xdr:to>
      <xdr:col>7</xdr:col>
      <xdr:colOff>203200</xdr:colOff>
      <xdr:row>81</xdr:row>
      <xdr:rowOff>15398</xdr:rowOff>
    </xdr:to>
    <xdr:sp macro="" textlink="">
      <xdr:nvSpPr>
        <xdr:cNvPr id="216" name="円/楕円 215"/>
        <xdr:cNvSpPr/>
      </xdr:nvSpPr>
      <xdr:spPr>
        <a:xfrm>
          <a:off x="4902200" y="1380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6525</xdr:rowOff>
    </xdr:from>
    <xdr:ext cx="762000" cy="259045"/>
    <xdr:sp macro="" textlink="">
      <xdr:nvSpPr>
        <xdr:cNvPr id="217" name="人件費・物件費等の状況該当値テキスト"/>
        <xdr:cNvSpPr txBox="1"/>
      </xdr:nvSpPr>
      <xdr:spPr>
        <a:xfrm>
          <a:off x="5041900" y="1372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94,716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80240</xdr:rowOff>
    </xdr:from>
    <xdr:to>
      <xdr:col>6</xdr:col>
      <xdr:colOff>50800</xdr:colOff>
      <xdr:row>81</xdr:row>
      <xdr:rowOff>10390</xdr:rowOff>
    </xdr:to>
    <xdr:sp macro="" textlink="">
      <xdr:nvSpPr>
        <xdr:cNvPr id="218" name="円/楕円 217"/>
        <xdr:cNvSpPr/>
      </xdr:nvSpPr>
      <xdr:spPr>
        <a:xfrm>
          <a:off x="4064000" y="137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20567</xdr:rowOff>
    </xdr:from>
    <xdr:ext cx="736600" cy="259045"/>
    <xdr:sp macro="" textlink="">
      <xdr:nvSpPr>
        <xdr:cNvPr id="219" name="テキスト ボックス 218"/>
        <xdr:cNvSpPr txBox="1"/>
      </xdr:nvSpPr>
      <xdr:spPr>
        <a:xfrm>
          <a:off x="3733800" y="135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90,358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75819</xdr:rowOff>
    </xdr:from>
    <xdr:to>
      <xdr:col>4</xdr:col>
      <xdr:colOff>533400</xdr:colOff>
      <xdr:row>81</xdr:row>
      <xdr:rowOff>5969</xdr:rowOff>
    </xdr:to>
    <xdr:sp macro="" textlink="">
      <xdr:nvSpPr>
        <xdr:cNvPr id="220" name="円/楕円 219"/>
        <xdr:cNvSpPr/>
      </xdr:nvSpPr>
      <xdr:spPr>
        <a:xfrm>
          <a:off x="3175000" y="1379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16146</xdr:rowOff>
    </xdr:from>
    <xdr:ext cx="762000" cy="259045"/>
    <xdr:sp macro="" textlink="">
      <xdr:nvSpPr>
        <xdr:cNvPr id="221" name="テキスト ボックス 220"/>
        <xdr:cNvSpPr txBox="1"/>
      </xdr:nvSpPr>
      <xdr:spPr>
        <a:xfrm>
          <a:off x="2844800" y="1356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86,510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74571</xdr:rowOff>
    </xdr:from>
    <xdr:to>
      <xdr:col>3</xdr:col>
      <xdr:colOff>330200</xdr:colOff>
      <xdr:row>81</xdr:row>
      <xdr:rowOff>4721</xdr:rowOff>
    </xdr:to>
    <xdr:sp macro="" textlink="">
      <xdr:nvSpPr>
        <xdr:cNvPr id="222" name="円/楕円 221"/>
        <xdr:cNvSpPr/>
      </xdr:nvSpPr>
      <xdr:spPr>
        <a:xfrm>
          <a:off x="2286000" y="137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14898</xdr:rowOff>
    </xdr:from>
    <xdr:ext cx="762000" cy="259045"/>
    <xdr:sp macro="" textlink="">
      <xdr:nvSpPr>
        <xdr:cNvPr id="223" name="テキスト ボックス 222"/>
        <xdr:cNvSpPr txBox="1"/>
      </xdr:nvSpPr>
      <xdr:spPr>
        <a:xfrm>
          <a:off x="1955800" y="135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85,424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78871</xdr:rowOff>
    </xdr:from>
    <xdr:to>
      <xdr:col>2</xdr:col>
      <xdr:colOff>127000</xdr:colOff>
      <xdr:row>81</xdr:row>
      <xdr:rowOff>9021</xdr:rowOff>
    </xdr:to>
    <xdr:sp macro="" textlink="">
      <xdr:nvSpPr>
        <xdr:cNvPr id="224" name="円/楕円 223"/>
        <xdr:cNvSpPr/>
      </xdr:nvSpPr>
      <xdr:spPr>
        <a:xfrm>
          <a:off x="1397000" y="137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19198</xdr:rowOff>
    </xdr:from>
    <xdr:ext cx="762000" cy="259045"/>
    <xdr:sp macro="" textlink="">
      <xdr:nvSpPr>
        <xdr:cNvPr id="225" name="テキスト ボックス 224"/>
        <xdr:cNvSpPr txBox="1"/>
      </xdr:nvSpPr>
      <xdr:spPr>
        <a:xfrm>
          <a:off x="1066800" y="135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ポイント改善している。</a:t>
          </a:r>
          <a:endParaRPr lang="ja-JP" altLang="ja-JP" sz="1300">
            <a:effectLst/>
          </a:endParaRPr>
        </a:p>
        <a:p>
          <a:r>
            <a:rPr kumimoji="1" lang="ja-JP" altLang="ja-JP" sz="1300">
              <a:solidFill>
                <a:schemeClr val="dk1"/>
              </a:solidFill>
              <a:effectLst/>
              <a:latin typeface="+mn-lt"/>
              <a:ea typeface="+mn-ea"/>
              <a:cs typeface="+mn-cs"/>
            </a:rPr>
            <a:t>　これは、職員の平均年齢低下に伴う給与費の減などが主な要因である。しかしながら、本市は類似団体と比較し</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ポイント上回っている状況であるため、平成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月に策定し、平成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月に改定した人材育成基本方針に基づき、職務や職責などに応じた職員の適材適所の配置による組織の活性化及び組織力の向上などに取り組み、改善に努める。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114723</xdr:rowOff>
    </xdr:to>
    <xdr:cxnSp macro="">
      <xdr:nvCxnSpPr>
        <xdr:cNvPr id="259" name="直線コネクタ 258"/>
        <xdr:cNvCxnSpPr/>
      </xdr:nvCxnSpPr>
      <xdr:spPr>
        <a:xfrm flipV="1">
          <a:off x="16179800" y="1450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114723</xdr:rowOff>
    </xdr:from>
    <xdr:to>
      <xdr:col>23</xdr:col>
      <xdr:colOff>406400</xdr:colOff>
      <xdr:row>85</xdr:row>
      <xdr:rowOff>23707</xdr:rowOff>
    </xdr:to>
    <xdr:cxnSp macro="">
      <xdr:nvCxnSpPr>
        <xdr:cNvPr id="262" name="直線コネクタ 261"/>
        <xdr:cNvCxnSpPr/>
      </xdr:nvCxnSpPr>
      <xdr:spPr>
        <a:xfrm flipV="1">
          <a:off x="15290800" y="14516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88</xdr:row>
      <xdr:rowOff>144780</xdr:rowOff>
    </xdr:to>
    <xdr:cxnSp macro="">
      <xdr:nvCxnSpPr>
        <xdr:cNvPr id="265" name="直線コネクタ 264"/>
        <xdr:cNvCxnSpPr/>
      </xdr:nvCxnSpPr>
      <xdr:spPr>
        <a:xfrm flipV="1">
          <a:off x="14401800" y="1459695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144780</xdr:rowOff>
    </xdr:from>
    <xdr:to>
      <xdr:col>21</xdr:col>
      <xdr:colOff>0</xdr:colOff>
      <xdr:row>89</xdr:row>
      <xdr:rowOff>53763</xdr:rowOff>
    </xdr:to>
    <xdr:cxnSp macro="">
      <xdr:nvCxnSpPr>
        <xdr:cNvPr id="268" name="直線コネクタ 267"/>
        <xdr:cNvCxnSpPr/>
      </xdr:nvCxnSpPr>
      <xdr:spPr>
        <a:xfrm flipV="1">
          <a:off x="13512800" y="152323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78" name="円/楕円 277"/>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27957</xdr:rowOff>
    </xdr:from>
    <xdr:ext cx="762000" cy="259045"/>
    <xdr:sp macro="" textlink="">
      <xdr:nvSpPr>
        <xdr:cNvPr id="279" name="給与水準   （国との比較）該当値テキスト"/>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63923</xdr:rowOff>
    </xdr:from>
    <xdr:to>
      <xdr:col>23</xdr:col>
      <xdr:colOff>457200</xdr:colOff>
      <xdr:row>84</xdr:row>
      <xdr:rowOff>165523</xdr:rowOff>
    </xdr:to>
    <xdr:sp macro="" textlink="">
      <xdr:nvSpPr>
        <xdr:cNvPr id="280" name="円/楕円 279"/>
        <xdr:cNvSpPr/>
      </xdr:nvSpPr>
      <xdr:spPr>
        <a:xfrm>
          <a:off x="16129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81" name="テキスト ボックス 280"/>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82" name="円/楕円 281"/>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83" name="テキスト ボックス 28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93980</xdr:rowOff>
    </xdr:from>
    <xdr:to>
      <xdr:col>21</xdr:col>
      <xdr:colOff>50800</xdr:colOff>
      <xdr:row>89</xdr:row>
      <xdr:rowOff>24130</xdr:rowOff>
    </xdr:to>
    <xdr:sp macro="" textlink="">
      <xdr:nvSpPr>
        <xdr:cNvPr id="284" name="円/楕円 283"/>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8907</xdr:rowOff>
    </xdr:from>
    <xdr:ext cx="762000" cy="259045"/>
    <xdr:sp macro="" textlink="">
      <xdr:nvSpPr>
        <xdr:cNvPr id="285" name="テキスト ボックス 284"/>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2963</xdr:rowOff>
    </xdr:from>
    <xdr:to>
      <xdr:col>19</xdr:col>
      <xdr:colOff>533400</xdr:colOff>
      <xdr:row>89</xdr:row>
      <xdr:rowOff>104563</xdr:rowOff>
    </xdr:to>
    <xdr:sp macro="" textlink="">
      <xdr:nvSpPr>
        <xdr:cNvPr id="286" name="円/楕円 285"/>
        <xdr:cNvSpPr/>
      </xdr:nvSpPr>
      <xdr:spPr>
        <a:xfrm>
          <a:off x="13462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89340</xdr:rowOff>
    </xdr:from>
    <xdr:ext cx="762000" cy="259045"/>
    <xdr:sp macro="" textlink="">
      <xdr:nvSpPr>
        <xdr:cNvPr id="287" name="テキスト ボックス 286"/>
        <xdr:cNvSpPr txBox="1"/>
      </xdr:nvSpPr>
      <xdr:spPr>
        <a:xfrm>
          <a:off x="13131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職員数の状況については、人口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人当たり職員数は類似団体平均と比較し少ない（</a:t>
          </a:r>
          <a:r>
            <a:rPr kumimoji="1" lang="en-US" altLang="ja-JP" sz="1300">
              <a:solidFill>
                <a:schemeClr val="dk1"/>
              </a:solidFill>
              <a:effectLst/>
              <a:latin typeface="+mn-lt"/>
              <a:ea typeface="+mn-ea"/>
              <a:cs typeface="+mn-cs"/>
            </a:rPr>
            <a:t>5.60</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7.96</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2.36</a:t>
          </a:r>
          <a:r>
            <a:rPr kumimoji="1" lang="ja-JP" altLang="en-US" sz="1300">
              <a:solidFill>
                <a:schemeClr val="dk1"/>
              </a:solidFill>
              <a:effectLst/>
              <a:latin typeface="+mn-lt"/>
              <a:ea typeface="+mn-ea"/>
              <a:cs typeface="+mn-cs"/>
            </a:rPr>
            <a:t>人</a:t>
          </a:r>
          <a:r>
            <a:rPr kumimoji="1" lang="ja-JP" altLang="ja-JP" sz="1300">
              <a:solidFill>
                <a:schemeClr val="dk1"/>
              </a:solidFill>
              <a:effectLst/>
              <a:latin typeface="+mn-lt"/>
              <a:ea typeface="+mn-ea"/>
              <a:cs typeface="+mn-cs"/>
            </a:rPr>
            <a:t>）。これは、第五次行政改革実施計画（平成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年度）において、非常勤再任用職員の活用や早期退職勧奨制度等実施した効果である。今後も効率的な人員配置に努め、職員数及び人件費総量の抑制に努める。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102628</xdr:rowOff>
    </xdr:from>
    <xdr:to>
      <xdr:col>24</xdr:col>
      <xdr:colOff>558800</xdr:colOff>
      <xdr:row>59</xdr:row>
      <xdr:rowOff>116417</xdr:rowOff>
    </xdr:to>
    <xdr:cxnSp macro="">
      <xdr:nvCxnSpPr>
        <xdr:cNvPr id="324" name="直線コネクタ 323"/>
        <xdr:cNvCxnSpPr/>
      </xdr:nvCxnSpPr>
      <xdr:spPr>
        <a:xfrm>
          <a:off x="16179800" y="1021817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102628</xdr:rowOff>
    </xdr:from>
    <xdr:to>
      <xdr:col>23</xdr:col>
      <xdr:colOff>406400</xdr:colOff>
      <xdr:row>59</xdr:row>
      <xdr:rowOff>111820</xdr:rowOff>
    </xdr:to>
    <xdr:cxnSp macro="">
      <xdr:nvCxnSpPr>
        <xdr:cNvPr id="327" name="直線コネクタ 326"/>
        <xdr:cNvCxnSpPr/>
      </xdr:nvCxnSpPr>
      <xdr:spPr>
        <a:xfrm flipV="1">
          <a:off x="15290800" y="10218178"/>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9" name="テキスト ボックス 328"/>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107224</xdr:rowOff>
    </xdr:from>
    <xdr:to>
      <xdr:col>22</xdr:col>
      <xdr:colOff>203200</xdr:colOff>
      <xdr:row>59</xdr:row>
      <xdr:rowOff>111820</xdr:rowOff>
    </xdr:to>
    <xdr:cxnSp macro="">
      <xdr:nvCxnSpPr>
        <xdr:cNvPr id="330" name="直線コネクタ 329"/>
        <xdr:cNvCxnSpPr/>
      </xdr:nvCxnSpPr>
      <xdr:spPr>
        <a:xfrm>
          <a:off x="14401800" y="1022277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2" name="テキスト ボックス 331"/>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95734</xdr:rowOff>
    </xdr:from>
    <xdr:to>
      <xdr:col>21</xdr:col>
      <xdr:colOff>0</xdr:colOff>
      <xdr:row>59</xdr:row>
      <xdr:rowOff>107224</xdr:rowOff>
    </xdr:to>
    <xdr:cxnSp macro="">
      <xdr:nvCxnSpPr>
        <xdr:cNvPr id="333" name="直線コネクタ 332"/>
        <xdr:cNvCxnSpPr/>
      </xdr:nvCxnSpPr>
      <xdr:spPr>
        <a:xfrm>
          <a:off x="13512800" y="1021128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5" name="テキスト ボックス 334"/>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65617</xdr:rowOff>
    </xdr:from>
    <xdr:to>
      <xdr:col>24</xdr:col>
      <xdr:colOff>609600</xdr:colOff>
      <xdr:row>59</xdr:row>
      <xdr:rowOff>167217</xdr:rowOff>
    </xdr:to>
    <xdr:sp macro="" textlink="">
      <xdr:nvSpPr>
        <xdr:cNvPr id="343" name="円/楕円 342"/>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158344</xdr:rowOff>
    </xdr:from>
    <xdr:ext cx="762000" cy="259045"/>
    <xdr:sp macro="" textlink="">
      <xdr:nvSpPr>
        <xdr:cNvPr id="344" name="定員管理の状況該当値テキスト"/>
        <xdr:cNvSpPr txBox="1"/>
      </xdr:nvSpPr>
      <xdr:spPr>
        <a:xfrm>
          <a:off x="17106900" y="1010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51828</xdr:rowOff>
    </xdr:from>
    <xdr:to>
      <xdr:col>23</xdr:col>
      <xdr:colOff>457200</xdr:colOff>
      <xdr:row>59</xdr:row>
      <xdr:rowOff>153428</xdr:rowOff>
    </xdr:to>
    <xdr:sp macro="" textlink="">
      <xdr:nvSpPr>
        <xdr:cNvPr id="345" name="円/楕円 344"/>
        <xdr:cNvSpPr/>
      </xdr:nvSpPr>
      <xdr:spPr>
        <a:xfrm>
          <a:off x="16129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163605</xdr:rowOff>
    </xdr:from>
    <xdr:ext cx="736600" cy="259045"/>
    <xdr:sp macro="" textlink="">
      <xdr:nvSpPr>
        <xdr:cNvPr id="346" name="テキスト ボックス 345"/>
        <xdr:cNvSpPr txBox="1"/>
      </xdr:nvSpPr>
      <xdr:spPr>
        <a:xfrm>
          <a:off x="15798800" y="993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61020</xdr:rowOff>
    </xdr:from>
    <xdr:to>
      <xdr:col>22</xdr:col>
      <xdr:colOff>254000</xdr:colOff>
      <xdr:row>59</xdr:row>
      <xdr:rowOff>162620</xdr:rowOff>
    </xdr:to>
    <xdr:sp macro="" textlink="">
      <xdr:nvSpPr>
        <xdr:cNvPr id="347" name="円/楕円 346"/>
        <xdr:cNvSpPr/>
      </xdr:nvSpPr>
      <xdr:spPr>
        <a:xfrm>
          <a:off x="15240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1347</xdr:rowOff>
    </xdr:from>
    <xdr:ext cx="762000" cy="259045"/>
    <xdr:sp macro="" textlink="">
      <xdr:nvSpPr>
        <xdr:cNvPr id="348" name="テキスト ボックス 347"/>
        <xdr:cNvSpPr txBox="1"/>
      </xdr:nvSpPr>
      <xdr:spPr>
        <a:xfrm>
          <a:off x="14909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56424</xdr:rowOff>
    </xdr:from>
    <xdr:to>
      <xdr:col>21</xdr:col>
      <xdr:colOff>50800</xdr:colOff>
      <xdr:row>59</xdr:row>
      <xdr:rowOff>158024</xdr:rowOff>
    </xdr:to>
    <xdr:sp macro="" textlink="">
      <xdr:nvSpPr>
        <xdr:cNvPr id="349" name="円/楕円 348"/>
        <xdr:cNvSpPr/>
      </xdr:nvSpPr>
      <xdr:spPr>
        <a:xfrm>
          <a:off x="14351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168201</xdr:rowOff>
    </xdr:from>
    <xdr:ext cx="762000" cy="259045"/>
    <xdr:sp macro="" textlink="">
      <xdr:nvSpPr>
        <xdr:cNvPr id="350" name="テキスト ボックス 349"/>
        <xdr:cNvSpPr txBox="1"/>
      </xdr:nvSpPr>
      <xdr:spPr>
        <a:xfrm>
          <a:off x="14020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44934</xdr:rowOff>
    </xdr:from>
    <xdr:to>
      <xdr:col>19</xdr:col>
      <xdr:colOff>533400</xdr:colOff>
      <xdr:row>59</xdr:row>
      <xdr:rowOff>146534</xdr:rowOff>
    </xdr:to>
    <xdr:sp macro="" textlink="">
      <xdr:nvSpPr>
        <xdr:cNvPr id="351" name="円/楕円 350"/>
        <xdr:cNvSpPr/>
      </xdr:nvSpPr>
      <xdr:spPr>
        <a:xfrm>
          <a:off x="134620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156711</xdr:rowOff>
    </xdr:from>
    <xdr:ext cx="762000" cy="259045"/>
    <xdr:sp macro="" textlink="">
      <xdr:nvSpPr>
        <xdr:cNvPr id="352" name="テキスト ボックス 351"/>
        <xdr:cNvSpPr txBox="1"/>
      </xdr:nvSpPr>
      <xdr:spPr>
        <a:xfrm>
          <a:off x="13131800" y="992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0.8</a:t>
          </a:r>
          <a:r>
            <a:rPr kumimoji="1" lang="ja-JP" altLang="en-US" sz="1300">
              <a:latin typeface="ＭＳ Ｐゴシック"/>
            </a:rPr>
            <a:t>ポイント減少している。</a:t>
          </a:r>
          <a:endParaRPr kumimoji="1" lang="en-US" altLang="ja-JP" sz="1300">
            <a:latin typeface="ＭＳ Ｐゴシック"/>
          </a:endParaRPr>
        </a:p>
        <a:p>
          <a:r>
            <a:rPr kumimoji="1" lang="ja-JP" altLang="en-US" sz="1300">
              <a:latin typeface="ＭＳ Ｐゴシック"/>
            </a:rPr>
            <a:t>　元利償還金等については、地方道路整備事業（旧臨時地方道路整備事業）及び病院事業会計への繰出金が多額となったことにより増加しているが、平成</a:t>
          </a:r>
          <a:r>
            <a:rPr kumimoji="1" lang="en-US" altLang="ja-JP" sz="1300">
              <a:latin typeface="ＭＳ Ｐゴシック"/>
            </a:rPr>
            <a:t>24</a:t>
          </a:r>
          <a:r>
            <a:rPr kumimoji="1" lang="ja-JP" altLang="en-US" sz="1300">
              <a:latin typeface="ＭＳ Ｐゴシック"/>
            </a:rPr>
            <a:t>年度に償還終了となった体育文化センター建設事業等の影響により、減少している。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85634</xdr:rowOff>
    </xdr:from>
    <xdr:to>
      <xdr:col>24</xdr:col>
      <xdr:colOff>558800</xdr:colOff>
      <xdr:row>40</xdr:row>
      <xdr:rowOff>140788</xdr:rowOff>
    </xdr:to>
    <xdr:cxnSp macro="">
      <xdr:nvCxnSpPr>
        <xdr:cNvPr id="387" name="直線コネクタ 386"/>
        <xdr:cNvCxnSpPr/>
      </xdr:nvCxnSpPr>
      <xdr:spPr>
        <a:xfrm flipV="1">
          <a:off x="16179800" y="6943634"/>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140788</xdr:rowOff>
    </xdr:from>
    <xdr:to>
      <xdr:col>23</xdr:col>
      <xdr:colOff>406400</xdr:colOff>
      <xdr:row>41</xdr:row>
      <xdr:rowOff>65859</xdr:rowOff>
    </xdr:to>
    <xdr:cxnSp macro="">
      <xdr:nvCxnSpPr>
        <xdr:cNvPr id="390" name="直線コネクタ 389"/>
        <xdr:cNvCxnSpPr/>
      </xdr:nvCxnSpPr>
      <xdr:spPr>
        <a:xfrm flipV="1">
          <a:off x="15290800" y="699878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65859</xdr:rowOff>
    </xdr:from>
    <xdr:to>
      <xdr:col>22</xdr:col>
      <xdr:colOff>203200</xdr:colOff>
      <xdr:row>42</xdr:row>
      <xdr:rowOff>11612</xdr:rowOff>
    </xdr:to>
    <xdr:cxnSp macro="">
      <xdr:nvCxnSpPr>
        <xdr:cNvPr id="393" name="直線コネクタ 392"/>
        <xdr:cNvCxnSpPr/>
      </xdr:nvCxnSpPr>
      <xdr:spPr>
        <a:xfrm flipV="1">
          <a:off x="14401800" y="7095309"/>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11612</xdr:rowOff>
    </xdr:from>
    <xdr:to>
      <xdr:col>21</xdr:col>
      <xdr:colOff>0</xdr:colOff>
      <xdr:row>42</xdr:row>
      <xdr:rowOff>11612</xdr:rowOff>
    </xdr:to>
    <xdr:cxnSp macro="">
      <xdr:nvCxnSpPr>
        <xdr:cNvPr id="396" name="直線コネクタ 395"/>
        <xdr:cNvCxnSpPr/>
      </xdr:nvCxnSpPr>
      <xdr:spPr>
        <a:xfrm>
          <a:off x="13512800" y="7212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8" name="テキスト ボックス 397"/>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00" name="テキスト ボックス 399"/>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34834</xdr:rowOff>
    </xdr:from>
    <xdr:to>
      <xdr:col>24</xdr:col>
      <xdr:colOff>609600</xdr:colOff>
      <xdr:row>40</xdr:row>
      <xdr:rowOff>136434</xdr:rowOff>
    </xdr:to>
    <xdr:sp macro="" textlink="">
      <xdr:nvSpPr>
        <xdr:cNvPr id="406" name="円/楕円 405"/>
        <xdr:cNvSpPr/>
      </xdr:nvSpPr>
      <xdr:spPr>
        <a:xfrm>
          <a:off x="169672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51361</xdr:rowOff>
    </xdr:from>
    <xdr:ext cx="762000" cy="259045"/>
    <xdr:sp macro="" textlink="">
      <xdr:nvSpPr>
        <xdr:cNvPr id="407" name="公債費負担の状況該当値テキスト"/>
        <xdr:cNvSpPr txBox="1"/>
      </xdr:nvSpPr>
      <xdr:spPr>
        <a:xfrm>
          <a:off x="17106900" y="673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89988</xdr:rowOff>
    </xdr:from>
    <xdr:to>
      <xdr:col>23</xdr:col>
      <xdr:colOff>457200</xdr:colOff>
      <xdr:row>41</xdr:row>
      <xdr:rowOff>20138</xdr:rowOff>
    </xdr:to>
    <xdr:sp macro="" textlink="">
      <xdr:nvSpPr>
        <xdr:cNvPr id="408" name="円/楕円 407"/>
        <xdr:cNvSpPr/>
      </xdr:nvSpPr>
      <xdr:spPr>
        <a:xfrm>
          <a:off x="16129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409" name="テキスト ボックス 408"/>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15059</xdr:rowOff>
    </xdr:from>
    <xdr:to>
      <xdr:col>22</xdr:col>
      <xdr:colOff>254000</xdr:colOff>
      <xdr:row>41</xdr:row>
      <xdr:rowOff>116659</xdr:rowOff>
    </xdr:to>
    <xdr:sp macro="" textlink="">
      <xdr:nvSpPr>
        <xdr:cNvPr id="410" name="円/楕円 409"/>
        <xdr:cNvSpPr/>
      </xdr:nvSpPr>
      <xdr:spPr>
        <a:xfrm>
          <a:off x="15240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126836</xdr:rowOff>
    </xdr:from>
    <xdr:ext cx="762000" cy="259045"/>
    <xdr:sp macro="" textlink="">
      <xdr:nvSpPr>
        <xdr:cNvPr id="411" name="テキスト ボックス 410"/>
        <xdr:cNvSpPr txBox="1"/>
      </xdr:nvSpPr>
      <xdr:spPr>
        <a:xfrm>
          <a:off x="14909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132262</xdr:rowOff>
    </xdr:from>
    <xdr:to>
      <xdr:col>21</xdr:col>
      <xdr:colOff>50800</xdr:colOff>
      <xdr:row>42</xdr:row>
      <xdr:rowOff>62412</xdr:rowOff>
    </xdr:to>
    <xdr:sp macro="" textlink="">
      <xdr:nvSpPr>
        <xdr:cNvPr id="412" name="円/楕円 411"/>
        <xdr:cNvSpPr/>
      </xdr:nvSpPr>
      <xdr:spPr>
        <a:xfrm>
          <a:off x="14351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47189</xdr:rowOff>
    </xdr:from>
    <xdr:ext cx="762000" cy="259045"/>
    <xdr:sp macro="" textlink="">
      <xdr:nvSpPr>
        <xdr:cNvPr id="413" name="テキスト ボックス 412"/>
        <xdr:cNvSpPr txBox="1"/>
      </xdr:nvSpPr>
      <xdr:spPr>
        <a:xfrm>
          <a:off x="14020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414" name="円/楕円 413"/>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72589</xdr:rowOff>
    </xdr:from>
    <xdr:ext cx="762000" cy="259045"/>
    <xdr:sp macro="" textlink="">
      <xdr:nvSpPr>
        <xdr:cNvPr id="415" name="テキスト ボックス 414"/>
        <xdr:cNvSpPr txBox="1"/>
      </xdr:nvSpPr>
      <xdr:spPr>
        <a:xfrm>
          <a:off x="13131800" y="693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13.7</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主な要因は、将来負担額のうち工業団地整備事業債の増加などにより公営企業債等繰入見込額が増加（</a:t>
          </a:r>
          <a:r>
            <a:rPr kumimoji="1" lang="en-US" altLang="ja-JP" sz="1300">
              <a:latin typeface="ＭＳ Ｐゴシック"/>
            </a:rPr>
            <a:t>+825</a:t>
          </a:r>
          <a:r>
            <a:rPr kumimoji="1" lang="ja-JP" altLang="en-US" sz="1300">
              <a:latin typeface="ＭＳ Ｐゴシック"/>
            </a:rPr>
            <a:t>百万）したことや、充当可能特定収入が減少（△</a:t>
          </a:r>
          <a:r>
            <a:rPr kumimoji="1" lang="en-US" altLang="ja-JP" sz="1300">
              <a:latin typeface="ＭＳ Ｐゴシック"/>
            </a:rPr>
            <a:t>874</a:t>
          </a:r>
          <a:r>
            <a:rPr kumimoji="1" lang="ja-JP" altLang="en-US" sz="1300">
              <a:latin typeface="ＭＳ Ｐゴシック"/>
            </a:rPr>
            <a:t>千円）したことによるものである。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6435</xdr:rowOff>
    </xdr:from>
    <xdr:to>
      <xdr:col>24</xdr:col>
      <xdr:colOff>558800</xdr:colOff>
      <xdr:row>15</xdr:row>
      <xdr:rowOff>116628</xdr:rowOff>
    </xdr:to>
    <xdr:cxnSp macro="">
      <xdr:nvCxnSpPr>
        <xdr:cNvPr id="449" name="直線コネクタ 448"/>
        <xdr:cNvCxnSpPr/>
      </xdr:nvCxnSpPr>
      <xdr:spPr>
        <a:xfrm>
          <a:off x="16179800" y="2578185"/>
          <a:ext cx="8382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0"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6435</xdr:rowOff>
    </xdr:from>
    <xdr:to>
      <xdr:col>23</xdr:col>
      <xdr:colOff>406400</xdr:colOff>
      <xdr:row>15</xdr:row>
      <xdr:rowOff>69173</xdr:rowOff>
    </xdr:to>
    <xdr:cxnSp macro="">
      <xdr:nvCxnSpPr>
        <xdr:cNvPr id="452" name="直線コネクタ 451"/>
        <xdr:cNvCxnSpPr/>
      </xdr:nvCxnSpPr>
      <xdr:spPr>
        <a:xfrm flipV="1">
          <a:off x="15290800" y="257818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69173</xdr:rowOff>
    </xdr:from>
    <xdr:to>
      <xdr:col>22</xdr:col>
      <xdr:colOff>203200</xdr:colOff>
      <xdr:row>15</xdr:row>
      <xdr:rowOff>147997</xdr:rowOff>
    </xdr:to>
    <xdr:cxnSp macro="">
      <xdr:nvCxnSpPr>
        <xdr:cNvPr id="455" name="直線コネクタ 454"/>
        <xdr:cNvCxnSpPr/>
      </xdr:nvCxnSpPr>
      <xdr:spPr>
        <a:xfrm flipV="1">
          <a:off x="14401800" y="2640923"/>
          <a:ext cx="889000" cy="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124672</xdr:rowOff>
    </xdr:from>
    <xdr:to>
      <xdr:col>21</xdr:col>
      <xdr:colOff>0</xdr:colOff>
      <xdr:row>15</xdr:row>
      <xdr:rowOff>147997</xdr:rowOff>
    </xdr:to>
    <xdr:cxnSp macro="">
      <xdr:nvCxnSpPr>
        <xdr:cNvPr id="458" name="直線コネクタ 457"/>
        <xdr:cNvCxnSpPr/>
      </xdr:nvCxnSpPr>
      <xdr:spPr>
        <a:xfrm>
          <a:off x="13512800" y="2696422"/>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2" name="テキスト ボックス 461"/>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65828</xdr:rowOff>
    </xdr:from>
    <xdr:to>
      <xdr:col>24</xdr:col>
      <xdr:colOff>609600</xdr:colOff>
      <xdr:row>15</xdr:row>
      <xdr:rowOff>167428</xdr:rowOff>
    </xdr:to>
    <xdr:sp macro="" textlink="">
      <xdr:nvSpPr>
        <xdr:cNvPr id="468" name="円/楕円 467"/>
        <xdr:cNvSpPr/>
      </xdr:nvSpPr>
      <xdr:spPr>
        <a:xfrm>
          <a:off x="169672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37905</xdr:rowOff>
    </xdr:from>
    <xdr:ext cx="762000" cy="259045"/>
    <xdr:sp macro="" textlink="">
      <xdr:nvSpPr>
        <xdr:cNvPr id="469" name="将来負担の状況該当値テキスト"/>
        <xdr:cNvSpPr txBox="1"/>
      </xdr:nvSpPr>
      <xdr:spPr>
        <a:xfrm>
          <a:off x="17106900" y="260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127085</xdr:rowOff>
    </xdr:from>
    <xdr:to>
      <xdr:col>23</xdr:col>
      <xdr:colOff>457200</xdr:colOff>
      <xdr:row>15</xdr:row>
      <xdr:rowOff>57235</xdr:rowOff>
    </xdr:to>
    <xdr:sp macro="" textlink="">
      <xdr:nvSpPr>
        <xdr:cNvPr id="470" name="円/楕円 469"/>
        <xdr:cNvSpPr/>
      </xdr:nvSpPr>
      <xdr:spPr>
        <a:xfrm>
          <a:off x="16129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67412</xdr:rowOff>
    </xdr:from>
    <xdr:ext cx="736600" cy="259045"/>
    <xdr:sp macro="" textlink="">
      <xdr:nvSpPr>
        <xdr:cNvPr id="471" name="テキスト ボックス 470"/>
        <xdr:cNvSpPr txBox="1"/>
      </xdr:nvSpPr>
      <xdr:spPr>
        <a:xfrm>
          <a:off x="15798800" y="229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18373</xdr:rowOff>
    </xdr:from>
    <xdr:to>
      <xdr:col>22</xdr:col>
      <xdr:colOff>254000</xdr:colOff>
      <xdr:row>15</xdr:row>
      <xdr:rowOff>119973</xdr:rowOff>
    </xdr:to>
    <xdr:sp macro="" textlink="">
      <xdr:nvSpPr>
        <xdr:cNvPr id="472" name="円/楕円 471"/>
        <xdr:cNvSpPr/>
      </xdr:nvSpPr>
      <xdr:spPr>
        <a:xfrm>
          <a:off x="15240000" y="259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130150</xdr:rowOff>
    </xdr:from>
    <xdr:ext cx="762000" cy="259045"/>
    <xdr:sp macro="" textlink="">
      <xdr:nvSpPr>
        <xdr:cNvPr id="473" name="テキスト ボックス 472"/>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97197</xdr:rowOff>
    </xdr:from>
    <xdr:to>
      <xdr:col>21</xdr:col>
      <xdr:colOff>50800</xdr:colOff>
      <xdr:row>16</xdr:row>
      <xdr:rowOff>27347</xdr:rowOff>
    </xdr:to>
    <xdr:sp macro="" textlink="">
      <xdr:nvSpPr>
        <xdr:cNvPr id="474" name="円/楕円 473"/>
        <xdr:cNvSpPr/>
      </xdr:nvSpPr>
      <xdr:spPr>
        <a:xfrm>
          <a:off x="14351000" y="26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37524</xdr:rowOff>
    </xdr:from>
    <xdr:ext cx="762000" cy="259045"/>
    <xdr:sp macro="" textlink="">
      <xdr:nvSpPr>
        <xdr:cNvPr id="475" name="テキスト ボックス 474"/>
        <xdr:cNvSpPr txBox="1"/>
      </xdr:nvSpPr>
      <xdr:spPr>
        <a:xfrm>
          <a:off x="14020800" y="243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73872</xdr:rowOff>
    </xdr:from>
    <xdr:to>
      <xdr:col>19</xdr:col>
      <xdr:colOff>533400</xdr:colOff>
      <xdr:row>16</xdr:row>
      <xdr:rowOff>4022</xdr:rowOff>
    </xdr:to>
    <xdr:sp macro="" textlink="">
      <xdr:nvSpPr>
        <xdr:cNvPr id="476" name="円/楕円 475"/>
        <xdr:cNvSpPr/>
      </xdr:nvSpPr>
      <xdr:spPr>
        <a:xfrm>
          <a:off x="13462000" y="2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14199</xdr:rowOff>
    </xdr:from>
    <xdr:ext cx="762000" cy="259045"/>
    <xdr:sp macro="" textlink="">
      <xdr:nvSpPr>
        <xdr:cNvPr id="477" name="テキスト ボックス 476"/>
        <xdr:cNvSpPr txBox="1"/>
      </xdr:nvSpPr>
      <xdr:spPr>
        <a:xfrm>
          <a:off x="13131800" y="241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前年度比△</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と減少している。</a:t>
          </a:r>
          <a:endParaRPr lang="ja-JP" altLang="ja-JP" sz="1300">
            <a:effectLst/>
          </a:endParaRPr>
        </a:p>
        <a:p>
          <a:r>
            <a:rPr kumimoji="1" lang="ja-JP" altLang="ja-JP" sz="1300">
              <a:solidFill>
                <a:schemeClr val="dk1"/>
              </a:solidFill>
              <a:effectLst/>
              <a:latin typeface="+mn-lt"/>
              <a:ea typeface="+mn-ea"/>
              <a:cs typeface="+mn-cs"/>
            </a:rPr>
            <a:t>　職員数が類似団体と比較して少ないことや、人件費の抑制について、第四・第五次行政改革において取り組みを進めている効果と考えられる。今後もこの水準を維持できるように努めていく。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149860</xdr:rowOff>
    </xdr:to>
    <xdr:cxnSp macro="">
      <xdr:nvCxnSpPr>
        <xdr:cNvPr id="66" name="直線コネクタ 65"/>
        <xdr:cNvCxnSpPr/>
      </xdr:nvCxnSpPr>
      <xdr:spPr>
        <a:xfrm flipV="1">
          <a:off x="3987800" y="6230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1270</xdr:rowOff>
    </xdr:to>
    <xdr:cxnSp macro="">
      <xdr:nvCxnSpPr>
        <xdr:cNvPr id="69" name="直線コネクタ 68"/>
        <xdr:cNvCxnSpPr/>
      </xdr:nvCxnSpPr>
      <xdr:spPr>
        <a:xfrm flipV="1">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92710</xdr:rowOff>
    </xdr:to>
    <xdr:cxnSp macro="">
      <xdr:nvCxnSpPr>
        <xdr:cNvPr id="72" name="直線コネクタ 71"/>
        <xdr:cNvCxnSpPr/>
      </xdr:nvCxnSpPr>
      <xdr:spPr>
        <a:xfrm flipV="1">
          <a:off x="2209800" y="634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37</xdr:row>
      <xdr:rowOff>153670</xdr:rowOff>
    </xdr:to>
    <xdr:cxnSp macro="">
      <xdr:nvCxnSpPr>
        <xdr:cNvPr id="75" name="直線コネクタ 74"/>
        <xdr:cNvCxnSpPr/>
      </xdr:nvCxnSpPr>
      <xdr:spPr>
        <a:xfrm flipV="1">
          <a:off x="1320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5" name="円/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41910</xdr:rowOff>
    </xdr:from>
    <xdr:to>
      <xdr:col>3</xdr:col>
      <xdr:colOff>193675</xdr:colOff>
      <xdr:row>37</xdr:row>
      <xdr:rowOff>143510</xdr:rowOff>
    </xdr:to>
    <xdr:sp macro="" textlink="">
      <xdr:nvSpPr>
        <xdr:cNvPr id="91" name="円/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92" name="テキスト ボックス 91"/>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102870</xdr:rowOff>
    </xdr:from>
    <xdr:to>
      <xdr:col>1</xdr:col>
      <xdr:colOff>676275</xdr:colOff>
      <xdr:row>38</xdr:row>
      <xdr:rowOff>33020</xdr:rowOff>
    </xdr:to>
    <xdr:sp macro="" textlink="">
      <xdr:nvSpPr>
        <xdr:cNvPr id="93" name="円/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物件費の比率は低くなっている。これは、第四次・第五次行政改革実施計画などの取り組みを通して、徹底した歳出削減を行った成果である。また、枠配分予算を実施し、事業実施課での効率的な経費計上に努め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44450</xdr:rowOff>
    </xdr:from>
    <xdr:to>
      <xdr:col>24</xdr:col>
      <xdr:colOff>31750</xdr:colOff>
      <xdr:row>15</xdr:row>
      <xdr:rowOff>57150</xdr:rowOff>
    </xdr:to>
    <xdr:cxnSp macro="">
      <xdr:nvCxnSpPr>
        <xdr:cNvPr id="127" name="直線コネクタ 126"/>
        <xdr:cNvCxnSpPr/>
      </xdr:nvCxnSpPr>
      <xdr:spPr>
        <a:xfrm>
          <a:off x="15671800" y="261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44450</xdr:rowOff>
    </xdr:to>
    <xdr:cxnSp macro="">
      <xdr:nvCxnSpPr>
        <xdr:cNvPr id="130" name="直線コネクタ 129"/>
        <xdr:cNvCxnSpPr/>
      </xdr:nvCxnSpPr>
      <xdr:spPr>
        <a:xfrm>
          <a:off x="14782800" y="252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25400</xdr:rowOff>
    </xdr:from>
    <xdr:to>
      <xdr:col>21</xdr:col>
      <xdr:colOff>361950</xdr:colOff>
      <xdr:row>14</xdr:row>
      <xdr:rowOff>127000</xdr:rowOff>
    </xdr:to>
    <xdr:cxnSp macro="">
      <xdr:nvCxnSpPr>
        <xdr:cNvPr id="133" name="直線コネクタ 132"/>
        <xdr:cNvCxnSpPr/>
      </xdr:nvCxnSpPr>
      <xdr:spPr>
        <a:xfrm>
          <a:off x="13893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158750</xdr:rowOff>
    </xdr:from>
    <xdr:to>
      <xdr:col>20</xdr:col>
      <xdr:colOff>158750</xdr:colOff>
      <xdr:row>14</xdr:row>
      <xdr:rowOff>25400</xdr:rowOff>
    </xdr:to>
    <xdr:cxnSp macro="">
      <xdr:nvCxnSpPr>
        <xdr:cNvPr id="136" name="直線コネクタ 135"/>
        <xdr:cNvCxnSpPr/>
      </xdr:nvCxnSpPr>
      <xdr:spPr>
        <a:xfrm>
          <a:off x="13004800" y="238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6350</xdr:rowOff>
    </xdr:from>
    <xdr:to>
      <xdr:col>24</xdr:col>
      <xdr:colOff>82550</xdr:colOff>
      <xdr:row>15</xdr:row>
      <xdr:rowOff>107950</xdr:rowOff>
    </xdr:to>
    <xdr:sp macro="" textlink="">
      <xdr:nvSpPr>
        <xdr:cNvPr id="146" name="円/楕円 145"/>
        <xdr:cNvSpPr/>
      </xdr:nvSpPr>
      <xdr:spPr>
        <a:xfrm>
          <a:off x="16459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22877</xdr:rowOff>
    </xdr:from>
    <xdr:ext cx="762000" cy="259045"/>
    <xdr:sp macro="" textlink="">
      <xdr:nvSpPr>
        <xdr:cNvPr id="147" name="物件費該当値テキスト"/>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165100</xdr:rowOff>
    </xdr:from>
    <xdr:to>
      <xdr:col>22</xdr:col>
      <xdr:colOff>615950</xdr:colOff>
      <xdr:row>15</xdr:row>
      <xdr:rowOff>95250</xdr:rowOff>
    </xdr:to>
    <xdr:sp macro="" textlink="">
      <xdr:nvSpPr>
        <xdr:cNvPr id="148" name="円/楕円 147"/>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105427</xdr:rowOff>
    </xdr:from>
    <xdr:ext cx="736600" cy="259045"/>
    <xdr:sp macro="" textlink="">
      <xdr:nvSpPr>
        <xdr:cNvPr id="149" name="テキスト ボックス 148"/>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50" name="円/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51" name="テキスト ボックス 150"/>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146050</xdr:rowOff>
    </xdr:from>
    <xdr:to>
      <xdr:col>20</xdr:col>
      <xdr:colOff>209550</xdr:colOff>
      <xdr:row>14</xdr:row>
      <xdr:rowOff>76200</xdr:rowOff>
    </xdr:to>
    <xdr:sp macro="" textlink="">
      <xdr:nvSpPr>
        <xdr:cNvPr id="152" name="円/楕円 151"/>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86377</xdr:rowOff>
    </xdr:from>
    <xdr:ext cx="762000" cy="259045"/>
    <xdr:sp macro="" textlink="">
      <xdr:nvSpPr>
        <xdr:cNvPr id="153" name="テキスト ボックス 152"/>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107950</xdr:rowOff>
    </xdr:from>
    <xdr:to>
      <xdr:col>19</xdr:col>
      <xdr:colOff>6350</xdr:colOff>
      <xdr:row>14</xdr:row>
      <xdr:rowOff>38100</xdr:rowOff>
    </xdr:to>
    <xdr:sp macro="" textlink="">
      <xdr:nvSpPr>
        <xdr:cNvPr id="154" name="円/楕円 153"/>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48277</xdr:rowOff>
    </xdr:from>
    <xdr:ext cx="762000" cy="259045"/>
    <xdr:sp macro="" textlink="">
      <xdr:nvSpPr>
        <xdr:cNvPr id="155" name="テキスト ボックス 154"/>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と増加している。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児童福祉費については、子ども・子育て支援法の施行に伴う教育・保育施設運営費支弁額の増や、障害児通所施設の新規開設に伴う給付費の増などにより</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ている。また、</a:t>
          </a:r>
          <a:r>
            <a:rPr kumimoji="1" lang="ja-JP" altLang="ja-JP" sz="1100">
              <a:solidFill>
                <a:schemeClr val="dk1"/>
              </a:solidFill>
              <a:effectLst/>
              <a:latin typeface="+mn-lt"/>
              <a:ea typeface="+mn-ea"/>
              <a:cs typeface="+mn-cs"/>
            </a:rPr>
            <a:t>生活保護費については、</a:t>
          </a:r>
          <a:r>
            <a:rPr kumimoji="1" lang="ja-JP" altLang="en-US" sz="1100">
              <a:solidFill>
                <a:schemeClr val="dk1"/>
              </a:solidFill>
              <a:effectLst/>
              <a:latin typeface="+mn-lt"/>
              <a:ea typeface="+mn-ea"/>
              <a:cs typeface="+mn-cs"/>
            </a:rPr>
            <a:t>住宅扶助対象世帯数の増や、医療扶助の増などにより増加している。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類似団体と比較して、経常収支比率に占める割合が高いため、</a:t>
          </a:r>
          <a:r>
            <a:rPr kumimoji="1" lang="ja-JP" altLang="ja-JP" sz="1100">
              <a:solidFill>
                <a:schemeClr val="dk1"/>
              </a:solidFill>
              <a:effectLst/>
              <a:latin typeface="+mn-lt"/>
              <a:ea typeface="+mn-ea"/>
              <a:cs typeface="+mn-cs"/>
            </a:rPr>
            <a:t>引き続き給付の適正化やサービス利用者の自立をサポートするなど、給付費総額の抑制に努めていく。</a:t>
          </a:r>
          <a:endParaRPr lang="ja-JP" altLang="ja-JP" sz="11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156935</xdr:rowOff>
    </xdr:from>
    <xdr:to>
      <xdr:col>7</xdr:col>
      <xdr:colOff>15875</xdr:colOff>
      <xdr:row>58</xdr:row>
      <xdr:rowOff>83457</xdr:rowOff>
    </xdr:to>
    <xdr:cxnSp macro="">
      <xdr:nvCxnSpPr>
        <xdr:cNvPr id="190" name="直線コネクタ 189"/>
        <xdr:cNvCxnSpPr/>
      </xdr:nvCxnSpPr>
      <xdr:spPr>
        <a:xfrm>
          <a:off x="3987800" y="99295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80735</xdr:rowOff>
    </xdr:from>
    <xdr:to>
      <xdr:col>5</xdr:col>
      <xdr:colOff>549275</xdr:colOff>
      <xdr:row>57</xdr:row>
      <xdr:rowOff>156935</xdr:rowOff>
    </xdr:to>
    <xdr:cxnSp macro="">
      <xdr:nvCxnSpPr>
        <xdr:cNvPr id="193" name="直線コネクタ 192"/>
        <xdr:cNvCxnSpPr/>
      </xdr:nvCxnSpPr>
      <xdr:spPr>
        <a:xfrm>
          <a:off x="3098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80735</xdr:rowOff>
    </xdr:to>
    <xdr:cxnSp macro="">
      <xdr:nvCxnSpPr>
        <xdr:cNvPr id="196" name="直線コネクタ 195"/>
        <xdr:cNvCxnSpPr/>
      </xdr:nvCxnSpPr>
      <xdr:spPr>
        <a:xfrm>
          <a:off x="2209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57</xdr:row>
      <xdr:rowOff>37193</xdr:rowOff>
    </xdr:to>
    <xdr:cxnSp macro="">
      <xdr:nvCxnSpPr>
        <xdr:cNvPr id="199" name="直線コネクタ 198"/>
        <xdr:cNvCxnSpPr/>
      </xdr:nvCxnSpPr>
      <xdr:spPr>
        <a:xfrm>
          <a:off x="1320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32657</xdr:rowOff>
    </xdr:from>
    <xdr:to>
      <xdr:col>7</xdr:col>
      <xdr:colOff>66675</xdr:colOff>
      <xdr:row>58</xdr:row>
      <xdr:rowOff>134257</xdr:rowOff>
    </xdr:to>
    <xdr:sp macro="" textlink="">
      <xdr:nvSpPr>
        <xdr:cNvPr id="209" name="円/楕円 208"/>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4734</xdr:rowOff>
    </xdr:from>
    <xdr:ext cx="762000" cy="259045"/>
    <xdr:sp macro="" textlink="">
      <xdr:nvSpPr>
        <xdr:cNvPr id="210"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106135</xdr:rowOff>
    </xdr:from>
    <xdr:to>
      <xdr:col>5</xdr:col>
      <xdr:colOff>600075</xdr:colOff>
      <xdr:row>58</xdr:row>
      <xdr:rowOff>36285</xdr:rowOff>
    </xdr:to>
    <xdr:sp macro="" textlink="">
      <xdr:nvSpPr>
        <xdr:cNvPr id="211" name="円/楕円 210"/>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21062</xdr:rowOff>
    </xdr:from>
    <xdr:ext cx="736600" cy="259045"/>
    <xdr:sp macro="" textlink="">
      <xdr:nvSpPr>
        <xdr:cNvPr id="212" name="テキスト ボックス 211"/>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29935</xdr:rowOff>
    </xdr:from>
    <xdr:to>
      <xdr:col>4</xdr:col>
      <xdr:colOff>396875</xdr:colOff>
      <xdr:row>57</xdr:row>
      <xdr:rowOff>131535</xdr:rowOff>
    </xdr:to>
    <xdr:sp macro="" textlink="">
      <xdr:nvSpPr>
        <xdr:cNvPr id="213" name="円/楕円 212"/>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116312</xdr:rowOff>
    </xdr:from>
    <xdr:ext cx="762000" cy="259045"/>
    <xdr:sp macro="" textlink="">
      <xdr:nvSpPr>
        <xdr:cNvPr id="214" name="テキスト ボックス 213"/>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5" name="円/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その他については、他会計への繰出金が主なものである。繰出金は、後期高齢者医療事業会計や介護保険事業会計などの社会保障系事業の対象者が増加しており、各特別会計への繰り出し額が増加している。また、下水道事業、農業集落排水事業を法適用化しており、一般会計からの繰出金は補助費等と分類されている。</a:t>
          </a:r>
          <a:endParaRPr kumimoji="1" lang="en-US" altLang="ja-JP" sz="1200">
            <a:latin typeface="ＭＳ Ｐゴシック"/>
          </a:endParaRPr>
        </a:p>
        <a:p>
          <a:r>
            <a:rPr kumimoji="1" lang="ja-JP" altLang="en-US" sz="1200">
              <a:latin typeface="ＭＳ Ｐゴシック"/>
            </a:rPr>
            <a:t>　維持補修費は、類似団体と比較して高くなっているが、その要因としては保有施設の老朽化による改修経費等の増によるものである。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127000</xdr:rowOff>
    </xdr:to>
    <xdr:cxnSp macro="">
      <xdr:nvCxnSpPr>
        <xdr:cNvPr id="251" name="直線コネクタ 250"/>
        <xdr:cNvCxnSpPr/>
      </xdr:nvCxnSpPr>
      <xdr:spPr>
        <a:xfrm>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96520</xdr:rowOff>
    </xdr:to>
    <xdr:cxnSp macro="">
      <xdr:nvCxnSpPr>
        <xdr:cNvPr id="254" name="直線コネクタ 253"/>
        <xdr:cNvCxnSpPr/>
      </xdr:nvCxnSpPr>
      <xdr:spPr>
        <a:xfrm>
          <a:off x="14782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88900</xdr:rowOff>
    </xdr:to>
    <xdr:cxnSp macro="">
      <xdr:nvCxnSpPr>
        <xdr:cNvPr id="257" name="直線コネクタ 256"/>
        <xdr:cNvCxnSpPr/>
      </xdr:nvCxnSpPr>
      <xdr:spPr>
        <a:xfrm flipV="1">
          <a:off x="13893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88900</xdr:rowOff>
    </xdr:to>
    <xdr:cxnSp macro="">
      <xdr:nvCxnSpPr>
        <xdr:cNvPr id="260" name="直線コネクタ 259"/>
        <xdr:cNvCxnSpPr/>
      </xdr:nvCxnSpPr>
      <xdr:spPr>
        <a:xfrm>
          <a:off x="13004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70" name="円/楕円 269"/>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92727</xdr:rowOff>
    </xdr:from>
    <xdr:ext cx="762000" cy="259045"/>
    <xdr:sp macro="" textlink="">
      <xdr:nvSpPr>
        <xdr:cNvPr id="271"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45720</xdr:rowOff>
    </xdr:from>
    <xdr:to>
      <xdr:col>22</xdr:col>
      <xdr:colOff>615950</xdr:colOff>
      <xdr:row>56</xdr:row>
      <xdr:rowOff>147320</xdr:rowOff>
    </xdr:to>
    <xdr:sp macro="" textlink="">
      <xdr:nvSpPr>
        <xdr:cNvPr id="272" name="円/楕円 271"/>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157497</xdr:rowOff>
    </xdr:from>
    <xdr:ext cx="736600" cy="259045"/>
    <xdr:sp macro="" textlink="">
      <xdr:nvSpPr>
        <xdr:cNvPr id="273" name="テキスト ボックス 272"/>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8" name="円/楕円 277"/>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9" name="テキスト ボックス 278"/>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0.1</a:t>
          </a:r>
          <a:r>
            <a:rPr kumimoji="1" lang="ja-JP" altLang="en-US" sz="1300">
              <a:latin typeface="ＭＳ Ｐゴシック"/>
            </a:rPr>
            <a:t>と減少している。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年度に開催された国体推進事業の終了に伴い減少しているが、類似団体と比較しても</a:t>
          </a:r>
          <a:r>
            <a:rPr kumimoji="1" lang="en-US" altLang="ja-JP" sz="1300">
              <a:latin typeface="ＭＳ Ｐゴシック"/>
            </a:rPr>
            <a:t>5.4</a:t>
          </a:r>
          <a:r>
            <a:rPr kumimoji="1" lang="ja-JP" altLang="en-US" sz="1300">
              <a:latin typeface="ＭＳ Ｐゴシック"/>
            </a:rPr>
            <a:t>高い状態にある。要因としては、公立病院特例債償還が平成</a:t>
          </a:r>
          <a:r>
            <a:rPr kumimoji="1" lang="en-US" altLang="ja-JP" sz="1300">
              <a:latin typeface="ＭＳ Ｐゴシック"/>
            </a:rPr>
            <a:t>22</a:t>
          </a:r>
          <a:r>
            <a:rPr kumimoji="1" lang="ja-JP" altLang="en-US" sz="1300">
              <a:latin typeface="ＭＳ Ｐゴシック"/>
            </a:rPr>
            <a:t>年度から開始されたことにより、病院事業会計への繰出金が生じていること。また、下水道事業、農業集落排水事業を地方公営企業（法適用化）しており、一般会計からの繰出金を補助費等として分類しているためであ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60706</xdr:rowOff>
    </xdr:to>
    <xdr:cxnSp macro="">
      <xdr:nvCxnSpPr>
        <xdr:cNvPr id="309" name="直線コネクタ 308"/>
        <xdr:cNvCxnSpPr/>
      </xdr:nvCxnSpPr>
      <xdr:spPr>
        <a:xfrm flipV="1">
          <a:off x="15671800" y="6399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19558</xdr:rowOff>
    </xdr:from>
    <xdr:to>
      <xdr:col>22</xdr:col>
      <xdr:colOff>565150</xdr:colOff>
      <xdr:row>37</xdr:row>
      <xdr:rowOff>60706</xdr:rowOff>
    </xdr:to>
    <xdr:cxnSp macro="">
      <xdr:nvCxnSpPr>
        <xdr:cNvPr id="312" name="直線コネクタ 311"/>
        <xdr:cNvCxnSpPr/>
      </xdr:nvCxnSpPr>
      <xdr:spPr>
        <a:xfrm>
          <a:off x="14782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19558</xdr:rowOff>
    </xdr:from>
    <xdr:to>
      <xdr:col>21</xdr:col>
      <xdr:colOff>361950</xdr:colOff>
      <xdr:row>37</xdr:row>
      <xdr:rowOff>19558</xdr:rowOff>
    </xdr:to>
    <xdr:cxnSp macro="">
      <xdr:nvCxnSpPr>
        <xdr:cNvPr id="315" name="直線コネクタ 314"/>
        <xdr:cNvCxnSpPr/>
      </xdr:nvCxnSpPr>
      <xdr:spPr>
        <a:xfrm>
          <a:off x="13893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14986</xdr:rowOff>
    </xdr:from>
    <xdr:to>
      <xdr:col>20</xdr:col>
      <xdr:colOff>158750</xdr:colOff>
      <xdr:row>37</xdr:row>
      <xdr:rowOff>19558</xdr:rowOff>
    </xdr:to>
    <xdr:cxnSp macro="">
      <xdr:nvCxnSpPr>
        <xdr:cNvPr id="318" name="直線コネクタ 317"/>
        <xdr:cNvCxnSpPr/>
      </xdr:nvCxnSpPr>
      <xdr:spPr>
        <a:xfrm>
          <a:off x="13004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5334</xdr:rowOff>
    </xdr:from>
    <xdr:to>
      <xdr:col>24</xdr:col>
      <xdr:colOff>82550</xdr:colOff>
      <xdr:row>37</xdr:row>
      <xdr:rowOff>106934</xdr:rowOff>
    </xdr:to>
    <xdr:sp macro="" textlink="">
      <xdr:nvSpPr>
        <xdr:cNvPr id="328" name="円/楕円 327"/>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148861</xdr:rowOff>
    </xdr:from>
    <xdr:ext cx="762000" cy="259045"/>
    <xdr:sp macro="" textlink="">
      <xdr:nvSpPr>
        <xdr:cNvPr id="329"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9906</xdr:rowOff>
    </xdr:from>
    <xdr:to>
      <xdr:col>22</xdr:col>
      <xdr:colOff>615950</xdr:colOff>
      <xdr:row>37</xdr:row>
      <xdr:rowOff>111506</xdr:rowOff>
    </xdr:to>
    <xdr:sp macro="" textlink="">
      <xdr:nvSpPr>
        <xdr:cNvPr id="330" name="円/楕円 329"/>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96283</xdr:rowOff>
    </xdr:from>
    <xdr:ext cx="736600" cy="259045"/>
    <xdr:sp macro="" textlink="">
      <xdr:nvSpPr>
        <xdr:cNvPr id="331" name="テキスト ボックス 330"/>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140208</xdr:rowOff>
    </xdr:from>
    <xdr:to>
      <xdr:col>21</xdr:col>
      <xdr:colOff>412750</xdr:colOff>
      <xdr:row>37</xdr:row>
      <xdr:rowOff>70358</xdr:rowOff>
    </xdr:to>
    <xdr:sp macro="" textlink="">
      <xdr:nvSpPr>
        <xdr:cNvPr id="332" name="円/楕円 331"/>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55135</xdr:rowOff>
    </xdr:from>
    <xdr:ext cx="762000" cy="259045"/>
    <xdr:sp macro="" textlink="">
      <xdr:nvSpPr>
        <xdr:cNvPr id="333" name="テキスト ボックス 332"/>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34" name="円/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135636</xdr:rowOff>
    </xdr:from>
    <xdr:to>
      <xdr:col>19</xdr:col>
      <xdr:colOff>6350</xdr:colOff>
      <xdr:row>37</xdr:row>
      <xdr:rowOff>65786</xdr:rowOff>
    </xdr:to>
    <xdr:sp macro="" textlink="">
      <xdr:nvSpPr>
        <xdr:cNvPr id="336" name="円/楕円 335"/>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50563</xdr:rowOff>
    </xdr:from>
    <xdr:ext cx="762000" cy="259045"/>
    <xdr:sp macro="" textlink="">
      <xdr:nvSpPr>
        <xdr:cNvPr id="337" name="テキスト ボックス 336"/>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1.0</a:t>
          </a:r>
          <a:r>
            <a:rPr kumimoji="1" lang="ja-JP" altLang="en-US" sz="1300">
              <a:latin typeface="ＭＳ Ｐゴシック"/>
            </a:rPr>
            <a:t>と減少している。</a:t>
          </a:r>
          <a:endParaRPr kumimoji="1" lang="en-US" altLang="ja-JP" sz="1300">
            <a:latin typeface="ＭＳ Ｐゴシック"/>
          </a:endParaRPr>
        </a:p>
        <a:p>
          <a:r>
            <a:rPr kumimoji="1" lang="ja-JP" altLang="en-US" sz="1300">
              <a:latin typeface="ＭＳ Ｐゴシック"/>
            </a:rPr>
            <a:t>　経常収支比率に占める割合は高いが、類似団体との比較では、人口</a:t>
          </a:r>
          <a:r>
            <a:rPr kumimoji="1" lang="en-US" altLang="ja-JP" sz="1300">
              <a:latin typeface="ＭＳ Ｐゴシック"/>
            </a:rPr>
            <a:t>1</a:t>
          </a:r>
          <a:r>
            <a:rPr kumimoji="1" lang="ja-JP" altLang="en-US" sz="1300">
              <a:latin typeface="ＭＳ Ｐゴシック"/>
            </a:rPr>
            <a:t>人当たりの決算額は低い。（大村市：</a:t>
          </a:r>
          <a:r>
            <a:rPr kumimoji="1" lang="en-US" altLang="ja-JP" sz="1300">
              <a:latin typeface="ＭＳ Ｐゴシック"/>
            </a:rPr>
            <a:t>28,703</a:t>
          </a:r>
          <a:r>
            <a:rPr kumimoji="1" lang="ja-JP" altLang="en-US" sz="1300">
              <a:latin typeface="ＭＳ Ｐゴシック"/>
            </a:rPr>
            <a:t>円</a:t>
          </a:r>
          <a:r>
            <a:rPr kumimoji="1" lang="en-US" altLang="ja-JP" sz="1300">
              <a:latin typeface="ＭＳ Ｐゴシック"/>
            </a:rPr>
            <a:t>/</a:t>
          </a:r>
          <a:r>
            <a:rPr kumimoji="1" lang="ja-JP" altLang="en-US" sz="1300">
              <a:latin typeface="ＭＳ Ｐゴシック"/>
            </a:rPr>
            <a:t>人、類似団体：</a:t>
          </a:r>
          <a:r>
            <a:rPr kumimoji="1" lang="en-US" altLang="ja-JP" sz="1300">
              <a:latin typeface="ＭＳ Ｐゴシック"/>
            </a:rPr>
            <a:t>52,365</a:t>
          </a:r>
          <a:r>
            <a:rPr kumimoji="1" lang="ja-JP" altLang="en-US" sz="1300">
              <a:latin typeface="ＭＳ Ｐゴシック"/>
            </a:rPr>
            <a:t>円</a:t>
          </a:r>
          <a:r>
            <a:rPr kumimoji="1" lang="en-US" altLang="ja-JP" sz="1300">
              <a:latin typeface="ＭＳ Ｐゴシック"/>
            </a:rPr>
            <a:t>/</a:t>
          </a:r>
          <a:r>
            <a:rPr kumimoji="1" lang="ja-JP" altLang="en-US" sz="1300">
              <a:latin typeface="ＭＳ Ｐゴシック"/>
            </a:rPr>
            <a:t>人）</a:t>
          </a:r>
          <a:endParaRPr kumimoji="1" lang="en-US" altLang="ja-JP" sz="1300">
            <a:latin typeface="ＭＳ Ｐゴシック"/>
          </a:endParaRPr>
        </a:p>
        <a:p>
          <a:r>
            <a:rPr kumimoji="1" lang="ja-JP" altLang="en-US" sz="1300">
              <a:latin typeface="ＭＳ Ｐゴシック"/>
            </a:rPr>
            <a:t>　今後、地方債を活用した大型建設事業を予定しているが、公債費については、実質公債費率の将来負担見込みを活用するなど、適切な水準の維持に努める。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163576</xdr:rowOff>
    </xdr:from>
    <xdr:to>
      <xdr:col>7</xdr:col>
      <xdr:colOff>15875</xdr:colOff>
      <xdr:row>75</xdr:row>
      <xdr:rowOff>83566</xdr:rowOff>
    </xdr:to>
    <xdr:cxnSp macro="">
      <xdr:nvCxnSpPr>
        <xdr:cNvPr id="368" name="直線コネクタ 367"/>
        <xdr:cNvCxnSpPr/>
      </xdr:nvCxnSpPr>
      <xdr:spPr>
        <a:xfrm flipV="1">
          <a:off x="3987800" y="1285087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46990</xdr:rowOff>
    </xdr:from>
    <xdr:to>
      <xdr:col>5</xdr:col>
      <xdr:colOff>549275</xdr:colOff>
      <xdr:row>75</xdr:row>
      <xdr:rowOff>83566</xdr:rowOff>
    </xdr:to>
    <xdr:cxnSp macro="">
      <xdr:nvCxnSpPr>
        <xdr:cNvPr id="371" name="直線コネクタ 370"/>
        <xdr:cNvCxnSpPr/>
      </xdr:nvCxnSpPr>
      <xdr:spPr>
        <a:xfrm>
          <a:off x="3098800" y="12905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46990</xdr:rowOff>
    </xdr:from>
    <xdr:to>
      <xdr:col>4</xdr:col>
      <xdr:colOff>346075</xdr:colOff>
      <xdr:row>77</xdr:row>
      <xdr:rowOff>33274</xdr:rowOff>
    </xdr:to>
    <xdr:cxnSp macro="">
      <xdr:nvCxnSpPr>
        <xdr:cNvPr id="374" name="直線コネクタ 373"/>
        <xdr:cNvCxnSpPr/>
      </xdr:nvCxnSpPr>
      <xdr:spPr>
        <a:xfrm flipV="1">
          <a:off x="2209800" y="1290574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78</xdr:row>
      <xdr:rowOff>8128</xdr:rowOff>
    </xdr:to>
    <xdr:cxnSp macro="">
      <xdr:nvCxnSpPr>
        <xdr:cNvPr id="377" name="直線コネクタ 376"/>
        <xdr:cNvCxnSpPr/>
      </xdr:nvCxnSpPr>
      <xdr:spPr>
        <a:xfrm flipV="1">
          <a:off x="1320800" y="132349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112776</xdr:rowOff>
    </xdr:from>
    <xdr:to>
      <xdr:col>7</xdr:col>
      <xdr:colOff>66675</xdr:colOff>
      <xdr:row>75</xdr:row>
      <xdr:rowOff>42926</xdr:rowOff>
    </xdr:to>
    <xdr:sp macro="" textlink="">
      <xdr:nvSpPr>
        <xdr:cNvPr id="387" name="円/楕円 386"/>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129303</xdr:rowOff>
    </xdr:from>
    <xdr:ext cx="762000" cy="259045"/>
    <xdr:sp macro="" textlink="">
      <xdr:nvSpPr>
        <xdr:cNvPr id="388" name="公債費該当値テキスト"/>
        <xdr:cNvSpPr txBox="1"/>
      </xdr:nvSpPr>
      <xdr:spPr>
        <a:xfrm>
          <a:off x="4914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32766</xdr:rowOff>
    </xdr:from>
    <xdr:to>
      <xdr:col>5</xdr:col>
      <xdr:colOff>600075</xdr:colOff>
      <xdr:row>75</xdr:row>
      <xdr:rowOff>134366</xdr:rowOff>
    </xdr:to>
    <xdr:sp macro="" textlink="">
      <xdr:nvSpPr>
        <xdr:cNvPr id="389" name="円/楕円 388"/>
        <xdr:cNvSpPr/>
      </xdr:nvSpPr>
      <xdr:spPr>
        <a:xfrm>
          <a:off x="3937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144543</xdr:rowOff>
    </xdr:from>
    <xdr:ext cx="736600" cy="259045"/>
    <xdr:sp macro="" textlink="">
      <xdr:nvSpPr>
        <xdr:cNvPr id="390" name="テキスト ボックス 389"/>
        <xdr:cNvSpPr txBox="1"/>
      </xdr:nvSpPr>
      <xdr:spPr>
        <a:xfrm>
          <a:off x="3606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167640</xdr:rowOff>
    </xdr:from>
    <xdr:to>
      <xdr:col>4</xdr:col>
      <xdr:colOff>396875</xdr:colOff>
      <xdr:row>75</xdr:row>
      <xdr:rowOff>97790</xdr:rowOff>
    </xdr:to>
    <xdr:sp macro="" textlink="">
      <xdr:nvSpPr>
        <xdr:cNvPr id="391" name="円/楕円 390"/>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107967</xdr:rowOff>
    </xdr:from>
    <xdr:ext cx="762000" cy="259045"/>
    <xdr:sp macro="" textlink="">
      <xdr:nvSpPr>
        <xdr:cNvPr id="392" name="テキスト ボックス 391"/>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3" name="円/楕円 392"/>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4" name="テキスト ボックス 393"/>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95" name="円/楕円 394"/>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43705</xdr:rowOff>
    </xdr:from>
    <xdr:ext cx="762000" cy="259045"/>
    <xdr:sp macro="" textlink="">
      <xdr:nvSpPr>
        <xdr:cNvPr id="396" name="テキスト ボックス 395"/>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公債費以外の項目については、類似団体と比較して</a:t>
          </a:r>
          <a:r>
            <a:rPr kumimoji="1" lang="en-US" altLang="ja-JP" sz="1300">
              <a:latin typeface="ＭＳ Ｐゴシック"/>
            </a:rPr>
            <a:t>7.2</a:t>
          </a:r>
          <a:r>
            <a:rPr kumimoji="1" lang="ja-JP" altLang="en-US" sz="1300">
              <a:latin typeface="ＭＳ Ｐゴシック"/>
            </a:rPr>
            <a:t>高い。</a:t>
          </a:r>
          <a:endParaRPr kumimoji="1" lang="en-US" altLang="ja-JP" sz="1300">
            <a:latin typeface="ＭＳ Ｐゴシック"/>
          </a:endParaRPr>
        </a:p>
        <a:p>
          <a:r>
            <a:rPr kumimoji="1" lang="ja-JP" altLang="en-US" sz="1300">
              <a:latin typeface="ＭＳ Ｐゴシック"/>
            </a:rPr>
            <a:t>　主な要因は、扶助費の影響によるものである。（大村市：</a:t>
          </a:r>
          <a:r>
            <a:rPr kumimoji="1" lang="en-US" altLang="ja-JP" sz="1300">
              <a:latin typeface="ＭＳ Ｐゴシック"/>
            </a:rPr>
            <a:t>15.2</a:t>
          </a:r>
          <a:r>
            <a:rPr kumimoji="1" lang="ja-JP" altLang="en-US" sz="1300">
              <a:latin typeface="ＭＳ Ｐゴシック"/>
            </a:rPr>
            <a:t>、類似団体：</a:t>
          </a:r>
          <a:r>
            <a:rPr kumimoji="1" lang="en-US" altLang="ja-JP" sz="1300">
              <a:latin typeface="ＭＳ Ｐゴシック"/>
            </a:rPr>
            <a:t>9.7</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扶助費については、給付費の適正化や利用者の自立支援など積極的に取り組むことにより、給付費の抑制に努めていく。</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18414</xdr:rowOff>
    </xdr:from>
    <xdr:to>
      <xdr:col>24</xdr:col>
      <xdr:colOff>31750</xdr:colOff>
      <xdr:row>80</xdr:row>
      <xdr:rowOff>24130</xdr:rowOff>
    </xdr:to>
    <xdr:cxnSp macro="">
      <xdr:nvCxnSpPr>
        <xdr:cNvPr id="425" name="直線コネクタ 424"/>
        <xdr:cNvCxnSpPr/>
      </xdr:nvCxnSpPr>
      <xdr:spPr>
        <a:xfrm>
          <a:off x="15671800" y="137344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64136</xdr:rowOff>
    </xdr:from>
    <xdr:to>
      <xdr:col>22</xdr:col>
      <xdr:colOff>565150</xdr:colOff>
      <xdr:row>80</xdr:row>
      <xdr:rowOff>18414</xdr:rowOff>
    </xdr:to>
    <xdr:cxnSp macro="">
      <xdr:nvCxnSpPr>
        <xdr:cNvPr id="428" name="直線コネクタ 427"/>
        <xdr:cNvCxnSpPr/>
      </xdr:nvCxnSpPr>
      <xdr:spPr>
        <a:xfrm>
          <a:off x="14782800" y="13608686"/>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153688</xdr:rowOff>
    </xdr:from>
    <xdr:ext cx="736600" cy="259045"/>
    <xdr:sp macro="" textlink="">
      <xdr:nvSpPr>
        <xdr:cNvPr id="430" name="テキスト ボックス 429"/>
        <xdr:cNvSpPr txBox="1"/>
      </xdr:nvSpPr>
      <xdr:spPr>
        <a:xfrm>
          <a:off x="15290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64136</xdr:rowOff>
    </xdr:from>
    <xdr:to>
      <xdr:col>21</xdr:col>
      <xdr:colOff>361950</xdr:colOff>
      <xdr:row>79</xdr:row>
      <xdr:rowOff>69850</xdr:rowOff>
    </xdr:to>
    <xdr:cxnSp macro="">
      <xdr:nvCxnSpPr>
        <xdr:cNvPr id="431" name="直線コネクタ 430"/>
        <xdr:cNvCxnSpPr/>
      </xdr:nvCxnSpPr>
      <xdr:spPr>
        <a:xfrm flipV="1">
          <a:off x="13893800" y="136086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73677</xdr:rowOff>
    </xdr:from>
    <xdr:ext cx="762000" cy="259045"/>
    <xdr:sp macro="" textlink="">
      <xdr:nvSpPr>
        <xdr:cNvPr id="433" name="テキスト ボックス 432"/>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155575</xdr:rowOff>
    </xdr:from>
    <xdr:to>
      <xdr:col>20</xdr:col>
      <xdr:colOff>158750</xdr:colOff>
      <xdr:row>79</xdr:row>
      <xdr:rowOff>69850</xdr:rowOff>
    </xdr:to>
    <xdr:cxnSp macro="">
      <xdr:nvCxnSpPr>
        <xdr:cNvPr id="434" name="直線コネクタ 433"/>
        <xdr:cNvCxnSpPr/>
      </xdr:nvCxnSpPr>
      <xdr:spPr>
        <a:xfrm>
          <a:off x="13004800" y="135286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96538</xdr:rowOff>
    </xdr:from>
    <xdr:ext cx="762000" cy="259045"/>
    <xdr:sp macro="" textlink="">
      <xdr:nvSpPr>
        <xdr:cNvPr id="436" name="テキスト ボックス 435"/>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45102</xdr:rowOff>
    </xdr:from>
    <xdr:ext cx="762000" cy="259045"/>
    <xdr:sp macro="" textlink="">
      <xdr:nvSpPr>
        <xdr:cNvPr id="438" name="テキスト ボックス 437"/>
        <xdr:cNvSpPr txBox="1"/>
      </xdr:nvSpPr>
      <xdr:spPr>
        <a:xfrm>
          <a:off x="12623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144780</xdr:rowOff>
    </xdr:from>
    <xdr:to>
      <xdr:col>24</xdr:col>
      <xdr:colOff>82550</xdr:colOff>
      <xdr:row>80</xdr:row>
      <xdr:rowOff>74930</xdr:rowOff>
    </xdr:to>
    <xdr:sp macro="" textlink="">
      <xdr:nvSpPr>
        <xdr:cNvPr id="444" name="円/楕円 443"/>
        <xdr:cNvSpPr/>
      </xdr:nvSpPr>
      <xdr:spPr>
        <a:xfrm>
          <a:off x="164592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116857</xdr:rowOff>
    </xdr:from>
    <xdr:ext cx="762000" cy="259045"/>
    <xdr:sp macro="" textlink="">
      <xdr:nvSpPr>
        <xdr:cNvPr id="445" name="公債費以外該当値テキスト"/>
        <xdr:cNvSpPr txBox="1"/>
      </xdr:nvSpPr>
      <xdr:spPr>
        <a:xfrm>
          <a:off x="16598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139064</xdr:rowOff>
    </xdr:from>
    <xdr:to>
      <xdr:col>22</xdr:col>
      <xdr:colOff>615950</xdr:colOff>
      <xdr:row>80</xdr:row>
      <xdr:rowOff>69214</xdr:rowOff>
    </xdr:to>
    <xdr:sp macro="" textlink="">
      <xdr:nvSpPr>
        <xdr:cNvPr id="446" name="円/楕円 445"/>
        <xdr:cNvSpPr/>
      </xdr:nvSpPr>
      <xdr:spPr>
        <a:xfrm>
          <a:off x="15621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53991</xdr:rowOff>
    </xdr:from>
    <xdr:ext cx="736600" cy="259045"/>
    <xdr:sp macro="" textlink="">
      <xdr:nvSpPr>
        <xdr:cNvPr id="447" name="テキスト ボックス 446"/>
        <xdr:cNvSpPr txBox="1"/>
      </xdr:nvSpPr>
      <xdr:spPr>
        <a:xfrm>
          <a:off x="15290800" y="1376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13336</xdr:rowOff>
    </xdr:from>
    <xdr:to>
      <xdr:col>21</xdr:col>
      <xdr:colOff>412750</xdr:colOff>
      <xdr:row>79</xdr:row>
      <xdr:rowOff>114936</xdr:rowOff>
    </xdr:to>
    <xdr:sp macro="" textlink="">
      <xdr:nvSpPr>
        <xdr:cNvPr id="448" name="円/楕円 447"/>
        <xdr:cNvSpPr/>
      </xdr:nvSpPr>
      <xdr:spPr>
        <a:xfrm>
          <a:off x="14732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99713</xdr:rowOff>
    </xdr:from>
    <xdr:ext cx="762000" cy="259045"/>
    <xdr:sp macro="" textlink="">
      <xdr:nvSpPr>
        <xdr:cNvPr id="449" name="テキスト ボックス 448"/>
        <xdr:cNvSpPr txBox="1"/>
      </xdr:nvSpPr>
      <xdr:spPr>
        <a:xfrm>
          <a:off x="14401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19050</xdr:rowOff>
    </xdr:from>
    <xdr:to>
      <xdr:col>20</xdr:col>
      <xdr:colOff>209550</xdr:colOff>
      <xdr:row>79</xdr:row>
      <xdr:rowOff>120650</xdr:rowOff>
    </xdr:to>
    <xdr:sp macro="" textlink="">
      <xdr:nvSpPr>
        <xdr:cNvPr id="450" name="円/楕円 449"/>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105427</xdr:rowOff>
    </xdr:from>
    <xdr:ext cx="762000" cy="259045"/>
    <xdr:sp macro="" textlink="">
      <xdr:nvSpPr>
        <xdr:cNvPr id="451" name="テキスト ボックス 450"/>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104775</xdr:rowOff>
    </xdr:from>
    <xdr:to>
      <xdr:col>19</xdr:col>
      <xdr:colOff>6350</xdr:colOff>
      <xdr:row>79</xdr:row>
      <xdr:rowOff>34925</xdr:rowOff>
    </xdr:to>
    <xdr:sp macro="" textlink="">
      <xdr:nvSpPr>
        <xdr:cNvPr id="452" name="円/楕円 451"/>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19702</xdr:rowOff>
    </xdr:from>
    <xdr:ext cx="762000" cy="259045"/>
    <xdr:sp macro="" textlink="">
      <xdr:nvSpPr>
        <xdr:cNvPr id="453" name="テキスト ボックス 452"/>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長崎県大村市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125101</xdr:rowOff>
    </xdr:from>
    <xdr:to>
      <xdr:col>4</xdr:col>
      <xdr:colOff>1117600</xdr:colOff>
      <xdr:row>18</xdr:row>
      <xdr:rowOff>131354</xdr:rowOff>
    </xdr:to>
    <xdr:cxnSp macro="">
      <xdr:nvCxnSpPr>
        <xdr:cNvPr id="52" name="直線コネクタ 51"/>
        <xdr:cNvCxnSpPr/>
      </xdr:nvCxnSpPr>
      <xdr:spPr bwMode="auto">
        <a:xfrm>
          <a:off x="5003800" y="3258826"/>
          <a:ext cx="6477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125101</xdr:rowOff>
    </xdr:from>
    <xdr:to>
      <xdr:col>4</xdr:col>
      <xdr:colOff>469900</xdr:colOff>
      <xdr:row>19</xdr:row>
      <xdr:rowOff>2293</xdr:rowOff>
    </xdr:to>
    <xdr:cxnSp macro="">
      <xdr:nvCxnSpPr>
        <xdr:cNvPr id="55" name="直線コネクタ 54"/>
        <xdr:cNvCxnSpPr/>
      </xdr:nvCxnSpPr>
      <xdr:spPr bwMode="auto">
        <a:xfrm flipV="1">
          <a:off x="4305300" y="3258826"/>
          <a:ext cx="698500" cy="48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159103</xdr:rowOff>
    </xdr:from>
    <xdr:ext cx="736600" cy="259045"/>
    <xdr:sp macro="" textlink="">
      <xdr:nvSpPr>
        <xdr:cNvPr id="57" name="テキスト ボックス 56"/>
        <xdr:cNvSpPr txBox="1"/>
      </xdr:nvSpPr>
      <xdr:spPr>
        <a:xfrm>
          <a:off x="4622800" y="27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122227</xdr:rowOff>
    </xdr:from>
    <xdr:to>
      <xdr:col>3</xdr:col>
      <xdr:colOff>904875</xdr:colOff>
      <xdr:row>19</xdr:row>
      <xdr:rowOff>2293</xdr:rowOff>
    </xdr:to>
    <xdr:cxnSp macro="">
      <xdr:nvCxnSpPr>
        <xdr:cNvPr id="58" name="直線コネクタ 57"/>
        <xdr:cNvCxnSpPr/>
      </xdr:nvCxnSpPr>
      <xdr:spPr bwMode="auto">
        <a:xfrm>
          <a:off x="3606800" y="3255952"/>
          <a:ext cx="698500" cy="5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88067</xdr:rowOff>
    </xdr:from>
    <xdr:to>
      <xdr:col>3</xdr:col>
      <xdr:colOff>206375</xdr:colOff>
      <xdr:row>18</xdr:row>
      <xdr:rowOff>122227</xdr:rowOff>
    </xdr:to>
    <xdr:cxnSp macro="">
      <xdr:nvCxnSpPr>
        <xdr:cNvPr id="61" name="直線コネクタ 60"/>
        <xdr:cNvCxnSpPr/>
      </xdr:nvCxnSpPr>
      <xdr:spPr bwMode="auto">
        <a:xfrm>
          <a:off x="2908300" y="3221792"/>
          <a:ext cx="698500" cy="3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80554</xdr:rowOff>
    </xdr:from>
    <xdr:to>
      <xdr:col>5</xdr:col>
      <xdr:colOff>34925</xdr:colOff>
      <xdr:row>19</xdr:row>
      <xdr:rowOff>10704</xdr:rowOff>
    </xdr:to>
    <xdr:sp macro="" textlink="">
      <xdr:nvSpPr>
        <xdr:cNvPr id="71" name="円/楕円 70"/>
        <xdr:cNvSpPr/>
      </xdr:nvSpPr>
      <xdr:spPr bwMode="auto">
        <a:xfrm>
          <a:off x="5600700" y="3214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52631</xdr:rowOff>
    </xdr:from>
    <xdr:ext cx="762000" cy="259045"/>
    <xdr:sp macro="" textlink="">
      <xdr:nvSpPr>
        <xdr:cNvPr id="72" name="人口1人当たり決算額の推移該当値テキスト130"/>
        <xdr:cNvSpPr txBox="1"/>
      </xdr:nvSpPr>
      <xdr:spPr>
        <a:xfrm>
          <a:off x="5740400" y="318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61,150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74301</xdr:rowOff>
    </xdr:from>
    <xdr:to>
      <xdr:col>4</xdr:col>
      <xdr:colOff>520700</xdr:colOff>
      <xdr:row>19</xdr:row>
      <xdr:rowOff>4451</xdr:rowOff>
    </xdr:to>
    <xdr:sp macro="" textlink="">
      <xdr:nvSpPr>
        <xdr:cNvPr id="73" name="円/楕円 72"/>
        <xdr:cNvSpPr/>
      </xdr:nvSpPr>
      <xdr:spPr bwMode="auto">
        <a:xfrm>
          <a:off x="4953000" y="3208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160678</xdr:rowOff>
    </xdr:from>
    <xdr:ext cx="736600" cy="259045"/>
    <xdr:sp macro="" textlink="">
      <xdr:nvSpPr>
        <xdr:cNvPr id="74" name="テキスト ボックス 73"/>
        <xdr:cNvSpPr txBox="1"/>
      </xdr:nvSpPr>
      <xdr:spPr>
        <a:xfrm>
          <a:off x="4622800" y="3294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61,533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122943</xdr:rowOff>
    </xdr:from>
    <xdr:to>
      <xdr:col>3</xdr:col>
      <xdr:colOff>955675</xdr:colOff>
      <xdr:row>19</xdr:row>
      <xdr:rowOff>53093</xdr:rowOff>
    </xdr:to>
    <xdr:sp macro="" textlink="">
      <xdr:nvSpPr>
        <xdr:cNvPr id="75" name="円/楕円 74"/>
        <xdr:cNvSpPr/>
      </xdr:nvSpPr>
      <xdr:spPr bwMode="auto">
        <a:xfrm>
          <a:off x="4254500" y="325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37870</xdr:rowOff>
    </xdr:from>
    <xdr:ext cx="762000" cy="259045"/>
    <xdr:sp macro="" textlink="">
      <xdr:nvSpPr>
        <xdr:cNvPr id="76" name="テキスト ボックス 75"/>
        <xdr:cNvSpPr txBox="1"/>
      </xdr:nvSpPr>
      <xdr:spPr>
        <a:xfrm>
          <a:off x="3924300" y="334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58,554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71427</xdr:rowOff>
    </xdr:from>
    <xdr:to>
      <xdr:col>3</xdr:col>
      <xdr:colOff>257175</xdr:colOff>
      <xdr:row>19</xdr:row>
      <xdr:rowOff>1577</xdr:rowOff>
    </xdr:to>
    <xdr:sp macro="" textlink="">
      <xdr:nvSpPr>
        <xdr:cNvPr id="77" name="円/楕円 76"/>
        <xdr:cNvSpPr/>
      </xdr:nvSpPr>
      <xdr:spPr bwMode="auto">
        <a:xfrm>
          <a:off x="3556000" y="320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157804</xdr:rowOff>
    </xdr:from>
    <xdr:ext cx="762000" cy="259045"/>
    <xdr:sp macro="" textlink="">
      <xdr:nvSpPr>
        <xdr:cNvPr id="78" name="テキスト ボックス 77"/>
        <xdr:cNvSpPr txBox="1"/>
      </xdr:nvSpPr>
      <xdr:spPr>
        <a:xfrm>
          <a:off x="3225800" y="32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61,709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37267</xdr:rowOff>
    </xdr:from>
    <xdr:to>
      <xdr:col>2</xdr:col>
      <xdr:colOff>692150</xdr:colOff>
      <xdr:row>18</xdr:row>
      <xdr:rowOff>138867</xdr:rowOff>
    </xdr:to>
    <xdr:sp macro="" textlink="">
      <xdr:nvSpPr>
        <xdr:cNvPr id="79" name="円/楕円 78"/>
        <xdr:cNvSpPr/>
      </xdr:nvSpPr>
      <xdr:spPr bwMode="auto">
        <a:xfrm>
          <a:off x="2857500" y="317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123644</xdr:rowOff>
    </xdr:from>
    <xdr:ext cx="762000" cy="259045"/>
    <xdr:sp macro="" textlink="">
      <xdr:nvSpPr>
        <xdr:cNvPr id="80" name="テキスト ボックス 79"/>
        <xdr:cNvSpPr txBox="1"/>
      </xdr:nvSpPr>
      <xdr:spPr>
        <a:xfrm>
          <a:off x="2527300" y="32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62626</xdr:rowOff>
    </xdr:from>
    <xdr:to>
      <xdr:col>4</xdr:col>
      <xdr:colOff>1117600</xdr:colOff>
      <xdr:row>37</xdr:row>
      <xdr:rowOff>80457</xdr:rowOff>
    </xdr:to>
    <xdr:cxnSp macro="">
      <xdr:nvCxnSpPr>
        <xdr:cNvPr id="112" name="直線コネクタ 111"/>
        <xdr:cNvCxnSpPr/>
      </xdr:nvCxnSpPr>
      <xdr:spPr bwMode="auto">
        <a:xfrm flipV="1">
          <a:off x="5003800" y="7187326"/>
          <a:ext cx="6477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80457</xdr:rowOff>
    </xdr:from>
    <xdr:to>
      <xdr:col>4</xdr:col>
      <xdr:colOff>469900</xdr:colOff>
      <xdr:row>37</xdr:row>
      <xdr:rowOff>110427</xdr:rowOff>
    </xdr:to>
    <xdr:cxnSp macro="">
      <xdr:nvCxnSpPr>
        <xdr:cNvPr id="115" name="直線コネクタ 114"/>
        <xdr:cNvCxnSpPr/>
      </xdr:nvCxnSpPr>
      <xdr:spPr bwMode="auto">
        <a:xfrm flipV="1">
          <a:off x="4305300" y="7205157"/>
          <a:ext cx="698500" cy="2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224165</xdr:rowOff>
    </xdr:from>
    <xdr:ext cx="736600" cy="259045"/>
    <xdr:sp macro="" textlink="">
      <xdr:nvSpPr>
        <xdr:cNvPr id="117" name="テキスト ボックス 116"/>
        <xdr:cNvSpPr txBox="1"/>
      </xdr:nvSpPr>
      <xdr:spPr>
        <a:xfrm>
          <a:off x="4622800" y="68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146591</xdr:rowOff>
    </xdr:from>
    <xdr:to>
      <xdr:col>3</xdr:col>
      <xdr:colOff>904875</xdr:colOff>
      <xdr:row>37</xdr:row>
      <xdr:rowOff>110427</xdr:rowOff>
    </xdr:to>
    <xdr:cxnSp macro="">
      <xdr:nvCxnSpPr>
        <xdr:cNvPr id="118" name="直線コネクタ 117"/>
        <xdr:cNvCxnSpPr/>
      </xdr:nvCxnSpPr>
      <xdr:spPr bwMode="auto">
        <a:xfrm>
          <a:off x="3606800" y="7099841"/>
          <a:ext cx="698500" cy="13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178902</xdr:rowOff>
    </xdr:from>
    <xdr:ext cx="762000" cy="259045"/>
    <xdr:sp macro="" textlink="">
      <xdr:nvSpPr>
        <xdr:cNvPr id="120" name="テキスト ボックス 119"/>
        <xdr:cNvSpPr txBox="1"/>
      </xdr:nvSpPr>
      <xdr:spPr>
        <a:xfrm>
          <a:off x="3924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94196</xdr:rowOff>
    </xdr:from>
    <xdr:to>
      <xdr:col>3</xdr:col>
      <xdr:colOff>206375</xdr:colOff>
      <xdr:row>36</xdr:row>
      <xdr:rowOff>146591</xdr:rowOff>
    </xdr:to>
    <xdr:cxnSp macro="">
      <xdr:nvCxnSpPr>
        <xdr:cNvPr id="121" name="直線コネクタ 120"/>
        <xdr:cNvCxnSpPr/>
      </xdr:nvCxnSpPr>
      <xdr:spPr bwMode="auto">
        <a:xfrm>
          <a:off x="2908300" y="7047446"/>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144200</xdr:rowOff>
    </xdr:from>
    <xdr:ext cx="762000" cy="259045"/>
    <xdr:sp macro="" textlink="">
      <xdr:nvSpPr>
        <xdr:cNvPr id="123" name="テキスト ボックス 122"/>
        <xdr:cNvSpPr txBox="1"/>
      </xdr:nvSpPr>
      <xdr:spPr>
        <a:xfrm>
          <a:off x="32258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104446</xdr:rowOff>
    </xdr:from>
    <xdr:ext cx="762000" cy="259045"/>
    <xdr:sp macro="" textlink="">
      <xdr:nvSpPr>
        <xdr:cNvPr id="125" name="テキスト ボックス 124"/>
        <xdr:cNvSpPr txBox="1"/>
      </xdr:nvSpPr>
      <xdr:spPr>
        <a:xfrm>
          <a:off x="2527300" y="671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11826</xdr:rowOff>
    </xdr:from>
    <xdr:to>
      <xdr:col>5</xdr:col>
      <xdr:colOff>34925</xdr:colOff>
      <xdr:row>37</xdr:row>
      <xdr:rowOff>113426</xdr:rowOff>
    </xdr:to>
    <xdr:sp macro="" textlink="">
      <xdr:nvSpPr>
        <xdr:cNvPr id="131" name="円/楕円 130"/>
        <xdr:cNvSpPr/>
      </xdr:nvSpPr>
      <xdr:spPr bwMode="auto">
        <a:xfrm>
          <a:off x="5600700" y="713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155353</xdr:rowOff>
    </xdr:from>
    <xdr:ext cx="762000" cy="259045"/>
    <xdr:sp macro="" textlink="">
      <xdr:nvSpPr>
        <xdr:cNvPr id="132" name="人口1人当たり決算額の推移該当値テキスト445"/>
        <xdr:cNvSpPr txBox="1"/>
      </xdr:nvSpPr>
      <xdr:spPr>
        <a:xfrm>
          <a:off x="5740400" y="710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12,816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29657</xdr:rowOff>
    </xdr:from>
    <xdr:to>
      <xdr:col>4</xdr:col>
      <xdr:colOff>520700</xdr:colOff>
      <xdr:row>37</xdr:row>
      <xdr:rowOff>131257</xdr:rowOff>
    </xdr:to>
    <xdr:sp macro="" textlink="">
      <xdr:nvSpPr>
        <xdr:cNvPr id="133" name="円/楕円 132"/>
        <xdr:cNvSpPr/>
      </xdr:nvSpPr>
      <xdr:spPr bwMode="auto">
        <a:xfrm>
          <a:off x="4953000" y="715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116034</xdr:rowOff>
    </xdr:from>
    <xdr:ext cx="736600" cy="259045"/>
    <xdr:sp macro="" textlink="">
      <xdr:nvSpPr>
        <xdr:cNvPr id="134" name="テキスト ボックス 133"/>
        <xdr:cNvSpPr txBox="1"/>
      </xdr:nvSpPr>
      <xdr:spPr>
        <a:xfrm>
          <a:off x="4622800" y="724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59627</xdr:rowOff>
    </xdr:from>
    <xdr:to>
      <xdr:col>3</xdr:col>
      <xdr:colOff>955675</xdr:colOff>
      <xdr:row>37</xdr:row>
      <xdr:rowOff>161227</xdr:rowOff>
    </xdr:to>
    <xdr:sp macro="" textlink="">
      <xdr:nvSpPr>
        <xdr:cNvPr id="135" name="円/楕円 134"/>
        <xdr:cNvSpPr/>
      </xdr:nvSpPr>
      <xdr:spPr bwMode="auto">
        <a:xfrm>
          <a:off x="4254500" y="718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146004</xdr:rowOff>
    </xdr:from>
    <xdr:ext cx="762000" cy="259045"/>
    <xdr:sp macro="" textlink="">
      <xdr:nvSpPr>
        <xdr:cNvPr id="136" name="テキスト ボックス 135"/>
        <xdr:cNvSpPr txBox="1"/>
      </xdr:nvSpPr>
      <xdr:spPr>
        <a:xfrm>
          <a:off x="3924300" y="727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95791</xdr:rowOff>
    </xdr:from>
    <xdr:to>
      <xdr:col>3</xdr:col>
      <xdr:colOff>257175</xdr:colOff>
      <xdr:row>37</xdr:row>
      <xdr:rowOff>25941</xdr:rowOff>
    </xdr:to>
    <xdr:sp macro="" textlink="">
      <xdr:nvSpPr>
        <xdr:cNvPr id="137" name="円/楕円 136"/>
        <xdr:cNvSpPr/>
      </xdr:nvSpPr>
      <xdr:spPr bwMode="auto">
        <a:xfrm>
          <a:off x="3556000" y="704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10718</xdr:rowOff>
    </xdr:from>
    <xdr:ext cx="762000" cy="259045"/>
    <xdr:sp macro="" textlink="">
      <xdr:nvSpPr>
        <xdr:cNvPr id="138" name="テキスト ボックス 137"/>
        <xdr:cNvSpPr txBox="1"/>
      </xdr:nvSpPr>
      <xdr:spPr>
        <a:xfrm>
          <a:off x="3225800" y="713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16,643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43396</xdr:rowOff>
    </xdr:from>
    <xdr:to>
      <xdr:col>2</xdr:col>
      <xdr:colOff>692150</xdr:colOff>
      <xdr:row>36</xdr:row>
      <xdr:rowOff>144996</xdr:rowOff>
    </xdr:to>
    <xdr:sp macro="" textlink="">
      <xdr:nvSpPr>
        <xdr:cNvPr id="139" name="円/楕円 138"/>
        <xdr:cNvSpPr/>
      </xdr:nvSpPr>
      <xdr:spPr bwMode="auto">
        <a:xfrm>
          <a:off x="2857500" y="699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129773</xdr:rowOff>
    </xdr:from>
    <xdr:ext cx="762000" cy="259045"/>
    <xdr:sp macro="" textlink="">
      <xdr:nvSpPr>
        <xdr:cNvPr id="140" name="テキスト ボックス 139"/>
        <xdr:cNvSpPr txBox="1"/>
      </xdr:nvSpPr>
      <xdr:spPr>
        <a:xfrm>
          <a:off x="2527300" y="7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131242</xdr:rowOff>
    </xdr:from>
    <xdr:to>
      <xdr:col>6</xdr:col>
      <xdr:colOff>511175</xdr:colOff>
      <xdr:row>37</xdr:row>
      <xdr:rowOff>150311</xdr:rowOff>
    </xdr:to>
    <xdr:cxnSp macro="">
      <xdr:nvCxnSpPr>
        <xdr:cNvPr id="61" name="直線コネクタ 60"/>
        <xdr:cNvCxnSpPr/>
      </xdr:nvCxnSpPr>
      <xdr:spPr>
        <a:xfrm>
          <a:off x="3797300" y="6474892"/>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124994</xdr:rowOff>
    </xdr:from>
    <xdr:to>
      <xdr:col>5</xdr:col>
      <xdr:colOff>358775</xdr:colOff>
      <xdr:row>37</xdr:row>
      <xdr:rowOff>131242</xdr:rowOff>
    </xdr:to>
    <xdr:cxnSp macro="">
      <xdr:nvCxnSpPr>
        <xdr:cNvPr id="64" name="直線コネクタ 63"/>
        <xdr:cNvCxnSpPr/>
      </xdr:nvCxnSpPr>
      <xdr:spPr>
        <a:xfrm>
          <a:off x="2908300" y="646864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147705</xdr:rowOff>
    </xdr:from>
    <xdr:ext cx="534377" cy="259045"/>
    <xdr:sp macro="" textlink="">
      <xdr:nvSpPr>
        <xdr:cNvPr id="66" name="テキスト ボックス 65"/>
        <xdr:cNvSpPr txBox="1"/>
      </xdr:nvSpPr>
      <xdr:spPr>
        <a:xfrm>
          <a:off x="3530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100628</xdr:rowOff>
    </xdr:from>
    <xdr:to>
      <xdr:col>4</xdr:col>
      <xdr:colOff>155575</xdr:colOff>
      <xdr:row>37</xdr:row>
      <xdr:rowOff>124994</xdr:rowOff>
    </xdr:to>
    <xdr:cxnSp macro="">
      <xdr:nvCxnSpPr>
        <xdr:cNvPr id="67" name="直線コネクタ 66"/>
        <xdr:cNvCxnSpPr/>
      </xdr:nvCxnSpPr>
      <xdr:spPr>
        <a:xfrm>
          <a:off x="2019300" y="6444278"/>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58033</xdr:rowOff>
    </xdr:from>
    <xdr:to>
      <xdr:col>2</xdr:col>
      <xdr:colOff>638175</xdr:colOff>
      <xdr:row>37</xdr:row>
      <xdr:rowOff>100628</xdr:rowOff>
    </xdr:to>
    <xdr:cxnSp macro="">
      <xdr:nvCxnSpPr>
        <xdr:cNvPr id="70" name="直線コネクタ 69"/>
        <xdr:cNvCxnSpPr/>
      </xdr:nvCxnSpPr>
      <xdr:spPr>
        <a:xfrm>
          <a:off x="1130300" y="6401683"/>
          <a:ext cx="889000" cy="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99511</xdr:rowOff>
    </xdr:from>
    <xdr:to>
      <xdr:col>6</xdr:col>
      <xdr:colOff>561975</xdr:colOff>
      <xdr:row>38</xdr:row>
      <xdr:rowOff>29661</xdr:rowOff>
    </xdr:to>
    <xdr:sp macro="" textlink="">
      <xdr:nvSpPr>
        <xdr:cNvPr id="80" name="円/楕円 79"/>
        <xdr:cNvSpPr/>
      </xdr:nvSpPr>
      <xdr:spPr>
        <a:xfrm>
          <a:off x="4584700" y="64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77938</xdr:rowOff>
    </xdr:from>
    <xdr:ext cx="534377" cy="259045"/>
    <xdr:sp macro="" textlink="">
      <xdr:nvSpPr>
        <xdr:cNvPr id="81" name="人件費該当値テキスト"/>
        <xdr:cNvSpPr txBox="1"/>
      </xdr:nvSpPr>
      <xdr:spPr>
        <a:xfrm>
          <a:off x="4686300" y="64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52,443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80442</xdr:rowOff>
    </xdr:from>
    <xdr:to>
      <xdr:col>5</xdr:col>
      <xdr:colOff>409575</xdr:colOff>
      <xdr:row>38</xdr:row>
      <xdr:rowOff>10592</xdr:rowOff>
    </xdr:to>
    <xdr:sp macro="" textlink="">
      <xdr:nvSpPr>
        <xdr:cNvPr id="82" name="円/楕円 81"/>
        <xdr:cNvSpPr/>
      </xdr:nvSpPr>
      <xdr:spPr>
        <a:xfrm>
          <a:off x="3746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1719</xdr:rowOff>
    </xdr:from>
    <xdr:ext cx="534377" cy="259045"/>
    <xdr:sp macro="" textlink="">
      <xdr:nvSpPr>
        <xdr:cNvPr id="83" name="テキスト ボックス 82"/>
        <xdr:cNvSpPr txBox="1"/>
      </xdr:nvSpPr>
      <xdr:spPr>
        <a:xfrm>
          <a:off x="3530111" y="6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74194</xdr:rowOff>
    </xdr:from>
    <xdr:to>
      <xdr:col>4</xdr:col>
      <xdr:colOff>206375</xdr:colOff>
      <xdr:row>38</xdr:row>
      <xdr:rowOff>4344</xdr:rowOff>
    </xdr:to>
    <xdr:sp macro="" textlink="">
      <xdr:nvSpPr>
        <xdr:cNvPr id="84" name="円/楕円 83"/>
        <xdr:cNvSpPr/>
      </xdr:nvSpPr>
      <xdr:spPr>
        <a:xfrm>
          <a:off x="2857500" y="64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166920</xdr:rowOff>
    </xdr:from>
    <xdr:ext cx="534377" cy="259045"/>
    <xdr:sp macro="" textlink="">
      <xdr:nvSpPr>
        <xdr:cNvPr id="85" name="テキスト ボックス 84"/>
        <xdr:cNvSpPr txBox="1"/>
      </xdr:nvSpPr>
      <xdr:spPr>
        <a:xfrm>
          <a:off x="2641111" y="65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49828</xdr:rowOff>
    </xdr:from>
    <xdr:to>
      <xdr:col>3</xdr:col>
      <xdr:colOff>3175</xdr:colOff>
      <xdr:row>37</xdr:row>
      <xdr:rowOff>151428</xdr:rowOff>
    </xdr:to>
    <xdr:sp macro="" textlink="">
      <xdr:nvSpPr>
        <xdr:cNvPr id="86" name="円/楕円 85"/>
        <xdr:cNvSpPr/>
      </xdr:nvSpPr>
      <xdr:spPr>
        <a:xfrm>
          <a:off x="1968500" y="63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142556</xdr:rowOff>
    </xdr:from>
    <xdr:ext cx="534377" cy="259045"/>
    <xdr:sp macro="" textlink="">
      <xdr:nvSpPr>
        <xdr:cNvPr id="87" name="テキスト ボックス 86"/>
        <xdr:cNvSpPr txBox="1"/>
      </xdr:nvSpPr>
      <xdr:spPr>
        <a:xfrm>
          <a:off x="1752111" y="64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7233</xdr:rowOff>
    </xdr:from>
    <xdr:to>
      <xdr:col>1</xdr:col>
      <xdr:colOff>485775</xdr:colOff>
      <xdr:row>37</xdr:row>
      <xdr:rowOff>108833</xdr:rowOff>
    </xdr:to>
    <xdr:sp macro="" textlink="">
      <xdr:nvSpPr>
        <xdr:cNvPr id="88" name="円/楕円 87"/>
        <xdr:cNvSpPr/>
      </xdr:nvSpPr>
      <xdr:spPr>
        <a:xfrm>
          <a:off x="1079500" y="63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99960</xdr:rowOff>
    </xdr:from>
    <xdr:ext cx="534377" cy="259045"/>
    <xdr:sp macro="" textlink="">
      <xdr:nvSpPr>
        <xdr:cNvPr id="89" name="テキスト ボックス 88"/>
        <xdr:cNvSpPr txBox="1"/>
      </xdr:nvSpPr>
      <xdr:spPr>
        <a:xfrm>
          <a:off x="863111" y="64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166668</xdr:rowOff>
    </xdr:from>
    <xdr:to>
      <xdr:col>6</xdr:col>
      <xdr:colOff>511175</xdr:colOff>
      <xdr:row>59</xdr:row>
      <xdr:rowOff>1086</xdr:rowOff>
    </xdr:to>
    <xdr:cxnSp macro="">
      <xdr:nvCxnSpPr>
        <xdr:cNvPr id="118" name="直線コネクタ 117"/>
        <xdr:cNvCxnSpPr/>
      </xdr:nvCxnSpPr>
      <xdr:spPr>
        <a:xfrm flipV="1">
          <a:off x="3797300" y="10110768"/>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1086</xdr:rowOff>
    </xdr:from>
    <xdr:to>
      <xdr:col>5</xdr:col>
      <xdr:colOff>358775</xdr:colOff>
      <xdr:row>59</xdr:row>
      <xdr:rowOff>3028</xdr:rowOff>
    </xdr:to>
    <xdr:cxnSp macro="">
      <xdr:nvCxnSpPr>
        <xdr:cNvPr id="121" name="直線コネクタ 120"/>
        <xdr:cNvCxnSpPr/>
      </xdr:nvCxnSpPr>
      <xdr:spPr>
        <a:xfrm flipV="1">
          <a:off x="2908300" y="10116636"/>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3028</xdr:rowOff>
    </xdr:from>
    <xdr:to>
      <xdr:col>4</xdr:col>
      <xdr:colOff>155575</xdr:colOff>
      <xdr:row>59</xdr:row>
      <xdr:rowOff>5759</xdr:rowOff>
    </xdr:to>
    <xdr:cxnSp macro="">
      <xdr:nvCxnSpPr>
        <xdr:cNvPr id="124" name="直線コネクタ 123"/>
        <xdr:cNvCxnSpPr/>
      </xdr:nvCxnSpPr>
      <xdr:spPr>
        <a:xfrm flipV="1">
          <a:off x="2019300" y="10118578"/>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3240</xdr:rowOff>
    </xdr:from>
    <xdr:to>
      <xdr:col>2</xdr:col>
      <xdr:colOff>638175</xdr:colOff>
      <xdr:row>59</xdr:row>
      <xdr:rowOff>5759</xdr:rowOff>
    </xdr:to>
    <xdr:cxnSp macro="">
      <xdr:nvCxnSpPr>
        <xdr:cNvPr id="127" name="直線コネクタ 126"/>
        <xdr:cNvCxnSpPr/>
      </xdr:nvCxnSpPr>
      <xdr:spPr>
        <a:xfrm>
          <a:off x="1130300" y="10118790"/>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115868</xdr:rowOff>
    </xdr:from>
    <xdr:to>
      <xdr:col>6</xdr:col>
      <xdr:colOff>561975</xdr:colOff>
      <xdr:row>59</xdr:row>
      <xdr:rowOff>46018</xdr:rowOff>
    </xdr:to>
    <xdr:sp macro="" textlink="">
      <xdr:nvSpPr>
        <xdr:cNvPr id="137" name="円/楕円 136"/>
        <xdr:cNvSpPr/>
      </xdr:nvSpPr>
      <xdr:spPr>
        <a:xfrm>
          <a:off x="4584700" y="100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121736</xdr:rowOff>
    </xdr:from>
    <xdr:to>
      <xdr:col>5</xdr:col>
      <xdr:colOff>409575</xdr:colOff>
      <xdr:row>59</xdr:row>
      <xdr:rowOff>51886</xdr:rowOff>
    </xdr:to>
    <xdr:sp macro="" textlink="">
      <xdr:nvSpPr>
        <xdr:cNvPr id="139" name="円/楕円 138"/>
        <xdr:cNvSpPr/>
      </xdr:nvSpPr>
      <xdr:spPr>
        <a:xfrm>
          <a:off x="3746500" y="1006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43013</xdr:rowOff>
    </xdr:from>
    <xdr:ext cx="534377" cy="259045"/>
    <xdr:sp macro="" textlink="">
      <xdr:nvSpPr>
        <xdr:cNvPr id="140" name="テキスト ボックス 139"/>
        <xdr:cNvSpPr txBox="1"/>
      </xdr:nvSpPr>
      <xdr:spPr>
        <a:xfrm>
          <a:off x="3530111" y="101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123678</xdr:rowOff>
    </xdr:from>
    <xdr:to>
      <xdr:col>4</xdr:col>
      <xdr:colOff>206375</xdr:colOff>
      <xdr:row>59</xdr:row>
      <xdr:rowOff>53828</xdr:rowOff>
    </xdr:to>
    <xdr:sp macro="" textlink="">
      <xdr:nvSpPr>
        <xdr:cNvPr id="141" name="円/楕円 140"/>
        <xdr:cNvSpPr/>
      </xdr:nvSpPr>
      <xdr:spPr>
        <a:xfrm>
          <a:off x="2857500" y="1006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44955</xdr:rowOff>
    </xdr:from>
    <xdr:ext cx="534377" cy="259045"/>
    <xdr:sp macro="" textlink="">
      <xdr:nvSpPr>
        <xdr:cNvPr id="142" name="テキスト ボックス 141"/>
        <xdr:cNvSpPr txBox="1"/>
      </xdr:nvSpPr>
      <xdr:spPr>
        <a:xfrm>
          <a:off x="2641111" y="101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126409</xdr:rowOff>
    </xdr:from>
    <xdr:to>
      <xdr:col>3</xdr:col>
      <xdr:colOff>3175</xdr:colOff>
      <xdr:row>59</xdr:row>
      <xdr:rowOff>56559</xdr:rowOff>
    </xdr:to>
    <xdr:sp macro="" textlink="">
      <xdr:nvSpPr>
        <xdr:cNvPr id="143" name="円/楕円 142"/>
        <xdr:cNvSpPr/>
      </xdr:nvSpPr>
      <xdr:spPr>
        <a:xfrm>
          <a:off x="1968500" y="100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47686</xdr:rowOff>
    </xdr:from>
    <xdr:ext cx="534377" cy="259045"/>
    <xdr:sp macro="" textlink="">
      <xdr:nvSpPr>
        <xdr:cNvPr id="144" name="テキスト ボックス 143"/>
        <xdr:cNvSpPr txBox="1"/>
      </xdr:nvSpPr>
      <xdr:spPr>
        <a:xfrm>
          <a:off x="1752111" y="1016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123890</xdr:rowOff>
    </xdr:from>
    <xdr:to>
      <xdr:col>1</xdr:col>
      <xdr:colOff>485775</xdr:colOff>
      <xdr:row>59</xdr:row>
      <xdr:rowOff>54040</xdr:rowOff>
    </xdr:to>
    <xdr:sp macro="" textlink="">
      <xdr:nvSpPr>
        <xdr:cNvPr id="145" name="円/楕円 144"/>
        <xdr:cNvSpPr/>
      </xdr:nvSpPr>
      <xdr:spPr>
        <a:xfrm>
          <a:off x="1079500" y="100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45167</xdr:rowOff>
    </xdr:from>
    <xdr:ext cx="534377" cy="259045"/>
    <xdr:sp macro="" textlink="">
      <xdr:nvSpPr>
        <xdr:cNvPr id="146" name="テキスト ボックス 145"/>
        <xdr:cNvSpPr txBox="1"/>
      </xdr:nvSpPr>
      <xdr:spPr>
        <a:xfrm>
          <a:off x="863111" y="101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9992</xdr:rowOff>
    </xdr:from>
    <xdr:to>
      <xdr:col>6</xdr:col>
      <xdr:colOff>511175</xdr:colOff>
      <xdr:row>77</xdr:row>
      <xdr:rowOff>49631</xdr:rowOff>
    </xdr:to>
    <xdr:cxnSp macro="">
      <xdr:nvCxnSpPr>
        <xdr:cNvPr id="173" name="直線コネクタ 172"/>
        <xdr:cNvCxnSpPr/>
      </xdr:nvCxnSpPr>
      <xdr:spPr>
        <a:xfrm flipV="1">
          <a:off x="3797300" y="13211642"/>
          <a:ext cx="838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32076</xdr:rowOff>
    </xdr:from>
    <xdr:to>
      <xdr:col>5</xdr:col>
      <xdr:colOff>358775</xdr:colOff>
      <xdr:row>77</xdr:row>
      <xdr:rowOff>49631</xdr:rowOff>
    </xdr:to>
    <xdr:cxnSp macro="">
      <xdr:nvCxnSpPr>
        <xdr:cNvPr id="176" name="直線コネクタ 175"/>
        <xdr:cNvCxnSpPr/>
      </xdr:nvCxnSpPr>
      <xdr:spPr>
        <a:xfrm>
          <a:off x="2908300" y="13233726"/>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32076</xdr:rowOff>
    </xdr:from>
    <xdr:to>
      <xdr:col>4</xdr:col>
      <xdr:colOff>155575</xdr:colOff>
      <xdr:row>77</xdr:row>
      <xdr:rowOff>49448</xdr:rowOff>
    </xdr:to>
    <xdr:cxnSp macro="">
      <xdr:nvCxnSpPr>
        <xdr:cNvPr id="179" name="直線コネクタ 178"/>
        <xdr:cNvCxnSpPr/>
      </xdr:nvCxnSpPr>
      <xdr:spPr>
        <a:xfrm flipV="1">
          <a:off x="2019300" y="13233726"/>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39253</xdr:rowOff>
    </xdr:from>
    <xdr:to>
      <xdr:col>2</xdr:col>
      <xdr:colOff>638175</xdr:colOff>
      <xdr:row>77</xdr:row>
      <xdr:rowOff>49448</xdr:rowOff>
    </xdr:to>
    <xdr:cxnSp macro="">
      <xdr:nvCxnSpPr>
        <xdr:cNvPr id="182" name="直線コネクタ 181"/>
        <xdr:cNvCxnSpPr/>
      </xdr:nvCxnSpPr>
      <xdr:spPr>
        <a:xfrm>
          <a:off x="1130300" y="13240903"/>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4" name="テキスト ボックス 183"/>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130642</xdr:rowOff>
    </xdr:from>
    <xdr:to>
      <xdr:col>6</xdr:col>
      <xdr:colOff>561975</xdr:colOff>
      <xdr:row>77</xdr:row>
      <xdr:rowOff>60792</xdr:rowOff>
    </xdr:to>
    <xdr:sp macro="" textlink="">
      <xdr:nvSpPr>
        <xdr:cNvPr id="192" name="円/楕円 191"/>
        <xdr:cNvSpPr/>
      </xdr:nvSpPr>
      <xdr:spPr>
        <a:xfrm>
          <a:off x="4584700" y="131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153519</xdr:rowOff>
    </xdr:from>
    <xdr:ext cx="469744" cy="259045"/>
    <xdr:sp macro="" textlink="">
      <xdr:nvSpPr>
        <xdr:cNvPr id="193" name="維持補修費該当値テキスト"/>
        <xdr:cNvSpPr txBox="1"/>
      </xdr:nvSpPr>
      <xdr:spPr>
        <a:xfrm>
          <a:off x="4686300" y="1301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170281</xdr:rowOff>
    </xdr:from>
    <xdr:to>
      <xdr:col>5</xdr:col>
      <xdr:colOff>409575</xdr:colOff>
      <xdr:row>77</xdr:row>
      <xdr:rowOff>100431</xdr:rowOff>
    </xdr:to>
    <xdr:sp macro="" textlink="">
      <xdr:nvSpPr>
        <xdr:cNvPr id="194" name="円/楕円 193"/>
        <xdr:cNvSpPr/>
      </xdr:nvSpPr>
      <xdr:spPr>
        <a:xfrm>
          <a:off x="3746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116958</xdr:rowOff>
    </xdr:from>
    <xdr:ext cx="469744" cy="259045"/>
    <xdr:sp macro="" textlink="">
      <xdr:nvSpPr>
        <xdr:cNvPr id="195" name="テキスト ボックス 194"/>
        <xdr:cNvSpPr txBox="1"/>
      </xdr:nvSpPr>
      <xdr:spPr>
        <a:xfrm>
          <a:off x="3562427" y="129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152726</xdr:rowOff>
    </xdr:from>
    <xdr:to>
      <xdr:col>4</xdr:col>
      <xdr:colOff>206375</xdr:colOff>
      <xdr:row>77</xdr:row>
      <xdr:rowOff>82876</xdr:rowOff>
    </xdr:to>
    <xdr:sp macro="" textlink="">
      <xdr:nvSpPr>
        <xdr:cNvPr id="196" name="円/楕円 195"/>
        <xdr:cNvSpPr/>
      </xdr:nvSpPr>
      <xdr:spPr>
        <a:xfrm>
          <a:off x="2857500" y="131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99402</xdr:rowOff>
    </xdr:from>
    <xdr:ext cx="469744" cy="259045"/>
    <xdr:sp macro="" textlink="">
      <xdr:nvSpPr>
        <xdr:cNvPr id="197" name="テキスト ボックス 196"/>
        <xdr:cNvSpPr txBox="1"/>
      </xdr:nvSpPr>
      <xdr:spPr>
        <a:xfrm>
          <a:off x="2673427" y="1295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170098</xdr:rowOff>
    </xdr:from>
    <xdr:to>
      <xdr:col>3</xdr:col>
      <xdr:colOff>3175</xdr:colOff>
      <xdr:row>77</xdr:row>
      <xdr:rowOff>100248</xdr:rowOff>
    </xdr:to>
    <xdr:sp macro="" textlink="">
      <xdr:nvSpPr>
        <xdr:cNvPr id="198" name="円/楕円 197"/>
        <xdr:cNvSpPr/>
      </xdr:nvSpPr>
      <xdr:spPr>
        <a:xfrm>
          <a:off x="1968500" y="132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116775</xdr:rowOff>
    </xdr:from>
    <xdr:ext cx="469744" cy="259045"/>
    <xdr:sp macro="" textlink="">
      <xdr:nvSpPr>
        <xdr:cNvPr id="199" name="テキスト ボックス 198"/>
        <xdr:cNvSpPr txBox="1"/>
      </xdr:nvSpPr>
      <xdr:spPr>
        <a:xfrm>
          <a:off x="1784427" y="1297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159903</xdr:rowOff>
    </xdr:from>
    <xdr:to>
      <xdr:col>1</xdr:col>
      <xdr:colOff>485775</xdr:colOff>
      <xdr:row>77</xdr:row>
      <xdr:rowOff>90053</xdr:rowOff>
    </xdr:to>
    <xdr:sp macro="" textlink="">
      <xdr:nvSpPr>
        <xdr:cNvPr id="200" name="円/楕円 199"/>
        <xdr:cNvSpPr/>
      </xdr:nvSpPr>
      <xdr:spPr>
        <a:xfrm>
          <a:off x="1079500" y="131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106580</xdr:rowOff>
    </xdr:from>
    <xdr:ext cx="469744" cy="259045"/>
    <xdr:sp macro="" textlink="">
      <xdr:nvSpPr>
        <xdr:cNvPr id="201" name="テキスト ボックス 200"/>
        <xdr:cNvSpPr txBox="1"/>
      </xdr:nvSpPr>
      <xdr:spPr>
        <a:xfrm>
          <a:off x="895427" y="1296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168960</xdr:rowOff>
    </xdr:from>
    <xdr:to>
      <xdr:col>6</xdr:col>
      <xdr:colOff>511175</xdr:colOff>
      <xdr:row>94</xdr:row>
      <xdr:rowOff>157042</xdr:rowOff>
    </xdr:to>
    <xdr:cxnSp macro="">
      <xdr:nvCxnSpPr>
        <xdr:cNvPr id="233" name="直線コネクタ 232"/>
        <xdr:cNvCxnSpPr/>
      </xdr:nvCxnSpPr>
      <xdr:spPr>
        <a:xfrm flipV="1">
          <a:off x="3797300" y="16113810"/>
          <a:ext cx="838200" cy="1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157042</xdr:rowOff>
    </xdr:from>
    <xdr:to>
      <xdr:col>5</xdr:col>
      <xdr:colOff>358775</xdr:colOff>
      <xdr:row>95</xdr:row>
      <xdr:rowOff>90371</xdr:rowOff>
    </xdr:to>
    <xdr:cxnSp macro="">
      <xdr:nvCxnSpPr>
        <xdr:cNvPr id="236" name="直線コネクタ 235"/>
        <xdr:cNvCxnSpPr/>
      </xdr:nvCxnSpPr>
      <xdr:spPr>
        <a:xfrm flipV="1">
          <a:off x="2908300" y="16273342"/>
          <a:ext cx="889000" cy="10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90371</xdr:rowOff>
    </xdr:from>
    <xdr:to>
      <xdr:col>4</xdr:col>
      <xdr:colOff>155575</xdr:colOff>
      <xdr:row>95</xdr:row>
      <xdr:rowOff>126833</xdr:rowOff>
    </xdr:to>
    <xdr:cxnSp macro="">
      <xdr:nvCxnSpPr>
        <xdr:cNvPr id="239" name="直線コネクタ 238"/>
        <xdr:cNvCxnSpPr/>
      </xdr:nvCxnSpPr>
      <xdr:spPr>
        <a:xfrm flipV="1">
          <a:off x="2019300" y="16378121"/>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126833</xdr:rowOff>
    </xdr:from>
    <xdr:to>
      <xdr:col>2</xdr:col>
      <xdr:colOff>638175</xdr:colOff>
      <xdr:row>95</xdr:row>
      <xdr:rowOff>168275</xdr:rowOff>
    </xdr:to>
    <xdr:cxnSp macro="">
      <xdr:nvCxnSpPr>
        <xdr:cNvPr id="242" name="直線コネクタ 241"/>
        <xdr:cNvCxnSpPr/>
      </xdr:nvCxnSpPr>
      <xdr:spPr>
        <a:xfrm flipV="1">
          <a:off x="1130300" y="16414583"/>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118160</xdr:rowOff>
    </xdr:from>
    <xdr:to>
      <xdr:col>6</xdr:col>
      <xdr:colOff>561975</xdr:colOff>
      <xdr:row>94</xdr:row>
      <xdr:rowOff>48310</xdr:rowOff>
    </xdr:to>
    <xdr:sp macro="" textlink="">
      <xdr:nvSpPr>
        <xdr:cNvPr id="252" name="円/楕円 251"/>
        <xdr:cNvSpPr/>
      </xdr:nvSpPr>
      <xdr:spPr>
        <a:xfrm>
          <a:off x="4584700" y="160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141037</xdr:rowOff>
    </xdr:from>
    <xdr:ext cx="599010" cy="259045"/>
    <xdr:sp macro="" textlink="">
      <xdr:nvSpPr>
        <xdr:cNvPr id="253" name="扶助費該当値テキスト"/>
        <xdr:cNvSpPr txBox="1"/>
      </xdr:nvSpPr>
      <xdr:spPr>
        <a:xfrm>
          <a:off x="4686300" y="1591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118,708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106242</xdr:rowOff>
    </xdr:from>
    <xdr:to>
      <xdr:col>5</xdr:col>
      <xdr:colOff>409575</xdr:colOff>
      <xdr:row>95</xdr:row>
      <xdr:rowOff>36392</xdr:rowOff>
    </xdr:to>
    <xdr:sp macro="" textlink="">
      <xdr:nvSpPr>
        <xdr:cNvPr id="254" name="円/楕円 253"/>
        <xdr:cNvSpPr/>
      </xdr:nvSpPr>
      <xdr:spPr>
        <a:xfrm>
          <a:off x="3746500" y="16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52919</xdr:rowOff>
    </xdr:from>
    <xdr:ext cx="599010" cy="259045"/>
    <xdr:sp macro="" textlink="">
      <xdr:nvSpPr>
        <xdr:cNvPr id="255" name="テキスト ボックス 254"/>
        <xdr:cNvSpPr txBox="1"/>
      </xdr:nvSpPr>
      <xdr:spPr>
        <a:xfrm>
          <a:off x="3497794" y="1599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39571</xdr:rowOff>
    </xdr:from>
    <xdr:to>
      <xdr:col>4</xdr:col>
      <xdr:colOff>206375</xdr:colOff>
      <xdr:row>95</xdr:row>
      <xdr:rowOff>141171</xdr:rowOff>
    </xdr:to>
    <xdr:sp macro="" textlink="">
      <xdr:nvSpPr>
        <xdr:cNvPr id="256" name="円/楕円 255"/>
        <xdr:cNvSpPr/>
      </xdr:nvSpPr>
      <xdr:spPr>
        <a:xfrm>
          <a:off x="2857500" y="16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157698</xdr:rowOff>
    </xdr:from>
    <xdr:ext cx="599010" cy="259045"/>
    <xdr:sp macro="" textlink="">
      <xdr:nvSpPr>
        <xdr:cNvPr id="257" name="テキスト ボックス 256"/>
        <xdr:cNvSpPr txBox="1"/>
      </xdr:nvSpPr>
      <xdr:spPr>
        <a:xfrm>
          <a:off x="2608794" y="1610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102,521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76033</xdr:rowOff>
    </xdr:from>
    <xdr:to>
      <xdr:col>3</xdr:col>
      <xdr:colOff>3175</xdr:colOff>
      <xdr:row>96</xdr:row>
      <xdr:rowOff>6183</xdr:rowOff>
    </xdr:to>
    <xdr:sp macro="" textlink="">
      <xdr:nvSpPr>
        <xdr:cNvPr id="258" name="円/楕円 257"/>
        <xdr:cNvSpPr/>
      </xdr:nvSpPr>
      <xdr:spPr>
        <a:xfrm>
          <a:off x="1968500" y="163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22710</xdr:rowOff>
    </xdr:from>
    <xdr:ext cx="599010" cy="259045"/>
    <xdr:sp macro="" textlink="">
      <xdr:nvSpPr>
        <xdr:cNvPr id="259" name="テキスト ボックス 258"/>
        <xdr:cNvSpPr txBox="1"/>
      </xdr:nvSpPr>
      <xdr:spPr>
        <a:xfrm>
          <a:off x="1719794" y="1613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100,288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117475</xdr:rowOff>
    </xdr:from>
    <xdr:to>
      <xdr:col>1</xdr:col>
      <xdr:colOff>485775</xdr:colOff>
      <xdr:row>96</xdr:row>
      <xdr:rowOff>47625</xdr:rowOff>
    </xdr:to>
    <xdr:sp macro="" textlink="">
      <xdr:nvSpPr>
        <xdr:cNvPr id="260" name="円/楕円 259"/>
        <xdr:cNvSpPr/>
      </xdr:nvSpPr>
      <xdr:spPr>
        <a:xfrm>
          <a:off x="1079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64152</xdr:rowOff>
    </xdr:from>
    <xdr:ext cx="534377" cy="259045"/>
    <xdr:sp macro="" textlink="">
      <xdr:nvSpPr>
        <xdr:cNvPr id="261" name="テキスト ボックス 260"/>
        <xdr:cNvSpPr txBox="1"/>
      </xdr:nvSpPr>
      <xdr:spPr>
        <a:xfrm>
          <a:off x="863111" y="161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7664</xdr:rowOff>
    </xdr:from>
    <xdr:to>
      <xdr:col>15</xdr:col>
      <xdr:colOff>180975</xdr:colOff>
      <xdr:row>36</xdr:row>
      <xdr:rowOff>65443</xdr:rowOff>
    </xdr:to>
    <xdr:cxnSp macro="">
      <xdr:nvCxnSpPr>
        <xdr:cNvPr id="291" name="直線コネクタ 290"/>
        <xdr:cNvCxnSpPr/>
      </xdr:nvCxnSpPr>
      <xdr:spPr>
        <a:xfrm>
          <a:off x="9639300" y="6179864"/>
          <a:ext cx="8382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7664</xdr:rowOff>
    </xdr:from>
    <xdr:to>
      <xdr:col>14</xdr:col>
      <xdr:colOff>28575</xdr:colOff>
      <xdr:row>36</xdr:row>
      <xdr:rowOff>81807</xdr:rowOff>
    </xdr:to>
    <xdr:cxnSp macro="">
      <xdr:nvCxnSpPr>
        <xdr:cNvPr id="294" name="直線コネクタ 293"/>
        <xdr:cNvCxnSpPr/>
      </xdr:nvCxnSpPr>
      <xdr:spPr>
        <a:xfrm flipV="1">
          <a:off x="8750300" y="6179864"/>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81807</xdr:rowOff>
    </xdr:from>
    <xdr:to>
      <xdr:col>12</xdr:col>
      <xdr:colOff>511175</xdr:colOff>
      <xdr:row>36</xdr:row>
      <xdr:rowOff>89770</xdr:rowOff>
    </xdr:to>
    <xdr:cxnSp macro="">
      <xdr:nvCxnSpPr>
        <xdr:cNvPr id="297" name="直線コネクタ 296"/>
        <xdr:cNvCxnSpPr/>
      </xdr:nvCxnSpPr>
      <xdr:spPr>
        <a:xfrm flipV="1">
          <a:off x="7861300" y="6254007"/>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80721</xdr:rowOff>
    </xdr:from>
    <xdr:to>
      <xdr:col>11</xdr:col>
      <xdr:colOff>307975</xdr:colOff>
      <xdr:row>36</xdr:row>
      <xdr:rowOff>89770</xdr:rowOff>
    </xdr:to>
    <xdr:cxnSp macro="">
      <xdr:nvCxnSpPr>
        <xdr:cNvPr id="300" name="直線コネクタ 299"/>
        <xdr:cNvCxnSpPr/>
      </xdr:nvCxnSpPr>
      <xdr:spPr>
        <a:xfrm>
          <a:off x="6972300" y="625292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14643</xdr:rowOff>
    </xdr:from>
    <xdr:to>
      <xdr:col>15</xdr:col>
      <xdr:colOff>231775</xdr:colOff>
      <xdr:row>36</xdr:row>
      <xdr:rowOff>116243</xdr:rowOff>
    </xdr:to>
    <xdr:sp macro="" textlink="">
      <xdr:nvSpPr>
        <xdr:cNvPr id="310" name="円/楕円 309"/>
        <xdr:cNvSpPr/>
      </xdr:nvSpPr>
      <xdr:spPr>
        <a:xfrm>
          <a:off x="10426700" y="61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164520</xdr:rowOff>
    </xdr:from>
    <xdr:ext cx="534377" cy="259045"/>
    <xdr:sp macro="" textlink="">
      <xdr:nvSpPr>
        <xdr:cNvPr id="311" name="補助費等該当値テキスト"/>
        <xdr:cNvSpPr txBox="1"/>
      </xdr:nvSpPr>
      <xdr:spPr>
        <a:xfrm>
          <a:off x="10528300" y="61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45,898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128314</xdr:rowOff>
    </xdr:from>
    <xdr:to>
      <xdr:col>14</xdr:col>
      <xdr:colOff>79375</xdr:colOff>
      <xdr:row>36</xdr:row>
      <xdr:rowOff>58464</xdr:rowOff>
    </xdr:to>
    <xdr:sp macro="" textlink="">
      <xdr:nvSpPr>
        <xdr:cNvPr id="312" name="円/楕円 311"/>
        <xdr:cNvSpPr/>
      </xdr:nvSpPr>
      <xdr:spPr>
        <a:xfrm>
          <a:off x="9588500" y="61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74991</xdr:rowOff>
    </xdr:from>
    <xdr:ext cx="534377" cy="259045"/>
    <xdr:sp macro="" textlink="">
      <xdr:nvSpPr>
        <xdr:cNvPr id="313" name="テキスト ボックス 312"/>
        <xdr:cNvSpPr txBox="1"/>
      </xdr:nvSpPr>
      <xdr:spPr>
        <a:xfrm>
          <a:off x="9372111" y="59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31007</xdr:rowOff>
    </xdr:from>
    <xdr:to>
      <xdr:col>12</xdr:col>
      <xdr:colOff>561975</xdr:colOff>
      <xdr:row>36</xdr:row>
      <xdr:rowOff>132607</xdr:rowOff>
    </xdr:to>
    <xdr:sp macro="" textlink="">
      <xdr:nvSpPr>
        <xdr:cNvPr id="314" name="円/楕円 313"/>
        <xdr:cNvSpPr/>
      </xdr:nvSpPr>
      <xdr:spPr>
        <a:xfrm>
          <a:off x="8699500" y="62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149134</xdr:rowOff>
    </xdr:from>
    <xdr:ext cx="534377" cy="259045"/>
    <xdr:sp macro="" textlink="">
      <xdr:nvSpPr>
        <xdr:cNvPr id="315" name="テキスト ボックス 314"/>
        <xdr:cNvSpPr txBox="1"/>
      </xdr:nvSpPr>
      <xdr:spPr>
        <a:xfrm>
          <a:off x="8483111" y="59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38970</xdr:rowOff>
    </xdr:from>
    <xdr:to>
      <xdr:col>11</xdr:col>
      <xdr:colOff>358775</xdr:colOff>
      <xdr:row>36</xdr:row>
      <xdr:rowOff>140570</xdr:rowOff>
    </xdr:to>
    <xdr:sp macro="" textlink="">
      <xdr:nvSpPr>
        <xdr:cNvPr id="316" name="円/楕円 315"/>
        <xdr:cNvSpPr/>
      </xdr:nvSpPr>
      <xdr:spPr>
        <a:xfrm>
          <a:off x="7810500" y="62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157097</xdr:rowOff>
    </xdr:from>
    <xdr:ext cx="534377" cy="259045"/>
    <xdr:sp macro="" textlink="">
      <xdr:nvSpPr>
        <xdr:cNvPr id="317" name="テキスト ボックス 316"/>
        <xdr:cNvSpPr txBox="1"/>
      </xdr:nvSpPr>
      <xdr:spPr>
        <a:xfrm>
          <a:off x="7594111" y="598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29921</xdr:rowOff>
    </xdr:from>
    <xdr:to>
      <xdr:col>10</xdr:col>
      <xdr:colOff>155575</xdr:colOff>
      <xdr:row>36</xdr:row>
      <xdr:rowOff>131521</xdr:rowOff>
    </xdr:to>
    <xdr:sp macro="" textlink="">
      <xdr:nvSpPr>
        <xdr:cNvPr id="318" name="円/楕円 317"/>
        <xdr:cNvSpPr/>
      </xdr:nvSpPr>
      <xdr:spPr>
        <a:xfrm>
          <a:off x="6921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148048</xdr:rowOff>
    </xdr:from>
    <xdr:ext cx="534377" cy="259045"/>
    <xdr:sp macro="" textlink="">
      <xdr:nvSpPr>
        <xdr:cNvPr id="319" name="テキスト ボックス 318"/>
        <xdr:cNvSpPr txBox="1"/>
      </xdr:nvSpPr>
      <xdr:spPr>
        <a:xfrm>
          <a:off x="6705111" y="59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142732</xdr:rowOff>
    </xdr:from>
    <xdr:to>
      <xdr:col>15</xdr:col>
      <xdr:colOff>180975</xdr:colOff>
      <xdr:row>58</xdr:row>
      <xdr:rowOff>151650</xdr:rowOff>
    </xdr:to>
    <xdr:cxnSp macro="">
      <xdr:nvCxnSpPr>
        <xdr:cNvPr id="348" name="直線コネクタ 347"/>
        <xdr:cNvCxnSpPr/>
      </xdr:nvCxnSpPr>
      <xdr:spPr>
        <a:xfrm>
          <a:off x="9639300" y="10086832"/>
          <a:ext cx="838200" cy="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136829</xdr:rowOff>
    </xdr:from>
    <xdr:to>
      <xdr:col>14</xdr:col>
      <xdr:colOff>28575</xdr:colOff>
      <xdr:row>58</xdr:row>
      <xdr:rowOff>142732</xdr:rowOff>
    </xdr:to>
    <xdr:cxnSp macro="">
      <xdr:nvCxnSpPr>
        <xdr:cNvPr id="351" name="直線コネクタ 350"/>
        <xdr:cNvCxnSpPr/>
      </xdr:nvCxnSpPr>
      <xdr:spPr>
        <a:xfrm>
          <a:off x="8750300" y="10080929"/>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130139</xdr:rowOff>
    </xdr:from>
    <xdr:to>
      <xdr:col>12</xdr:col>
      <xdr:colOff>511175</xdr:colOff>
      <xdr:row>58</xdr:row>
      <xdr:rowOff>136829</xdr:rowOff>
    </xdr:to>
    <xdr:cxnSp macro="">
      <xdr:nvCxnSpPr>
        <xdr:cNvPr id="354" name="直線コネクタ 353"/>
        <xdr:cNvCxnSpPr/>
      </xdr:nvCxnSpPr>
      <xdr:spPr>
        <a:xfrm>
          <a:off x="7861300" y="10074239"/>
          <a:ext cx="889000" cy="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130139</xdr:rowOff>
    </xdr:from>
    <xdr:to>
      <xdr:col>11</xdr:col>
      <xdr:colOff>307975</xdr:colOff>
      <xdr:row>58</xdr:row>
      <xdr:rowOff>160156</xdr:rowOff>
    </xdr:to>
    <xdr:cxnSp macro="">
      <xdr:nvCxnSpPr>
        <xdr:cNvPr id="357" name="直線コネクタ 356"/>
        <xdr:cNvCxnSpPr/>
      </xdr:nvCxnSpPr>
      <xdr:spPr>
        <a:xfrm flipV="1">
          <a:off x="6972300" y="10074239"/>
          <a:ext cx="889000" cy="3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100850</xdr:rowOff>
    </xdr:from>
    <xdr:to>
      <xdr:col>15</xdr:col>
      <xdr:colOff>231775</xdr:colOff>
      <xdr:row>59</xdr:row>
      <xdr:rowOff>31000</xdr:rowOff>
    </xdr:to>
    <xdr:sp macro="" textlink="">
      <xdr:nvSpPr>
        <xdr:cNvPr id="367" name="円/楕円 366"/>
        <xdr:cNvSpPr/>
      </xdr:nvSpPr>
      <xdr:spPr>
        <a:xfrm>
          <a:off x="10426700" y="100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50,590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91932</xdr:rowOff>
    </xdr:from>
    <xdr:to>
      <xdr:col>14</xdr:col>
      <xdr:colOff>79375</xdr:colOff>
      <xdr:row>59</xdr:row>
      <xdr:rowOff>22082</xdr:rowOff>
    </xdr:to>
    <xdr:sp macro="" textlink="">
      <xdr:nvSpPr>
        <xdr:cNvPr id="369" name="円/楕円 368"/>
        <xdr:cNvSpPr/>
      </xdr:nvSpPr>
      <xdr:spPr>
        <a:xfrm>
          <a:off x="9588500" y="100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13209</xdr:rowOff>
    </xdr:from>
    <xdr:ext cx="534377" cy="259045"/>
    <xdr:sp macro="" textlink="">
      <xdr:nvSpPr>
        <xdr:cNvPr id="370" name="テキスト ボックス 369"/>
        <xdr:cNvSpPr txBox="1"/>
      </xdr:nvSpPr>
      <xdr:spPr>
        <a:xfrm>
          <a:off x="9372111" y="1012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86029</xdr:rowOff>
    </xdr:from>
    <xdr:to>
      <xdr:col>12</xdr:col>
      <xdr:colOff>561975</xdr:colOff>
      <xdr:row>59</xdr:row>
      <xdr:rowOff>16179</xdr:rowOff>
    </xdr:to>
    <xdr:sp macro="" textlink="">
      <xdr:nvSpPr>
        <xdr:cNvPr id="371" name="円/楕円 370"/>
        <xdr:cNvSpPr/>
      </xdr:nvSpPr>
      <xdr:spPr>
        <a:xfrm>
          <a:off x="8699500" y="100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7306</xdr:rowOff>
    </xdr:from>
    <xdr:ext cx="534377" cy="259045"/>
    <xdr:sp macro="" textlink="">
      <xdr:nvSpPr>
        <xdr:cNvPr id="372" name="テキスト ボックス 371"/>
        <xdr:cNvSpPr txBox="1"/>
      </xdr:nvSpPr>
      <xdr:spPr>
        <a:xfrm>
          <a:off x="8483111" y="101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79339</xdr:rowOff>
    </xdr:from>
    <xdr:to>
      <xdr:col>11</xdr:col>
      <xdr:colOff>358775</xdr:colOff>
      <xdr:row>59</xdr:row>
      <xdr:rowOff>9489</xdr:rowOff>
    </xdr:to>
    <xdr:sp macro="" textlink="">
      <xdr:nvSpPr>
        <xdr:cNvPr id="373" name="円/楕円 372"/>
        <xdr:cNvSpPr/>
      </xdr:nvSpPr>
      <xdr:spPr>
        <a:xfrm>
          <a:off x="7810500" y="100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26016</xdr:rowOff>
    </xdr:from>
    <xdr:ext cx="534377" cy="259045"/>
    <xdr:sp macro="" textlink="">
      <xdr:nvSpPr>
        <xdr:cNvPr id="374" name="テキスト ボックス 373"/>
        <xdr:cNvSpPr txBox="1"/>
      </xdr:nvSpPr>
      <xdr:spPr>
        <a:xfrm>
          <a:off x="7594111" y="97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109356</xdr:rowOff>
    </xdr:from>
    <xdr:to>
      <xdr:col>10</xdr:col>
      <xdr:colOff>155575</xdr:colOff>
      <xdr:row>59</xdr:row>
      <xdr:rowOff>39506</xdr:rowOff>
    </xdr:to>
    <xdr:sp macro="" textlink="">
      <xdr:nvSpPr>
        <xdr:cNvPr id="375" name="円/楕円 374"/>
        <xdr:cNvSpPr/>
      </xdr:nvSpPr>
      <xdr:spPr>
        <a:xfrm>
          <a:off x="6921500" y="100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30633</xdr:rowOff>
    </xdr:from>
    <xdr:ext cx="534377" cy="259045"/>
    <xdr:sp macro="" textlink="">
      <xdr:nvSpPr>
        <xdr:cNvPr id="376" name="テキスト ボックス 375"/>
        <xdr:cNvSpPr txBox="1"/>
      </xdr:nvSpPr>
      <xdr:spPr>
        <a:xfrm>
          <a:off x="6705111" y="101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149127</xdr:rowOff>
    </xdr:from>
    <xdr:to>
      <xdr:col>15</xdr:col>
      <xdr:colOff>180975</xdr:colOff>
      <xdr:row>78</xdr:row>
      <xdr:rowOff>165280</xdr:rowOff>
    </xdr:to>
    <xdr:cxnSp macro="">
      <xdr:nvCxnSpPr>
        <xdr:cNvPr id="405" name="直線コネクタ 404"/>
        <xdr:cNvCxnSpPr/>
      </xdr:nvCxnSpPr>
      <xdr:spPr>
        <a:xfrm flipV="1">
          <a:off x="9639300" y="13522227"/>
          <a:ext cx="838200" cy="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98327</xdr:rowOff>
    </xdr:from>
    <xdr:to>
      <xdr:col>15</xdr:col>
      <xdr:colOff>231775</xdr:colOff>
      <xdr:row>79</xdr:row>
      <xdr:rowOff>28477</xdr:rowOff>
    </xdr:to>
    <xdr:sp macro="" textlink="">
      <xdr:nvSpPr>
        <xdr:cNvPr id="415" name="円/楕円 414"/>
        <xdr:cNvSpPr/>
      </xdr:nvSpPr>
      <xdr:spPr>
        <a:xfrm>
          <a:off x="10426700" y="13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54719</xdr:rowOff>
    </xdr:from>
    <xdr:ext cx="534377" cy="259045"/>
    <xdr:sp macro="" textlink="">
      <xdr:nvSpPr>
        <xdr:cNvPr id="416" name="普通建設事業費 （ うち新規整備　）該当値テキスト"/>
        <xdr:cNvSpPr txBox="1"/>
      </xdr:nvSpPr>
      <xdr:spPr>
        <a:xfrm>
          <a:off x="10528300" y="13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114480</xdr:rowOff>
    </xdr:from>
    <xdr:to>
      <xdr:col>14</xdr:col>
      <xdr:colOff>79375</xdr:colOff>
      <xdr:row>79</xdr:row>
      <xdr:rowOff>44630</xdr:rowOff>
    </xdr:to>
    <xdr:sp macro="" textlink="">
      <xdr:nvSpPr>
        <xdr:cNvPr id="417" name="円/楕円 416"/>
        <xdr:cNvSpPr/>
      </xdr:nvSpPr>
      <xdr:spPr>
        <a:xfrm>
          <a:off x="9588500" y="134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35757</xdr:rowOff>
    </xdr:from>
    <xdr:ext cx="534377" cy="259045"/>
    <xdr:sp macro="" textlink="">
      <xdr:nvSpPr>
        <xdr:cNvPr id="418" name="テキスト ボックス 417"/>
        <xdr:cNvSpPr txBox="1"/>
      </xdr:nvSpPr>
      <xdr:spPr>
        <a:xfrm>
          <a:off x="9372111" y="135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106759</xdr:rowOff>
    </xdr:from>
    <xdr:to>
      <xdr:col>15</xdr:col>
      <xdr:colOff>180975</xdr:colOff>
      <xdr:row>99</xdr:row>
      <xdr:rowOff>1915</xdr:rowOff>
    </xdr:to>
    <xdr:cxnSp macro="">
      <xdr:nvCxnSpPr>
        <xdr:cNvPr id="447" name="直線コネクタ 446"/>
        <xdr:cNvCxnSpPr/>
      </xdr:nvCxnSpPr>
      <xdr:spPr>
        <a:xfrm>
          <a:off x="9639300" y="16908859"/>
          <a:ext cx="838200" cy="6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122565</xdr:rowOff>
    </xdr:from>
    <xdr:to>
      <xdr:col>15</xdr:col>
      <xdr:colOff>231775</xdr:colOff>
      <xdr:row>99</xdr:row>
      <xdr:rowOff>52715</xdr:rowOff>
    </xdr:to>
    <xdr:sp macro="" textlink="">
      <xdr:nvSpPr>
        <xdr:cNvPr id="457" name="円/楕円 456"/>
        <xdr:cNvSpPr/>
      </xdr:nvSpPr>
      <xdr:spPr>
        <a:xfrm>
          <a:off x="10426700" y="1692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37492</xdr:rowOff>
    </xdr:from>
    <xdr:ext cx="469744" cy="259045"/>
    <xdr:sp macro="" textlink="">
      <xdr:nvSpPr>
        <xdr:cNvPr id="458" name="普通建設事業費 （ うち更新整備　）該当値テキスト"/>
        <xdr:cNvSpPr txBox="1"/>
      </xdr:nvSpPr>
      <xdr:spPr>
        <a:xfrm>
          <a:off x="10528300" y="1683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55959</xdr:rowOff>
    </xdr:from>
    <xdr:to>
      <xdr:col>14</xdr:col>
      <xdr:colOff>79375</xdr:colOff>
      <xdr:row>98</xdr:row>
      <xdr:rowOff>157559</xdr:rowOff>
    </xdr:to>
    <xdr:sp macro="" textlink="">
      <xdr:nvSpPr>
        <xdr:cNvPr id="459" name="円/楕円 458"/>
        <xdr:cNvSpPr/>
      </xdr:nvSpPr>
      <xdr:spPr>
        <a:xfrm>
          <a:off x="9588500" y="168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148686</xdr:rowOff>
    </xdr:from>
    <xdr:ext cx="534377" cy="259045"/>
    <xdr:sp macro="" textlink="">
      <xdr:nvSpPr>
        <xdr:cNvPr id="460" name="テキスト ボックス 459"/>
        <xdr:cNvSpPr txBox="1"/>
      </xdr:nvSpPr>
      <xdr:spPr>
        <a:xfrm>
          <a:off x="9372111" y="169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133418</xdr:rowOff>
    </xdr:from>
    <xdr:to>
      <xdr:col>23</xdr:col>
      <xdr:colOff>517525</xdr:colOff>
      <xdr:row>38</xdr:row>
      <xdr:rowOff>136042</xdr:rowOff>
    </xdr:to>
    <xdr:cxnSp macro="">
      <xdr:nvCxnSpPr>
        <xdr:cNvPr id="487" name="直線コネクタ 486"/>
        <xdr:cNvCxnSpPr/>
      </xdr:nvCxnSpPr>
      <xdr:spPr>
        <a:xfrm flipV="1">
          <a:off x="15481300" y="6648518"/>
          <a:ext cx="8382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135457</xdr:rowOff>
    </xdr:from>
    <xdr:to>
      <xdr:col>22</xdr:col>
      <xdr:colOff>365125</xdr:colOff>
      <xdr:row>38</xdr:row>
      <xdr:rowOff>136042</xdr:rowOff>
    </xdr:to>
    <xdr:cxnSp macro="">
      <xdr:nvCxnSpPr>
        <xdr:cNvPr id="490" name="直線コネクタ 489"/>
        <xdr:cNvCxnSpPr/>
      </xdr:nvCxnSpPr>
      <xdr:spPr>
        <a:xfrm>
          <a:off x="14592300" y="6650557"/>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128462</xdr:rowOff>
    </xdr:from>
    <xdr:to>
      <xdr:col>21</xdr:col>
      <xdr:colOff>161925</xdr:colOff>
      <xdr:row>38</xdr:row>
      <xdr:rowOff>135457</xdr:rowOff>
    </xdr:to>
    <xdr:cxnSp macro="">
      <xdr:nvCxnSpPr>
        <xdr:cNvPr id="493" name="直線コネクタ 492"/>
        <xdr:cNvCxnSpPr/>
      </xdr:nvCxnSpPr>
      <xdr:spPr>
        <a:xfrm>
          <a:off x="13703300" y="664356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128462</xdr:rowOff>
    </xdr:from>
    <xdr:to>
      <xdr:col>19</xdr:col>
      <xdr:colOff>644525</xdr:colOff>
      <xdr:row>38</xdr:row>
      <xdr:rowOff>128801</xdr:rowOff>
    </xdr:to>
    <xdr:cxnSp macro="">
      <xdr:nvCxnSpPr>
        <xdr:cNvPr id="496" name="直線コネクタ 495"/>
        <xdr:cNvCxnSpPr/>
      </xdr:nvCxnSpPr>
      <xdr:spPr>
        <a:xfrm flipV="1">
          <a:off x="12814300" y="6643562"/>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82618</xdr:rowOff>
    </xdr:from>
    <xdr:to>
      <xdr:col>23</xdr:col>
      <xdr:colOff>568325</xdr:colOff>
      <xdr:row>39</xdr:row>
      <xdr:rowOff>12768</xdr:rowOff>
    </xdr:to>
    <xdr:sp macro="" textlink="">
      <xdr:nvSpPr>
        <xdr:cNvPr id="506" name="円/楕円 505"/>
        <xdr:cNvSpPr/>
      </xdr:nvSpPr>
      <xdr:spPr>
        <a:xfrm>
          <a:off x="16268700" y="65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378565" cy="259045"/>
    <xdr:sp macro="" textlink="">
      <xdr:nvSpPr>
        <xdr:cNvPr id="507" name="災害復旧事業費該当値テキスト"/>
        <xdr:cNvSpPr txBox="1"/>
      </xdr:nvSpPr>
      <xdr:spPr>
        <a:xfrm>
          <a:off x="16370300" y="65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85242</xdr:rowOff>
    </xdr:from>
    <xdr:to>
      <xdr:col>22</xdr:col>
      <xdr:colOff>415925</xdr:colOff>
      <xdr:row>39</xdr:row>
      <xdr:rowOff>15392</xdr:rowOff>
    </xdr:to>
    <xdr:sp macro="" textlink="">
      <xdr:nvSpPr>
        <xdr:cNvPr id="508" name="円/楕円 507"/>
        <xdr:cNvSpPr/>
      </xdr:nvSpPr>
      <xdr:spPr>
        <a:xfrm>
          <a:off x="15430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6519</xdr:rowOff>
    </xdr:from>
    <xdr:ext cx="378565" cy="259045"/>
    <xdr:sp macro="" textlink="">
      <xdr:nvSpPr>
        <xdr:cNvPr id="509" name="テキスト ボックス 508"/>
        <xdr:cNvSpPr txBox="1"/>
      </xdr:nvSpPr>
      <xdr:spPr>
        <a:xfrm>
          <a:off x="15292017" y="66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84657</xdr:rowOff>
    </xdr:from>
    <xdr:to>
      <xdr:col>21</xdr:col>
      <xdr:colOff>212725</xdr:colOff>
      <xdr:row>39</xdr:row>
      <xdr:rowOff>14807</xdr:rowOff>
    </xdr:to>
    <xdr:sp macro="" textlink="">
      <xdr:nvSpPr>
        <xdr:cNvPr id="510" name="円/楕円 509"/>
        <xdr:cNvSpPr/>
      </xdr:nvSpPr>
      <xdr:spPr>
        <a:xfrm>
          <a:off x="14541500" y="65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5934</xdr:rowOff>
    </xdr:from>
    <xdr:ext cx="378565" cy="259045"/>
    <xdr:sp macro="" textlink="">
      <xdr:nvSpPr>
        <xdr:cNvPr id="511" name="テキスト ボックス 510"/>
        <xdr:cNvSpPr txBox="1"/>
      </xdr:nvSpPr>
      <xdr:spPr>
        <a:xfrm>
          <a:off x="14403017" y="6692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77662</xdr:rowOff>
    </xdr:from>
    <xdr:to>
      <xdr:col>20</xdr:col>
      <xdr:colOff>9525</xdr:colOff>
      <xdr:row>39</xdr:row>
      <xdr:rowOff>7812</xdr:rowOff>
    </xdr:to>
    <xdr:sp macro="" textlink="">
      <xdr:nvSpPr>
        <xdr:cNvPr id="512" name="円/楕円 511"/>
        <xdr:cNvSpPr/>
      </xdr:nvSpPr>
      <xdr:spPr>
        <a:xfrm>
          <a:off x="13652500" y="65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170389</xdr:rowOff>
    </xdr:from>
    <xdr:ext cx="469744" cy="259045"/>
    <xdr:sp macro="" textlink="">
      <xdr:nvSpPr>
        <xdr:cNvPr id="513" name="テキスト ボックス 512"/>
        <xdr:cNvSpPr txBox="1"/>
      </xdr:nvSpPr>
      <xdr:spPr>
        <a:xfrm>
          <a:off x="13468427" y="66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78001</xdr:rowOff>
    </xdr:from>
    <xdr:to>
      <xdr:col>18</xdr:col>
      <xdr:colOff>492125</xdr:colOff>
      <xdr:row>39</xdr:row>
      <xdr:rowOff>8151</xdr:rowOff>
    </xdr:to>
    <xdr:sp macro="" textlink="">
      <xdr:nvSpPr>
        <xdr:cNvPr id="514" name="円/楕円 513"/>
        <xdr:cNvSpPr/>
      </xdr:nvSpPr>
      <xdr:spPr>
        <a:xfrm>
          <a:off x="12763500" y="659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170728</xdr:rowOff>
    </xdr:from>
    <xdr:ext cx="469744" cy="259045"/>
    <xdr:sp macro="" textlink="">
      <xdr:nvSpPr>
        <xdr:cNvPr id="515" name="テキスト ボックス 514"/>
        <xdr:cNvSpPr txBox="1"/>
      </xdr:nvSpPr>
      <xdr:spPr>
        <a:xfrm>
          <a:off x="12579427" y="668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7113</xdr:rowOff>
    </xdr:from>
    <xdr:to>
      <xdr:col>23</xdr:col>
      <xdr:colOff>517525</xdr:colOff>
      <xdr:row>77</xdr:row>
      <xdr:rowOff>22644</xdr:rowOff>
    </xdr:to>
    <xdr:cxnSp macro="">
      <xdr:nvCxnSpPr>
        <xdr:cNvPr id="593" name="直線コネクタ 592"/>
        <xdr:cNvCxnSpPr/>
      </xdr:nvCxnSpPr>
      <xdr:spPr>
        <a:xfrm>
          <a:off x="15481300" y="13208763"/>
          <a:ext cx="8382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7113</xdr:rowOff>
    </xdr:from>
    <xdr:to>
      <xdr:col>22</xdr:col>
      <xdr:colOff>365125</xdr:colOff>
      <xdr:row>77</xdr:row>
      <xdr:rowOff>13742</xdr:rowOff>
    </xdr:to>
    <xdr:cxnSp macro="">
      <xdr:nvCxnSpPr>
        <xdr:cNvPr id="596" name="直線コネクタ 595"/>
        <xdr:cNvCxnSpPr/>
      </xdr:nvCxnSpPr>
      <xdr:spPr>
        <a:xfrm flipV="1">
          <a:off x="14592300" y="1320876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94095</xdr:rowOff>
    </xdr:from>
    <xdr:to>
      <xdr:col>21</xdr:col>
      <xdr:colOff>161925</xdr:colOff>
      <xdr:row>77</xdr:row>
      <xdr:rowOff>13742</xdr:rowOff>
    </xdr:to>
    <xdr:cxnSp macro="">
      <xdr:nvCxnSpPr>
        <xdr:cNvPr id="599" name="直線コネクタ 598"/>
        <xdr:cNvCxnSpPr/>
      </xdr:nvCxnSpPr>
      <xdr:spPr>
        <a:xfrm>
          <a:off x="13703300" y="13124295"/>
          <a:ext cx="8890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56837</xdr:rowOff>
    </xdr:from>
    <xdr:ext cx="534377" cy="259045"/>
    <xdr:sp macro="" textlink="">
      <xdr:nvSpPr>
        <xdr:cNvPr id="601" name="テキスト ボックス 600"/>
        <xdr:cNvSpPr txBox="1"/>
      </xdr:nvSpPr>
      <xdr:spPr>
        <a:xfrm>
          <a:off x="14325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49454</xdr:rowOff>
    </xdr:from>
    <xdr:to>
      <xdr:col>19</xdr:col>
      <xdr:colOff>644525</xdr:colOff>
      <xdr:row>76</xdr:row>
      <xdr:rowOff>94095</xdr:rowOff>
    </xdr:to>
    <xdr:cxnSp macro="">
      <xdr:nvCxnSpPr>
        <xdr:cNvPr id="602" name="直線コネクタ 601"/>
        <xdr:cNvCxnSpPr/>
      </xdr:nvCxnSpPr>
      <xdr:spPr>
        <a:xfrm>
          <a:off x="12814300" y="13079654"/>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55021</xdr:rowOff>
    </xdr:from>
    <xdr:ext cx="534377" cy="259045"/>
    <xdr:sp macro="" textlink="">
      <xdr:nvSpPr>
        <xdr:cNvPr id="604" name="テキスト ボックス 603"/>
        <xdr:cNvSpPr txBox="1"/>
      </xdr:nvSpPr>
      <xdr:spPr>
        <a:xfrm>
          <a:off x="13436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40441</xdr:rowOff>
    </xdr:from>
    <xdr:ext cx="534377" cy="259045"/>
    <xdr:sp macro="" textlink="">
      <xdr:nvSpPr>
        <xdr:cNvPr id="606" name="テキスト ボックス 605"/>
        <xdr:cNvSpPr txBox="1"/>
      </xdr:nvSpPr>
      <xdr:spPr>
        <a:xfrm>
          <a:off x="1254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143294</xdr:rowOff>
    </xdr:from>
    <xdr:to>
      <xdr:col>23</xdr:col>
      <xdr:colOff>568325</xdr:colOff>
      <xdr:row>77</xdr:row>
      <xdr:rowOff>73444</xdr:rowOff>
    </xdr:to>
    <xdr:sp macro="" textlink="">
      <xdr:nvSpPr>
        <xdr:cNvPr id="612" name="円/楕円 611"/>
        <xdr:cNvSpPr/>
      </xdr:nvSpPr>
      <xdr:spPr>
        <a:xfrm>
          <a:off x="16268700" y="131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121721</xdr:rowOff>
    </xdr:from>
    <xdr:ext cx="534377" cy="259045"/>
    <xdr:sp macro="" textlink="">
      <xdr:nvSpPr>
        <xdr:cNvPr id="613" name="公債費該当値テキスト"/>
        <xdr:cNvSpPr txBox="1"/>
      </xdr:nvSpPr>
      <xdr:spPr>
        <a:xfrm>
          <a:off x="16370300" y="131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127763</xdr:rowOff>
    </xdr:from>
    <xdr:to>
      <xdr:col>22</xdr:col>
      <xdr:colOff>415925</xdr:colOff>
      <xdr:row>77</xdr:row>
      <xdr:rowOff>57913</xdr:rowOff>
    </xdr:to>
    <xdr:sp macro="" textlink="">
      <xdr:nvSpPr>
        <xdr:cNvPr id="614" name="円/楕円 613"/>
        <xdr:cNvSpPr/>
      </xdr:nvSpPr>
      <xdr:spPr>
        <a:xfrm>
          <a:off x="15430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49040</xdr:rowOff>
    </xdr:from>
    <xdr:ext cx="534377" cy="259045"/>
    <xdr:sp macro="" textlink="">
      <xdr:nvSpPr>
        <xdr:cNvPr id="615" name="テキスト ボックス 614"/>
        <xdr:cNvSpPr txBox="1"/>
      </xdr:nvSpPr>
      <xdr:spPr>
        <a:xfrm>
          <a:off x="15214111" y="132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134392</xdr:rowOff>
    </xdr:from>
    <xdr:to>
      <xdr:col>21</xdr:col>
      <xdr:colOff>212725</xdr:colOff>
      <xdr:row>77</xdr:row>
      <xdr:rowOff>64542</xdr:rowOff>
    </xdr:to>
    <xdr:sp macro="" textlink="">
      <xdr:nvSpPr>
        <xdr:cNvPr id="616" name="円/楕円 615"/>
        <xdr:cNvSpPr/>
      </xdr:nvSpPr>
      <xdr:spPr>
        <a:xfrm>
          <a:off x="14541500" y="131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55669</xdr:rowOff>
    </xdr:from>
    <xdr:ext cx="534377" cy="259045"/>
    <xdr:sp macro="" textlink="">
      <xdr:nvSpPr>
        <xdr:cNvPr id="617" name="テキスト ボックス 616"/>
        <xdr:cNvSpPr txBox="1"/>
      </xdr:nvSpPr>
      <xdr:spPr>
        <a:xfrm>
          <a:off x="1432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43295</xdr:rowOff>
    </xdr:from>
    <xdr:to>
      <xdr:col>20</xdr:col>
      <xdr:colOff>9525</xdr:colOff>
      <xdr:row>76</xdr:row>
      <xdr:rowOff>144895</xdr:rowOff>
    </xdr:to>
    <xdr:sp macro="" textlink="">
      <xdr:nvSpPr>
        <xdr:cNvPr id="618" name="円/楕円 617"/>
        <xdr:cNvSpPr/>
      </xdr:nvSpPr>
      <xdr:spPr>
        <a:xfrm>
          <a:off x="13652500" y="13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136022</xdr:rowOff>
    </xdr:from>
    <xdr:ext cx="534377" cy="259045"/>
    <xdr:sp macro="" textlink="">
      <xdr:nvSpPr>
        <xdr:cNvPr id="619" name="テキスト ボックス 618"/>
        <xdr:cNvSpPr txBox="1"/>
      </xdr:nvSpPr>
      <xdr:spPr>
        <a:xfrm>
          <a:off x="13436111" y="1316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170104</xdr:rowOff>
    </xdr:from>
    <xdr:to>
      <xdr:col>18</xdr:col>
      <xdr:colOff>492125</xdr:colOff>
      <xdr:row>76</xdr:row>
      <xdr:rowOff>100254</xdr:rowOff>
    </xdr:to>
    <xdr:sp macro="" textlink="">
      <xdr:nvSpPr>
        <xdr:cNvPr id="620" name="円/楕円 619"/>
        <xdr:cNvSpPr/>
      </xdr:nvSpPr>
      <xdr:spPr>
        <a:xfrm>
          <a:off x="12763500" y="130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91381</xdr:rowOff>
    </xdr:from>
    <xdr:ext cx="534377" cy="259045"/>
    <xdr:sp macro="" textlink="">
      <xdr:nvSpPr>
        <xdr:cNvPr id="621" name="テキスト ボックス 620"/>
        <xdr:cNvSpPr txBox="1"/>
      </xdr:nvSpPr>
      <xdr:spPr>
        <a:xfrm>
          <a:off x="12547111" y="131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154719</xdr:rowOff>
    </xdr:from>
    <xdr:to>
      <xdr:col>23</xdr:col>
      <xdr:colOff>517525</xdr:colOff>
      <xdr:row>98</xdr:row>
      <xdr:rowOff>168149</xdr:rowOff>
    </xdr:to>
    <xdr:cxnSp macro="">
      <xdr:nvCxnSpPr>
        <xdr:cNvPr id="650" name="直線コネクタ 649"/>
        <xdr:cNvCxnSpPr/>
      </xdr:nvCxnSpPr>
      <xdr:spPr>
        <a:xfrm flipV="1">
          <a:off x="15481300" y="16956819"/>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138108</xdr:rowOff>
    </xdr:from>
    <xdr:to>
      <xdr:col>22</xdr:col>
      <xdr:colOff>365125</xdr:colOff>
      <xdr:row>98</xdr:row>
      <xdr:rowOff>168149</xdr:rowOff>
    </xdr:to>
    <xdr:cxnSp macro="">
      <xdr:nvCxnSpPr>
        <xdr:cNvPr id="653" name="直線コネクタ 652"/>
        <xdr:cNvCxnSpPr/>
      </xdr:nvCxnSpPr>
      <xdr:spPr>
        <a:xfrm>
          <a:off x="14592300" y="16940208"/>
          <a:ext cx="889000" cy="3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138108</xdr:rowOff>
    </xdr:from>
    <xdr:to>
      <xdr:col>21</xdr:col>
      <xdr:colOff>161925</xdr:colOff>
      <xdr:row>99</xdr:row>
      <xdr:rowOff>13384</xdr:rowOff>
    </xdr:to>
    <xdr:cxnSp macro="">
      <xdr:nvCxnSpPr>
        <xdr:cNvPr id="656" name="直線コネクタ 655"/>
        <xdr:cNvCxnSpPr/>
      </xdr:nvCxnSpPr>
      <xdr:spPr>
        <a:xfrm flipV="1">
          <a:off x="13703300" y="16940208"/>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13384</xdr:rowOff>
    </xdr:from>
    <xdr:to>
      <xdr:col>19</xdr:col>
      <xdr:colOff>644525</xdr:colOff>
      <xdr:row>99</xdr:row>
      <xdr:rowOff>23168</xdr:rowOff>
    </xdr:to>
    <xdr:cxnSp macro="">
      <xdr:nvCxnSpPr>
        <xdr:cNvPr id="659" name="直線コネクタ 658"/>
        <xdr:cNvCxnSpPr/>
      </xdr:nvCxnSpPr>
      <xdr:spPr>
        <a:xfrm flipV="1">
          <a:off x="12814300" y="1698693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103919</xdr:rowOff>
    </xdr:from>
    <xdr:to>
      <xdr:col>23</xdr:col>
      <xdr:colOff>568325</xdr:colOff>
      <xdr:row>99</xdr:row>
      <xdr:rowOff>34069</xdr:rowOff>
    </xdr:to>
    <xdr:sp macro="" textlink="">
      <xdr:nvSpPr>
        <xdr:cNvPr id="669" name="円/楕円 668"/>
        <xdr:cNvSpPr/>
      </xdr:nvSpPr>
      <xdr:spPr>
        <a:xfrm>
          <a:off x="16268700" y="169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70" name="積立金該当値テキスト"/>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117349</xdr:rowOff>
    </xdr:from>
    <xdr:to>
      <xdr:col>22</xdr:col>
      <xdr:colOff>415925</xdr:colOff>
      <xdr:row>99</xdr:row>
      <xdr:rowOff>47499</xdr:rowOff>
    </xdr:to>
    <xdr:sp macro="" textlink="">
      <xdr:nvSpPr>
        <xdr:cNvPr id="671" name="円/楕円 670"/>
        <xdr:cNvSpPr/>
      </xdr:nvSpPr>
      <xdr:spPr>
        <a:xfrm>
          <a:off x="15430500" y="169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38626</xdr:rowOff>
    </xdr:from>
    <xdr:ext cx="534377" cy="259045"/>
    <xdr:sp macro="" textlink="">
      <xdr:nvSpPr>
        <xdr:cNvPr id="672" name="テキスト ボックス 671"/>
        <xdr:cNvSpPr txBox="1"/>
      </xdr:nvSpPr>
      <xdr:spPr>
        <a:xfrm>
          <a:off x="15214111" y="170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87308</xdr:rowOff>
    </xdr:from>
    <xdr:to>
      <xdr:col>21</xdr:col>
      <xdr:colOff>212725</xdr:colOff>
      <xdr:row>99</xdr:row>
      <xdr:rowOff>17458</xdr:rowOff>
    </xdr:to>
    <xdr:sp macro="" textlink="">
      <xdr:nvSpPr>
        <xdr:cNvPr id="673" name="円/楕円 672"/>
        <xdr:cNvSpPr/>
      </xdr:nvSpPr>
      <xdr:spPr>
        <a:xfrm>
          <a:off x="14541500" y="16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33985</xdr:rowOff>
    </xdr:from>
    <xdr:ext cx="534377" cy="259045"/>
    <xdr:sp macro="" textlink="">
      <xdr:nvSpPr>
        <xdr:cNvPr id="674" name="テキスト ボックス 673"/>
        <xdr:cNvSpPr txBox="1"/>
      </xdr:nvSpPr>
      <xdr:spPr>
        <a:xfrm>
          <a:off x="14325111" y="166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134034</xdr:rowOff>
    </xdr:from>
    <xdr:to>
      <xdr:col>20</xdr:col>
      <xdr:colOff>9525</xdr:colOff>
      <xdr:row>99</xdr:row>
      <xdr:rowOff>64184</xdr:rowOff>
    </xdr:to>
    <xdr:sp macro="" textlink="">
      <xdr:nvSpPr>
        <xdr:cNvPr id="675" name="円/楕円 674"/>
        <xdr:cNvSpPr/>
      </xdr:nvSpPr>
      <xdr:spPr>
        <a:xfrm>
          <a:off x="13652500" y="169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55311</xdr:rowOff>
    </xdr:from>
    <xdr:ext cx="469744" cy="259045"/>
    <xdr:sp macro="" textlink="">
      <xdr:nvSpPr>
        <xdr:cNvPr id="676" name="テキスト ボックス 675"/>
        <xdr:cNvSpPr txBox="1"/>
      </xdr:nvSpPr>
      <xdr:spPr>
        <a:xfrm>
          <a:off x="13468427" y="1702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143818</xdr:rowOff>
    </xdr:from>
    <xdr:to>
      <xdr:col>18</xdr:col>
      <xdr:colOff>492125</xdr:colOff>
      <xdr:row>99</xdr:row>
      <xdr:rowOff>73968</xdr:rowOff>
    </xdr:to>
    <xdr:sp macro="" textlink="">
      <xdr:nvSpPr>
        <xdr:cNvPr id="677" name="円/楕円 676"/>
        <xdr:cNvSpPr/>
      </xdr:nvSpPr>
      <xdr:spPr>
        <a:xfrm>
          <a:off x="12763500" y="169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65095</xdr:rowOff>
    </xdr:from>
    <xdr:ext cx="469744" cy="259045"/>
    <xdr:sp macro="" textlink="">
      <xdr:nvSpPr>
        <xdr:cNvPr id="678" name="テキスト ボックス 677"/>
        <xdr:cNvSpPr txBox="1"/>
      </xdr:nvSpPr>
      <xdr:spPr>
        <a:xfrm>
          <a:off x="12579427" y="1703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24714</xdr:rowOff>
    </xdr:from>
    <xdr:to>
      <xdr:col>32</xdr:col>
      <xdr:colOff>187325</xdr:colOff>
      <xdr:row>38</xdr:row>
      <xdr:rowOff>24714</xdr:rowOff>
    </xdr:to>
    <xdr:cxnSp macro="">
      <xdr:nvCxnSpPr>
        <xdr:cNvPr id="703" name="直線コネクタ 702"/>
        <xdr:cNvCxnSpPr/>
      </xdr:nvCxnSpPr>
      <xdr:spPr>
        <a:xfrm>
          <a:off x="21323300" y="6539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24714</xdr:rowOff>
    </xdr:from>
    <xdr:to>
      <xdr:col>31</xdr:col>
      <xdr:colOff>34925</xdr:colOff>
      <xdr:row>38</xdr:row>
      <xdr:rowOff>24714</xdr:rowOff>
    </xdr:to>
    <xdr:cxnSp macro="">
      <xdr:nvCxnSpPr>
        <xdr:cNvPr id="706" name="直線コネクタ 705"/>
        <xdr:cNvCxnSpPr/>
      </xdr:nvCxnSpPr>
      <xdr:spPr>
        <a:xfrm>
          <a:off x="20434300" y="6539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24714</xdr:rowOff>
    </xdr:from>
    <xdr:to>
      <xdr:col>29</xdr:col>
      <xdr:colOff>517525</xdr:colOff>
      <xdr:row>38</xdr:row>
      <xdr:rowOff>24714</xdr:rowOff>
    </xdr:to>
    <xdr:cxnSp macro="">
      <xdr:nvCxnSpPr>
        <xdr:cNvPr id="709" name="直線コネクタ 708"/>
        <xdr:cNvCxnSpPr/>
      </xdr:nvCxnSpPr>
      <xdr:spPr>
        <a:xfrm>
          <a:off x="19545300" y="6539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4883</xdr:rowOff>
    </xdr:from>
    <xdr:to>
      <xdr:col>28</xdr:col>
      <xdr:colOff>314325</xdr:colOff>
      <xdr:row>38</xdr:row>
      <xdr:rowOff>24714</xdr:rowOff>
    </xdr:to>
    <xdr:cxnSp macro="">
      <xdr:nvCxnSpPr>
        <xdr:cNvPr id="712" name="直線コネクタ 711"/>
        <xdr:cNvCxnSpPr/>
      </xdr:nvCxnSpPr>
      <xdr:spPr>
        <a:xfrm>
          <a:off x="18656300" y="6519983"/>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145364</xdr:rowOff>
    </xdr:from>
    <xdr:to>
      <xdr:col>32</xdr:col>
      <xdr:colOff>238125</xdr:colOff>
      <xdr:row>38</xdr:row>
      <xdr:rowOff>75515</xdr:rowOff>
    </xdr:to>
    <xdr:sp macro="" textlink="">
      <xdr:nvSpPr>
        <xdr:cNvPr id="722" name="円/楕円 721"/>
        <xdr:cNvSpPr/>
      </xdr:nvSpPr>
      <xdr:spPr>
        <a:xfrm>
          <a:off x="221107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60291</xdr:rowOff>
    </xdr:from>
    <xdr:ext cx="313932" cy="259045"/>
    <xdr:sp macro="" textlink="">
      <xdr:nvSpPr>
        <xdr:cNvPr id="723" name="投資及び出資金該当値テキスト"/>
        <xdr:cNvSpPr txBox="1"/>
      </xdr:nvSpPr>
      <xdr:spPr>
        <a:xfrm>
          <a:off x="22212300" y="6403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145364</xdr:rowOff>
    </xdr:from>
    <xdr:to>
      <xdr:col>31</xdr:col>
      <xdr:colOff>85725</xdr:colOff>
      <xdr:row>38</xdr:row>
      <xdr:rowOff>75515</xdr:rowOff>
    </xdr:to>
    <xdr:sp macro="" textlink="">
      <xdr:nvSpPr>
        <xdr:cNvPr id="724" name="円/楕円 723"/>
        <xdr:cNvSpPr/>
      </xdr:nvSpPr>
      <xdr:spPr>
        <a:xfrm>
          <a:off x="21272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66641</xdr:rowOff>
    </xdr:from>
    <xdr:ext cx="313932" cy="259045"/>
    <xdr:sp macro="" textlink="">
      <xdr:nvSpPr>
        <xdr:cNvPr id="725" name="テキスト ボックス 724"/>
        <xdr:cNvSpPr txBox="1"/>
      </xdr:nvSpPr>
      <xdr:spPr>
        <a:xfrm>
          <a:off x="21166333" y="6581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145364</xdr:rowOff>
    </xdr:from>
    <xdr:to>
      <xdr:col>29</xdr:col>
      <xdr:colOff>568325</xdr:colOff>
      <xdr:row>38</xdr:row>
      <xdr:rowOff>75515</xdr:rowOff>
    </xdr:to>
    <xdr:sp macro="" textlink="">
      <xdr:nvSpPr>
        <xdr:cNvPr id="726" name="円/楕円 725"/>
        <xdr:cNvSpPr/>
      </xdr:nvSpPr>
      <xdr:spPr>
        <a:xfrm>
          <a:off x="20383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66641</xdr:rowOff>
    </xdr:from>
    <xdr:ext cx="313932" cy="259045"/>
    <xdr:sp macro="" textlink="">
      <xdr:nvSpPr>
        <xdr:cNvPr id="727" name="テキスト ボックス 726"/>
        <xdr:cNvSpPr txBox="1"/>
      </xdr:nvSpPr>
      <xdr:spPr>
        <a:xfrm>
          <a:off x="20277333" y="6581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145364</xdr:rowOff>
    </xdr:from>
    <xdr:to>
      <xdr:col>28</xdr:col>
      <xdr:colOff>365125</xdr:colOff>
      <xdr:row>38</xdr:row>
      <xdr:rowOff>75515</xdr:rowOff>
    </xdr:to>
    <xdr:sp macro="" textlink="">
      <xdr:nvSpPr>
        <xdr:cNvPr id="728" name="円/楕円 727"/>
        <xdr:cNvSpPr/>
      </xdr:nvSpPr>
      <xdr:spPr>
        <a:xfrm>
          <a:off x="19494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66641</xdr:rowOff>
    </xdr:from>
    <xdr:ext cx="313932" cy="259045"/>
    <xdr:sp macro="" textlink="">
      <xdr:nvSpPr>
        <xdr:cNvPr id="729" name="テキスト ボックス 728"/>
        <xdr:cNvSpPr txBox="1"/>
      </xdr:nvSpPr>
      <xdr:spPr>
        <a:xfrm>
          <a:off x="19388333" y="6581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125533</xdr:rowOff>
    </xdr:from>
    <xdr:to>
      <xdr:col>27</xdr:col>
      <xdr:colOff>161925</xdr:colOff>
      <xdr:row>38</xdr:row>
      <xdr:rowOff>55683</xdr:rowOff>
    </xdr:to>
    <xdr:sp macro="" textlink="">
      <xdr:nvSpPr>
        <xdr:cNvPr id="730" name="円/楕円 729"/>
        <xdr:cNvSpPr/>
      </xdr:nvSpPr>
      <xdr:spPr>
        <a:xfrm>
          <a:off x="18605500" y="64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46810</xdr:rowOff>
    </xdr:from>
    <xdr:ext cx="378565" cy="259045"/>
    <xdr:sp macro="" textlink="">
      <xdr:nvSpPr>
        <xdr:cNvPr id="731" name="テキスト ボックス 730"/>
        <xdr:cNvSpPr txBox="1"/>
      </xdr:nvSpPr>
      <xdr:spPr>
        <a:xfrm>
          <a:off x="18467017" y="656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43040</xdr:rowOff>
    </xdr:from>
    <xdr:to>
      <xdr:col>32</xdr:col>
      <xdr:colOff>187325</xdr:colOff>
      <xdr:row>56</xdr:row>
      <xdr:rowOff>71654</xdr:rowOff>
    </xdr:to>
    <xdr:cxnSp macro="">
      <xdr:nvCxnSpPr>
        <xdr:cNvPr id="760" name="直線コネクタ 759"/>
        <xdr:cNvCxnSpPr/>
      </xdr:nvCxnSpPr>
      <xdr:spPr>
        <a:xfrm>
          <a:off x="21323300" y="9644240"/>
          <a:ext cx="8382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65917</xdr:rowOff>
    </xdr:from>
    <xdr:ext cx="469744" cy="259045"/>
    <xdr:sp macro="" textlink="">
      <xdr:nvSpPr>
        <xdr:cNvPr id="761" name="貸付金平均値テキスト"/>
        <xdr:cNvSpPr txBox="1"/>
      </xdr:nvSpPr>
      <xdr:spPr>
        <a:xfrm>
          <a:off x="22212300" y="983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45555</xdr:rowOff>
    </xdr:from>
    <xdr:to>
      <xdr:col>31</xdr:col>
      <xdr:colOff>34925</xdr:colOff>
      <xdr:row>56</xdr:row>
      <xdr:rowOff>43040</xdr:rowOff>
    </xdr:to>
    <xdr:cxnSp macro="">
      <xdr:nvCxnSpPr>
        <xdr:cNvPr id="763" name="直線コネクタ 762"/>
        <xdr:cNvCxnSpPr/>
      </xdr:nvCxnSpPr>
      <xdr:spPr>
        <a:xfrm>
          <a:off x="20434300" y="9132405"/>
          <a:ext cx="889000" cy="5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5" name="テキスト ボックス 764"/>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119011</xdr:rowOff>
    </xdr:from>
    <xdr:to>
      <xdr:col>29</xdr:col>
      <xdr:colOff>517525</xdr:colOff>
      <xdr:row>53</xdr:row>
      <xdr:rowOff>45555</xdr:rowOff>
    </xdr:to>
    <xdr:cxnSp macro="">
      <xdr:nvCxnSpPr>
        <xdr:cNvPr id="766" name="直線コネクタ 765"/>
        <xdr:cNvCxnSpPr/>
      </xdr:nvCxnSpPr>
      <xdr:spPr>
        <a:xfrm>
          <a:off x="19545300" y="9034411"/>
          <a:ext cx="889000" cy="9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68" name="テキスト ボックス 767"/>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39421</xdr:rowOff>
    </xdr:from>
    <xdr:to>
      <xdr:col>28</xdr:col>
      <xdr:colOff>314325</xdr:colOff>
      <xdr:row>52</xdr:row>
      <xdr:rowOff>119011</xdr:rowOff>
    </xdr:to>
    <xdr:cxnSp macro="">
      <xdr:nvCxnSpPr>
        <xdr:cNvPr id="769" name="直線コネクタ 768"/>
        <xdr:cNvCxnSpPr/>
      </xdr:nvCxnSpPr>
      <xdr:spPr>
        <a:xfrm>
          <a:off x="18656300" y="8954821"/>
          <a:ext cx="889000" cy="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71" name="テキスト ボックス 770"/>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3" name="テキスト ボックス 772"/>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20854</xdr:rowOff>
    </xdr:from>
    <xdr:to>
      <xdr:col>32</xdr:col>
      <xdr:colOff>238125</xdr:colOff>
      <xdr:row>56</xdr:row>
      <xdr:rowOff>122454</xdr:rowOff>
    </xdr:to>
    <xdr:sp macro="" textlink="">
      <xdr:nvSpPr>
        <xdr:cNvPr id="779" name="円/楕円 778"/>
        <xdr:cNvSpPr/>
      </xdr:nvSpPr>
      <xdr:spPr>
        <a:xfrm>
          <a:off x="22110700" y="96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43731</xdr:rowOff>
    </xdr:from>
    <xdr:ext cx="534377" cy="259045"/>
    <xdr:sp macro="" textlink="">
      <xdr:nvSpPr>
        <xdr:cNvPr id="780" name="貸付金該当値テキスト"/>
        <xdr:cNvSpPr txBox="1"/>
      </xdr:nvSpPr>
      <xdr:spPr>
        <a:xfrm>
          <a:off x="22212300" y="94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163690</xdr:rowOff>
    </xdr:from>
    <xdr:to>
      <xdr:col>31</xdr:col>
      <xdr:colOff>85725</xdr:colOff>
      <xdr:row>56</xdr:row>
      <xdr:rowOff>93840</xdr:rowOff>
    </xdr:to>
    <xdr:sp macro="" textlink="">
      <xdr:nvSpPr>
        <xdr:cNvPr id="781" name="円/楕円 780"/>
        <xdr:cNvSpPr/>
      </xdr:nvSpPr>
      <xdr:spPr>
        <a:xfrm>
          <a:off x="21272500" y="95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110367</xdr:rowOff>
    </xdr:from>
    <xdr:ext cx="534377" cy="259045"/>
    <xdr:sp macro="" textlink="">
      <xdr:nvSpPr>
        <xdr:cNvPr id="782" name="テキスト ボックス 781"/>
        <xdr:cNvSpPr txBox="1"/>
      </xdr:nvSpPr>
      <xdr:spPr>
        <a:xfrm>
          <a:off x="21056111" y="93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166205</xdr:rowOff>
    </xdr:from>
    <xdr:to>
      <xdr:col>29</xdr:col>
      <xdr:colOff>568325</xdr:colOff>
      <xdr:row>53</xdr:row>
      <xdr:rowOff>96355</xdr:rowOff>
    </xdr:to>
    <xdr:sp macro="" textlink="">
      <xdr:nvSpPr>
        <xdr:cNvPr id="783" name="円/楕円 782"/>
        <xdr:cNvSpPr/>
      </xdr:nvSpPr>
      <xdr:spPr>
        <a:xfrm>
          <a:off x="20383500" y="90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112882</xdr:rowOff>
    </xdr:from>
    <xdr:ext cx="534377" cy="259045"/>
    <xdr:sp macro="" textlink="">
      <xdr:nvSpPr>
        <xdr:cNvPr id="784" name="テキスト ボックス 783"/>
        <xdr:cNvSpPr txBox="1"/>
      </xdr:nvSpPr>
      <xdr:spPr>
        <a:xfrm>
          <a:off x="20167111" y="88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26,971</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68211</xdr:rowOff>
    </xdr:from>
    <xdr:to>
      <xdr:col>28</xdr:col>
      <xdr:colOff>365125</xdr:colOff>
      <xdr:row>52</xdr:row>
      <xdr:rowOff>169811</xdr:rowOff>
    </xdr:to>
    <xdr:sp macro="" textlink="">
      <xdr:nvSpPr>
        <xdr:cNvPr id="785" name="円/楕円 784"/>
        <xdr:cNvSpPr/>
      </xdr:nvSpPr>
      <xdr:spPr>
        <a:xfrm>
          <a:off x="19494500" y="89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14888</xdr:rowOff>
    </xdr:from>
    <xdr:ext cx="534377" cy="259045"/>
    <xdr:sp macro="" textlink="">
      <xdr:nvSpPr>
        <xdr:cNvPr id="786" name="テキスト ボックス 785"/>
        <xdr:cNvSpPr txBox="1"/>
      </xdr:nvSpPr>
      <xdr:spPr>
        <a:xfrm>
          <a:off x="19278111" y="875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29,543</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160071</xdr:rowOff>
    </xdr:from>
    <xdr:to>
      <xdr:col>27</xdr:col>
      <xdr:colOff>161925</xdr:colOff>
      <xdr:row>52</xdr:row>
      <xdr:rowOff>90221</xdr:rowOff>
    </xdr:to>
    <xdr:sp macro="" textlink="">
      <xdr:nvSpPr>
        <xdr:cNvPr id="787" name="円/楕円 786"/>
        <xdr:cNvSpPr/>
      </xdr:nvSpPr>
      <xdr:spPr>
        <a:xfrm>
          <a:off x="18605500" y="89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106748</xdr:rowOff>
    </xdr:from>
    <xdr:ext cx="534377" cy="259045"/>
    <xdr:sp macro="" textlink="">
      <xdr:nvSpPr>
        <xdr:cNvPr id="788" name="テキスト ボックス 787"/>
        <xdr:cNvSpPr txBox="1"/>
      </xdr:nvSpPr>
      <xdr:spPr>
        <a:xfrm>
          <a:off x="18389111" y="867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17704</xdr:rowOff>
    </xdr:from>
    <xdr:to>
      <xdr:col>32</xdr:col>
      <xdr:colOff>187325</xdr:colOff>
      <xdr:row>78</xdr:row>
      <xdr:rowOff>59404</xdr:rowOff>
    </xdr:to>
    <xdr:cxnSp macro="">
      <xdr:nvCxnSpPr>
        <xdr:cNvPr id="818" name="直線コネクタ 817"/>
        <xdr:cNvCxnSpPr/>
      </xdr:nvCxnSpPr>
      <xdr:spPr>
        <a:xfrm flipV="1">
          <a:off x="21323300" y="13390804"/>
          <a:ext cx="8382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59404</xdr:rowOff>
    </xdr:from>
    <xdr:to>
      <xdr:col>31</xdr:col>
      <xdr:colOff>34925</xdr:colOff>
      <xdr:row>78</xdr:row>
      <xdr:rowOff>76702</xdr:rowOff>
    </xdr:to>
    <xdr:cxnSp macro="">
      <xdr:nvCxnSpPr>
        <xdr:cNvPr id="821" name="直線コネクタ 820"/>
        <xdr:cNvCxnSpPr/>
      </xdr:nvCxnSpPr>
      <xdr:spPr>
        <a:xfrm flipV="1">
          <a:off x="20434300" y="13432504"/>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3" name="テキスト ボックス 822"/>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76702</xdr:rowOff>
    </xdr:from>
    <xdr:to>
      <xdr:col>29</xdr:col>
      <xdr:colOff>517525</xdr:colOff>
      <xdr:row>78</xdr:row>
      <xdr:rowOff>76836</xdr:rowOff>
    </xdr:to>
    <xdr:cxnSp macro="">
      <xdr:nvCxnSpPr>
        <xdr:cNvPr id="824" name="直線コネクタ 823"/>
        <xdr:cNvCxnSpPr/>
      </xdr:nvCxnSpPr>
      <xdr:spPr>
        <a:xfrm flipV="1">
          <a:off x="19545300" y="13449802"/>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6" name="テキスト ボックス 825"/>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76836</xdr:rowOff>
    </xdr:from>
    <xdr:to>
      <xdr:col>28</xdr:col>
      <xdr:colOff>314325</xdr:colOff>
      <xdr:row>78</xdr:row>
      <xdr:rowOff>87637</xdr:rowOff>
    </xdr:to>
    <xdr:cxnSp macro="">
      <xdr:nvCxnSpPr>
        <xdr:cNvPr id="827" name="直線コネクタ 826"/>
        <xdr:cNvCxnSpPr/>
      </xdr:nvCxnSpPr>
      <xdr:spPr>
        <a:xfrm flipV="1">
          <a:off x="18656300" y="13449936"/>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31" name="テキスト ボックス 830"/>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138354</xdr:rowOff>
    </xdr:from>
    <xdr:to>
      <xdr:col>32</xdr:col>
      <xdr:colOff>238125</xdr:colOff>
      <xdr:row>78</xdr:row>
      <xdr:rowOff>68504</xdr:rowOff>
    </xdr:to>
    <xdr:sp macro="" textlink="">
      <xdr:nvSpPr>
        <xdr:cNvPr id="837" name="円/楕円 836"/>
        <xdr:cNvSpPr/>
      </xdr:nvSpPr>
      <xdr:spPr>
        <a:xfrm>
          <a:off x="22110700" y="133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116781</xdr:rowOff>
    </xdr:from>
    <xdr:ext cx="534377" cy="259045"/>
    <xdr:sp macro="" textlink="">
      <xdr:nvSpPr>
        <xdr:cNvPr id="838" name="繰出金該当値テキスト"/>
        <xdr:cNvSpPr txBox="1"/>
      </xdr:nvSpPr>
      <xdr:spPr>
        <a:xfrm>
          <a:off x="22212300" y="1331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30,404</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8604</xdr:rowOff>
    </xdr:from>
    <xdr:to>
      <xdr:col>31</xdr:col>
      <xdr:colOff>85725</xdr:colOff>
      <xdr:row>78</xdr:row>
      <xdr:rowOff>110204</xdr:rowOff>
    </xdr:to>
    <xdr:sp macro="" textlink="">
      <xdr:nvSpPr>
        <xdr:cNvPr id="839" name="円/楕円 838"/>
        <xdr:cNvSpPr/>
      </xdr:nvSpPr>
      <xdr:spPr>
        <a:xfrm>
          <a:off x="21272500" y="133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101331</xdr:rowOff>
    </xdr:from>
    <xdr:ext cx="534377" cy="259045"/>
    <xdr:sp macro="" textlink="">
      <xdr:nvSpPr>
        <xdr:cNvPr id="840" name="テキスト ボックス 839"/>
        <xdr:cNvSpPr txBox="1"/>
      </xdr:nvSpPr>
      <xdr:spPr>
        <a:xfrm>
          <a:off x="21056111" y="134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25902</xdr:rowOff>
    </xdr:from>
    <xdr:to>
      <xdr:col>29</xdr:col>
      <xdr:colOff>568325</xdr:colOff>
      <xdr:row>78</xdr:row>
      <xdr:rowOff>127502</xdr:rowOff>
    </xdr:to>
    <xdr:sp macro="" textlink="">
      <xdr:nvSpPr>
        <xdr:cNvPr id="841" name="円/楕円 840"/>
        <xdr:cNvSpPr/>
      </xdr:nvSpPr>
      <xdr:spPr>
        <a:xfrm>
          <a:off x="20383500" y="133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118629</xdr:rowOff>
    </xdr:from>
    <xdr:ext cx="534377" cy="259045"/>
    <xdr:sp macro="" textlink="">
      <xdr:nvSpPr>
        <xdr:cNvPr id="842" name="テキスト ボックス 841"/>
        <xdr:cNvSpPr txBox="1"/>
      </xdr:nvSpPr>
      <xdr:spPr>
        <a:xfrm>
          <a:off x="20167111" y="134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26036</xdr:rowOff>
    </xdr:from>
    <xdr:to>
      <xdr:col>28</xdr:col>
      <xdr:colOff>365125</xdr:colOff>
      <xdr:row>78</xdr:row>
      <xdr:rowOff>127636</xdr:rowOff>
    </xdr:to>
    <xdr:sp macro="" textlink="">
      <xdr:nvSpPr>
        <xdr:cNvPr id="843" name="円/楕円 842"/>
        <xdr:cNvSpPr/>
      </xdr:nvSpPr>
      <xdr:spPr>
        <a:xfrm>
          <a:off x="194945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118763</xdr:rowOff>
    </xdr:from>
    <xdr:ext cx="534377" cy="259045"/>
    <xdr:sp macro="" textlink="">
      <xdr:nvSpPr>
        <xdr:cNvPr id="844" name="テキスト ボックス 843"/>
        <xdr:cNvSpPr txBox="1"/>
      </xdr:nvSpPr>
      <xdr:spPr>
        <a:xfrm>
          <a:off x="19278111" y="134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27,300</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36837</xdr:rowOff>
    </xdr:from>
    <xdr:to>
      <xdr:col>27</xdr:col>
      <xdr:colOff>161925</xdr:colOff>
      <xdr:row>78</xdr:row>
      <xdr:rowOff>138437</xdr:rowOff>
    </xdr:to>
    <xdr:sp macro="" textlink="">
      <xdr:nvSpPr>
        <xdr:cNvPr id="845" name="円/楕円 844"/>
        <xdr:cNvSpPr/>
      </xdr:nvSpPr>
      <xdr:spPr>
        <a:xfrm>
          <a:off x="18605500" y="134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129564</xdr:rowOff>
    </xdr:from>
    <xdr:ext cx="534377" cy="259045"/>
    <xdr:sp macro="" textlink="">
      <xdr:nvSpPr>
        <xdr:cNvPr id="846" name="テキスト ボックス 845"/>
        <xdr:cNvSpPr txBox="1"/>
      </xdr:nvSpPr>
      <xdr:spPr>
        <a:xfrm>
          <a:off x="18389111" y="135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前年度と比べ、人件費、補助費等、公債費、投資的経費などが減少し、物件費、維持補修費、扶助費、積立金などが増加している。</a:t>
          </a:r>
          <a:endParaRPr kumimoji="1" lang="en-US" altLang="ja-JP" sz="1300">
            <a:latin typeface="ＭＳ Ｐゴシック"/>
          </a:endParaRPr>
        </a:p>
        <a:p>
          <a:r>
            <a:rPr kumimoji="1" lang="ja-JP" altLang="en-US" sz="1300">
              <a:latin typeface="ＭＳ Ｐゴシック"/>
            </a:rPr>
            <a:t>　補助費等の減は、平成２６年度に開催された国体推進事業の終了によるものである。公債費の減は、減税補てん債の償還終了により減少したものである。</a:t>
          </a:r>
          <a:endParaRPr kumimoji="1" lang="en-US" altLang="ja-JP" sz="1300">
            <a:latin typeface="ＭＳ Ｐゴシック"/>
          </a:endParaRPr>
        </a:p>
        <a:p>
          <a:r>
            <a:rPr kumimoji="1" lang="ja-JP" altLang="en-US" sz="1300">
              <a:latin typeface="ＭＳ Ｐゴシック"/>
            </a:rPr>
            <a:t>　物件費の増は、ふるさとづくり寄附金の増に伴う返礼品の増加や基幹系システムのクラウド化に伴う委託料の増加によるものである。扶助費の増は、子ども・子育て支援制度の創設による保育給付費の増や障害福祉サービス事業などにおける施設数、利用者数の増加によるものである。</a:t>
          </a:r>
          <a:endParaRPr kumimoji="1" lang="en-US" altLang="ja-JP" sz="1300">
            <a:latin typeface="ＭＳ Ｐゴシック"/>
          </a:endParaRPr>
        </a:p>
        <a:p>
          <a:r>
            <a:rPr kumimoji="1" lang="ja-JP" altLang="en-US" sz="1300">
              <a:latin typeface="ＭＳ Ｐゴシック"/>
            </a:rPr>
            <a:t>　今後、地方債を活用した大型建設事業を予定しており、公債費については増加していく見込みであるため、給付サービスの適正化や自立支援体制の構築など扶助費の上昇を抑制する取り組みを実施していくことで、財政構造の弾力性を確保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長崎県大村市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94,760
94,476
126.62
40,093,403
38,060,611
1,622,200
18,924,044
33,988,028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39.5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150216</xdr:rowOff>
    </xdr:from>
    <xdr:to>
      <xdr:col>6</xdr:col>
      <xdr:colOff>511175</xdr:colOff>
      <xdr:row>38</xdr:row>
      <xdr:rowOff>90322</xdr:rowOff>
    </xdr:to>
    <xdr:cxnSp macro="">
      <xdr:nvCxnSpPr>
        <xdr:cNvPr id="59" name="直線コネクタ 58"/>
        <xdr:cNvCxnSpPr/>
      </xdr:nvCxnSpPr>
      <xdr:spPr>
        <a:xfrm flipV="1">
          <a:off x="3797300" y="6493866"/>
          <a:ext cx="8382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90322</xdr:rowOff>
    </xdr:from>
    <xdr:to>
      <xdr:col>5</xdr:col>
      <xdr:colOff>358775</xdr:colOff>
      <xdr:row>38</xdr:row>
      <xdr:rowOff>127356</xdr:rowOff>
    </xdr:to>
    <xdr:cxnSp macro="">
      <xdr:nvCxnSpPr>
        <xdr:cNvPr id="62" name="直線コネクタ 61"/>
        <xdr:cNvCxnSpPr/>
      </xdr:nvCxnSpPr>
      <xdr:spPr>
        <a:xfrm flipV="1">
          <a:off x="2908300" y="6605422"/>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84497</xdr:rowOff>
    </xdr:from>
    <xdr:ext cx="469744" cy="259045"/>
    <xdr:sp macro="" textlink="">
      <xdr:nvSpPr>
        <xdr:cNvPr id="64" name="テキスト ボックス 63"/>
        <xdr:cNvSpPr txBox="1"/>
      </xdr:nvSpPr>
      <xdr:spPr>
        <a:xfrm>
          <a:off x="3562427"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48260</xdr:rowOff>
    </xdr:from>
    <xdr:to>
      <xdr:col>4</xdr:col>
      <xdr:colOff>155575</xdr:colOff>
      <xdr:row>38</xdr:row>
      <xdr:rowOff>127356</xdr:rowOff>
    </xdr:to>
    <xdr:cxnSp macro="">
      <xdr:nvCxnSpPr>
        <xdr:cNvPr id="65" name="直線コネクタ 64"/>
        <xdr:cNvCxnSpPr/>
      </xdr:nvCxnSpPr>
      <xdr:spPr>
        <a:xfrm>
          <a:off x="2019300" y="6563360"/>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164846</xdr:rowOff>
    </xdr:from>
    <xdr:to>
      <xdr:col>2</xdr:col>
      <xdr:colOff>638175</xdr:colOff>
      <xdr:row>38</xdr:row>
      <xdr:rowOff>48260</xdr:rowOff>
    </xdr:to>
    <xdr:cxnSp macro="">
      <xdr:nvCxnSpPr>
        <xdr:cNvPr id="68" name="直線コネクタ 67"/>
        <xdr:cNvCxnSpPr/>
      </xdr:nvCxnSpPr>
      <xdr:spPr>
        <a:xfrm>
          <a:off x="1130300" y="6337046"/>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99416</xdr:rowOff>
    </xdr:from>
    <xdr:to>
      <xdr:col>6</xdr:col>
      <xdr:colOff>561975</xdr:colOff>
      <xdr:row>38</xdr:row>
      <xdr:rowOff>29566</xdr:rowOff>
    </xdr:to>
    <xdr:sp macro="" textlink="">
      <xdr:nvSpPr>
        <xdr:cNvPr id="78" name="円/楕円 77"/>
        <xdr:cNvSpPr/>
      </xdr:nvSpPr>
      <xdr:spPr>
        <a:xfrm>
          <a:off x="45847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77843</xdr:rowOff>
    </xdr:from>
    <xdr:ext cx="469744" cy="259045"/>
    <xdr:sp macro="" textlink="">
      <xdr:nvSpPr>
        <xdr:cNvPr id="79" name="議会費該当値テキスト"/>
        <xdr:cNvSpPr txBox="1"/>
      </xdr:nvSpPr>
      <xdr:spPr>
        <a:xfrm>
          <a:off x="4686300" y="64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39522</xdr:rowOff>
    </xdr:from>
    <xdr:to>
      <xdr:col>5</xdr:col>
      <xdr:colOff>409575</xdr:colOff>
      <xdr:row>38</xdr:row>
      <xdr:rowOff>141122</xdr:rowOff>
    </xdr:to>
    <xdr:sp macro="" textlink="">
      <xdr:nvSpPr>
        <xdr:cNvPr id="80" name="円/楕円 79"/>
        <xdr:cNvSpPr/>
      </xdr:nvSpPr>
      <xdr:spPr>
        <a:xfrm>
          <a:off x="3746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132249</xdr:rowOff>
    </xdr:from>
    <xdr:ext cx="469744" cy="259045"/>
    <xdr:sp macro="" textlink="">
      <xdr:nvSpPr>
        <xdr:cNvPr id="81" name="テキスト ボックス 80"/>
        <xdr:cNvSpPr txBox="1"/>
      </xdr:nvSpPr>
      <xdr:spPr>
        <a:xfrm>
          <a:off x="3562427" y="66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76556</xdr:rowOff>
    </xdr:from>
    <xdr:to>
      <xdr:col>4</xdr:col>
      <xdr:colOff>206375</xdr:colOff>
      <xdr:row>39</xdr:row>
      <xdr:rowOff>6706</xdr:rowOff>
    </xdr:to>
    <xdr:sp macro="" textlink="">
      <xdr:nvSpPr>
        <xdr:cNvPr id="82" name="円/楕円 81"/>
        <xdr:cNvSpPr/>
      </xdr:nvSpPr>
      <xdr:spPr>
        <a:xfrm>
          <a:off x="2857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169283</xdr:rowOff>
    </xdr:from>
    <xdr:ext cx="469744" cy="259045"/>
    <xdr:sp macro="" textlink="">
      <xdr:nvSpPr>
        <xdr:cNvPr id="83" name="テキスト ボックス 82"/>
        <xdr:cNvSpPr txBox="1"/>
      </xdr:nvSpPr>
      <xdr:spPr>
        <a:xfrm>
          <a:off x="2673427" y="668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168910</xdr:rowOff>
    </xdr:from>
    <xdr:to>
      <xdr:col>3</xdr:col>
      <xdr:colOff>3175</xdr:colOff>
      <xdr:row>38</xdr:row>
      <xdr:rowOff>99060</xdr:rowOff>
    </xdr:to>
    <xdr:sp macro="" textlink="">
      <xdr:nvSpPr>
        <xdr:cNvPr id="84" name="円/楕円 83"/>
        <xdr:cNvSpPr/>
      </xdr:nvSpPr>
      <xdr:spPr>
        <a:xfrm>
          <a:off x="1968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90187</xdr:rowOff>
    </xdr:from>
    <xdr:ext cx="469744" cy="259045"/>
    <xdr:sp macro="" textlink="">
      <xdr:nvSpPr>
        <xdr:cNvPr id="85" name="テキスト ボックス 84"/>
        <xdr:cNvSpPr txBox="1"/>
      </xdr:nvSpPr>
      <xdr:spPr>
        <a:xfrm>
          <a:off x="17844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114046</xdr:rowOff>
    </xdr:from>
    <xdr:to>
      <xdr:col>1</xdr:col>
      <xdr:colOff>485775</xdr:colOff>
      <xdr:row>37</xdr:row>
      <xdr:rowOff>44196</xdr:rowOff>
    </xdr:to>
    <xdr:sp macro="" textlink="">
      <xdr:nvSpPr>
        <xdr:cNvPr id="86" name="円/楕円 85"/>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35323</xdr:rowOff>
    </xdr:from>
    <xdr:ext cx="469744" cy="259045"/>
    <xdr:sp macro="" textlink="">
      <xdr:nvSpPr>
        <xdr:cNvPr id="87" name="テキスト ボックス 86"/>
        <xdr:cNvSpPr txBox="1"/>
      </xdr:nvSpPr>
      <xdr:spPr>
        <a:xfrm>
          <a:off x="8954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101619</xdr:rowOff>
    </xdr:from>
    <xdr:to>
      <xdr:col>6</xdr:col>
      <xdr:colOff>511175</xdr:colOff>
      <xdr:row>58</xdr:row>
      <xdr:rowOff>123865</xdr:rowOff>
    </xdr:to>
    <xdr:cxnSp macro="">
      <xdr:nvCxnSpPr>
        <xdr:cNvPr id="118" name="直線コネクタ 117"/>
        <xdr:cNvCxnSpPr/>
      </xdr:nvCxnSpPr>
      <xdr:spPr>
        <a:xfrm flipV="1">
          <a:off x="3797300" y="10045719"/>
          <a:ext cx="838200" cy="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113257</xdr:rowOff>
    </xdr:from>
    <xdr:to>
      <xdr:col>5</xdr:col>
      <xdr:colOff>358775</xdr:colOff>
      <xdr:row>58</xdr:row>
      <xdr:rowOff>123865</xdr:rowOff>
    </xdr:to>
    <xdr:cxnSp macro="">
      <xdr:nvCxnSpPr>
        <xdr:cNvPr id="121" name="直線コネクタ 120"/>
        <xdr:cNvCxnSpPr/>
      </xdr:nvCxnSpPr>
      <xdr:spPr>
        <a:xfrm>
          <a:off x="2908300" y="10057357"/>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113257</xdr:rowOff>
    </xdr:from>
    <xdr:to>
      <xdr:col>4</xdr:col>
      <xdr:colOff>155575</xdr:colOff>
      <xdr:row>58</xdr:row>
      <xdr:rowOff>138561</xdr:rowOff>
    </xdr:to>
    <xdr:cxnSp macro="">
      <xdr:nvCxnSpPr>
        <xdr:cNvPr id="124" name="直線コネクタ 123"/>
        <xdr:cNvCxnSpPr/>
      </xdr:nvCxnSpPr>
      <xdr:spPr>
        <a:xfrm flipV="1">
          <a:off x="2019300" y="10057357"/>
          <a:ext cx="889000" cy="2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138561</xdr:rowOff>
    </xdr:from>
    <xdr:to>
      <xdr:col>2</xdr:col>
      <xdr:colOff>638175</xdr:colOff>
      <xdr:row>58</xdr:row>
      <xdr:rowOff>142417</xdr:rowOff>
    </xdr:to>
    <xdr:cxnSp macro="">
      <xdr:nvCxnSpPr>
        <xdr:cNvPr id="127" name="直線コネクタ 126"/>
        <xdr:cNvCxnSpPr/>
      </xdr:nvCxnSpPr>
      <xdr:spPr>
        <a:xfrm flipV="1">
          <a:off x="1130300" y="10082661"/>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50819</xdr:rowOff>
    </xdr:from>
    <xdr:to>
      <xdr:col>6</xdr:col>
      <xdr:colOff>561975</xdr:colOff>
      <xdr:row>58</xdr:row>
      <xdr:rowOff>152419</xdr:rowOff>
    </xdr:to>
    <xdr:sp macro="" textlink="">
      <xdr:nvSpPr>
        <xdr:cNvPr id="137" name="円/楕円 136"/>
        <xdr:cNvSpPr/>
      </xdr:nvSpPr>
      <xdr:spPr>
        <a:xfrm>
          <a:off x="4584700" y="99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137196</xdr:rowOff>
    </xdr:from>
    <xdr:ext cx="534377" cy="259045"/>
    <xdr:sp macro="" textlink="">
      <xdr:nvSpPr>
        <xdr:cNvPr id="138" name="総務費該当値テキスト"/>
        <xdr:cNvSpPr txBox="1"/>
      </xdr:nvSpPr>
      <xdr:spPr>
        <a:xfrm>
          <a:off x="4686300" y="99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51,661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73065</xdr:rowOff>
    </xdr:from>
    <xdr:to>
      <xdr:col>5</xdr:col>
      <xdr:colOff>409575</xdr:colOff>
      <xdr:row>59</xdr:row>
      <xdr:rowOff>3215</xdr:rowOff>
    </xdr:to>
    <xdr:sp macro="" textlink="">
      <xdr:nvSpPr>
        <xdr:cNvPr id="139" name="円/楕円 138"/>
        <xdr:cNvSpPr/>
      </xdr:nvSpPr>
      <xdr:spPr>
        <a:xfrm>
          <a:off x="3746500" y="100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165792</xdr:rowOff>
    </xdr:from>
    <xdr:ext cx="534377" cy="259045"/>
    <xdr:sp macro="" textlink="">
      <xdr:nvSpPr>
        <xdr:cNvPr id="140" name="テキスト ボックス 139"/>
        <xdr:cNvSpPr txBox="1"/>
      </xdr:nvSpPr>
      <xdr:spPr>
        <a:xfrm>
          <a:off x="3530111" y="101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62457</xdr:rowOff>
    </xdr:from>
    <xdr:to>
      <xdr:col>4</xdr:col>
      <xdr:colOff>206375</xdr:colOff>
      <xdr:row>58</xdr:row>
      <xdr:rowOff>164057</xdr:rowOff>
    </xdr:to>
    <xdr:sp macro="" textlink="">
      <xdr:nvSpPr>
        <xdr:cNvPr id="141" name="円/楕円 140"/>
        <xdr:cNvSpPr/>
      </xdr:nvSpPr>
      <xdr:spPr>
        <a:xfrm>
          <a:off x="2857500" y="100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155184</xdr:rowOff>
    </xdr:from>
    <xdr:ext cx="534377" cy="259045"/>
    <xdr:sp macro="" textlink="">
      <xdr:nvSpPr>
        <xdr:cNvPr id="142" name="テキスト ボックス 141"/>
        <xdr:cNvSpPr txBox="1"/>
      </xdr:nvSpPr>
      <xdr:spPr>
        <a:xfrm>
          <a:off x="2641111" y="1009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87761</xdr:rowOff>
    </xdr:from>
    <xdr:to>
      <xdr:col>3</xdr:col>
      <xdr:colOff>3175</xdr:colOff>
      <xdr:row>59</xdr:row>
      <xdr:rowOff>17911</xdr:rowOff>
    </xdr:to>
    <xdr:sp macro="" textlink="">
      <xdr:nvSpPr>
        <xdr:cNvPr id="143" name="円/楕円 142"/>
        <xdr:cNvSpPr/>
      </xdr:nvSpPr>
      <xdr:spPr>
        <a:xfrm>
          <a:off x="1968500" y="100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9038</xdr:rowOff>
    </xdr:from>
    <xdr:ext cx="534377" cy="259045"/>
    <xdr:sp macro="" textlink="">
      <xdr:nvSpPr>
        <xdr:cNvPr id="144" name="テキスト ボックス 143"/>
        <xdr:cNvSpPr txBox="1"/>
      </xdr:nvSpPr>
      <xdr:spPr>
        <a:xfrm>
          <a:off x="1752111" y="101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91617</xdr:rowOff>
    </xdr:from>
    <xdr:to>
      <xdr:col>1</xdr:col>
      <xdr:colOff>485775</xdr:colOff>
      <xdr:row>59</xdr:row>
      <xdr:rowOff>21767</xdr:rowOff>
    </xdr:to>
    <xdr:sp macro="" textlink="">
      <xdr:nvSpPr>
        <xdr:cNvPr id="145" name="円/楕円 144"/>
        <xdr:cNvSpPr/>
      </xdr:nvSpPr>
      <xdr:spPr>
        <a:xfrm>
          <a:off x="1079500" y="100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12894</xdr:rowOff>
    </xdr:from>
    <xdr:ext cx="534377" cy="259045"/>
    <xdr:sp macro="" textlink="">
      <xdr:nvSpPr>
        <xdr:cNvPr id="146" name="テキスト ボックス 145"/>
        <xdr:cNvSpPr txBox="1"/>
      </xdr:nvSpPr>
      <xdr:spPr>
        <a:xfrm>
          <a:off x="863111" y="101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90647</xdr:rowOff>
    </xdr:from>
    <xdr:to>
      <xdr:col>6</xdr:col>
      <xdr:colOff>511175</xdr:colOff>
      <xdr:row>78</xdr:row>
      <xdr:rowOff>98766</xdr:rowOff>
    </xdr:to>
    <xdr:cxnSp macro="">
      <xdr:nvCxnSpPr>
        <xdr:cNvPr id="177" name="直線コネクタ 176"/>
        <xdr:cNvCxnSpPr/>
      </xdr:nvCxnSpPr>
      <xdr:spPr>
        <a:xfrm flipV="1">
          <a:off x="3797300" y="13463747"/>
          <a:ext cx="8382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98766</xdr:rowOff>
    </xdr:from>
    <xdr:to>
      <xdr:col>5</xdr:col>
      <xdr:colOff>358775</xdr:colOff>
      <xdr:row>78</xdr:row>
      <xdr:rowOff>103501</xdr:rowOff>
    </xdr:to>
    <xdr:cxnSp macro="">
      <xdr:nvCxnSpPr>
        <xdr:cNvPr id="180" name="直線コネクタ 179"/>
        <xdr:cNvCxnSpPr/>
      </xdr:nvCxnSpPr>
      <xdr:spPr>
        <a:xfrm flipV="1">
          <a:off x="2908300" y="13471866"/>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103501</xdr:rowOff>
    </xdr:from>
    <xdr:to>
      <xdr:col>4</xdr:col>
      <xdr:colOff>155575</xdr:colOff>
      <xdr:row>78</xdr:row>
      <xdr:rowOff>113469</xdr:rowOff>
    </xdr:to>
    <xdr:cxnSp macro="">
      <xdr:nvCxnSpPr>
        <xdr:cNvPr id="183" name="直線コネクタ 182"/>
        <xdr:cNvCxnSpPr/>
      </xdr:nvCxnSpPr>
      <xdr:spPr>
        <a:xfrm flipV="1">
          <a:off x="2019300" y="13476601"/>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113469</xdr:rowOff>
    </xdr:from>
    <xdr:to>
      <xdr:col>2</xdr:col>
      <xdr:colOff>638175</xdr:colOff>
      <xdr:row>78</xdr:row>
      <xdr:rowOff>119047</xdr:rowOff>
    </xdr:to>
    <xdr:cxnSp macro="">
      <xdr:nvCxnSpPr>
        <xdr:cNvPr id="186" name="直線コネクタ 185"/>
        <xdr:cNvCxnSpPr/>
      </xdr:nvCxnSpPr>
      <xdr:spPr>
        <a:xfrm flipV="1">
          <a:off x="1130300" y="1348656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39847</xdr:rowOff>
    </xdr:from>
    <xdr:to>
      <xdr:col>6</xdr:col>
      <xdr:colOff>561975</xdr:colOff>
      <xdr:row>78</xdr:row>
      <xdr:rowOff>141447</xdr:rowOff>
    </xdr:to>
    <xdr:sp macro="" textlink="">
      <xdr:nvSpPr>
        <xdr:cNvPr id="196" name="円/楕円 195"/>
        <xdr:cNvSpPr/>
      </xdr:nvSpPr>
      <xdr:spPr>
        <a:xfrm>
          <a:off x="4584700" y="134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165,062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47966</xdr:rowOff>
    </xdr:from>
    <xdr:to>
      <xdr:col>5</xdr:col>
      <xdr:colOff>409575</xdr:colOff>
      <xdr:row>78</xdr:row>
      <xdr:rowOff>149566</xdr:rowOff>
    </xdr:to>
    <xdr:sp macro="" textlink="">
      <xdr:nvSpPr>
        <xdr:cNvPr id="198" name="円/楕円 197"/>
        <xdr:cNvSpPr/>
      </xdr:nvSpPr>
      <xdr:spPr>
        <a:xfrm>
          <a:off x="3746500" y="134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166093</xdr:rowOff>
    </xdr:from>
    <xdr:ext cx="599010" cy="259045"/>
    <xdr:sp macro="" textlink="">
      <xdr:nvSpPr>
        <xdr:cNvPr id="199" name="テキスト ボックス 198"/>
        <xdr:cNvSpPr txBox="1"/>
      </xdr:nvSpPr>
      <xdr:spPr>
        <a:xfrm>
          <a:off x="3497794" y="1319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157,604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52701</xdr:rowOff>
    </xdr:from>
    <xdr:to>
      <xdr:col>4</xdr:col>
      <xdr:colOff>206375</xdr:colOff>
      <xdr:row>78</xdr:row>
      <xdr:rowOff>154301</xdr:rowOff>
    </xdr:to>
    <xdr:sp macro="" textlink="">
      <xdr:nvSpPr>
        <xdr:cNvPr id="200" name="円/楕円 199"/>
        <xdr:cNvSpPr/>
      </xdr:nvSpPr>
      <xdr:spPr>
        <a:xfrm>
          <a:off x="2857500" y="134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170828</xdr:rowOff>
    </xdr:from>
    <xdr:ext cx="599010" cy="259045"/>
    <xdr:sp macro="" textlink="">
      <xdr:nvSpPr>
        <xdr:cNvPr id="201" name="テキスト ボックス 200"/>
        <xdr:cNvSpPr txBox="1"/>
      </xdr:nvSpPr>
      <xdr:spPr>
        <a:xfrm>
          <a:off x="2608794" y="132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62669</xdr:rowOff>
    </xdr:from>
    <xdr:to>
      <xdr:col>3</xdr:col>
      <xdr:colOff>3175</xdr:colOff>
      <xdr:row>78</xdr:row>
      <xdr:rowOff>164269</xdr:rowOff>
    </xdr:to>
    <xdr:sp macro="" textlink="">
      <xdr:nvSpPr>
        <xdr:cNvPr id="202" name="円/楕円 201"/>
        <xdr:cNvSpPr/>
      </xdr:nvSpPr>
      <xdr:spPr>
        <a:xfrm>
          <a:off x="1968500" y="134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9346</xdr:rowOff>
    </xdr:from>
    <xdr:ext cx="599010" cy="259045"/>
    <xdr:sp macro="" textlink="">
      <xdr:nvSpPr>
        <xdr:cNvPr id="203" name="テキスト ボックス 202"/>
        <xdr:cNvSpPr txBox="1"/>
      </xdr:nvSpPr>
      <xdr:spPr>
        <a:xfrm>
          <a:off x="1719794" y="132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68247</xdr:rowOff>
    </xdr:from>
    <xdr:to>
      <xdr:col>1</xdr:col>
      <xdr:colOff>485775</xdr:colOff>
      <xdr:row>78</xdr:row>
      <xdr:rowOff>169847</xdr:rowOff>
    </xdr:to>
    <xdr:sp macro="" textlink="">
      <xdr:nvSpPr>
        <xdr:cNvPr id="204" name="円/楕円 203"/>
        <xdr:cNvSpPr/>
      </xdr:nvSpPr>
      <xdr:spPr>
        <a:xfrm>
          <a:off x="1079500" y="134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14924</xdr:rowOff>
    </xdr:from>
    <xdr:ext cx="599010" cy="259045"/>
    <xdr:sp macro="" textlink="">
      <xdr:nvSpPr>
        <xdr:cNvPr id="205" name="テキスト ボックス 204"/>
        <xdr:cNvSpPr txBox="1"/>
      </xdr:nvSpPr>
      <xdr:spPr>
        <a:xfrm>
          <a:off x="830794" y="132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39705</xdr:rowOff>
    </xdr:from>
    <xdr:to>
      <xdr:col>6</xdr:col>
      <xdr:colOff>511175</xdr:colOff>
      <xdr:row>97</xdr:row>
      <xdr:rowOff>60909</xdr:rowOff>
    </xdr:to>
    <xdr:cxnSp macro="">
      <xdr:nvCxnSpPr>
        <xdr:cNvPr id="236" name="直線コネクタ 235"/>
        <xdr:cNvCxnSpPr/>
      </xdr:nvCxnSpPr>
      <xdr:spPr>
        <a:xfrm flipV="1">
          <a:off x="3797300" y="16670355"/>
          <a:ext cx="8382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85860</xdr:rowOff>
    </xdr:from>
    <xdr:to>
      <xdr:col>5</xdr:col>
      <xdr:colOff>358775</xdr:colOff>
      <xdr:row>97</xdr:row>
      <xdr:rowOff>60909</xdr:rowOff>
    </xdr:to>
    <xdr:cxnSp macro="">
      <xdr:nvCxnSpPr>
        <xdr:cNvPr id="239" name="直線コネクタ 238"/>
        <xdr:cNvCxnSpPr/>
      </xdr:nvCxnSpPr>
      <xdr:spPr>
        <a:xfrm>
          <a:off x="2908300" y="16545060"/>
          <a:ext cx="889000" cy="1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79611</xdr:rowOff>
    </xdr:from>
    <xdr:to>
      <xdr:col>4</xdr:col>
      <xdr:colOff>155575</xdr:colOff>
      <xdr:row>96</xdr:row>
      <xdr:rowOff>85860</xdr:rowOff>
    </xdr:to>
    <xdr:cxnSp macro="">
      <xdr:nvCxnSpPr>
        <xdr:cNvPr id="242" name="直線コネクタ 241"/>
        <xdr:cNvCxnSpPr/>
      </xdr:nvCxnSpPr>
      <xdr:spPr>
        <a:xfrm>
          <a:off x="2019300" y="16538811"/>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34141</xdr:rowOff>
    </xdr:from>
    <xdr:to>
      <xdr:col>2</xdr:col>
      <xdr:colOff>638175</xdr:colOff>
      <xdr:row>96</xdr:row>
      <xdr:rowOff>79611</xdr:rowOff>
    </xdr:to>
    <xdr:cxnSp macro="">
      <xdr:nvCxnSpPr>
        <xdr:cNvPr id="245" name="直線コネクタ 244"/>
        <xdr:cNvCxnSpPr/>
      </xdr:nvCxnSpPr>
      <xdr:spPr>
        <a:xfrm>
          <a:off x="1130300" y="16493341"/>
          <a:ext cx="889000" cy="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160355</xdr:rowOff>
    </xdr:from>
    <xdr:to>
      <xdr:col>6</xdr:col>
      <xdr:colOff>561975</xdr:colOff>
      <xdr:row>97</xdr:row>
      <xdr:rowOff>90505</xdr:rowOff>
    </xdr:to>
    <xdr:sp macro="" textlink="">
      <xdr:nvSpPr>
        <xdr:cNvPr id="255" name="円/楕円 254"/>
        <xdr:cNvSpPr/>
      </xdr:nvSpPr>
      <xdr:spPr>
        <a:xfrm>
          <a:off x="4584700" y="166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138782</xdr:rowOff>
    </xdr:from>
    <xdr:ext cx="534377" cy="259045"/>
    <xdr:sp macro="" textlink="">
      <xdr:nvSpPr>
        <xdr:cNvPr id="256" name="衛生費該当値テキスト"/>
        <xdr:cNvSpPr txBox="1"/>
      </xdr:nvSpPr>
      <xdr:spPr>
        <a:xfrm>
          <a:off x="4686300" y="165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10109</xdr:rowOff>
    </xdr:from>
    <xdr:to>
      <xdr:col>5</xdr:col>
      <xdr:colOff>409575</xdr:colOff>
      <xdr:row>97</xdr:row>
      <xdr:rowOff>111709</xdr:rowOff>
    </xdr:to>
    <xdr:sp macro="" textlink="">
      <xdr:nvSpPr>
        <xdr:cNvPr id="257" name="円/楕円 256"/>
        <xdr:cNvSpPr/>
      </xdr:nvSpPr>
      <xdr:spPr>
        <a:xfrm>
          <a:off x="3746500" y="166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102836</xdr:rowOff>
    </xdr:from>
    <xdr:ext cx="534377" cy="259045"/>
    <xdr:sp macro="" textlink="">
      <xdr:nvSpPr>
        <xdr:cNvPr id="258" name="テキスト ボックス 257"/>
        <xdr:cNvSpPr txBox="1"/>
      </xdr:nvSpPr>
      <xdr:spPr>
        <a:xfrm>
          <a:off x="3530111" y="167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35060</xdr:rowOff>
    </xdr:from>
    <xdr:to>
      <xdr:col>4</xdr:col>
      <xdr:colOff>206375</xdr:colOff>
      <xdr:row>96</xdr:row>
      <xdr:rowOff>136660</xdr:rowOff>
    </xdr:to>
    <xdr:sp macro="" textlink="">
      <xdr:nvSpPr>
        <xdr:cNvPr id="259" name="円/楕円 258"/>
        <xdr:cNvSpPr/>
      </xdr:nvSpPr>
      <xdr:spPr>
        <a:xfrm>
          <a:off x="2857500" y="16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153187</xdr:rowOff>
    </xdr:from>
    <xdr:ext cx="534377" cy="259045"/>
    <xdr:sp macro="" textlink="">
      <xdr:nvSpPr>
        <xdr:cNvPr id="260" name="テキスト ボックス 259"/>
        <xdr:cNvSpPr txBox="1"/>
      </xdr:nvSpPr>
      <xdr:spPr>
        <a:xfrm>
          <a:off x="2641111" y="1626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28811</xdr:rowOff>
    </xdr:from>
    <xdr:to>
      <xdr:col>3</xdr:col>
      <xdr:colOff>3175</xdr:colOff>
      <xdr:row>96</xdr:row>
      <xdr:rowOff>130411</xdr:rowOff>
    </xdr:to>
    <xdr:sp macro="" textlink="">
      <xdr:nvSpPr>
        <xdr:cNvPr id="261" name="円/楕円 260"/>
        <xdr:cNvSpPr/>
      </xdr:nvSpPr>
      <xdr:spPr>
        <a:xfrm>
          <a:off x="1968500" y="164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146938</xdr:rowOff>
    </xdr:from>
    <xdr:ext cx="534377" cy="259045"/>
    <xdr:sp macro="" textlink="">
      <xdr:nvSpPr>
        <xdr:cNvPr id="262" name="テキスト ボックス 261"/>
        <xdr:cNvSpPr txBox="1"/>
      </xdr:nvSpPr>
      <xdr:spPr>
        <a:xfrm>
          <a:off x="1752111" y="162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154791</xdr:rowOff>
    </xdr:from>
    <xdr:to>
      <xdr:col>1</xdr:col>
      <xdr:colOff>485775</xdr:colOff>
      <xdr:row>96</xdr:row>
      <xdr:rowOff>84941</xdr:rowOff>
    </xdr:to>
    <xdr:sp macro="" textlink="">
      <xdr:nvSpPr>
        <xdr:cNvPr id="263" name="円/楕円 262"/>
        <xdr:cNvSpPr/>
      </xdr:nvSpPr>
      <xdr:spPr>
        <a:xfrm>
          <a:off x="1079500" y="1644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101468</xdr:rowOff>
    </xdr:from>
    <xdr:ext cx="534377" cy="259045"/>
    <xdr:sp macro="" textlink="">
      <xdr:nvSpPr>
        <xdr:cNvPr id="264" name="テキスト ボックス 263"/>
        <xdr:cNvSpPr txBox="1"/>
      </xdr:nvSpPr>
      <xdr:spPr>
        <a:xfrm>
          <a:off x="863111" y="1621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108077</xdr:rowOff>
    </xdr:from>
    <xdr:to>
      <xdr:col>15</xdr:col>
      <xdr:colOff>180975</xdr:colOff>
      <xdr:row>38</xdr:row>
      <xdr:rowOff>120777</xdr:rowOff>
    </xdr:to>
    <xdr:cxnSp macro="">
      <xdr:nvCxnSpPr>
        <xdr:cNvPr id="293" name="直線コネクタ 292"/>
        <xdr:cNvCxnSpPr/>
      </xdr:nvCxnSpPr>
      <xdr:spPr>
        <a:xfrm>
          <a:off x="9639300" y="6623177"/>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108077</xdr:rowOff>
    </xdr:from>
    <xdr:to>
      <xdr:col>14</xdr:col>
      <xdr:colOff>28575</xdr:colOff>
      <xdr:row>38</xdr:row>
      <xdr:rowOff>148971</xdr:rowOff>
    </xdr:to>
    <xdr:cxnSp macro="">
      <xdr:nvCxnSpPr>
        <xdr:cNvPr id="296" name="直線コネクタ 295"/>
        <xdr:cNvCxnSpPr/>
      </xdr:nvCxnSpPr>
      <xdr:spPr>
        <a:xfrm flipV="1">
          <a:off x="8750300" y="6623177"/>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148971</xdr:rowOff>
    </xdr:from>
    <xdr:to>
      <xdr:col>12</xdr:col>
      <xdr:colOff>511175</xdr:colOff>
      <xdr:row>38</xdr:row>
      <xdr:rowOff>155702</xdr:rowOff>
    </xdr:to>
    <xdr:cxnSp macro="">
      <xdr:nvCxnSpPr>
        <xdr:cNvPr id="299" name="直線コネクタ 298"/>
        <xdr:cNvCxnSpPr/>
      </xdr:nvCxnSpPr>
      <xdr:spPr>
        <a:xfrm flipV="1">
          <a:off x="7861300" y="6664071"/>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148844</xdr:rowOff>
    </xdr:from>
    <xdr:to>
      <xdr:col>11</xdr:col>
      <xdr:colOff>307975</xdr:colOff>
      <xdr:row>38</xdr:row>
      <xdr:rowOff>155702</xdr:rowOff>
    </xdr:to>
    <xdr:cxnSp macro="">
      <xdr:nvCxnSpPr>
        <xdr:cNvPr id="302" name="直線コネクタ 301"/>
        <xdr:cNvCxnSpPr/>
      </xdr:nvCxnSpPr>
      <xdr:spPr>
        <a:xfrm>
          <a:off x="6972300" y="649249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69977</xdr:rowOff>
    </xdr:from>
    <xdr:to>
      <xdr:col>15</xdr:col>
      <xdr:colOff>231775</xdr:colOff>
      <xdr:row>39</xdr:row>
      <xdr:rowOff>127</xdr:rowOff>
    </xdr:to>
    <xdr:sp macro="" textlink="">
      <xdr:nvSpPr>
        <xdr:cNvPr id="312" name="円/楕円 311"/>
        <xdr:cNvSpPr/>
      </xdr:nvSpPr>
      <xdr:spPr>
        <a:xfrm>
          <a:off x="104267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159021</xdr:rowOff>
    </xdr:from>
    <xdr:ext cx="378565" cy="259045"/>
    <xdr:sp macro="" textlink="">
      <xdr:nvSpPr>
        <xdr:cNvPr id="313" name="労働費該当値テキスト"/>
        <xdr:cNvSpPr txBox="1"/>
      </xdr:nvSpPr>
      <xdr:spPr>
        <a:xfrm>
          <a:off x="10528300" y="650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57277</xdr:rowOff>
    </xdr:from>
    <xdr:to>
      <xdr:col>14</xdr:col>
      <xdr:colOff>79375</xdr:colOff>
      <xdr:row>38</xdr:row>
      <xdr:rowOff>158877</xdr:rowOff>
    </xdr:to>
    <xdr:sp macro="" textlink="">
      <xdr:nvSpPr>
        <xdr:cNvPr id="314" name="円/楕円 313"/>
        <xdr:cNvSpPr/>
      </xdr:nvSpPr>
      <xdr:spPr>
        <a:xfrm>
          <a:off x="9588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150004</xdr:rowOff>
    </xdr:from>
    <xdr:ext cx="378565" cy="259045"/>
    <xdr:sp macro="" textlink="">
      <xdr:nvSpPr>
        <xdr:cNvPr id="315" name="テキスト ボックス 314"/>
        <xdr:cNvSpPr txBox="1"/>
      </xdr:nvSpPr>
      <xdr:spPr>
        <a:xfrm>
          <a:off x="9450017" y="666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98171</xdr:rowOff>
    </xdr:from>
    <xdr:to>
      <xdr:col>12</xdr:col>
      <xdr:colOff>561975</xdr:colOff>
      <xdr:row>39</xdr:row>
      <xdr:rowOff>28321</xdr:rowOff>
    </xdr:to>
    <xdr:sp macro="" textlink="">
      <xdr:nvSpPr>
        <xdr:cNvPr id="316" name="円/楕円 315"/>
        <xdr:cNvSpPr/>
      </xdr:nvSpPr>
      <xdr:spPr>
        <a:xfrm>
          <a:off x="8699500" y="66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19448</xdr:rowOff>
    </xdr:from>
    <xdr:ext cx="378565" cy="259045"/>
    <xdr:sp macro="" textlink="">
      <xdr:nvSpPr>
        <xdr:cNvPr id="317" name="テキスト ボックス 316"/>
        <xdr:cNvSpPr txBox="1"/>
      </xdr:nvSpPr>
      <xdr:spPr>
        <a:xfrm>
          <a:off x="8561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104902</xdr:rowOff>
    </xdr:from>
    <xdr:to>
      <xdr:col>11</xdr:col>
      <xdr:colOff>358775</xdr:colOff>
      <xdr:row>39</xdr:row>
      <xdr:rowOff>35052</xdr:rowOff>
    </xdr:to>
    <xdr:sp macro="" textlink="">
      <xdr:nvSpPr>
        <xdr:cNvPr id="318" name="円/楕円 317"/>
        <xdr:cNvSpPr/>
      </xdr:nvSpPr>
      <xdr:spPr>
        <a:xfrm>
          <a:off x="781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26179</xdr:rowOff>
    </xdr:from>
    <xdr:ext cx="378565" cy="259045"/>
    <xdr:sp macro="" textlink="">
      <xdr:nvSpPr>
        <xdr:cNvPr id="319" name="テキスト ボックス 318"/>
        <xdr:cNvSpPr txBox="1"/>
      </xdr:nvSpPr>
      <xdr:spPr>
        <a:xfrm>
          <a:off x="767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98044</xdr:rowOff>
    </xdr:from>
    <xdr:to>
      <xdr:col>10</xdr:col>
      <xdr:colOff>155575</xdr:colOff>
      <xdr:row>38</xdr:row>
      <xdr:rowOff>28194</xdr:rowOff>
    </xdr:to>
    <xdr:sp macro="" textlink="">
      <xdr:nvSpPr>
        <xdr:cNvPr id="320" name="円/楕円 319"/>
        <xdr:cNvSpPr/>
      </xdr:nvSpPr>
      <xdr:spPr>
        <a:xfrm>
          <a:off x="6921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19321</xdr:rowOff>
    </xdr:from>
    <xdr:ext cx="469744" cy="259045"/>
    <xdr:sp macro="" textlink="">
      <xdr:nvSpPr>
        <xdr:cNvPr id="321" name="テキスト ボックス 320"/>
        <xdr:cNvSpPr txBox="1"/>
      </xdr:nvSpPr>
      <xdr:spPr>
        <a:xfrm>
          <a:off x="6737427" y="65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55356</xdr:rowOff>
    </xdr:from>
    <xdr:to>
      <xdr:col>15</xdr:col>
      <xdr:colOff>180975</xdr:colOff>
      <xdr:row>59</xdr:row>
      <xdr:rowOff>55432</xdr:rowOff>
    </xdr:to>
    <xdr:cxnSp macro="">
      <xdr:nvCxnSpPr>
        <xdr:cNvPr id="352" name="直線コネクタ 351"/>
        <xdr:cNvCxnSpPr/>
      </xdr:nvCxnSpPr>
      <xdr:spPr>
        <a:xfrm>
          <a:off x="9639300" y="1017090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55356</xdr:rowOff>
    </xdr:from>
    <xdr:to>
      <xdr:col>14</xdr:col>
      <xdr:colOff>28575</xdr:colOff>
      <xdr:row>59</xdr:row>
      <xdr:rowOff>60226</xdr:rowOff>
    </xdr:to>
    <xdr:cxnSp macro="">
      <xdr:nvCxnSpPr>
        <xdr:cNvPr id="355" name="直線コネクタ 354"/>
        <xdr:cNvCxnSpPr/>
      </xdr:nvCxnSpPr>
      <xdr:spPr>
        <a:xfrm flipV="1">
          <a:off x="8750300" y="10170906"/>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32222</xdr:rowOff>
    </xdr:from>
    <xdr:to>
      <xdr:col>12</xdr:col>
      <xdr:colOff>511175</xdr:colOff>
      <xdr:row>59</xdr:row>
      <xdr:rowOff>60226</xdr:rowOff>
    </xdr:to>
    <xdr:cxnSp macro="">
      <xdr:nvCxnSpPr>
        <xdr:cNvPr id="358" name="直線コネクタ 357"/>
        <xdr:cNvCxnSpPr/>
      </xdr:nvCxnSpPr>
      <xdr:spPr>
        <a:xfrm>
          <a:off x="7861300" y="10147772"/>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32222</xdr:rowOff>
    </xdr:from>
    <xdr:to>
      <xdr:col>11</xdr:col>
      <xdr:colOff>307975</xdr:colOff>
      <xdr:row>59</xdr:row>
      <xdr:rowOff>63645</xdr:rowOff>
    </xdr:to>
    <xdr:cxnSp macro="">
      <xdr:nvCxnSpPr>
        <xdr:cNvPr id="361" name="直線コネクタ 360"/>
        <xdr:cNvCxnSpPr/>
      </xdr:nvCxnSpPr>
      <xdr:spPr>
        <a:xfrm flipV="1">
          <a:off x="6972300" y="10147772"/>
          <a:ext cx="889000" cy="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4632</xdr:rowOff>
    </xdr:from>
    <xdr:to>
      <xdr:col>15</xdr:col>
      <xdr:colOff>231775</xdr:colOff>
      <xdr:row>59</xdr:row>
      <xdr:rowOff>106232</xdr:rowOff>
    </xdr:to>
    <xdr:sp macro="" textlink="">
      <xdr:nvSpPr>
        <xdr:cNvPr id="371" name="円/楕円 370"/>
        <xdr:cNvSpPr/>
      </xdr:nvSpPr>
      <xdr:spPr>
        <a:xfrm>
          <a:off x="10426700" y="101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4556</xdr:rowOff>
    </xdr:from>
    <xdr:to>
      <xdr:col>14</xdr:col>
      <xdr:colOff>79375</xdr:colOff>
      <xdr:row>59</xdr:row>
      <xdr:rowOff>106156</xdr:rowOff>
    </xdr:to>
    <xdr:sp macro="" textlink="">
      <xdr:nvSpPr>
        <xdr:cNvPr id="373" name="円/楕円 372"/>
        <xdr:cNvSpPr/>
      </xdr:nvSpPr>
      <xdr:spPr>
        <a:xfrm>
          <a:off x="9588500" y="101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97283</xdr:rowOff>
    </xdr:from>
    <xdr:ext cx="534377" cy="259045"/>
    <xdr:sp macro="" textlink="">
      <xdr:nvSpPr>
        <xdr:cNvPr id="374" name="テキスト ボックス 373"/>
        <xdr:cNvSpPr txBox="1"/>
      </xdr:nvSpPr>
      <xdr:spPr>
        <a:xfrm>
          <a:off x="9372111" y="1021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9426</xdr:rowOff>
    </xdr:from>
    <xdr:to>
      <xdr:col>12</xdr:col>
      <xdr:colOff>561975</xdr:colOff>
      <xdr:row>59</xdr:row>
      <xdr:rowOff>111026</xdr:rowOff>
    </xdr:to>
    <xdr:sp macro="" textlink="">
      <xdr:nvSpPr>
        <xdr:cNvPr id="375" name="円/楕円 374"/>
        <xdr:cNvSpPr/>
      </xdr:nvSpPr>
      <xdr:spPr>
        <a:xfrm>
          <a:off x="8699500" y="101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102153</xdr:rowOff>
    </xdr:from>
    <xdr:ext cx="534377" cy="259045"/>
    <xdr:sp macro="" textlink="">
      <xdr:nvSpPr>
        <xdr:cNvPr id="376" name="テキスト ボックス 375"/>
        <xdr:cNvSpPr txBox="1"/>
      </xdr:nvSpPr>
      <xdr:spPr>
        <a:xfrm>
          <a:off x="8483111" y="102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152872</xdr:rowOff>
    </xdr:from>
    <xdr:to>
      <xdr:col>11</xdr:col>
      <xdr:colOff>358775</xdr:colOff>
      <xdr:row>59</xdr:row>
      <xdr:rowOff>83022</xdr:rowOff>
    </xdr:to>
    <xdr:sp macro="" textlink="">
      <xdr:nvSpPr>
        <xdr:cNvPr id="377" name="円/楕円 376"/>
        <xdr:cNvSpPr/>
      </xdr:nvSpPr>
      <xdr:spPr>
        <a:xfrm>
          <a:off x="7810500" y="100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99549</xdr:rowOff>
    </xdr:from>
    <xdr:ext cx="534377" cy="259045"/>
    <xdr:sp macro="" textlink="">
      <xdr:nvSpPr>
        <xdr:cNvPr id="378" name="テキスト ボックス 377"/>
        <xdr:cNvSpPr txBox="1"/>
      </xdr:nvSpPr>
      <xdr:spPr>
        <a:xfrm>
          <a:off x="7594111" y="987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12845</xdr:rowOff>
    </xdr:from>
    <xdr:to>
      <xdr:col>10</xdr:col>
      <xdr:colOff>155575</xdr:colOff>
      <xdr:row>59</xdr:row>
      <xdr:rowOff>114445</xdr:rowOff>
    </xdr:to>
    <xdr:sp macro="" textlink="">
      <xdr:nvSpPr>
        <xdr:cNvPr id="379" name="円/楕円 378"/>
        <xdr:cNvSpPr/>
      </xdr:nvSpPr>
      <xdr:spPr>
        <a:xfrm>
          <a:off x="6921500" y="1012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105572</xdr:rowOff>
    </xdr:from>
    <xdr:ext cx="534377" cy="259045"/>
    <xdr:sp macro="" textlink="">
      <xdr:nvSpPr>
        <xdr:cNvPr id="380" name="テキスト ボックス 379"/>
        <xdr:cNvSpPr txBox="1"/>
      </xdr:nvSpPr>
      <xdr:spPr>
        <a:xfrm>
          <a:off x="6705111" y="1022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121445</xdr:rowOff>
    </xdr:from>
    <xdr:to>
      <xdr:col>15</xdr:col>
      <xdr:colOff>180975</xdr:colOff>
      <xdr:row>76</xdr:row>
      <xdr:rowOff>10313</xdr:rowOff>
    </xdr:to>
    <xdr:cxnSp macro="">
      <xdr:nvCxnSpPr>
        <xdr:cNvPr id="411" name="直線コネクタ 410"/>
        <xdr:cNvCxnSpPr/>
      </xdr:nvCxnSpPr>
      <xdr:spPr>
        <a:xfrm flipV="1">
          <a:off x="9639300" y="12980195"/>
          <a:ext cx="838200" cy="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106357</xdr:rowOff>
    </xdr:from>
    <xdr:to>
      <xdr:col>14</xdr:col>
      <xdr:colOff>28575</xdr:colOff>
      <xdr:row>76</xdr:row>
      <xdr:rowOff>10313</xdr:rowOff>
    </xdr:to>
    <xdr:cxnSp macro="">
      <xdr:nvCxnSpPr>
        <xdr:cNvPr id="414" name="直線コネクタ 413"/>
        <xdr:cNvCxnSpPr/>
      </xdr:nvCxnSpPr>
      <xdr:spPr>
        <a:xfrm>
          <a:off x="8750300" y="12965107"/>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32356</xdr:rowOff>
    </xdr:from>
    <xdr:to>
      <xdr:col>12</xdr:col>
      <xdr:colOff>511175</xdr:colOff>
      <xdr:row>75</xdr:row>
      <xdr:rowOff>106357</xdr:rowOff>
    </xdr:to>
    <xdr:cxnSp macro="">
      <xdr:nvCxnSpPr>
        <xdr:cNvPr id="417" name="直線コネクタ 416"/>
        <xdr:cNvCxnSpPr/>
      </xdr:nvCxnSpPr>
      <xdr:spPr>
        <a:xfrm>
          <a:off x="7861300" y="12891106"/>
          <a:ext cx="889000" cy="7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2180</xdr:rowOff>
    </xdr:from>
    <xdr:to>
      <xdr:col>11</xdr:col>
      <xdr:colOff>307975</xdr:colOff>
      <xdr:row>75</xdr:row>
      <xdr:rowOff>32356</xdr:rowOff>
    </xdr:to>
    <xdr:cxnSp macro="">
      <xdr:nvCxnSpPr>
        <xdr:cNvPr id="420" name="直線コネクタ 419"/>
        <xdr:cNvCxnSpPr/>
      </xdr:nvCxnSpPr>
      <xdr:spPr>
        <a:xfrm>
          <a:off x="6972300" y="12860930"/>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70645</xdr:rowOff>
    </xdr:from>
    <xdr:to>
      <xdr:col>15</xdr:col>
      <xdr:colOff>231775</xdr:colOff>
      <xdr:row>76</xdr:row>
      <xdr:rowOff>794</xdr:rowOff>
    </xdr:to>
    <xdr:sp macro="" textlink="">
      <xdr:nvSpPr>
        <xdr:cNvPr id="430" name="円/楕円 429"/>
        <xdr:cNvSpPr/>
      </xdr:nvSpPr>
      <xdr:spPr>
        <a:xfrm>
          <a:off x="10426700" y="1292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93522</xdr:rowOff>
    </xdr:from>
    <xdr:ext cx="534377" cy="259045"/>
    <xdr:sp macro="" textlink="">
      <xdr:nvSpPr>
        <xdr:cNvPr id="431" name="商工費該当値テキスト"/>
        <xdr:cNvSpPr txBox="1"/>
      </xdr:nvSpPr>
      <xdr:spPr>
        <a:xfrm>
          <a:off x="10528300" y="12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20,309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130963</xdr:rowOff>
    </xdr:from>
    <xdr:to>
      <xdr:col>14</xdr:col>
      <xdr:colOff>79375</xdr:colOff>
      <xdr:row>76</xdr:row>
      <xdr:rowOff>61113</xdr:rowOff>
    </xdr:to>
    <xdr:sp macro="" textlink="">
      <xdr:nvSpPr>
        <xdr:cNvPr id="432" name="円/楕円 431"/>
        <xdr:cNvSpPr/>
      </xdr:nvSpPr>
      <xdr:spPr>
        <a:xfrm>
          <a:off x="9588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77640</xdr:rowOff>
    </xdr:from>
    <xdr:ext cx="534377" cy="259045"/>
    <xdr:sp macro="" textlink="">
      <xdr:nvSpPr>
        <xdr:cNvPr id="433" name="テキスト ボックス 432"/>
        <xdr:cNvSpPr txBox="1"/>
      </xdr:nvSpPr>
      <xdr:spPr>
        <a:xfrm>
          <a:off x="9372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55557</xdr:rowOff>
    </xdr:from>
    <xdr:to>
      <xdr:col>12</xdr:col>
      <xdr:colOff>561975</xdr:colOff>
      <xdr:row>75</xdr:row>
      <xdr:rowOff>157156</xdr:rowOff>
    </xdr:to>
    <xdr:sp macro="" textlink="">
      <xdr:nvSpPr>
        <xdr:cNvPr id="434" name="円/楕円 433"/>
        <xdr:cNvSpPr/>
      </xdr:nvSpPr>
      <xdr:spPr>
        <a:xfrm>
          <a:off x="8699500" y="129143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2234</xdr:rowOff>
    </xdr:from>
    <xdr:ext cx="534377" cy="259045"/>
    <xdr:sp macro="" textlink="">
      <xdr:nvSpPr>
        <xdr:cNvPr id="435" name="テキスト ボックス 434"/>
        <xdr:cNvSpPr txBox="1"/>
      </xdr:nvSpPr>
      <xdr:spPr>
        <a:xfrm>
          <a:off x="8483111" y="126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20,771</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153006</xdr:rowOff>
    </xdr:from>
    <xdr:to>
      <xdr:col>11</xdr:col>
      <xdr:colOff>358775</xdr:colOff>
      <xdr:row>75</xdr:row>
      <xdr:rowOff>83156</xdr:rowOff>
    </xdr:to>
    <xdr:sp macro="" textlink="">
      <xdr:nvSpPr>
        <xdr:cNvPr id="436" name="円/楕円 435"/>
        <xdr:cNvSpPr/>
      </xdr:nvSpPr>
      <xdr:spPr>
        <a:xfrm>
          <a:off x="7810500" y="128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99683</xdr:rowOff>
    </xdr:from>
    <xdr:ext cx="534377" cy="259045"/>
    <xdr:sp macro="" textlink="">
      <xdr:nvSpPr>
        <xdr:cNvPr id="437" name="テキスト ボックス 436"/>
        <xdr:cNvSpPr txBox="1"/>
      </xdr:nvSpPr>
      <xdr:spPr>
        <a:xfrm>
          <a:off x="7594111" y="126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23,037</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122830</xdr:rowOff>
    </xdr:from>
    <xdr:to>
      <xdr:col>10</xdr:col>
      <xdr:colOff>155575</xdr:colOff>
      <xdr:row>75</xdr:row>
      <xdr:rowOff>52980</xdr:rowOff>
    </xdr:to>
    <xdr:sp macro="" textlink="">
      <xdr:nvSpPr>
        <xdr:cNvPr id="438" name="円/楕円 437"/>
        <xdr:cNvSpPr/>
      </xdr:nvSpPr>
      <xdr:spPr>
        <a:xfrm>
          <a:off x="6921500" y="128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69507</xdr:rowOff>
    </xdr:from>
    <xdr:ext cx="534377" cy="259045"/>
    <xdr:sp macro="" textlink="">
      <xdr:nvSpPr>
        <xdr:cNvPr id="439" name="テキスト ボックス 438"/>
        <xdr:cNvSpPr txBox="1"/>
      </xdr:nvSpPr>
      <xdr:spPr>
        <a:xfrm>
          <a:off x="6705111" y="125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128212</xdr:rowOff>
    </xdr:from>
    <xdr:to>
      <xdr:col>15</xdr:col>
      <xdr:colOff>180975</xdr:colOff>
      <xdr:row>98</xdr:row>
      <xdr:rowOff>145923</xdr:rowOff>
    </xdr:to>
    <xdr:cxnSp macro="">
      <xdr:nvCxnSpPr>
        <xdr:cNvPr id="468" name="直線コネクタ 467"/>
        <xdr:cNvCxnSpPr/>
      </xdr:nvCxnSpPr>
      <xdr:spPr>
        <a:xfrm>
          <a:off x="9639300" y="16930312"/>
          <a:ext cx="8382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128212</xdr:rowOff>
    </xdr:from>
    <xdr:to>
      <xdr:col>14</xdr:col>
      <xdr:colOff>28575</xdr:colOff>
      <xdr:row>98</xdr:row>
      <xdr:rowOff>130918</xdr:rowOff>
    </xdr:to>
    <xdr:cxnSp macro="">
      <xdr:nvCxnSpPr>
        <xdr:cNvPr id="471" name="直線コネクタ 470"/>
        <xdr:cNvCxnSpPr/>
      </xdr:nvCxnSpPr>
      <xdr:spPr>
        <a:xfrm flipV="1">
          <a:off x="8750300" y="16930312"/>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130918</xdr:rowOff>
    </xdr:from>
    <xdr:to>
      <xdr:col>12</xdr:col>
      <xdr:colOff>511175</xdr:colOff>
      <xdr:row>98</xdr:row>
      <xdr:rowOff>141125</xdr:rowOff>
    </xdr:to>
    <xdr:cxnSp macro="">
      <xdr:nvCxnSpPr>
        <xdr:cNvPr id="474" name="直線コネクタ 473"/>
        <xdr:cNvCxnSpPr/>
      </xdr:nvCxnSpPr>
      <xdr:spPr>
        <a:xfrm flipV="1">
          <a:off x="7861300" y="16933018"/>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141125</xdr:rowOff>
    </xdr:from>
    <xdr:to>
      <xdr:col>11</xdr:col>
      <xdr:colOff>307975</xdr:colOff>
      <xdr:row>98</xdr:row>
      <xdr:rowOff>150799</xdr:rowOff>
    </xdr:to>
    <xdr:cxnSp macro="">
      <xdr:nvCxnSpPr>
        <xdr:cNvPr id="477" name="直線コネクタ 476"/>
        <xdr:cNvCxnSpPr/>
      </xdr:nvCxnSpPr>
      <xdr:spPr>
        <a:xfrm flipV="1">
          <a:off x="6972300" y="16943225"/>
          <a:ext cx="889000" cy="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95123</xdr:rowOff>
    </xdr:from>
    <xdr:to>
      <xdr:col>15</xdr:col>
      <xdr:colOff>231775</xdr:colOff>
      <xdr:row>99</xdr:row>
      <xdr:rowOff>25273</xdr:rowOff>
    </xdr:to>
    <xdr:sp macro="" textlink="">
      <xdr:nvSpPr>
        <xdr:cNvPr id="487" name="円/楕円 486"/>
        <xdr:cNvSpPr/>
      </xdr:nvSpPr>
      <xdr:spPr>
        <a:xfrm>
          <a:off x="10426700" y="168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77412</xdr:rowOff>
    </xdr:from>
    <xdr:to>
      <xdr:col>14</xdr:col>
      <xdr:colOff>79375</xdr:colOff>
      <xdr:row>99</xdr:row>
      <xdr:rowOff>7562</xdr:rowOff>
    </xdr:to>
    <xdr:sp macro="" textlink="">
      <xdr:nvSpPr>
        <xdr:cNvPr id="489" name="円/楕円 488"/>
        <xdr:cNvSpPr/>
      </xdr:nvSpPr>
      <xdr:spPr>
        <a:xfrm>
          <a:off x="9588500" y="168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170139</xdr:rowOff>
    </xdr:from>
    <xdr:ext cx="534377" cy="259045"/>
    <xdr:sp macro="" textlink="">
      <xdr:nvSpPr>
        <xdr:cNvPr id="490" name="テキスト ボックス 489"/>
        <xdr:cNvSpPr txBox="1"/>
      </xdr:nvSpPr>
      <xdr:spPr>
        <a:xfrm>
          <a:off x="9372111" y="169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80118</xdr:rowOff>
    </xdr:from>
    <xdr:to>
      <xdr:col>12</xdr:col>
      <xdr:colOff>561975</xdr:colOff>
      <xdr:row>99</xdr:row>
      <xdr:rowOff>10268</xdr:rowOff>
    </xdr:to>
    <xdr:sp macro="" textlink="">
      <xdr:nvSpPr>
        <xdr:cNvPr id="491" name="円/楕円 490"/>
        <xdr:cNvSpPr/>
      </xdr:nvSpPr>
      <xdr:spPr>
        <a:xfrm>
          <a:off x="8699500" y="168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1395</xdr:rowOff>
    </xdr:from>
    <xdr:ext cx="534377" cy="259045"/>
    <xdr:sp macro="" textlink="">
      <xdr:nvSpPr>
        <xdr:cNvPr id="492" name="テキスト ボックス 491"/>
        <xdr:cNvSpPr txBox="1"/>
      </xdr:nvSpPr>
      <xdr:spPr>
        <a:xfrm>
          <a:off x="8483111" y="169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90325</xdr:rowOff>
    </xdr:from>
    <xdr:to>
      <xdr:col>11</xdr:col>
      <xdr:colOff>358775</xdr:colOff>
      <xdr:row>99</xdr:row>
      <xdr:rowOff>20475</xdr:rowOff>
    </xdr:to>
    <xdr:sp macro="" textlink="">
      <xdr:nvSpPr>
        <xdr:cNvPr id="493" name="円/楕円 492"/>
        <xdr:cNvSpPr/>
      </xdr:nvSpPr>
      <xdr:spPr>
        <a:xfrm>
          <a:off x="7810500" y="16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11602</xdr:rowOff>
    </xdr:from>
    <xdr:ext cx="534377" cy="259045"/>
    <xdr:sp macro="" textlink="">
      <xdr:nvSpPr>
        <xdr:cNvPr id="494" name="テキスト ボックス 493"/>
        <xdr:cNvSpPr txBox="1"/>
      </xdr:nvSpPr>
      <xdr:spPr>
        <a:xfrm>
          <a:off x="7594111" y="169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99999</xdr:rowOff>
    </xdr:from>
    <xdr:to>
      <xdr:col>10</xdr:col>
      <xdr:colOff>155575</xdr:colOff>
      <xdr:row>99</xdr:row>
      <xdr:rowOff>30149</xdr:rowOff>
    </xdr:to>
    <xdr:sp macro="" textlink="">
      <xdr:nvSpPr>
        <xdr:cNvPr id="495" name="円/楕円 494"/>
        <xdr:cNvSpPr/>
      </xdr:nvSpPr>
      <xdr:spPr>
        <a:xfrm>
          <a:off x="6921500" y="1690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21276</xdr:rowOff>
    </xdr:from>
    <xdr:ext cx="534377" cy="259045"/>
    <xdr:sp macro="" textlink="">
      <xdr:nvSpPr>
        <xdr:cNvPr id="496" name="テキスト ボックス 495"/>
        <xdr:cNvSpPr txBox="1"/>
      </xdr:nvSpPr>
      <xdr:spPr>
        <a:xfrm>
          <a:off x="6705111" y="169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154826</xdr:rowOff>
    </xdr:from>
    <xdr:to>
      <xdr:col>23</xdr:col>
      <xdr:colOff>517525</xdr:colOff>
      <xdr:row>38</xdr:row>
      <xdr:rowOff>45727</xdr:rowOff>
    </xdr:to>
    <xdr:cxnSp macro="">
      <xdr:nvCxnSpPr>
        <xdr:cNvPr id="525" name="直線コネクタ 524"/>
        <xdr:cNvCxnSpPr/>
      </xdr:nvCxnSpPr>
      <xdr:spPr>
        <a:xfrm flipV="1">
          <a:off x="15481300" y="6327026"/>
          <a:ext cx="838200" cy="2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43764</xdr:rowOff>
    </xdr:from>
    <xdr:to>
      <xdr:col>22</xdr:col>
      <xdr:colOff>365125</xdr:colOff>
      <xdr:row>38</xdr:row>
      <xdr:rowOff>45727</xdr:rowOff>
    </xdr:to>
    <xdr:cxnSp macro="">
      <xdr:nvCxnSpPr>
        <xdr:cNvPr id="528" name="直線コネクタ 527"/>
        <xdr:cNvCxnSpPr/>
      </xdr:nvCxnSpPr>
      <xdr:spPr>
        <a:xfrm>
          <a:off x="14592300" y="6558864"/>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43764</xdr:rowOff>
    </xdr:from>
    <xdr:to>
      <xdr:col>21</xdr:col>
      <xdr:colOff>161925</xdr:colOff>
      <xdr:row>38</xdr:row>
      <xdr:rowOff>46527</xdr:rowOff>
    </xdr:to>
    <xdr:cxnSp macro="">
      <xdr:nvCxnSpPr>
        <xdr:cNvPr id="531" name="直線コネクタ 530"/>
        <xdr:cNvCxnSpPr/>
      </xdr:nvCxnSpPr>
      <xdr:spPr>
        <a:xfrm flipV="1">
          <a:off x="13703300" y="6558864"/>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46203</xdr:rowOff>
    </xdr:from>
    <xdr:to>
      <xdr:col>19</xdr:col>
      <xdr:colOff>644525</xdr:colOff>
      <xdr:row>38</xdr:row>
      <xdr:rowOff>46527</xdr:rowOff>
    </xdr:to>
    <xdr:cxnSp macro="">
      <xdr:nvCxnSpPr>
        <xdr:cNvPr id="534" name="直線コネクタ 533"/>
        <xdr:cNvCxnSpPr/>
      </xdr:nvCxnSpPr>
      <xdr:spPr>
        <a:xfrm>
          <a:off x="12814300" y="656130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104026</xdr:rowOff>
    </xdr:from>
    <xdr:to>
      <xdr:col>23</xdr:col>
      <xdr:colOff>568325</xdr:colOff>
      <xdr:row>37</xdr:row>
      <xdr:rowOff>34176</xdr:rowOff>
    </xdr:to>
    <xdr:sp macro="" textlink="">
      <xdr:nvSpPr>
        <xdr:cNvPr id="544" name="円/楕円 543"/>
        <xdr:cNvSpPr/>
      </xdr:nvSpPr>
      <xdr:spPr>
        <a:xfrm>
          <a:off x="16268700" y="62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126903</xdr:rowOff>
    </xdr:from>
    <xdr:ext cx="534377" cy="259045"/>
    <xdr:sp macro="" textlink="">
      <xdr:nvSpPr>
        <xdr:cNvPr id="545" name="消防費該当値テキスト"/>
        <xdr:cNvSpPr txBox="1"/>
      </xdr:nvSpPr>
      <xdr:spPr>
        <a:xfrm>
          <a:off x="16370300" y="61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166377</xdr:rowOff>
    </xdr:from>
    <xdr:to>
      <xdr:col>22</xdr:col>
      <xdr:colOff>415925</xdr:colOff>
      <xdr:row>38</xdr:row>
      <xdr:rowOff>96527</xdr:rowOff>
    </xdr:to>
    <xdr:sp macro="" textlink="">
      <xdr:nvSpPr>
        <xdr:cNvPr id="546" name="円/楕円 545"/>
        <xdr:cNvSpPr/>
      </xdr:nvSpPr>
      <xdr:spPr>
        <a:xfrm>
          <a:off x="15430500" y="65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87654</xdr:rowOff>
    </xdr:from>
    <xdr:ext cx="469744" cy="259045"/>
    <xdr:sp macro="" textlink="">
      <xdr:nvSpPr>
        <xdr:cNvPr id="547" name="テキスト ボックス 546"/>
        <xdr:cNvSpPr txBox="1"/>
      </xdr:nvSpPr>
      <xdr:spPr>
        <a:xfrm>
          <a:off x="15246427" y="660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164414</xdr:rowOff>
    </xdr:from>
    <xdr:to>
      <xdr:col>21</xdr:col>
      <xdr:colOff>212725</xdr:colOff>
      <xdr:row>38</xdr:row>
      <xdr:rowOff>94564</xdr:rowOff>
    </xdr:to>
    <xdr:sp macro="" textlink="">
      <xdr:nvSpPr>
        <xdr:cNvPr id="548" name="円/楕円 547"/>
        <xdr:cNvSpPr/>
      </xdr:nvSpPr>
      <xdr:spPr>
        <a:xfrm>
          <a:off x="14541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85691</xdr:rowOff>
    </xdr:from>
    <xdr:ext cx="469744" cy="259045"/>
    <xdr:sp macro="" textlink="">
      <xdr:nvSpPr>
        <xdr:cNvPr id="549" name="テキスト ボックス 548"/>
        <xdr:cNvSpPr txBox="1"/>
      </xdr:nvSpPr>
      <xdr:spPr>
        <a:xfrm>
          <a:off x="14357427" y="660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167177</xdr:rowOff>
    </xdr:from>
    <xdr:to>
      <xdr:col>20</xdr:col>
      <xdr:colOff>9525</xdr:colOff>
      <xdr:row>38</xdr:row>
      <xdr:rowOff>97327</xdr:rowOff>
    </xdr:to>
    <xdr:sp macro="" textlink="">
      <xdr:nvSpPr>
        <xdr:cNvPr id="550" name="円/楕円 549"/>
        <xdr:cNvSpPr/>
      </xdr:nvSpPr>
      <xdr:spPr>
        <a:xfrm>
          <a:off x="13652500" y="65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88454</xdr:rowOff>
    </xdr:from>
    <xdr:ext cx="469744" cy="259045"/>
    <xdr:sp macro="" textlink="">
      <xdr:nvSpPr>
        <xdr:cNvPr id="551" name="テキスト ボックス 550"/>
        <xdr:cNvSpPr txBox="1"/>
      </xdr:nvSpPr>
      <xdr:spPr>
        <a:xfrm>
          <a:off x="13468427" y="660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166853</xdr:rowOff>
    </xdr:from>
    <xdr:to>
      <xdr:col>18</xdr:col>
      <xdr:colOff>492125</xdr:colOff>
      <xdr:row>38</xdr:row>
      <xdr:rowOff>97003</xdr:rowOff>
    </xdr:to>
    <xdr:sp macro="" textlink="">
      <xdr:nvSpPr>
        <xdr:cNvPr id="552" name="円/楕円 551"/>
        <xdr:cNvSpPr/>
      </xdr:nvSpPr>
      <xdr:spPr>
        <a:xfrm>
          <a:off x="12763500" y="65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88130</xdr:rowOff>
    </xdr:from>
    <xdr:ext cx="469744" cy="259045"/>
    <xdr:sp macro="" textlink="">
      <xdr:nvSpPr>
        <xdr:cNvPr id="553" name="テキスト ボックス 552"/>
        <xdr:cNvSpPr txBox="1"/>
      </xdr:nvSpPr>
      <xdr:spPr>
        <a:xfrm>
          <a:off x="12579427" y="660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102781</xdr:rowOff>
    </xdr:from>
    <xdr:to>
      <xdr:col>23</xdr:col>
      <xdr:colOff>517525</xdr:colOff>
      <xdr:row>58</xdr:row>
      <xdr:rowOff>159931</xdr:rowOff>
    </xdr:to>
    <xdr:cxnSp macro="">
      <xdr:nvCxnSpPr>
        <xdr:cNvPr id="583" name="直線コネクタ 582"/>
        <xdr:cNvCxnSpPr/>
      </xdr:nvCxnSpPr>
      <xdr:spPr>
        <a:xfrm>
          <a:off x="15481300" y="987543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55537</xdr:rowOff>
    </xdr:from>
    <xdr:to>
      <xdr:col>22</xdr:col>
      <xdr:colOff>365125</xdr:colOff>
      <xdr:row>57</xdr:row>
      <xdr:rowOff>102781</xdr:rowOff>
    </xdr:to>
    <xdr:cxnSp macro="">
      <xdr:nvCxnSpPr>
        <xdr:cNvPr id="586" name="直線コネクタ 585"/>
        <xdr:cNvCxnSpPr/>
      </xdr:nvCxnSpPr>
      <xdr:spPr>
        <a:xfrm>
          <a:off x="14592300" y="982818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7188</xdr:rowOff>
    </xdr:from>
    <xdr:to>
      <xdr:col>21</xdr:col>
      <xdr:colOff>161925</xdr:colOff>
      <xdr:row>57</xdr:row>
      <xdr:rowOff>55537</xdr:rowOff>
    </xdr:to>
    <xdr:cxnSp macro="">
      <xdr:nvCxnSpPr>
        <xdr:cNvPr id="589" name="直線コネクタ 588"/>
        <xdr:cNvCxnSpPr/>
      </xdr:nvCxnSpPr>
      <xdr:spPr>
        <a:xfrm>
          <a:off x="13703300" y="9779838"/>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7188</xdr:rowOff>
    </xdr:from>
    <xdr:to>
      <xdr:col>19</xdr:col>
      <xdr:colOff>644525</xdr:colOff>
      <xdr:row>57</xdr:row>
      <xdr:rowOff>158921</xdr:rowOff>
    </xdr:to>
    <xdr:cxnSp macro="">
      <xdr:nvCxnSpPr>
        <xdr:cNvPr id="592" name="直線コネクタ 591"/>
        <xdr:cNvCxnSpPr/>
      </xdr:nvCxnSpPr>
      <xdr:spPr>
        <a:xfrm flipV="1">
          <a:off x="12814300" y="9779838"/>
          <a:ext cx="889000" cy="15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109131</xdr:rowOff>
    </xdr:from>
    <xdr:to>
      <xdr:col>23</xdr:col>
      <xdr:colOff>568325</xdr:colOff>
      <xdr:row>59</xdr:row>
      <xdr:rowOff>39281</xdr:rowOff>
    </xdr:to>
    <xdr:sp macro="" textlink="">
      <xdr:nvSpPr>
        <xdr:cNvPr id="602" name="円/楕円 601"/>
        <xdr:cNvSpPr/>
      </xdr:nvSpPr>
      <xdr:spPr>
        <a:xfrm>
          <a:off x="162687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24058</xdr:rowOff>
    </xdr:from>
    <xdr:ext cx="534377" cy="259045"/>
    <xdr:sp macro="" textlink="">
      <xdr:nvSpPr>
        <xdr:cNvPr id="603" name="教育費該当値テキスト"/>
        <xdr:cNvSpPr txBox="1"/>
      </xdr:nvSpPr>
      <xdr:spPr>
        <a:xfrm>
          <a:off x="16370300" y="996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51981</xdr:rowOff>
    </xdr:from>
    <xdr:to>
      <xdr:col>22</xdr:col>
      <xdr:colOff>415925</xdr:colOff>
      <xdr:row>57</xdr:row>
      <xdr:rowOff>153581</xdr:rowOff>
    </xdr:to>
    <xdr:sp macro="" textlink="">
      <xdr:nvSpPr>
        <xdr:cNvPr id="604" name="円/楕円 603"/>
        <xdr:cNvSpPr/>
      </xdr:nvSpPr>
      <xdr:spPr>
        <a:xfrm>
          <a:off x="15430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144708</xdr:rowOff>
    </xdr:from>
    <xdr:ext cx="534377" cy="259045"/>
    <xdr:sp macro="" textlink="">
      <xdr:nvSpPr>
        <xdr:cNvPr id="605" name="テキスト ボックス 604"/>
        <xdr:cNvSpPr txBox="1"/>
      </xdr:nvSpPr>
      <xdr:spPr>
        <a:xfrm>
          <a:off x="152141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4737</xdr:rowOff>
    </xdr:from>
    <xdr:to>
      <xdr:col>21</xdr:col>
      <xdr:colOff>212725</xdr:colOff>
      <xdr:row>57</xdr:row>
      <xdr:rowOff>106337</xdr:rowOff>
    </xdr:to>
    <xdr:sp macro="" textlink="">
      <xdr:nvSpPr>
        <xdr:cNvPr id="606" name="円/楕円 605"/>
        <xdr:cNvSpPr/>
      </xdr:nvSpPr>
      <xdr:spPr>
        <a:xfrm>
          <a:off x="14541500" y="977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97464</xdr:rowOff>
    </xdr:from>
    <xdr:ext cx="534377" cy="259045"/>
    <xdr:sp macro="" textlink="">
      <xdr:nvSpPr>
        <xdr:cNvPr id="607" name="テキスト ボックス 606"/>
        <xdr:cNvSpPr txBox="1"/>
      </xdr:nvSpPr>
      <xdr:spPr>
        <a:xfrm>
          <a:off x="14325111" y="98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127838</xdr:rowOff>
    </xdr:from>
    <xdr:to>
      <xdr:col>20</xdr:col>
      <xdr:colOff>9525</xdr:colOff>
      <xdr:row>57</xdr:row>
      <xdr:rowOff>57988</xdr:rowOff>
    </xdr:to>
    <xdr:sp macro="" textlink="">
      <xdr:nvSpPr>
        <xdr:cNvPr id="608" name="円/楕円 607"/>
        <xdr:cNvSpPr/>
      </xdr:nvSpPr>
      <xdr:spPr>
        <a:xfrm>
          <a:off x="13652500" y="97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49115</xdr:rowOff>
    </xdr:from>
    <xdr:ext cx="534377" cy="259045"/>
    <xdr:sp macro="" textlink="">
      <xdr:nvSpPr>
        <xdr:cNvPr id="609" name="テキスト ボックス 608"/>
        <xdr:cNvSpPr txBox="1"/>
      </xdr:nvSpPr>
      <xdr:spPr>
        <a:xfrm>
          <a:off x="13436111" y="98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108121</xdr:rowOff>
    </xdr:from>
    <xdr:to>
      <xdr:col>18</xdr:col>
      <xdr:colOff>492125</xdr:colOff>
      <xdr:row>58</xdr:row>
      <xdr:rowOff>38271</xdr:rowOff>
    </xdr:to>
    <xdr:sp macro="" textlink="">
      <xdr:nvSpPr>
        <xdr:cNvPr id="610" name="円/楕円 609"/>
        <xdr:cNvSpPr/>
      </xdr:nvSpPr>
      <xdr:spPr>
        <a:xfrm>
          <a:off x="12763500" y="98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29398</xdr:rowOff>
    </xdr:from>
    <xdr:ext cx="534377" cy="259045"/>
    <xdr:sp macro="" textlink="">
      <xdr:nvSpPr>
        <xdr:cNvPr id="611" name="テキスト ボックス 610"/>
        <xdr:cNvSpPr txBox="1"/>
      </xdr:nvSpPr>
      <xdr:spPr>
        <a:xfrm>
          <a:off x="12547111" y="99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133418</xdr:rowOff>
    </xdr:from>
    <xdr:to>
      <xdr:col>23</xdr:col>
      <xdr:colOff>517525</xdr:colOff>
      <xdr:row>78</xdr:row>
      <xdr:rowOff>136043</xdr:rowOff>
    </xdr:to>
    <xdr:cxnSp macro="">
      <xdr:nvCxnSpPr>
        <xdr:cNvPr id="638" name="直線コネクタ 637"/>
        <xdr:cNvCxnSpPr/>
      </xdr:nvCxnSpPr>
      <xdr:spPr>
        <a:xfrm flipV="1">
          <a:off x="15481300" y="13506518"/>
          <a:ext cx="8382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135457</xdr:rowOff>
    </xdr:from>
    <xdr:to>
      <xdr:col>22</xdr:col>
      <xdr:colOff>365125</xdr:colOff>
      <xdr:row>78</xdr:row>
      <xdr:rowOff>136043</xdr:rowOff>
    </xdr:to>
    <xdr:cxnSp macro="">
      <xdr:nvCxnSpPr>
        <xdr:cNvPr id="641" name="直線コネクタ 640"/>
        <xdr:cNvCxnSpPr/>
      </xdr:nvCxnSpPr>
      <xdr:spPr>
        <a:xfrm>
          <a:off x="14592300" y="13508557"/>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128462</xdr:rowOff>
    </xdr:from>
    <xdr:to>
      <xdr:col>21</xdr:col>
      <xdr:colOff>161925</xdr:colOff>
      <xdr:row>78</xdr:row>
      <xdr:rowOff>135457</xdr:rowOff>
    </xdr:to>
    <xdr:cxnSp macro="">
      <xdr:nvCxnSpPr>
        <xdr:cNvPr id="644" name="直線コネクタ 643"/>
        <xdr:cNvCxnSpPr/>
      </xdr:nvCxnSpPr>
      <xdr:spPr>
        <a:xfrm>
          <a:off x="13703300" y="1350156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128462</xdr:rowOff>
    </xdr:from>
    <xdr:to>
      <xdr:col>19</xdr:col>
      <xdr:colOff>644525</xdr:colOff>
      <xdr:row>78</xdr:row>
      <xdr:rowOff>128800</xdr:rowOff>
    </xdr:to>
    <xdr:cxnSp macro="">
      <xdr:nvCxnSpPr>
        <xdr:cNvPr id="647" name="直線コネクタ 646"/>
        <xdr:cNvCxnSpPr/>
      </xdr:nvCxnSpPr>
      <xdr:spPr>
        <a:xfrm flipV="1">
          <a:off x="12814300" y="13501562"/>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82618</xdr:rowOff>
    </xdr:from>
    <xdr:to>
      <xdr:col>23</xdr:col>
      <xdr:colOff>568325</xdr:colOff>
      <xdr:row>79</xdr:row>
      <xdr:rowOff>12768</xdr:rowOff>
    </xdr:to>
    <xdr:sp macro="" textlink="">
      <xdr:nvSpPr>
        <xdr:cNvPr id="657" name="円/楕円 656"/>
        <xdr:cNvSpPr/>
      </xdr:nvSpPr>
      <xdr:spPr>
        <a:xfrm>
          <a:off x="16268700" y="134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378565" cy="259045"/>
    <xdr:sp macro="" textlink="">
      <xdr:nvSpPr>
        <xdr:cNvPr id="658" name="災害復旧費該当値テキスト"/>
        <xdr:cNvSpPr txBox="1"/>
      </xdr:nvSpPr>
      <xdr:spPr>
        <a:xfrm>
          <a:off x="16370300" y="1338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85243</xdr:rowOff>
    </xdr:from>
    <xdr:to>
      <xdr:col>22</xdr:col>
      <xdr:colOff>415925</xdr:colOff>
      <xdr:row>79</xdr:row>
      <xdr:rowOff>15393</xdr:rowOff>
    </xdr:to>
    <xdr:sp macro="" textlink="">
      <xdr:nvSpPr>
        <xdr:cNvPr id="659" name="円/楕円 658"/>
        <xdr:cNvSpPr/>
      </xdr:nvSpPr>
      <xdr:spPr>
        <a:xfrm>
          <a:off x="15430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6520</xdr:rowOff>
    </xdr:from>
    <xdr:ext cx="378565" cy="259045"/>
    <xdr:sp macro="" textlink="">
      <xdr:nvSpPr>
        <xdr:cNvPr id="660" name="テキスト ボックス 659"/>
        <xdr:cNvSpPr txBox="1"/>
      </xdr:nvSpPr>
      <xdr:spPr>
        <a:xfrm>
          <a:off x="15292017" y="135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84657</xdr:rowOff>
    </xdr:from>
    <xdr:to>
      <xdr:col>21</xdr:col>
      <xdr:colOff>212725</xdr:colOff>
      <xdr:row>79</xdr:row>
      <xdr:rowOff>14807</xdr:rowOff>
    </xdr:to>
    <xdr:sp macro="" textlink="">
      <xdr:nvSpPr>
        <xdr:cNvPr id="661" name="円/楕円 660"/>
        <xdr:cNvSpPr/>
      </xdr:nvSpPr>
      <xdr:spPr>
        <a:xfrm>
          <a:off x="14541500" y="134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5934</xdr:rowOff>
    </xdr:from>
    <xdr:ext cx="378565" cy="259045"/>
    <xdr:sp macro="" textlink="">
      <xdr:nvSpPr>
        <xdr:cNvPr id="662" name="テキスト ボックス 661"/>
        <xdr:cNvSpPr txBox="1"/>
      </xdr:nvSpPr>
      <xdr:spPr>
        <a:xfrm>
          <a:off x="14403017" y="1355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77662</xdr:rowOff>
    </xdr:from>
    <xdr:to>
      <xdr:col>20</xdr:col>
      <xdr:colOff>9525</xdr:colOff>
      <xdr:row>79</xdr:row>
      <xdr:rowOff>7812</xdr:rowOff>
    </xdr:to>
    <xdr:sp macro="" textlink="">
      <xdr:nvSpPr>
        <xdr:cNvPr id="663" name="円/楕円 662"/>
        <xdr:cNvSpPr/>
      </xdr:nvSpPr>
      <xdr:spPr>
        <a:xfrm>
          <a:off x="13652500" y="134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170389</xdr:rowOff>
    </xdr:from>
    <xdr:ext cx="469744" cy="259045"/>
    <xdr:sp macro="" textlink="">
      <xdr:nvSpPr>
        <xdr:cNvPr id="664" name="テキスト ボックス 663"/>
        <xdr:cNvSpPr txBox="1"/>
      </xdr:nvSpPr>
      <xdr:spPr>
        <a:xfrm>
          <a:off x="13468427" y="135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78000</xdr:rowOff>
    </xdr:from>
    <xdr:to>
      <xdr:col>18</xdr:col>
      <xdr:colOff>492125</xdr:colOff>
      <xdr:row>79</xdr:row>
      <xdr:rowOff>8150</xdr:rowOff>
    </xdr:to>
    <xdr:sp macro="" textlink="">
      <xdr:nvSpPr>
        <xdr:cNvPr id="665" name="円/楕円 664"/>
        <xdr:cNvSpPr/>
      </xdr:nvSpPr>
      <xdr:spPr>
        <a:xfrm>
          <a:off x="12763500" y="13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170727</xdr:rowOff>
    </xdr:from>
    <xdr:ext cx="469744" cy="259045"/>
    <xdr:sp macro="" textlink="">
      <xdr:nvSpPr>
        <xdr:cNvPr id="666" name="テキスト ボックス 665"/>
        <xdr:cNvSpPr txBox="1"/>
      </xdr:nvSpPr>
      <xdr:spPr>
        <a:xfrm>
          <a:off x="12579427" y="1354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7113</xdr:rowOff>
    </xdr:from>
    <xdr:to>
      <xdr:col>23</xdr:col>
      <xdr:colOff>517525</xdr:colOff>
      <xdr:row>97</xdr:row>
      <xdr:rowOff>22644</xdr:rowOff>
    </xdr:to>
    <xdr:cxnSp macro="">
      <xdr:nvCxnSpPr>
        <xdr:cNvPr id="695" name="直線コネクタ 694"/>
        <xdr:cNvCxnSpPr/>
      </xdr:nvCxnSpPr>
      <xdr:spPr>
        <a:xfrm>
          <a:off x="15481300" y="16637763"/>
          <a:ext cx="8382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7113</xdr:rowOff>
    </xdr:from>
    <xdr:to>
      <xdr:col>22</xdr:col>
      <xdr:colOff>365125</xdr:colOff>
      <xdr:row>97</xdr:row>
      <xdr:rowOff>13742</xdr:rowOff>
    </xdr:to>
    <xdr:cxnSp macro="">
      <xdr:nvCxnSpPr>
        <xdr:cNvPr id="698" name="直線コネクタ 697"/>
        <xdr:cNvCxnSpPr/>
      </xdr:nvCxnSpPr>
      <xdr:spPr>
        <a:xfrm flipV="1">
          <a:off x="14592300" y="1663776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700" name="テキスト ボックス 699"/>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94095</xdr:rowOff>
    </xdr:from>
    <xdr:to>
      <xdr:col>21</xdr:col>
      <xdr:colOff>161925</xdr:colOff>
      <xdr:row>97</xdr:row>
      <xdr:rowOff>13742</xdr:rowOff>
    </xdr:to>
    <xdr:cxnSp macro="">
      <xdr:nvCxnSpPr>
        <xdr:cNvPr id="701" name="直線コネクタ 700"/>
        <xdr:cNvCxnSpPr/>
      </xdr:nvCxnSpPr>
      <xdr:spPr>
        <a:xfrm>
          <a:off x="13703300" y="16553295"/>
          <a:ext cx="8890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56672</xdr:rowOff>
    </xdr:from>
    <xdr:ext cx="534377" cy="259045"/>
    <xdr:sp macro="" textlink="">
      <xdr:nvSpPr>
        <xdr:cNvPr id="703" name="テキスト ボックス 702"/>
        <xdr:cNvSpPr txBox="1"/>
      </xdr:nvSpPr>
      <xdr:spPr>
        <a:xfrm>
          <a:off x="14325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49454</xdr:rowOff>
    </xdr:from>
    <xdr:to>
      <xdr:col>19</xdr:col>
      <xdr:colOff>644525</xdr:colOff>
      <xdr:row>96</xdr:row>
      <xdr:rowOff>94095</xdr:rowOff>
    </xdr:to>
    <xdr:cxnSp macro="">
      <xdr:nvCxnSpPr>
        <xdr:cNvPr id="704" name="直線コネクタ 703"/>
        <xdr:cNvCxnSpPr/>
      </xdr:nvCxnSpPr>
      <xdr:spPr>
        <a:xfrm>
          <a:off x="12814300" y="16508654"/>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54970</xdr:rowOff>
    </xdr:from>
    <xdr:ext cx="534377" cy="259045"/>
    <xdr:sp macro="" textlink="">
      <xdr:nvSpPr>
        <xdr:cNvPr id="706" name="テキスト ボックス 705"/>
        <xdr:cNvSpPr txBox="1"/>
      </xdr:nvSpPr>
      <xdr:spPr>
        <a:xfrm>
          <a:off x="13436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40378</xdr:rowOff>
    </xdr:from>
    <xdr:ext cx="534377" cy="259045"/>
    <xdr:sp macro="" textlink="">
      <xdr:nvSpPr>
        <xdr:cNvPr id="708" name="テキスト ボックス 707"/>
        <xdr:cNvSpPr txBox="1"/>
      </xdr:nvSpPr>
      <xdr:spPr>
        <a:xfrm>
          <a:off x="12547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143294</xdr:rowOff>
    </xdr:from>
    <xdr:to>
      <xdr:col>23</xdr:col>
      <xdr:colOff>568325</xdr:colOff>
      <xdr:row>97</xdr:row>
      <xdr:rowOff>73444</xdr:rowOff>
    </xdr:to>
    <xdr:sp macro="" textlink="">
      <xdr:nvSpPr>
        <xdr:cNvPr id="714" name="円/楕円 713"/>
        <xdr:cNvSpPr/>
      </xdr:nvSpPr>
      <xdr:spPr>
        <a:xfrm>
          <a:off x="16268700" y="166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121721</xdr:rowOff>
    </xdr:from>
    <xdr:ext cx="534377" cy="259045"/>
    <xdr:sp macro="" textlink="">
      <xdr:nvSpPr>
        <xdr:cNvPr id="715" name="公債費該当値テキスト"/>
        <xdr:cNvSpPr txBox="1"/>
      </xdr:nvSpPr>
      <xdr:spPr>
        <a:xfrm>
          <a:off x="16370300" y="16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127763</xdr:rowOff>
    </xdr:from>
    <xdr:to>
      <xdr:col>22</xdr:col>
      <xdr:colOff>415925</xdr:colOff>
      <xdr:row>97</xdr:row>
      <xdr:rowOff>57913</xdr:rowOff>
    </xdr:to>
    <xdr:sp macro="" textlink="">
      <xdr:nvSpPr>
        <xdr:cNvPr id="716" name="円/楕円 715"/>
        <xdr:cNvSpPr/>
      </xdr:nvSpPr>
      <xdr:spPr>
        <a:xfrm>
          <a:off x="15430500" y="16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49040</xdr:rowOff>
    </xdr:from>
    <xdr:ext cx="534377" cy="259045"/>
    <xdr:sp macro="" textlink="">
      <xdr:nvSpPr>
        <xdr:cNvPr id="717" name="テキスト ボックス 716"/>
        <xdr:cNvSpPr txBox="1"/>
      </xdr:nvSpPr>
      <xdr:spPr>
        <a:xfrm>
          <a:off x="15214111" y="166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134392</xdr:rowOff>
    </xdr:from>
    <xdr:to>
      <xdr:col>21</xdr:col>
      <xdr:colOff>212725</xdr:colOff>
      <xdr:row>97</xdr:row>
      <xdr:rowOff>64542</xdr:rowOff>
    </xdr:to>
    <xdr:sp macro="" textlink="">
      <xdr:nvSpPr>
        <xdr:cNvPr id="718" name="円/楕円 717"/>
        <xdr:cNvSpPr/>
      </xdr:nvSpPr>
      <xdr:spPr>
        <a:xfrm>
          <a:off x="14541500" y="165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55669</xdr:rowOff>
    </xdr:from>
    <xdr:ext cx="534377" cy="259045"/>
    <xdr:sp macro="" textlink="">
      <xdr:nvSpPr>
        <xdr:cNvPr id="719" name="テキスト ボックス 718"/>
        <xdr:cNvSpPr txBox="1"/>
      </xdr:nvSpPr>
      <xdr:spPr>
        <a:xfrm>
          <a:off x="14325111" y="166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43295</xdr:rowOff>
    </xdr:from>
    <xdr:to>
      <xdr:col>20</xdr:col>
      <xdr:colOff>9525</xdr:colOff>
      <xdr:row>96</xdr:row>
      <xdr:rowOff>144895</xdr:rowOff>
    </xdr:to>
    <xdr:sp macro="" textlink="">
      <xdr:nvSpPr>
        <xdr:cNvPr id="720" name="円/楕円 719"/>
        <xdr:cNvSpPr/>
      </xdr:nvSpPr>
      <xdr:spPr>
        <a:xfrm>
          <a:off x="13652500" y="165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136022</xdr:rowOff>
    </xdr:from>
    <xdr:ext cx="534377" cy="259045"/>
    <xdr:sp macro="" textlink="">
      <xdr:nvSpPr>
        <xdr:cNvPr id="721" name="テキスト ボックス 720"/>
        <xdr:cNvSpPr txBox="1"/>
      </xdr:nvSpPr>
      <xdr:spPr>
        <a:xfrm>
          <a:off x="13436111" y="1659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170104</xdr:rowOff>
    </xdr:from>
    <xdr:to>
      <xdr:col>18</xdr:col>
      <xdr:colOff>492125</xdr:colOff>
      <xdr:row>96</xdr:row>
      <xdr:rowOff>100254</xdr:rowOff>
    </xdr:to>
    <xdr:sp macro="" textlink="">
      <xdr:nvSpPr>
        <xdr:cNvPr id="722" name="円/楕円 721"/>
        <xdr:cNvSpPr/>
      </xdr:nvSpPr>
      <xdr:spPr>
        <a:xfrm>
          <a:off x="12763500" y="164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91381</xdr:rowOff>
    </xdr:from>
    <xdr:ext cx="534377" cy="259045"/>
    <xdr:sp macro="" textlink="">
      <xdr:nvSpPr>
        <xdr:cNvPr id="723" name="テキスト ボックス 722"/>
        <xdr:cNvSpPr txBox="1"/>
      </xdr:nvSpPr>
      <xdr:spPr>
        <a:xfrm>
          <a:off x="12547111" y="165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前年度と比べ、土木費、教育費、公債費などが減少し、総務費、民生費、消防費などが増加している。</a:t>
          </a:r>
          <a:endParaRPr kumimoji="1" lang="en-US" altLang="ja-JP" sz="1300">
            <a:latin typeface="ＭＳ Ｐゴシック"/>
          </a:endParaRPr>
        </a:p>
        <a:p>
          <a:r>
            <a:rPr kumimoji="1" lang="ja-JP" altLang="en-US" sz="1300">
              <a:latin typeface="ＭＳ Ｐゴシック"/>
            </a:rPr>
            <a:t>　教育費の減は、小学校及び中学校耐震化事業が終了したことが要因である。</a:t>
          </a:r>
          <a:endParaRPr kumimoji="1" lang="en-US" altLang="ja-JP" sz="1300">
            <a:latin typeface="ＭＳ Ｐゴシック"/>
          </a:endParaRPr>
        </a:p>
        <a:p>
          <a:r>
            <a:rPr kumimoji="1" lang="ja-JP" altLang="en-US" sz="1300">
              <a:latin typeface="ＭＳ Ｐゴシック"/>
            </a:rPr>
            <a:t>　民生費の増は、子ども・子育て支援制度の創設による教育・保育給付費の増や障害福祉サービス事業などにおける施設数、利用対象者数の増加などが要因であり、消防費の増は、デジタル防災行政同報系無線の整備を行ったことが要因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年度から平成</a:t>
          </a:r>
          <a:r>
            <a:rPr kumimoji="1" lang="en-US" altLang="ja-JP" sz="1300">
              <a:latin typeface="ＭＳ Ｐゴシック"/>
            </a:rPr>
            <a:t>24</a:t>
          </a:r>
          <a:r>
            <a:rPr kumimoji="1" lang="ja-JP" altLang="en-US" sz="1300">
              <a:latin typeface="ＭＳ Ｐゴシック"/>
            </a:rPr>
            <a:t>年度までの</a:t>
          </a:r>
          <a:r>
            <a:rPr kumimoji="1" lang="en-US" altLang="ja-JP" sz="1300">
              <a:latin typeface="ＭＳ Ｐゴシック"/>
            </a:rPr>
            <a:t>3</a:t>
          </a:r>
          <a:r>
            <a:rPr kumimoji="1" lang="ja-JP" altLang="en-US" sz="1300">
              <a:latin typeface="ＭＳ Ｐゴシック"/>
            </a:rPr>
            <a:t>期に渡る財政健全化計画や、第四次・第五次行政改革への取り組みの結果、民生費や衛生費などを除き、類似団体と比べると低水準で推移しているが、</a:t>
          </a:r>
          <a:r>
            <a:rPr kumimoji="1" lang="ja-JP" altLang="ja-JP" sz="1300">
              <a:solidFill>
                <a:schemeClr val="dk1"/>
              </a:solidFill>
              <a:effectLst/>
              <a:latin typeface="+mn-lt"/>
              <a:ea typeface="+mn-ea"/>
              <a:cs typeface="+mn-cs"/>
            </a:rPr>
            <a:t>今後、地方債を活用した大型建設事業を予定しており、公債費については増加していく見込みであるため、給付サービスの適正化など</a:t>
          </a:r>
          <a:r>
            <a:rPr kumimoji="1" lang="ja-JP" altLang="en-US" sz="1300">
              <a:solidFill>
                <a:schemeClr val="dk1"/>
              </a:solidFill>
              <a:effectLst/>
              <a:latin typeface="+mn-lt"/>
              <a:ea typeface="+mn-ea"/>
              <a:cs typeface="+mn-cs"/>
            </a:rPr>
            <a:t>を図り扶助費の上昇を抑制していくことで</a:t>
          </a:r>
          <a:r>
            <a:rPr kumimoji="1" lang="ja-JP" altLang="ja-JP" sz="1300">
              <a:solidFill>
                <a:schemeClr val="dk1"/>
              </a:solidFill>
              <a:effectLst/>
              <a:latin typeface="+mn-lt"/>
              <a:ea typeface="+mn-ea"/>
              <a:cs typeface="+mn-cs"/>
            </a:rPr>
            <a:t>、財政構造の弾力性を確保していく。</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年度末残高</a:t>
          </a:r>
          <a:r>
            <a:rPr kumimoji="1" lang="en-US" altLang="ja-JP" sz="1300">
              <a:latin typeface="ＭＳ ゴシック" pitchFamily="49" charset="-128"/>
              <a:ea typeface="ＭＳ ゴシック" pitchFamily="49" charset="-128"/>
            </a:rPr>
            <a:t>3,380</a:t>
          </a:r>
          <a:r>
            <a:rPr kumimoji="1" lang="ja-JP" altLang="en-US" sz="1300">
              <a:latin typeface="ＭＳ ゴシック" pitchFamily="49" charset="-128"/>
              <a:ea typeface="ＭＳ ゴシック" pitchFamily="49" charset="-128"/>
            </a:rPr>
            <a:t>千円に、平成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年度中にぞれぞれ、</a:t>
          </a:r>
          <a:r>
            <a:rPr kumimoji="1" lang="en-US" altLang="ja-JP" sz="1300">
              <a:latin typeface="ＭＳ ゴシック" pitchFamily="49" charset="-128"/>
              <a:ea typeface="ＭＳ ゴシック" pitchFamily="49" charset="-128"/>
            </a:rPr>
            <a:t>606</a:t>
          </a:r>
          <a:r>
            <a:rPr kumimoji="1" lang="ja-JP" altLang="en-US" sz="1300">
              <a:latin typeface="ＭＳ ゴシック" pitchFamily="49" charset="-128"/>
              <a:ea typeface="ＭＳ ゴシック" pitchFamily="49" charset="-128"/>
            </a:rPr>
            <a:t>百万円の積み立てと</a:t>
          </a:r>
          <a:r>
            <a:rPr kumimoji="1" lang="en-US" altLang="ja-JP" sz="1300">
              <a:latin typeface="ＭＳ ゴシック" pitchFamily="49" charset="-128"/>
              <a:ea typeface="ＭＳ ゴシック" pitchFamily="49" charset="-128"/>
            </a:rPr>
            <a:t>864</a:t>
          </a:r>
          <a:r>
            <a:rPr kumimoji="1" lang="ja-JP" altLang="en-US" sz="1300">
              <a:latin typeface="ＭＳ ゴシック" pitchFamily="49" charset="-128"/>
              <a:ea typeface="ＭＳ ゴシック" pitchFamily="49" charset="-128"/>
            </a:rPr>
            <a:t>百万円の取り崩しを行い、年度末残高</a:t>
          </a:r>
          <a:r>
            <a:rPr kumimoji="1" lang="en-US" altLang="ja-JP" sz="1300">
              <a:latin typeface="ＭＳ ゴシック" pitchFamily="49" charset="-128"/>
              <a:ea typeface="ＭＳ ゴシック" pitchFamily="49" charset="-128"/>
            </a:rPr>
            <a:t>3,121</a:t>
          </a:r>
          <a:r>
            <a:rPr kumimoji="1" lang="ja-JP" altLang="en-US" sz="1300">
              <a:latin typeface="ＭＳ ゴシック" pitchFamily="49" charset="-128"/>
              <a:ea typeface="ＭＳ ゴシック" pitchFamily="49" charset="-128"/>
            </a:rPr>
            <a:t>百万円と</a:t>
          </a:r>
          <a:r>
            <a:rPr kumimoji="1" lang="en-US" altLang="ja-JP" sz="1300">
              <a:latin typeface="ＭＳ ゴシック" pitchFamily="49" charset="-128"/>
              <a:ea typeface="ＭＳ ゴシック" pitchFamily="49" charset="-128"/>
            </a:rPr>
            <a:t>259</a:t>
          </a:r>
          <a:r>
            <a:rPr kumimoji="1" lang="ja-JP" altLang="en-US" sz="1300">
              <a:latin typeface="ＭＳ ゴシック" pitchFamily="49" charset="-128"/>
              <a:ea typeface="ＭＳ ゴシック" pitchFamily="49" charset="-128"/>
            </a:rPr>
            <a:t>百万円減少している。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年度は、特定目的基金への積み立てや財政調整基金の取り崩しの抑制をおこなったことにより、実質単年度収支△</a:t>
          </a:r>
          <a:r>
            <a:rPr kumimoji="1" lang="en-US" altLang="ja-JP" sz="1300">
              <a:latin typeface="ＭＳ ゴシック" pitchFamily="49" charset="-128"/>
              <a:ea typeface="ＭＳ ゴシック" pitchFamily="49" charset="-128"/>
            </a:rPr>
            <a:t>305</a:t>
          </a:r>
          <a:r>
            <a:rPr kumimoji="1" lang="ja-JP" altLang="en-US" sz="1300">
              <a:latin typeface="ＭＳ ゴシック" pitchFamily="49" charset="-128"/>
              <a:ea typeface="ＭＳ ゴシック" pitchFamily="49" charset="-128"/>
            </a:rPr>
            <a:t>百万であったが、平成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158</a:t>
          </a:r>
          <a:r>
            <a:rPr kumimoji="1" lang="ja-JP" altLang="en-US" sz="1300">
              <a:latin typeface="ＭＳ ゴシック" pitchFamily="49" charset="-128"/>
              <a:ea typeface="ＭＳ ゴシック" pitchFamily="49" charset="-128"/>
            </a:rPr>
            <a:t>百万へと改善した。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今後も健全財政の維持を図るため、計画的な財政運営に努めていく。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モーターボート競走事業会計については、平成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年度が仮設スタンドでの営業であったのに対し、平成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年度は新スタンドでの営業に加え、特別競走（ＳＧ競走）の開催をおこなったことにより改善している。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40093403</v>
      </c>
      <c r="BO4" s="379"/>
      <c r="BP4" s="379"/>
      <c r="BQ4" s="379"/>
      <c r="BR4" s="379"/>
      <c r="BS4" s="379"/>
      <c r="BT4" s="379"/>
      <c r="BU4" s="380"/>
      <c r="BV4" s="378">
        <v>38436496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8.6</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38060611</v>
      </c>
      <c r="BO5" s="416"/>
      <c r="BP5" s="416"/>
      <c r="BQ5" s="416"/>
      <c r="BR5" s="416"/>
      <c r="BS5" s="416"/>
      <c r="BT5" s="416"/>
      <c r="BU5" s="417"/>
      <c r="BV5" s="415">
        <v>37117482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91.1</v>
      </c>
      <c r="CU5" s="413"/>
      <c r="CV5" s="413"/>
      <c r="CW5" s="413"/>
      <c r="CX5" s="413"/>
      <c r="CY5" s="413"/>
      <c r="CZ5" s="413"/>
      <c r="DA5" s="414"/>
      <c r="DB5" s="412">
        <v>92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2032792</v>
      </c>
      <c r="BO6" s="416"/>
      <c r="BP6" s="416"/>
      <c r="BQ6" s="416"/>
      <c r="BR6" s="416"/>
      <c r="BS6" s="416"/>
      <c r="BT6" s="416"/>
      <c r="BU6" s="417"/>
      <c r="BV6" s="415">
        <v>1319014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98.2</v>
      </c>
      <c r="CU6" s="453"/>
      <c r="CV6" s="453"/>
      <c r="CW6" s="453"/>
      <c r="CX6" s="453"/>
      <c r="CY6" s="453"/>
      <c r="CZ6" s="453"/>
      <c r="DA6" s="454"/>
      <c r="DB6" s="452">
        <v>100.3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410592</v>
      </c>
      <c r="BO7" s="416"/>
      <c r="BP7" s="416"/>
      <c r="BQ7" s="416"/>
      <c r="BR7" s="416"/>
      <c r="BS7" s="416"/>
      <c r="BT7" s="416"/>
      <c r="BU7" s="417"/>
      <c r="BV7" s="415">
        <v>113599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18924044</v>
      </c>
      <c r="CU7" s="416"/>
      <c r="CV7" s="416"/>
      <c r="CW7" s="416"/>
      <c r="CX7" s="416"/>
      <c r="CY7" s="416"/>
      <c r="CZ7" s="416"/>
      <c r="DA7" s="417"/>
      <c r="DB7" s="415">
        <v>18662498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1622200</v>
      </c>
      <c r="BO8" s="416"/>
      <c r="BP8" s="416"/>
      <c r="BQ8" s="416"/>
      <c r="BR8" s="416"/>
      <c r="BS8" s="416"/>
      <c r="BT8" s="416"/>
      <c r="BU8" s="417"/>
      <c r="BV8" s="415">
        <v>1205415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0.6</v>
      </c>
      <c r="CU8" s="456"/>
      <c r="CV8" s="456"/>
      <c r="CW8" s="456"/>
      <c r="CX8" s="456"/>
      <c r="CY8" s="456"/>
      <c r="CZ8" s="456"/>
      <c r="DA8" s="457"/>
      <c r="DB8" s="455">
        <v>0.59</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92757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416785</v>
      </c>
      <c r="BO9" s="416"/>
      <c r="BP9" s="416"/>
      <c r="BQ9" s="416"/>
      <c r="BR9" s="416"/>
      <c r="BS9" s="416"/>
      <c r="BT9" s="416"/>
      <c r="BU9" s="417"/>
      <c r="BV9" s="415">
        <v>-541685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10.7</v>
      </c>
      <c r="CU9" s="413"/>
      <c r="CV9" s="413"/>
      <c r="CW9" s="413"/>
      <c r="CX9" s="413"/>
      <c r="CY9" s="413"/>
      <c r="CZ9" s="413"/>
      <c r="DA9" s="414"/>
      <c r="DB9" s="412">
        <v>11.5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90517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605890</v>
      </c>
      <c r="BO10" s="416"/>
      <c r="BP10" s="416"/>
      <c r="BQ10" s="416"/>
      <c r="BR10" s="416"/>
      <c r="BS10" s="416"/>
      <c r="BT10" s="416"/>
      <c r="BU10" s="417"/>
      <c r="BV10" s="415">
        <v>503881</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94760</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864496</v>
      </c>
      <c r="BO12" s="416"/>
      <c r="BP12" s="416"/>
      <c r="BQ12" s="416"/>
      <c r="BR12" s="416"/>
      <c r="BS12" s="416"/>
      <c r="BT12" s="416"/>
      <c r="BU12" s="417"/>
      <c r="BV12" s="415">
        <v>267322</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94476</v>
      </c>
      <c r="S13" s="497"/>
      <c r="T13" s="497"/>
      <c r="U13" s="497"/>
      <c r="V13" s="498"/>
      <c r="W13" s="431" t="s">
        <v>119</v>
      </c>
      <c r="X13" s="432"/>
      <c r="Y13" s="432"/>
      <c r="Z13" s="432"/>
      <c r="AA13" s="432"/>
      <c r="AB13" s="422"/>
      <c r="AC13" s="466">
        <v>1847</v>
      </c>
      <c r="AD13" s="467"/>
      <c r="AE13" s="467"/>
      <c r="AF13" s="467"/>
      <c r="AG13" s="506"/>
      <c r="AH13" s="466">
        <v>2453</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158179</v>
      </c>
      <c r="BO13" s="416"/>
      <c r="BP13" s="416"/>
      <c r="BQ13" s="416"/>
      <c r="BR13" s="416"/>
      <c r="BS13" s="416"/>
      <c r="BT13" s="416"/>
      <c r="BU13" s="417"/>
      <c r="BV13" s="415">
        <v>-305126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6.9</v>
      </c>
      <c r="CU13" s="413"/>
      <c r="CV13" s="413"/>
      <c r="CW13" s="413"/>
      <c r="CX13" s="413"/>
      <c r="CY13" s="413"/>
      <c r="CZ13" s="413"/>
      <c r="DA13" s="414"/>
      <c r="DB13" s="412">
        <v>7.7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94344</v>
      </c>
      <c r="S14" s="497"/>
      <c r="T14" s="497"/>
      <c r="U14" s="497"/>
      <c r="V14" s="498"/>
      <c r="W14" s="405"/>
      <c r="X14" s="406"/>
      <c r="Y14" s="406"/>
      <c r="Z14" s="406"/>
      <c r="AA14" s="406"/>
      <c r="AB14" s="395"/>
      <c r="AC14" s="499">
        <v>4.5999999999999996</v>
      </c>
      <c r="AD14" s="500"/>
      <c r="AE14" s="500"/>
      <c r="AF14" s="500"/>
      <c r="AG14" s="501"/>
      <c r="AH14" s="499">
        <v>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39.5</v>
      </c>
      <c r="CU14" s="511"/>
      <c r="CV14" s="511"/>
      <c r="CW14" s="511"/>
      <c r="CX14" s="511"/>
      <c r="CY14" s="511"/>
      <c r="CZ14" s="511"/>
      <c r="DA14" s="512"/>
      <c r="DB14" s="510">
        <v>25.8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94071</v>
      </c>
      <c r="S15" s="497"/>
      <c r="T15" s="497"/>
      <c r="U15" s="497"/>
      <c r="V15" s="498"/>
      <c r="W15" s="431" t="s">
        <v>126</v>
      </c>
      <c r="X15" s="432"/>
      <c r="Y15" s="432"/>
      <c r="Z15" s="432"/>
      <c r="AA15" s="432"/>
      <c r="AB15" s="422"/>
      <c r="AC15" s="466">
        <v>8000</v>
      </c>
      <c r="AD15" s="467"/>
      <c r="AE15" s="467"/>
      <c r="AF15" s="467"/>
      <c r="AG15" s="506"/>
      <c r="AH15" s="466">
        <v>8828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9032151</v>
      </c>
      <c r="BO15" s="379"/>
      <c r="BP15" s="379"/>
      <c r="BQ15" s="379"/>
      <c r="BR15" s="379"/>
      <c r="BS15" s="379"/>
      <c r="BT15" s="379"/>
      <c r="BU15" s="380"/>
      <c r="BV15" s="378">
        <v>8710905</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20</v>
      </c>
      <c r="AD16" s="500"/>
      <c r="AE16" s="500"/>
      <c r="AF16" s="500"/>
      <c r="AG16" s="501"/>
      <c r="AH16" s="499">
        <v>21.5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15078125</v>
      </c>
      <c r="BO16" s="416"/>
      <c r="BP16" s="416"/>
      <c r="BQ16" s="416"/>
      <c r="BR16" s="416"/>
      <c r="BS16" s="416"/>
      <c r="BT16" s="416"/>
      <c r="BU16" s="417"/>
      <c r="BV16" s="415">
        <v>14628252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30128</v>
      </c>
      <c r="AD17" s="467"/>
      <c r="AE17" s="467"/>
      <c r="AF17" s="467"/>
      <c r="AG17" s="506"/>
      <c r="AH17" s="466">
        <v>29674</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11449819</v>
      </c>
      <c r="BO17" s="416"/>
      <c r="BP17" s="416"/>
      <c r="BQ17" s="416"/>
      <c r="BR17" s="416"/>
      <c r="BS17" s="416"/>
      <c r="BT17" s="416"/>
      <c r="BU17" s="417"/>
      <c r="BV17" s="415">
        <v>11173998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126.62</v>
      </c>
      <c r="M18" s="528"/>
      <c r="N18" s="528"/>
      <c r="O18" s="528"/>
      <c r="P18" s="528"/>
      <c r="Q18" s="528"/>
      <c r="R18" s="529"/>
      <c r="S18" s="529"/>
      <c r="T18" s="529"/>
      <c r="U18" s="529"/>
      <c r="V18" s="530"/>
      <c r="W18" s="433"/>
      <c r="X18" s="434"/>
      <c r="Y18" s="434"/>
      <c r="Z18" s="434"/>
      <c r="AA18" s="434"/>
      <c r="AB18" s="425"/>
      <c r="AC18" s="531">
        <v>75.400000000000006</v>
      </c>
      <c r="AD18" s="532"/>
      <c r="AE18" s="532"/>
      <c r="AF18" s="532"/>
      <c r="AG18" s="533"/>
      <c r="AH18" s="531">
        <v>72.099999999999994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18004351</v>
      </c>
      <c r="BO18" s="416"/>
      <c r="BP18" s="416"/>
      <c r="BQ18" s="416"/>
      <c r="BR18" s="416"/>
      <c r="BS18" s="416"/>
      <c r="BT18" s="416"/>
      <c r="BU18" s="417"/>
      <c r="BV18" s="415">
        <v>17453140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733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23773661</v>
      </c>
      <c r="BO19" s="416"/>
      <c r="BP19" s="416"/>
      <c r="BQ19" s="416"/>
      <c r="BR19" s="416"/>
      <c r="BS19" s="416"/>
      <c r="BT19" s="416"/>
      <c r="BU19" s="417"/>
      <c r="BV19" s="415">
        <v>22901095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36070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33988028</v>
      </c>
      <c r="BO23" s="416"/>
      <c r="BP23" s="416"/>
      <c r="BQ23" s="416"/>
      <c r="BR23" s="416"/>
      <c r="BS23" s="416"/>
      <c r="BT23" s="416"/>
      <c r="BU23" s="417"/>
      <c r="BV23" s="415">
        <v>32552940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9300</v>
      </c>
      <c r="R24" s="467"/>
      <c r="S24" s="467"/>
      <c r="T24" s="467"/>
      <c r="U24" s="467"/>
      <c r="V24" s="506"/>
      <c r="W24" s="561"/>
      <c r="X24" s="549"/>
      <c r="Y24" s="550"/>
      <c r="Z24" s="465" t="s">
        <v>149</v>
      </c>
      <c r="AA24" s="445"/>
      <c r="AB24" s="445"/>
      <c r="AC24" s="445"/>
      <c r="AD24" s="445"/>
      <c r="AE24" s="445"/>
      <c r="AF24" s="445"/>
      <c r="AG24" s="446"/>
      <c r="AH24" s="466">
        <v>500</v>
      </c>
      <c r="AI24" s="467"/>
      <c r="AJ24" s="467"/>
      <c r="AK24" s="467"/>
      <c r="AL24" s="506"/>
      <c r="AM24" s="466">
        <v>1560000</v>
      </c>
      <c r="AN24" s="467"/>
      <c r="AO24" s="467"/>
      <c r="AP24" s="467"/>
      <c r="AQ24" s="467"/>
      <c r="AR24" s="506"/>
      <c r="AS24" s="466">
        <v>3120</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33153472</v>
      </c>
      <c r="BO24" s="416"/>
      <c r="BP24" s="416"/>
      <c r="BQ24" s="416"/>
      <c r="BR24" s="416"/>
      <c r="BS24" s="416"/>
      <c r="BT24" s="416"/>
      <c r="BU24" s="417"/>
      <c r="BV24" s="415">
        <v>31706984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2</v>
      </c>
      <c r="M25" s="467"/>
      <c r="N25" s="467"/>
      <c r="O25" s="467"/>
      <c r="P25" s="506"/>
      <c r="Q25" s="466">
        <v>7530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3076493</v>
      </c>
      <c r="BO25" s="379"/>
      <c r="BP25" s="379"/>
      <c r="BQ25" s="379"/>
      <c r="BR25" s="379"/>
      <c r="BS25" s="379"/>
      <c r="BT25" s="379"/>
      <c r="BU25" s="380"/>
      <c r="BV25" s="378">
        <v>3895719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6790</v>
      </c>
      <c r="R26" s="467"/>
      <c r="S26" s="467"/>
      <c r="T26" s="467"/>
      <c r="U26" s="467"/>
      <c r="V26" s="506"/>
      <c r="W26" s="561"/>
      <c r="X26" s="549"/>
      <c r="Y26" s="550"/>
      <c r="Z26" s="465" t="s">
        <v>155</v>
      </c>
      <c r="AA26" s="571"/>
      <c r="AB26" s="571"/>
      <c r="AC26" s="571"/>
      <c r="AD26" s="571"/>
      <c r="AE26" s="571"/>
      <c r="AF26" s="571"/>
      <c r="AG26" s="572"/>
      <c r="AH26" s="466">
        <v>24</v>
      </c>
      <c r="AI26" s="467"/>
      <c r="AJ26" s="467"/>
      <c r="AK26" s="467"/>
      <c r="AL26" s="506"/>
      <c r="AM26" s="466">
        <v>90624</v>
      </c>
      <c r="AN26" s="467"/>
      <c r="AO26" s="467"/>
      <c r="AP26" s="467"/>
      <c r="AQ26" s="467"/>
      <c r="AR26" s="506"/>
      <c r="AS26" s="466">
        <v>3776</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4930</v>
      </c>
      <c r="R27" s="467"/>
      <c r="S27" s="467"/>
      <c r="T27" s="467"/>
      <c r="U27" s="467"/>
      <c r="V27" s="506"/>
      <c r="W27" s="561"/>
      <c r="X27" s="549"/>
      <c r="Y27" s="550"/>
      <c r="Z27" s="465" t="s">
        <v>158</v>
      </c>
      <c r="AA27" s="445"/>
      <c r="AB27" s="445"/>
      <c r="AC27" s="445"/>
      <c r="AD27" s="445"/>
      <c r="AE27" s="445"/>
      <c r="AF27" s="445"/>
      <c r="AG27" s="446"/>
      <c r="AH27" s="466">
        <v>31</v>
      </c>
      <c r="AI27" s="467"/>
      <c r="AJ27" s="467"/>
      <c r="AK27" s="467"/>
      <c r="AL27" s="506"/>
      <c r="AM27" s="466">
        <v>106682</v>
      </c>
      <c r="AN27" s="467"/>
      <c r="AO27" s="467"/>
      <c r="AP27" s="467"/>
      <c r="AQ27" s="467"/>
      <c r="AR27" s="506"/>
      <c r="AS27" s="466">
        <v>3441</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1375708</v>
      </c>
      <c r="BO27" s="585"/>
      <c r="BP27" s="585"/>
      <c r="BQ27" s="585"/>
      <c r="BR27" s="585"/>
      <c r="BS27" s="585"/>
      <c r="BT27" s="585"/>
      <c r="BU27" s="586"/>
      <c r="BV27" s="584">
        <v>1375708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4190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3120923</v>
      </c>
      <c r="BO28" s="379"/>
      <c r="BP28" s="379"/>
      <c r="BQ28" s="379"/>
      <c r="BR28" s="379"/>
      <c r="BS28" s="379"/>
      <c r="BT28" s="379"/>
      <c r="BU28" s="380"/>
      <c r="BV28" s="378">
        <v>3379529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23</v>
      </c>
      <c r="M29" s="467"/>
      <c r="N29" s="467"/>
      <c r="O29" s="467"/>
      <c r="P29" s="506"/>
      <c r="Q29" s="466">
        <v>4000</v>
      </c>
      <c r="R29" s="467"/>
      <c r="S29" s="467"/>
      <c r="T29" s="467"/>
      <c r="U29" s="467"/>
      <c r="V29" s="506"/>
      <c r="W29" s="562"/>
      <c r="X29" s="563"/>
      <c r="Y29" s="564"/>
      <c r="Z29" s="465" t="s">
        <v>165</v>
      </c>
      <c r="AA29" s="445"/>
      <c r="AB29" s="445"/>
      <c r="AC29" s="445"/>
      <c r="AD29" s="445"/>
      <c r="AE29" s="445"/>
      <c r="AF29" s="445"/>
      <c r="AG29" s="446"/>
      <c r="AH29" s="466">
        <v>531</v>
      </c>
      <c r="AI29" s="467"/>
      <c r="AJ29" s="467"/>
      <c r="AK29" s="467"/>
      <c r="AL29" s="506"/>
      <c r="AM29" s="466">
        <v>1666682</v>
      </c>
      <c r="AN29" s="467"/>
      <c r="AO29" s="467"/>
      <c r="AP29" s="467"/>
      <c r="AQ29" s="467"/>
      <c r="AR29" s="506"/>
      <c r="AS29" s="466">
        <v>3139</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709018</v>
      </c>
      <c r="BO29" s="416"/>
      <c r="BP29" s="416"/>
      <c r="BQ29" s="416"/>
      <c r="BR29" s="416"/>
      <c r="BS29" s="416"/>
      <c r="BT29" s="416"/>
      <c r="BU29" s="417"/>
      <c r="BV29" s="415">
        <v>708303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98.8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4228391</v>
      </c>
      <c r="BO30" s="585"/>
      <c r="BP30" s="585"/>
      <c r="BQ30" s="585"/>
      <c r="BR30" s="585"/>
      <c r="BS30" s="585"/>
      <c r="BT30" s="585"/>
      <c r="BU30" s="586"/>
      <c r="BV30" s="584">
        <v>3525100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大村市国民健康保険事業特別会計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大村市水道事業会計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IF('各会計、関係団体の財政状況及び健全化判断比率'!B38="","",'各会計、関係団体の財政状況及び健全化判断比率'!B38)</f>
        <v>大村市簡易水道事業特別会計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長崎県市町村総合事務組合（一般会計）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大村市土地開発公社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大村市介護保険事業特別会計（保険事業勘定）</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大村市工業用水道事業会計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IF('各会計、関係団体の財政状況及び健全化判断比率'!B39="","",'各会計、関係団体の財政状況及び健全化判断比率'!B39)</f>
        <v>大村市工業団地整備事業特別会計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長崎県市町村総合事務組合（市町村会館管理事業特別会計）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大村市総合地方卸売市場</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大村市後期高齢者医療事業特別会計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IF('各会計、関係団体の財政状況及び健全化判断比率'!B34="","",'各会計、関係団体の財政状況及び健全化判断比率'!B34)</f>
        <v>大村市病院事業会計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長崎県市町村総合事務組合（市町村会館馬町別館管理事業特別会計）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大村未来づくり</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大村市介護保険事業特別会計（サービス事業勘定）</v>
      </c>
      <c r="X37" s="597"/>
      <c r="Y37" s="597"/>
      <c r="Z37" s="597"/>
      <c r="AA37" s="597"/>
      <c r="AB37" s="597"/>
      <c r="AC37" s="597"/>
      <c r="AD37" s="597"/>
      <c r="AE37" s="597"/>
      <c r="AF37" s="597"/>
      <c r="AG37" s="597"/>
      <c r="AH37" s="597"/>
      <c r="AI37" s="597"/>
      <c r="AJ37" s="597"/>
      <c r="AK37" s="597"/>
      <c r="AL37" s="165"/>
      <c r="AM37" s="596">
        <f t="shared" si="0"/>
        <v>9</v>
      </c>
      <c r="AN37" s="596"/>
      <c r="AO37" s="597" t="str">
        <f>IF('各会計、関係団体の財政状況及び健全化判断比率'!B35="","",'各会計、関係団体の財政状況及び健全化判断比率'!B35)</f>
        <v>大村市下水道事業会計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長崎県市町村総合事務組合（公平委員会特別会計）</v>
      </c>
      <c r="BZ37" s="597"/>
      <c r="CA37" s="597"/>
      <c r="CB37" s="597"/>
      <c r="CC37" s="597"/>
      <c r="CD37" s="597"/>
      <c r="CE37" s="597"/>
      <c r="CF37" s="597"/>
      <c r="CG37" s="597"/>
      <c r="CH37" s="597"/>
      <c r="CI37" s="597"/>
      <c r="CJ37" s="597"/>
      <c r="CK37" s="597"/>
      <c r="CL37" s="597"/>
      <c r="CM37" s="597"/>
      <c r="CN37" s="165"/>
      <c r="CO37" s="596">
        <f t="shared" si="3"/>
        <v>25</v>
      </c>
      <c r="CP37" s="596"/>
      <c r="CQ37" s="597" t="str">
        <f>IF('各会計、関係団体の財政状況及び健全化判断比率'!BS10="","",'各会計、関係団体の財政状況及び健全化判断比率'!BS10)</f>
        <v>大村市文化・スポーツ振興財団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f t="shared" si="0"/>
        <v>10</v>
      </c>
      <c r="AN38" s="596"/>
      <c r="AO38" s="597" t="str">
        <f>IF('各会計、関係団体の財政状況及び健全化判断比率'!B36="","",'各会計、関係団体の財政状況及び健全化判断比率'!B36)</f>
        <v>大村市農業集落排水事業会計</v>
      </c>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長崎県市町村総合事務組合（交通災害共済事業特別会計）</v>
      </c>
      <c r="BZ38" s="597"/>
      <c r="CA38" s="597"/>
      <c r="CB38" s="597"/>
      <c r="CC38" s="597"/>
      <c r="CD38" s="597"/>
      <c r="CE38" s="597"/>
      <c r="CF38" s="597"/>
      <c r="CG38" s="597"/>
      <c r="CH38" s="597"/>
      <c r="CI38" s="597"/>
      <c r="CJ38" s="597"/>
      <c r="CK38" s="597"/>
      <c r="CL38" s="597"/>
      <c r="CM38" s="597"/>
      <c r="CN38" s="165"/>
      <c r="CO38" s="596">
        <f t="shared" si="3"/>
        <v>26</v>
      </c>
      <c r="CP38" s="596"/>
      <c r="CQ38" s="597" t="str">
        <f>IF('各会計、関係団体の財政状況及び健全化判断比率'!BS11="","",'各会計、関係団体の財政状況及び健全化判断比率'!BS11)</f>
        <v>アルカディア大村</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f t="shared" si="0"/>
        <v>11</v>
      </c>
      <c r="AN39" s="596"/>
      <c r="AO39" s="597" t="str">
        <f>IF('各会計、関係団体の財政状況及び健全化判断比率'!B37="","",'各会計、関係団体の財政状況及び健全化判断比率'!B37)</f>
        <v>大村市モーターボート競走事業会計</v>
      </c>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長崎県後期高齢者医療広域連合（普通会計）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長崎県後期高齢者医療広域連合（事業会計）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県央地域広域市町村圏組合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K32" sqref="K32"/>
    </sheetView>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1" t="s">
        <v>535</v>
      </c>
      <c r="D34" s="1181"/>
      <c r="E34" s="1182"/>
      <c r="F34" s="32">
        <v>23.96</v>
      </c>
      <c r="G34" s="33">
        <v>29.03</v>
      </c>
      <c r="H34" s="33">
        <v>16.54</v>
      </c>
      <c r="I34" s="33">
        <v>6.28</v>
      </c>
      <c r="J34" s="34">
        <v>18.28</v>
      </c>
      <c r="K34" s="22"/>
      <c r="L34" s="22"/>
      <c r="M34" s="22"/>
      <c r="N34" s="22"/>
      <c r="O34" s="22"/>
      <c r="P34" s="22"/>
    </row>
    <row r="35" spans="1:16" ht="39" customHeight="1">
      <c r="A35" s="22"/>
      <c r="B35" s="35"/>
      <c r="C35" s="1175" t="s">
        <v>536</v>
      </c>
      <c r="D35" s="1176"/>
      <c r="E35" s="1177"/>
      <c r="F35" s="36">
        <v>4.92</v>
      </c>
      <c r="G35" s="37">
        <v>6.81</v>
      </c>
      <c r="H35" s="37">
        <v>9.33</v>
      </c>
      <c r="I35" s="37">
        <v>6.46</v>
      </c>
      <c r="J35" s="38">
        <v>8.57</v>
      </c>
      <c r="K35" s="22"/>
      <c r="L35" s="22"/>
      <c r="M35" s="22"/>
      <c r="N35" s="22"/>
      <c r="O35" s="22"/>
      <c r="P35" s="22"/>
    </row>
    <row r="36" spans="1:16" ht="39" customHeight="1">
      <c r="A36" s="22"/>
      <c r="B36" s="35"/>
      <c r="C36" s="1175" t="s">
        <v>537</v>
      </c>
      <c r="D36" s="1176"/>
      <c r="E36" s="1177"/>
      <c r="F36" s="36">
        <v>3.78</v>
      </c>
      <c r="G36" s="37">
        <v>3.48</v>
      </c>
      <c r="H36" s="37">
        <v>3.28</v>
      </c>
      <c r="I36" s="37">
        <v>3.72</v>
      </c>
      <c r="J36" s="38">
        <v>4.57</v>
      </c>
      <c r="K36" s="22"/>
      <c r="L36" s="22"/>
      <c r="M36" s="22"/>
      <c r="N36" s="22"/>
      <c r="O36" s="22"/>
      <c r="P36" s="22"/>
    </row>
    <row r="37" spans="1:16" ht="39" customHeight="1">
      <c r="A37" s="22"/>
      <c r="B37" s="35"/>
      <c r="C37" s="1175" t="s">
        <v>538</v>
      </c>
      <c r="D37" s="1176"/>
      <c r="E37" s="1177"/>
      <c r="F37" s="36">
        <v>2.4900000000000002</v>
      </c>
      <c r="G37" s="37">
        <v>2.5299999999999998</v>
      </c>
      <c r="H37" s="37">
        <v>2.5</v>
      </c>
      <c r="I37" s="37">
        <v>2.62</v>
      </c>
      <c r="J37" s="38">
        <v>2.77</v>
      </c>
      <c r="K37" s="22"/>
      <c r="L37" s="22"/>
      <c r="M37" s="22"/>
      <c r="N37" s="22"/>
      <c r="O37" s="22"/>
      <c r="P37" s="22"/>
    </row>
    <row r="38" spans="1:16" ht="39" customHeight="1">
      <c r="A38" s="22"/>
      <c r="B38" s="35"/>
      <c r="C38" s="1175" t="s">
        <v>539</v>
      </c>
      <c r="D38" s="1176"/>
      <c r="E38" s="1177"/>
      <c r="F38" s="36">
        <v>4.0199999999999996</v>
      </c>
      <c r="G38" s="37">
        <v>5.71</v>
      </c>
      <c r="H38" s="37">
        <v>6.95</v>
      </c>
      <c r="I38" s="37">
        <v>0.34</v>
      </c>
      <c r="J38" s="38">
        <v>2.66</v>
      </c>
      <c r="K38" s="22"/>
      <c r="L38" s="22"/>
      <c r="M38" s="22"/>
      <c r="N38" s="22"/>
      <c r="O38" s="22"/>
      <c r="P38" s="22"/>
    </row>
    <row r="39" spans="1:16" ht="39" customHeight="1">
      <c r="A39" s="22"/>
      <c r="B39" s="35"/>
      <c r="C39" s="1175" t="s">
        <v>540</v>
      </c>
      <c r="D39" s="1176"/>
      <c r="E39" s="1177"/>
      <c r="F39" s="36">
        <v>0.13</v>
      </c>
      <c r="G39" s="37">
        <v>0.22</v>
      </c>
      <c r="H39" s="37">
        <v>0.22</v>
      </c>
      <c r="I39" s="37">
        <v>0.23</v>
      </c>
      <c r="J39" s="38">
        <v>0.7</v>
      </c>
      <c r="K39" s="22"/>
      <c r="L39" s="22"/>
      <c r="M39" s="22"/>
      <c r="N39" s="22"/>
      <c r="O39" s="22"/>
      <c r="P39" s="22"/>
    </row>
    <row r="40" spans="1:16" ht="39" customHeight="1">
      <c r="A40" s="22"/>
      <c r="B40" s="35"/>
      <c r="C40" s="1175" t="s">
        <v>541</v>
      </c>
      <c r="D40" s="1176"/>
      <c r="E40" s="1177"/>
      <c r="F40" s="36">
        <v>0.28999999999999998</v>
      </c>
      <c r="G40" s="37">
        <v>0.26</v>
      </c>
      <c r="H40" s="37">
        <v>0.62</v>
      </c>
      <c r="I40" s="37">
        <v>1.2</v>
      </c>
      <c r="J40" s="38">
        <v>0.56000000000000005</v>
      </c>
      <c r="K40" s="22"/>
      <c r="L40" s="22"/>
      <c r="M40" s="22"/>
      <c r="N40" s="22"/>
      <c r="O40" s="22"/>
      <c r="P40" s="22"/>
    </row>
    <row r="41" spans="1:16" ht="39" customHeight="1">
      <c r="A41" s="22"/>
      <c r="B41" s="35"/>
      <c r="C41" s="1175" t="s">
        <v>542</v>
      </c>
      <c r="D41" s="1176"/>
      <c r="E41" s="1177"/>
      <c r="F41" s="36">
        <v>0.19</v>
      </c>
      <c r="G41" s="37">
        <v>0.18</v>
      </c>
      <c r="H41" s="37">
        <v>0.16</v>
      </c>
      <c r="I41" s="37">
        <v>0.18</v>
      </c>
      <c r="J41" s="38">
        <v>0.19</v>
      </c>
      <c r="K41" s="22"/>
      <c r="L41" s="22"/>
      <c r="M41" s="22"/>
      <c r="N41" s="22"/>
      <c r="O41" s="22"/>
      <c r="P41" s="22"/>
    </row>
    <row r="42" spans="1:16" ht="39" customHeight="1">
      <c r="A42" s="22"/>
      <c r="B42" s="39"/>
      <c r="C42" s="1175" t="s">
        <v>543</v>
      </c>
      <c r="D42" s="1176"/>
      <c r="E42" s="1177"/>
      <c r="F42" s="36" t="s">
        <v>490</v>
      </c>
      <c r="G42" s="37" t="s">
        <v>490</v>
      </c>
      <c r="H42" s="37" t="s">
        <v>490</v>
      </c>
      <c r="I42" s="37" t="s">
        <v>490</v>
      </c>
      <c r="J42" s="38" t="s">
        <v>490</v>
      </c>
      <c r="K42" s="22"/>
      <c r="L42" s="22"/>
      <c r="M42" s="22"/>
      <c r="N42" s="22"/>
      <c r="O42" s="22"/>
      <c r="P42" s="22"/>
    </row>
    <row r="43" spans="1:16" ht="39" customHeight="1" thickBot="1">
      <c r="A43" s="22"/>
      <c r="B43" s="40"/>
      <c r="C43" s="1178" t="s">
        <v>544</v>
      </c>
      <c r="D43" s="1179"/>
      <c r="E43" s="1180"/>
      <c r="F43" s="41">
        <v>0</v>
      </c>
      <c r="G43" s="42">
        <v>0</v>
      </c>
      <c r="H43" s="42">
        <v>0</v>
      </c>
      <c r="I43" s="42">
        <v>0</v>
      </c>
      <c r="J43" s="43">
        <v>0.17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view="pageBreakPreview" topLeftCell="B32" zoomScale="70" zoomScaleNormal="100" zoomScaleSheetLayoutView="70" workbookViewId="0">
      <selection activeCell="O46" sqref="O46"/>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1" t="s">
        <v>10</v>
      </c>
      <c r="C45" s="1192"/>
      <c r="D45" s="58"/>
      <c r="E45" s="1197" t="s">
        <v>11</v>
      </c>
      <c r="F45" s="1197"/>
      <c r="G45" s="1197"/>
      <c r="H45" s="1197"/>
      <c r="I45" s="1197"/>
      <c r="J45" s="1198"/>
      <c r="K45" s="59">
        <v>3683</v>
      </c>
      <c r="L45" s="60">
        <v>3388</v>
      </c>
      <c r="M45" s="60">
        <v>2762</v>
      </c>
      <c r="N45" s="60">
        <v>2823</v>
      </c>
      <c r="O45" s="61">
        <v>2720</v>
      </c>
      <c r="P45" s="48"/>
      <c r="Q45" s="48"/>
      <c r="R45" s="48"/>
      <c r="S45" s="48"/>
      <c r="T45" s="48"/>
      <c r="U45" s="48"/>
    </row>
    <row r="46" spans="1:21" ht="30.75" customHeight="1">
      <c r="A46" s="48"/>
      <c r="B46" s="1193"/>
      <c r="C46" s="1194"/>
      <c r="D46" s="62"/>
      <c r="E46" s="1185" t="s">
        <v>12</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c r="A47" s="48"/>
      <c r="B47" s="1193"/>
      <c r="C47" s="1194"/>
      <c r="D47" s="62"/>
      <c r="E47" s="1185" t="s">
        <v>13</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c r="A48" s="48"/>
      <c r="B48" s="1193"/>
      <c r="C48" s="1194"/>
      <c r="D48" s="62"/>
      <c r="E48" s="1185" t="s">
        <v>14</v>
      </c>
      <c r="F48" s="1185"/>
      <c r="G48" s="1185"/>
      <c r="H48" s="1185"/>
      <c r="I48" s="1185"/>
      <c r="J48" s="1186"/>
      <c r="K48" s="63">
        <v>1635</v>
      </c>
      <c r="L48" s="64">
        <v>1522</v>
      </c>
      <c r="M48" s="64">
        <v>1571</v>
      </c>
      <c r="N48" s="64">
        <v>1654</v>
      </c>
      <c r="O48" s="65">
        <v>1672</v>
      </c>
      <c r="P48" s="48"/>
      <c r="Q48" s="48"/>
      <c r="R48" s="48"/>
      <c r="S48" s="48"/>
      <c r="T48" s="48"/>
      <c r="U48" s="48"/>
    </row>
    <row r="49" spans="1:21" ht="30.75" customHeight="1">
      <c r="A49" s="48"/>
      <c r="B49" s="1193"/>
      <c r="C49" s="1194"/>
      <c r="D49" s="62"/>
      <c r="E49" s="1185" t="s">
        <v>15</v>
      </c>
      <c r="F49" s="1185"/>
      <c r="G49" s="1185"/>
      <c r="H49" s="1185"/>
      <c r="I49" s="1185"/>
      <c r="J49" s="1186"/>
      <c r="K49" s="63">
        <v>31</v>
      </c>
      <c r="L49" s="64">
        <v>33</v>
      </c>
      <c r="M49" s="64">
        <v>30</v>
      </c>
      <c r="N49" s="64">
        <v>31</v>
      </c>
      <c r="O49" s="65">
        <v>101</v>
      </c>
      <c r="P49" s="48"/>
      <c r="Q49" s="48"/>
      <c r="R49" s="48"/>
      <c r="S49" s="48"/>
      <c r="T49" s="48"/>
      <c r="U49" s="48"/>
    </row>
    <row r="50" spans="1:21" ht="30.75" customHeight="1">
      <c r="A50" s="48"/>
      <c r="B50" s="1193"/>
      <c r="C50" s="1194"/>
      <c r="D50" s="62"/>
      <c r="E50" s="1185" t="s">
        <v>16</v>
      </c>
      <c r="F50" s="1185"/>
      <c r="G50" s="1185"/>
      <c r="H50" s="1185"/>
      <c r="I50" s="1185"/>
      <c r="J50" s="1186"/>
      <c r="K50" s="63">
        <v>162</v>
      </c>
      <c r="L50" s="64">
        <v>161</v>
      </c>
      <c r="M50" s="64">
        <v>218</v>
      </c>
      <c r="N50" s="64">
        <v>219</v>
      </c>
      <c r="O50" s="65">
        <v>171</v>
      </c>
      <c r="P50" s="48"/>
      <c r="Q50" s="48"/>
      <c r="R50" s="48"/>
      <c r="S50" s="48"/>
      <c r="T50" s="48"/>
      <c r="U50" s="48"/>
    </row>
    <row r="51" spans="1:21" ht="30.75" customHeight="1">
      <c r="A51" s="48"/>
      <c r="B51" s="1195"/>
      <c r="C51" s="1196"/>
      <c r="D51" s="66"/>
      <c r="E51" s="1185" t="s">
        <v>17</v>
      </c>
      <c r="F51" s="1185"/>
      <c r="G51" s="1185"/>
      <c r="H51" s="1185"/>
      <c r="I51" s="1185"/>
      <c r="J51" s="1186"/>
      <c r="K51" s="63">
        <v>6</v>
      </c>
      <c r="L51" s="64">
        <v>7</v>
      </c>
      <c r="M51" s="64">
        <v>3</v>
      </c>
      <c r="N51" s="64">
        <v>1</v>
      </c>
      <c r="O51" s="65">
        <v>1</v>
      </c>
      <c r="P51" s="48"/>
      <c r="Q51" s="48"/>
      <c r="R51" s="48"/>
      <c r="S51" s="48"/>
      <c r="T51" s="48"/>
      <c r="U51" s="48"/>
    </row>
    <row r="52" spans="1:21" ht="30.75" customHeight="1">
      <c r="A52" s="48"/>
      <c r="B52" s="1183" t="s">
        <v>18</v>
      </c>
      <c r="C52" s="1184"/>
      <c r="D52" s="66"/>
      <c r="E52" s="1185" t="s">
        <v>19</v>
      </c>
      <c r="F52" s="1185"/>
      <c r="G52" s="1185"/>
      <c r="H52" s="1185"/>
      <c r="I52" s="1185"/>
      <c r="J52" s="1186"/>
      <c r="K52" s="63">
        <v>3764</v>
      </c>
      <c r="L52" s="64">
        <v>3559</v>
      </c>
      <c r="M52" s="64">
        <v>3577</v>
      </c>
      <c r="N52" s="64">
        <v>3593</v>
      </c>
      <c r="O52" s="65">
        <v>3452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1753</v>
      </c>
      <c r="L53" s="69">
        <v>1552</v>
      </c>
      <c r="M53" s="69">
        <v>1007</v>
      </c>
      <c r="N53" s="69">
        <v>1135</v>
      </c>
      <c r="O53" s="70">
        <v>1213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32" zoomScale="70" zoomScaleNormal="70" zoomScaleSheetLayoutView="100" workbookViewId="0">
      <selection activeCell="I43" sqref="I43"/>
    </sheetView>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529</v>
      </c>
      <c r="J40" s="79" t="s">
        <v>530</v>
      </c>
      <c r="K40" s="79" t="s">
        <v>531</v>
      </c>
      <c r="L40" s="79" t="s">
        <v>532</v>
      </c>
      <c r="M40" s="80" t="s">
        <v>533</v>
      </c>
    </row>
    <row r="41" spans="2:13" ht="27.75" customHeight="1">
      <c r="B41" s="1199" t="s">
        <v>23</v>
      </c>
      <c r="C41" s="1200"/>
      <c r="D41" s="81"/>
      <c r="E41" s="1205" t="s">
        <v>24</v>
      </c>
      <c r="F41" s="1205"/>
      <c r="G41" s="1205"/>
      <c r="H41" s="1206"/>
      <c r="I41" s="82">
        <v>29102</v>
      </c>
      <c r="J41" s="83">
        <v>29887</v>
      </c>
      <c r="K41" s="83">
        <v>31405</v>
      </c>
      <c r="L41" s="83">
        <v>32553</v>
      </c>
      <c r="M41" s="84">
        <v>33988</v>
      </c>
    </row>
    <row r="42" spans="2:13" ht="27.75" customHeight="1">
      <c r="B42" s="1201"/>
      <c r="C42" s="1202"/>
      <c r="D42" s="85"/>
      <c r="E42" s="1207" t="s">
        <v>25</v>
      </c>
      <c r="F42" s="1207"/>
      <c r="G42" s="1207"/>
      <c r="H42" s="1208"/>
      <c r="I42" s="86">
        <v>1160</v>
      </c>
      <c r="J42" s="87">
        <v>997</v>
      </c>
      <c r="K42" s="87">
        <v>777</v>
      </c>
      <c r="L42" s="87">
        <v>557</v>
      </c>
      <c r="M42" s="88">
        <v>384</v>
      </c>
    </row>
    <row r="43" spans="2:13" ht="27.75" customHeight="1">
      <c r="B43" s="1201"/>
      <c r="C43" s="1202"/>
      <c r="D43" s="85"/>
      <c r="E43" s="1207" t="s">
        <v>26</v>
      </c>
      <c r="F43" s="1207"/>
      <c r="G43" s="1207"/>
      <c r="H43" s="1208"/>
      <c r="I43" s="86">
        <v>15268</v>
      </c>
      <c r="J43" s="87">
        <v>15190</v>
      </c>
      <c r="K43" s="87">
        <v>14660</v>
      </c>
      <c r="L43" s="87">
        <v>14213</v>
      </c>
      <c r="M43" s="88">
        <v>15038</v>
      </c>
    </row>
    <row r="44" spans="2:13" ht="27.75" customHeight="1">
      <c r="B44" s="1201"/>
      <c r="C44" s="1202"/>
      <c r="D44" s="85"/>
      <c r="E44" s="1207" t="s">
        <v>27</v>
      </c>
      <c r="F44" s="1207"/>
      <c r="G44" s="1207"/>
      <c r="H44" s="1208"/>
      <c r="I44" s="86">
        <v>241</v>
      </c>
      <c r="J44" s="87">
        <v>233</v>
      </c>
      <c r="K44" s="87">
        <v>495</v>
      </c>
      <c r="L44" s="87">
        <v>1236</v>
      </c>
      <c r="M44" s="88">
        <v>1302</v>
      </c>
    </row>
    <row r="45" spans="2:13" ht="27.75" customHeight="1">
      <c r="B45" s="1201"/>
      <c r="C45" s="1202"/>
      <c r="D45" s="85"/>
      <c r="E45" s="1207" t="s">
        <v>28</v>
      </c>
      <c r="F45" s="1207"/>
      <c r="G45" s="1207"/>
      <c r="H45" s="1208"/>
      <c r="I45" s="86">
        <v>5886</v>
      </c>
      <c r="J45" s="87">
        <v>5493</v>
      </c>
      <c r="K45" s="87">
        <v>4233</v>
      </c>
      <c r="L45" s="87">
        <v>3613</v>
      </c>
      <c r="M45" s="88">
        <v>3517</v>
      </c>
    </row>
    <row r="46" spans="2:13" ht="27.75" customHeight="1">
      <c r="B46" s="1201"/>
      <c r="C46" s="1202"/>
      <c r="D46" s="85"/>
      <c r="E46" s="1207" t="s">
        <v>29</v>
      </c>
      <c r="F46" s="1207"/>
      <c r="G46" s="1207"/>
      <c r="H46" s="1208"/>
      <c r="I46" s="86">
        <v>1448</v>
      </c>
      <c r="J46" s="87">
        <v>1490</v>
      </c>
      <c r="K46" s="87">
        <v>1183</v>
      </c>
      <c r="L46" s="87">
        <v>1170</v>
      </c>
      <c r="M46" s="88">
        <v>1050</v>
      </c>
    </row>
    <row r="47" spans="2:13" ht="27.75" customHeight="1">
      <c r="B47" s="1201"/>
      <c r="C47" s="1202"/>
      <c r="D47" s="85"/>
      <c r="E47" s="1207" t="s">
        <v>30</v>
      </c>
      <c r="F47" s="1207"/>
      <c r="G47" s="1207"/>
      <c r="H47" s="1208"/>
      <c r="I47" s="86" t="s">
        <v>490</v>
      </c>
      <c r="J47" s="87" t="s">
        <v>490</v>
      </c>
      <c r="K47" s="87" t="s">
        <v>490</v>
      </c>
      <c r="L47" s="87" t="s">
        <v>490</v>
      </c>
      <c r="M47" s="88" t="s">
        <v>490</v>
      </c>
    </row>
    <row r="48" spans="2:13" ht="27.75" customHeight="1">
      <c r="B48" s="1203"/>
      <c r="C48" s="1204"/>
      <c r="D48" s="85"/>
      <c r="E48" s="1207" t="s">
        <v>31</v>
      </c>
      <c r="F48" s="1207"/>
      <c r="G48" s="1207"/>
      <c r="H48" s="1208"/>
      <c r="I48" s="86" t="s">
        <v>490</v>
      </c>
      <c r="J48" s="87" t="s">
        <v>490</v>
      </c>
      <c r="K48" s="87" t="s">
        <v>490</v>
      </c>
      <c r="L48" s="87" t="s">
        <v>490</v>
      </c>
      <c r="M48" s="88" t="s">
        <v>490</v>
      </c>
    </row>
    <row r="49" spans="2:13" ht="27.75" customHeight="1">
      <c r="B49" s="1209" t="s">
        <v>32</v>
      </c>
      <c r="C49" s="1210"/>
      <c r="D49" s="89"/>
      <c r="E49" s="1207" t="s">
        <v>33</v>
      </c>
      <c r="F49" s="1207"/>
      <c r="G49" s="1207"/>
      <c r="H49" s="1208"/>
      <c r="I49" s="86">
        <v>6148</v>
      </c>
      <c r="J49" s="87">
        <v>6340</v>
      </c>
      <c r="K49" s="87">
        <v>7370</v>
      </c>
      <c r="L49" s="87">
        <v>8137</v>
      </c>
      <c r="M49" s="88">
        <v>8547</v>
      </c>
    </row>
    <row r="50" spans="2:13" ht="27.75" customHeight="1">
      <c r="B50" s="1201"/>
      <c r="C50" s="1202"/>
      <c r="D50" s="85"/>
      <c r="E50" s="1207" t="s">
        <v>34</v>
      </c>
      <c r="F50" s="1207"/>
      <c r="G50" s="1207"/>
      <c r="H50" s="1208"/>
      <c r="I50" s="86">
        <v>9940</v>
      </c>
      <c r="J50" s="87">
        <v>9402</v>
      </c>
      <c r="K50" s="87">
        <v>9512</v>
      </c>
      <c r="L50" s="87">
        <v>9682</v>
      </c>
      <c r="M50" s="88">
        <v>8808</v>
      </c>
    </row>
    <row r="51" spans="2:13" ht="27.75" customHeight="1">
      <c r="B51" s="1203"/>
      <c r="C51" s="1204"/>
      <c r="D51" s="85"/>
      <c r="E51" s="1207" t="s">
        <v>35</v>
      </c>
      <c r="F51" s="1207"/>
      <c r="G51" s="1207"/>
      <c r="H51" s="1208"/>
      <c r="I51" s="86">
        <v>30742</v>
      </c>
      <c r="J51" s="87">
        <v>30735</v>
      </c>
      <c r="K51" s="87">
        <v>30472</v>
      </c>
      <c r="L51" s="87">
        <v>31402</v>
      </c>
      <c r="M51" s="88">
        <v>31499</v>
      </c>
    </row>
    <row r="52" spans="2:13" ht="27.75" customHeight="1" thickBot="1">
      <c r="B52" s="1211" t="s">
        <v>36</v>
      </c>
      <c r="C52" s="1212"/>
      <c r="D52" s="90"/>
      <c r="E52" s="1213" t="s">
        <v>37</v>
      </c>
      <c r="F52" s="1213"/>
      <c r="G52" s="1213"/>
      <c r="H52" s="1214"/>
      <c r="I52" s="91">
        <v>6275</v>
      </c>
      <c r="J52" s="92">
        <v>6812</v>
      </c>
      <c r="K52" s="92">
        <v>5398</v>
      </c>
      <c r="L52" s="92">
        <v>4121</v>
      </c>
      <c r="M52" s="93">
        <v>6424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54" zoomScale="70" zoomScaleNormal="70" zoomScaleSheetLayoutView="55" workbookViewId="0">
      <selection activeCell="G72" sqref="G72:J72"/>
    </sheetView>
  </sheetViews>
  <sheetFormatPr defaultColWidth="0" defaultRowHeight="0"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69"/>
      <c r="B1" s="371"/>
      <c r="P1" s="244"/>
      <c r="Q1" s="244"/>
    </row>
    <row r="2" spans="1:51" ht="25.8">
      <c r="A2" s="369"/>
      <c r="C2" s="370"/>
      <c r="P2" s="244"/>
      <c r="Q2" s="244"/>
    </row>
    <row r="3" spans="1:51" ht="25.8">
      <c r="A3" s="369"/>
      <c r="C3" s="370"/>
      <c r="P3" s="244"/>
      <c r="Q3" s="244"/>
    </row>
    <row r="4" spans="1:51" s="368" customFormat="1" ht="13.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569</v>
      </c>
    </row>
    <row r="11" spans="1:51" s="368" customFormat="1" ht="13.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569</v>
      </c>
    </row>
    <row r="13" spans="1:51" s="368" customFormat="1" ht="13.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2">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2">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2">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2">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2">
      <c r="P19" s="244"/>
      <c r="Q19" s="244"/>
    </row>
    <row r="20" spans="1:259" ht="13.2">
      <c r="P20" s="244"/>
      <c r="Q20" s="244"/>
    </row>
    <row r="21" spans="1:259" ht="16.2">
      <c r="B21" s="367"/>
      <c r="C21" s="246"/>
      <c r="D21" s="246"/>
      <c r="E21" s="246"/>
      <c r="F21" s="246"/>
      <c r="G21" s="246"/>
      <c r="H21" s="246"/>
      <c r="I21" s="246"/>
      <c r="J21" s="246"/>
      <c r="K21" s="246"/>
      <c r="L21" s="246"/>
      <c r="M21" s="246"/>
      <c r="N21" s="366"/>
      <c r="O21" s="246"/>
      <c r="P21" s="247"/>
      <c r="Q21" s="244"/>
      <c r="IY21" s="365"/>
    </row>
    <row r="22" spans="1:259" ht="16.2">
      <c r="B22" s="248"/>
      <c r="IY22" s="364"/>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4"/>
      <c r="C40" s="244"/>
      <c r="D40" s="244"/>
      <c r="E40" s="244"/>
      <c r="F40" s="244"/>
      <c r="G40" s="244"/>
      <c r="H40" s="244"/>
      <c r="I40" s="244"/>
      <c r="J40" s="244"/>
      <c r="K40" s="244"/>
      <c r="L40" s="244"/>
      <c r="M40" s="244"/>
      <c r="N40" s="244"/>
      <c r="O40" s="244"/>
      <c r="P40" s="354"/>
      <c r="Q40" s="244"/>
    </row>
    <row r="41" spans="2:17" ht="16.2">
      <c r="B41" s="245" t="s">
        <v>568</v>
      </c>
      <c r="C41" s="246"/>
      <c r="D41" s="246"/>
      <c r="E41" s="246"/>
      <c r="F41" s="246"/>
      <c r="G41" s="246"/>
      <c r="H41" s="246"/>
      <c r="I41" s="246"/>
      <c r="J41" s="246"/>
      <c r="K41" s="246"/>
      <c r="L41" s="246"/>
      <c r="M41" s="246"/>
      <c r="N41" s="246"/>
      <c r="O41" s="246"/>
      <c r="P41" s="247"/>
    </row>
    <row r="42" spans="2:17" ht="13.2">
      <c r="B42" s="248"/>
      <c r="C42" s="244"/>
      <c r="D42" s="244"/>
      <c r="E42" s="244"/>
      <c r="F42" s="244"/>
      <c r="G42" s="353" t="s">
        <v>563</v>
      </c>
      <c r="I42" s="352"/>
      <c r="J42" s="352"/>
      <c r="K42" s="352"/>
      <c r="L42" s="244"/>
      <c r="M42" s="244"/>
      <c r="N42" s="244"/>
      <c r="O42" s="244"/>
    </row>
    <row r="43" spans="2:17" ht="13.2">
      <c r="B43" s="248"/>
      <c r="C43" s="244"/>
      <c r="D43" s="244"/>
      <c r="E43" s="244"/>
      <c r="F43" s="244"/>
      <c r="G43" s="1224"/>
      <c r="H43" s="1225"/>
      <c r="I43" s="1225"/>
      <c r="J43" s="1225"/>
      <c r="K43" s="1225"/>
      <c r="L43" s="1225"/>
      <c r="M43" s="1225"/>
      <c r="N43" s="1225"/>
      <c r="O43" s="1226"/>
    </row>
    <row r="44" spans="2:17" ht="13.2">
      <c r="B44" s="248"/>
      <c r="C44" s="244"/>
      <c r="D44" s="244"/>
      <c r="E44" s="244"/>
      <c r="F44" s="244"/>
      <c r="G44" s="1227"/>
      <c r="H44" s="1228"/>
      <c r="I44" s="1228"/>
      <c r="J44" s="1228"/>
      <c r="K44" s="1228"/>
      <c r="L44" s="1228"/>
      <c r="M44" s="1228"/>
      <c r="N44" s="1228"/>
      <c r="O44" s="1229"/>
    </row>
    <row r="45" spans="2:17" ht="13.2">
      <c r="B45" s="248"/>
      <c r="C45" s="244"/>
      <c r="D45" s="244"/>
      <c r="E45" s="244"/>
      <c r="F45" s="244"/>
      <c r="G45" s="1227"/>
      <c r="H45" s="1228"/>
      <c r="I45" s="1228"/>
      <c r="J45" s="1228"/>
      <c r="K45" s="1228"/>
      <c r="L45" s="1228"/>
      <c r="M45" s="1228"/>
      <c r="N45" s="1228"/>
      <c r="O45" s="1229"/>
    </row>
    <row r="46" spans="2:17" ht="13.2">
      <c r="B46" s="248"/>
      <c r="C46" s="244"/>
      <c r="D46" s="244"/>
      <c r="E46" s="244"/>
      <c r="F46" s="244"/>
      <c r="G46" s="1227"/>
      <c r="H46" s="1228"/>
      <c r="I46" s="1228"/>
      <c r="J46" s="1228"/>
      <c r="K46" s="1228"/>
      <c r="L46" s="1228"/>
      <c r="M46" s="1228"/>
      <c r="N46" s="1228"/>
      <c r="O46" s="1229"/>
    </row>
    <row r="47" spans="2:17" ht="13.2">
      <c r="B47" s="248"/>
      <c r="C47" s="244"/>
      <c r="D47" s="244"/>
      <c r="E47" s="244"/>
      <c r="F47" s="244"/>
      <c r="G47" s="1230"/>
      <c r="H47" s="1231"/>
      <c r="I47" s="1231"/>
      <c r="J47" s="1231"/>
      <c r="K47" s="1231"/>
      <c r="L47" s="1231"/>
      <c r="M47" s="1231"/>
      <c r="N47" s="1231"/>
      <c r="O47" s="1232"/>
    </row>
    <row r="48" spans="2:17" ht="13.2">
      <c r="B48" s="248"/>
      <c r="C48" s="244"/>
      <c r="D48" s="244"/>
      <c r="E48" s="244"/>
      <c r="F48" s="244"/>
      <c r="G48" s="244"/>
      <c r="H48" s="363"/>
      <c r="I48" s="363"/>
      <c r="J48" s="363"/>
    </row>
    <row r="49" spans="1:17" ht="13.2">
      <c r="B49" s="248"/>
      <c r="C49" s="244"/>
      <c r="D49" s="244"/>
      <c r="E49" s="244"/>
      <c r="F49" s="244"/>
      <c r="G49" s="243" t="s">
        <v>567</v>
      </c>
    </row>
    <row r="50" spans="1:17" ht="13.2">
      <c r="B50" s="248"/>
      <c r="C50" s="244"/>
      <c r="D50" s="244"/>
      <c r="E50" s="244"/>
      <c r="F50" s="244"/>
      <c r="G50" s="1233"/>
      <c r="H50" s="1234"/>
      <c r="I50" s="1234"/>
      <c r="J50" s="1235"/>
      <c r="K50" s="345" t="s">
        <v>529</v>
      </c>
      <c r="L50" s="345" t="s">
        <v>530</v>
      </c>
      <c r="M50" s="345" t="s">
        <v>531</v>
      </c>
      <c r="N50" s="345" t="s">
        <v>532</v>
      </c>
      <c r="O50" s="345" t="s">
        <v>533</v>
      </c>
    </row>
    <row r="51" spans="1:17" ht="13.2">
      <c r="B51" s="248"/>
      <c r="C51" s="244"/>
      <c r="D51" s="244"/>
      <c r="E51" s="244"/>
      <c r="F51" s="244"/>
      <c r="G51" s="1236" t="s">
        <v>561</v>
      </c>
      <c r="H51" s="1237"/>
      <c r="I51" s="1242" t="s">
        <v>559</v>
      </c>
      <c r="J51" s="1242"/>
      <c r="K51" s="1222"/>
      <c r="L51" s="1222"/>
      <c r="M51" s="1222"/>
      <c r="N51" s="1222"/>
      <c r="O51" s="1222"/>
    </row>
    <row r="52" spans="1:17" ht="13.2">
      <c r="B52" s="248"/>
      <c r="C52" s="244"/>
      <c r="D52" s="244"/>
      <c r="E52" s="244"/>
      <c r="F52" s="244"/>
      <c r="G52" s="1238"/>
      <c r="H52" s="1239"/>
      <c r="I52" s="1243"/>
      <c r="J52" s="1243"/>
      <c r="K52" s="1223"/>
      <c r="L52" s="1223"/>
      <c r="M52" s="1223"/>
      <c r="N52" s="1223"/>
      <c r="O52" s="1223"/>
    </row>
    <row r="53" spans="1:17" ht="13.2">
      <c r="A53" s="355"/>
      <c r="B53" s="248"/>
      <c r="C53" s="244"/>
      <c r="D53" s="244"/>
      <c r="E53" s="244"/>
      <c r="F53" s="244"/>
      <c r="G53" s="1238"/>
      <c r="H53" s="1239"/>
      <c r="I53" s="1221" t="s">
        <v>566</v>
      </c>
      <c r="J53" s="1221"/>
      <c r="K53" s="1244"/>
      <c r="L53" s="1244"/>
      <c r="M53" s="1244"/>
      <c r="N53" s="1244"/>
      <c r="O53" s="1244"/>
    </row>
    <row r="54" spans="1:17" ht="13.2">
      <c r="A54" s="355"/>
      <c r="B54" s="248"/>
      <c r="C54" s="244"/>
      <c r="D54" s="244"/>
      <c r="E54" s="244"/>
      <c r="F54" s="244"/>
      <c r="G54" s="1240"/>
      <c r="H54" s="1241"/>
      <c r="I54" s="1221"/>
      <c r="J54" s="1221"/>
      <c r="K54" s="1245"/>
      <c r="L54" s="1245"/>
      <c r="M54" s="1245"/>
      <c r="N54" s="1245"/>
      <c r="O54" s="1245"/>
    </row>
    <row r="55" spans="1:17" ht="13.2">
      <c r="A55" s="355"/>
      <c r="B55" s="248"/>
      <c r="C55" s="244"/>
      <c r="D55" s="244"/>
      <c r="E55" s="244"/>
      <c r="F55" s="244"/>
      <c r="G55" s="1215" t="s">
        <v>560</v>
      </c>
      <c r="H55" s="1216"/>
      <c r="I55" s="1221" t="s">
        <v>559</v>
      </c>
      <c r="J55" s="1221"/>
      <c r="K55" s="1222"/>
      <c r="L55" s="1222"/>
      <c r="M55" s="1222"/>
      <c r="N55" s="1222"/>
      <c r="O55" s="1222"/>
    </row>
    <row r="56" spans="1:17" ht="13.2">
      <c r="A56" s="355"/>
      <c r="B56" s="248"/>
      <c r="C56" s="244"/>
      <c r="D56" s="244"/>
      <c r="E56" s="244"/>
      <c r="F56" s="244"/>
      <c r="G56" s="1217"/>
      <c r="H56" s="1218"/>
      <c r="I56" s="1221"/>
      <c r="J56" s="1221"/>
      <c r="K56" s="1223"/>
      <c r="L56" s="1223"/>
      <c r="M56" s="1223"/>
      <c r="N56" s="1223"/>
      <c r="O56" s="1223"/>
    </row>
    <row r="57" spans="1:17" s="355" customFormat="1" ht="13.2">
      <c r="B57" s="356"/>
      <c r="C57" s="352"/>
      <c r="D57" s="352"/>
      <c r="E57" s="352"/>
      <c r="F57" s="352"/>
      <c r="G57" s="1217"/>
      <c r="H57" s="1218"/>
      <c r="I57" s="1246" t="s">
        <v>565</v>
      </c>
      <c r="J57" s="1246"/>
      <c r="K57" s="1244"/>
      <c r="L57" s="1244"/>
      <c r="M57" s="1244"/>
      <c r="N57" s="1244"/>
      <c r="O57" s="1244"/>
      <c r="P57" s="361"/>
      <c r="Q57" s="356"/>
    </row>
    <row r="58" spans="1:17" s="355" customFormat="1" ht="13.2">
      <c r="A58" s="243"/>
      <c r="B58" s="356"/>
      <c r="C58" s="352"/>
      <c r="D58" s="352"/>
      <c r="E58" s="352"/>
      <c r="F58" s="352"/>
      <c r="G58" s="1219"/>
      <c r="H58" s="1220"/>
      <c r="I58" s="1246"/>
      <c r="J58" s="1246"/>
      <c r="K58" s="1245"/>
      <c r="L58" s="1245"/>
      <c r="M58" s="1245"/>
      <c r="N58" s="1245"/>
      <c r="O58" s="1245"/>
      <c r="P58" s="361"/>
      <c r="Q58" s="356"/>
    </row>
    <row r="59" spans="1:17" s="355" customFormat="1" ht="13.2">
      <c r="A59" s="243"/>
      <c r="B59" s="356"/>
      <c r="C59" s="352"/>
      <c r="D59" s="352"/>
      <c r="E59" s="352"/>
      <c r="F59" s="352"/>
      <c r="G59" s="352"/>
      <c r="H59" s="352"/>
      <c r="I59" s="352"/>
      <c r="J59" s="352"/>
      <c r="K59" s="362"/>
      <c r="L59" s="362"/>
      <c r="M59" s="362"/>
      <c r="N59" s="362"/>
      <c r="O59" s="362"/>
      <c r="P59" s="361"/>
      <c r="Q59" s="356"/>
    </row>
    <row r="60" spans="1:17" s="355" customFormat="1" ht="13.2">
      <c r="A60" s="243"/>
      <c r="B60" s="356"/>
      <c r="C60" s="352"/>
      <c r="D60" s="352"/>
      <c r="E60" s="352"/>
      <c r="F60" s="352"/>
      <c r="G60" s="352"/>
      <c r="H60" s="352"/>
      <c r="I60" s="352"/>
      <c r="J60" s="352"/>
      <c r="K60" s="362"/>
      <c r="L60" s="362"/>
      <c r="M60" s="362"/>
      <c r="N60" s="362"/>
      <c r="O60" s="362"/>
      <c r="P60" s="361"/>
      <c r="Q60" s="356"/>
    </row>
    <row r="61" spans="1:17" s="355" customFormat="1" ht="13.2">
      <c r="A61" s="243"/>
      <c r="B61" s="360"/>
      <c r="C61" s="359"/>
      <c r="D61" s="359"/>
      <c r="E61" s="359"/>
      <c r="F61" s="359"/>
      <c r="G61" s="359"/>
      <c r="H61" s="359"/>
      <c r="I61" s="359"/>
      <c r="J61" s="359"/>
      <c r="K61" s="359"/>
      <c r="L61" s="359"/>
      <c r="M61" s="358"/>
      <c r="N61" s="358"/>
      <c r="O61" s="358"/>
      <c r="P61" s="357"/>
      <c r="Q61" s="356"/>
    </row>
    <row r="62" spans="1:17" ht="13.2">
      <c r="B62" s="354"/>
      <c r="C62" s="354"/>
      <c r="D62" s="354"/>
      <c r="E62" s="354"/>
      <c r="F62" s="354"/>
      <c r="G62" s="354"/>
      <c r="H62" s="354"/>
      <c r="I62" s="354"/>
      <c r="J62" s="354"/>
      <c r="K62" s="354"/>
      <c r="L62" s="354"/>
      <c r="M62" s="354"/>
      <c r="N62" s="354"/>
      <c r="O62" s="354"/>
      <c r="P62" s="354"/>
      <c r="Q62" s="244"/>
    </row>
    <row r="63" spans="1:17" ht="16.2">
      <c r="B63" s="307" t="s">
        <v>564</v>
      </c>
      <c r="C63" s="244"/>
      <c r="D63" s="244"/>
      <c r="E63" s="244"/>
      <c r="F63" s="244"/>
      <c r="G63" s="244"/>
      <c r="H63" s="244"/>
      <c r="I63" s="244"/>
      <c r="J63" s="244"/>
      <c r="K63" s="244"/>
      <c r="L63" s="244"/>
      <c r="M63" s="244"/>
      <c r="N63" s="244"/>
      <c r="O63" s="244"/>
    </row>
    <row r="64" spans="1:17" ht="13.2">
      <c r="B64" s="248"/>
      <c r="C64" s="244"/>
      <c r="D64" s="244"/>
      <c r="E64" s="244"/>
      <c r="F64" s="244"/>
      <c r="G64" s="353" t="s">
        <v>563</v>
      </c>
      <c r="I64" s="352"/>
      <c r="J64" s="352"/>
      <c r="K64" s="352"/>
      <c r="L64" s="244"/>
      <c r="M64" s="244"/>
      <c r="N64" s="244"/>
      <c r="O64" s="244"/>
    </row>
    <row r="65" spans="2:30" ht="13.2">
      <c r="B65" s="248"/>
      <c r="C65" s="244"/>
      <c r="D65" s="244"/>
      <c r="E65" s="244"/>
      <c r="F65" s="244"/>
      <c r="G65" s="1248" t="s">
        <v>570</v>
      </c>
      <c r="H65" s="1225"/>
      <c r="I65" s="1225"/>
      <c r="J65" s="1225"/>
      <c r="K65" s="1225"/>
      <c r="L65" s="1225"/>
      <c r="M65" s="1225"/>
      <c r="N65" s="1225"/>
      <c r="O65" s="1226"/>
    </row>
    <row r="66" spans="2:30" ht="13.2">
      <c r="B66" s="248"/>
      <c r="C66" s="244"/>
      <c r="D66" s="244"/>
      <c r="E66" s="244"/>
      <c r="F66" s="244"/>
      <c r="G66" s="1227"/>
      <c r="H66" s="1228"/>
      <c r="I66" s="1228"/>
      <c r="J66" s="1228"/>
      <c r="K66" s="1228"/>
      <c r="L66" s="1228"/>
      <c r="M66" s="1228"/>
      <c r="N66" s="1228"/>
      <c r="O66" s="1229"/>
    </row>
    <row r="67" spans="2:30" ht="13.2">
      <c r="B67" s="248"/>
      <c r="C67" s="244"/>
      <c r="D67" s="244"/>
      <c r="E67" s="244"/>
      <c r="F67" s="244"/>
      <c r="G67" s="1227"/>
      <c r="H67" s="1228"/>
      <c r="I67" s="1228"/>
      <c r="J67" s="1228"/>
      <c r="K67" s="1228"/>
      <c r="L67" s="1228"/>
      <c r="M67" s="1228"/>
      <c r="N67" s="1228"/>
      <c r="O67" s="1229"/>
    </row>
    <row r="68" spans="2:30" ht="13.2">
      <c r="B68" s="248"/>
      <c r="C68" s="244"/>
      <c r="D68" s="244"/>
      <c r="E68" s="244"/>
      <c r="F68" s="244"/>
      <c r="G68" s="1227"/>
      <c r="H68" s="1228"/>
      <c r="I68" s="1228"/>
      <c r="J68" s="1228"/>
      <c r="K68" s="1228"/>
      <c r="L68" s="1228"/>
      <c r="M68" s="1228"/>
      <c r="N68" s="1228"/>
      <c r="O68" s="1229"/>
    </row>
    <row r="69" spans="2:30" ht="13.2">
      <c r="B69" s="248"/>
      <c r="C69" s="244"/>
      <c r="D69" s="244"/>
      <c r="E69" s="244"/>
      <c r="F69" s="244"/>
      <c r="G69" s="1230"/>
      <c r="H69" s="1231"/>
      <c r="I69" s="1231"/>
      <c r="J69" s="1231"/>
      <c r="K69" s="1231"/>
      <c r="L69" s="1231"/>
      <c r="M69" s="1231"/>
      <c r="N69" s="1231"/>
      <c r="O69" s="1232"/>
    </row>
    <row r="70" spans="2:30" ht="13.2">
      <c r="B70" s="248"/>
      <c r="C70" s="244"/>
      <c r="D70" s="244"/>
      <c r="E70" s="244"/>
      <c r="F70" s="244"/>
      <c r="G70" s="244"/>
      <c r="H70" s="351"/>
      <c r="I70" s="351"/>
      <c r="J70" s="348"/>
      <c r="K70" s="348"/>
      <c r="L70" s="347"/>
      <c r="M70" s="348"/>
      <c r="N70" s="347"/>
      <c r="O70" s="346"/>
    </row>
    <row r="71" spans="2:30" ht="13.2">
      <c r="B71" s="248"/>
      <c r="C71" s="244"/>
      <c r="D71" s="244"/>
      <c r="E71" s="244"/>
      <c r="F71" s="244"/>
      <c r="G71" s="350" t="s">
        <v>562</v>
      </c>
      <c r="I71" s="349"/>
      <c r="J71" s="348"/>
      <c r="K71" s="348"/>
      <c r="L71" s="347"/>
      <c r="M71" s="348"/>
      <c r="N71" s="347"/>
      <c r="O71" s="346"/>
    </row>
    <row r="72" spans="2:30" ht="13.2">
      <c r="B72" s="248"/>
      <c r="C72" s="244"/>
      <c r="D72" s="244"/>
      <c r="E72" s="244"/>
      <c r="F72" s="244"/>
      <c r="G72" s="1233"/>
      <c r="H72" s="1234"/>
      <c r="I72" s="1234"/>
      <c r="J72" s="1235"/>
      <c r="K72" s="345" t="s">
        <v>529</v>
      </c>
      <c r="L72" s="345" t="s">
        <v>530</v>
      </c>
      <c r="M72" s="345" t="s">
        <v>531</v>
      </c>
      <c r="N72" s="345" t="s">
        <v>532</v>
      </c>
      <c r="O72" s="345" t="s">
        <v>533</v>
      </c>
    </row>
    <row r="73" spans="2:30" ht="13.2">
      <c r="B73" s="248"/>
      <c r="C73" s="244"/>
      <c r="D73" s="244"/>
      <c r="E73" s="244"/>
      <c r="F73" s="244"/>
      <c r="G73" s="1236" t="s">
        <v>561</v>
      </c>
      <c r="H73" s="1237"/>
      <c r="I73" s="1242" t="s">
        <v>559</v>
      </c>
      <c r="J73" s="1242"/>
      <c r="K73" s="1247">
        <v>40.5</v>
      </c>
      <c r="L73" s="1247">
        <v>43.4</v>
      </c>
      <c r="M73" s="1223">
        <v>33.6</v>
      </c>
      <c r="N73" s="1223">
        <v>25.8</v>
      </c>
      <c r="O73" s="1223">
        <v>39.5</v>
      </c>
      <c r="S73" s="243">
        <v>9.9</v>
      </c>
    </row>
    <row r="74" spans="2:30" ht="13.2">
      <c r="B74" s="248"/>
      <c r="C74" s="244"/>
      <c r="D74" s="244"/>
      <c r="E74" s="244"/>
      <c r="F74" s="244"/>
      <c r="G74" s="1238"/>
      <c r="H74" s="1239"/>
      <c r="I74" s="1243"/>
      <c r="J74" s="1243"/>
      <c r="K74" s="1247"/>
      <c r="L74" s="1247"/>
      <c r="M74" s="1223"/>
      <c r="N74" s="1223"/>
      <c r="O74" s="1223"/>
    </row>
    <row r="75" spans="2:30" ht="13.2">
      <c r="B75" s="248"/>
      <c r="C75" s="244"/>
      <c r="D75" s="244"/>
      <c r="E75" s="244"/>
      <c r="F75" s="244"/>
      <c r="G75" s="1238"/>
      <c r="H75" s="1239"/>
      <c r="I75" s="1221" t="s">
        <v>558</v>
      </c>
      <c r="J75" s="1221"/>
      <c r="K75" s="1249">
        <v>10.8</v>
      </c>
      <c r="L75" s="1249">
        <v>10.8</v>
      </c>
      <c r="M75" s="1249">
        <v>9.1</v>
      </c>
      <c r="N75" s="1249">
        <v>7.7</v>
      </c>
      <c r="O75" s="1249">
        <v>6.9</v>
      </c>
      <c r="U75" s="243">
        <v>81.2</v>
      </c>
      <c r="W75" s="243">
        <v>87.2</v>
      </c>
      <c r="Y75" s="243">
        <v>99.8</v>
      </c>
      <c r="AA75" s="243">
        <v>109.5</v>
      </c>
      <c r="AC75" s="243">
        <v>115.2</v>
      </c>
    </row>
    <row r="76" spans="2:30" ht="13.2">
      <c r="B76" s="248"/>
      <c r="C76" s="244"/>
      <c r="D76" s="244"/>
      <c r="E76" s="244"/>
      <c r="F76" s="244"/>
      <c r="G76" s="1240"/>
      <c r="H76" s="1241"/>
      <c r="I76" s="1221"/>
      <c r="J76" s="1221"/>
      <c r="K76" s="1245"/>
      <c r="L76" s="1245"/>
      <c r="M76" s="1245"/>
      <c r="N76" s="1245"/>
      <c r="O76" s="1245"/>
    </row>
    <row r="77" spans="2:30" ht="13.2">
      <c r="B77" s="248"/>
      <c r="C77" s="244"/>
      <c r="D77" s="244"/>
      <c r="E77" s="244"/>
      <c r="F77" s="244"/>
      <c r="G77" s="1215" t="s">
        <v>560</v>
      </c>
      <c r="H77" s="1216"/>
      <c r="I77" s="1221" t="s">
        <v>559</v>
      </c>
      <c r="J77" s="1221"/>
      <c r="K77" s="1247">
        <v>69.2</v>
      </c>
      <c r="L77" s="1247">
        <v>58.2</v>
      </c>
      <c r="M77" s="1223">
        <v>50.3</v>
      </c>
      <c r="N77" s="1223">
        <v>45.9</v>
      </c>
      <c r="O77" s="1223">
        <v>39</v>
      </c>
      <c r="R77" s="243">
        <v>12.3</v>
      </c>
      <c r="T77" s="243">
        <v>11.1</v>
      </c>
    </row>
    <row r="78" spans="2:30" ht="13.2">
      <c r="B78" s="248"/>
      <c r="C78" s="244"/>
      <c r="D78" s="244"/>
      <c r="E78" s="244"/>
      <c r="F78" s="244"/>
      <c r="G78" s="1217"/>
      <c r="H78" s="1218"/>
      <c r="I78" s="1221"/>
      <c r="J78" s="1221"/>
      <c r="K78" s="1247"/>
      <c r="L78" s="1247"/>
      <c r="M78" s="1223"/>
      <c r="N78" s="1223"/>
      <c r="O78" s="1223"/>
    </row>
    <row r="79" spans="2:30" ht="13.2">
      <c r="B79" s="248"/>
      <c r="C79" s="244"/>
      <c r="D79" s="244"/>
      <c r="E79" s="244"/>
      <c r="F79" s="244"/>
      <c r="G79" s="1217"/>
      <c r="H79" s="1218"/>
      <c r="I79" s="1250" t="s">
        <v>558</v>
      </c>
      <c r="J79" s="1246"/>
      <c r="K79" s="1251">
        <v>11.1</v>
      </c>
      <c r="L79" s="1251">
        <v>10.3</v>
      </c>
      <c r="M79" s="1251">
        <v>9.6</v>
      </c>
      <c r="N79" s="1251">
        <v>8.8000000000000007</v>
      </c>
      <c r="O79" s="1251">
        <v>9</v>
      </c>
      <c r="V79" s="243">
        <v>53.5</v>
      </c>
      <c r="X79" s="243">
        <v>48.2</v>
      </c>
      <c r="Z79" s="243">
        <v>34.200000000000003</v>
      </c>
      <c r="AB79" s="243">
        <v>30.3</v>
      </c>
      <c r="AD79" s="243">
        <v>28.9</v>
      </c>
    </row>
    <row r="80" spans="2:30" ht="13.2">
      <c r="B80" s="248"/>
      <c r="C80" s="244"/>
      <c r="D80" s="244"/>
      <c r="E80" s="244"/>
      <c r="F80" s="244"/>
      <c r="G80" s="1219"/>
      <c r="H80" s="1220"/>
      <c r="I80" s="1246"/>
      <c r="J80" s="1246"/>
      <c r="K80" s="1251"/>
      <c r="L80" s="1251"/>
      <c r="M80" s="1251"/>
      <c r="N80" s="1251"/>
      <c r="O80" s="1251"/>
    </row>
    <row r="81" spans="2:17" ht="13.2">
      <c r="B81" s="248"/>
      <c r="C81" s="244"/>
      <c r="D81" s="244"/>
      <c r="E81" s="244"/>
      <c r="F81" s="244"/>
      <c r="G81" s="244"/>
      <c r="H81" s="244"/>
      <c r="I81" s="244"/>
      <c r="J81" s="244"/>
      <c r="K81" s="344"/>
      <c r="L81" s="244"/>
      <c r="M81" s="244"/>
      <c r="N81" s="244"/>
      <c r="O81" s="244"/>
    </row>
    <row r="82" spans="2:17" ht="16.2">
      <c r="B82" s="248"/>
      <c r="C82" s="244"/>
      <c r="D82" s="244"/>
      <c r="E82" s="244"/>
      <c r="F82" s="244"/>
      <c r="G82" s="244"/>
      <c r="H82" s="244"/>
      <c r="I82" s="244"/>
      <c r="J82" s="244"/>
      <c r="K82" s="343"/>
      <c r="L82" s="343"/>
      <c r="M82" s="343"/>
      <c r="N82" s="343"/>
      <c r="O82" s="343"/>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42"/>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M3" zoomScale="80" zoomScaleNormal="8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7" zoomScaleNormal="100" zoomScaleSheetLayoutView="55" workbookViewId="0">
      <selection activeCell="AA16" sqref="AA16"/>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39</v>
      </c>
      <c r="E2" s="109"/>
      <c r="F2" s="110" t="s">
        <v>528</v>
      </c>
      <c r="G2" s="111"/>
      <c r="H2" s="112"/>
    </row>
    <row r="3" spans="1:8">
      <c r="A3" s="108" t="s">
        <v>521</v>
      </c>
      <c r="B3" s="113"/>
      <c r="C3" s="114"/>
      <c r="D3" s="115">
        <v>43893</v>
      </c>
      <c r="E3" s="116"/>
      <c r="F3" s="117">
        <v>47569</v>
      </c>
      <c r="G3" s="118"/>
      <c r="H3" s="119"/>
    </row>
    <row r="4" spans="1:8">
      <c r="A4" s="120"/>
      <c r="B4" s="121"/>
      <c r="C4" s="122"/>
      <c r="D4" s="123">
        <v>22651</v>
      </c>
      <c r="E4" s="124"/>
      <c r="F4" s="125">
        <v>26255</v>
      </c>
      <c r="G4" s="126"/>
      <c r="H4" s="127"/>
    </row>
    <row r="5" spans="1:8">
      <c r="A5" s="108" t="s">
        <v>523</v>
      </c>
      <c r="B5" s="113"/>
      <c r="C5" s="114"/>
      <c r="D5" s="115">
        <v>67528</v>
      </c>
      <c r="E5" s="116"/>
      <c r="F5" s="117">
        <v>50880</v>
      </c>
      <c r="G5" s="118"/>
      <c r="H5" s="119"/>
    </row>
    <row r="6" spans="1:8">
      <c r="A6" s="120"/>
      <c r="B6" s="121"/>
      <c r="C6" s="122"/>
      <c r="D6" s="123">
        <v>26979</v>
      </c>
      <c r="E6" s="124"/>
      <c r="F6" s="125">
        <v>26879</v>
      </c>
      <c r="G6" s="126"/>
      <c r="H6" s="127"/>
    </row>
    <row r="7" spans="1:8">
      <c r="A7" s="108" t="s">
        <v>524</v>
      </c>
      <c r="B7" s="113"/>
      <c r="C7" s="114"/>
      <c r="D7" s="115">
        <v>62261</v>
      </c>
      <c r="E7" s="116"/>
      <c r="F7" s="117">
        <v>63956</v>
      </c>
      <c r="G7" s="118"/>
      <c r="H7" s="119"/>
    </row>
    <row r="8" spans="1:8">
      <c r="A8" s="120"/>
      <c r="B8" s="121"/>
      <c r="C8" s="122"/>
      <c r="D8" s="123">
        <v>29176</v>
      </c>
      <c r="E8" s="124"/>
      <c r="F8" s="125">
        <v>29239</v>
      </c>
      <c r="G8" s="126"/>
      <c r="H8" s="127"/>
    </row>
    <row r="9" spans="1:8">
      <c r="A9" s="108" t="s">
        <v>525</v>
      </c>
      <c r="B9" s="113"/>
      <c r="C9" s="114"/>
      <c r="D9" s="115">
        <v>57612</v>
      </c>
      <c r="E9" s="116"/>
      <c r="F9" s="117">
        <v>66255</v>
      </c>
      <c r="G9" s="118"/>
      <c r="H9" s="119"/>
    </row>
    <row r="10" spans="1:8">
      <c r="A10" s="120"/>
      <c r="B10" s="121"/>
      <c r="C10" s="122"/>
      <c r="D10" s="123">
        <v>19739</v>
      </c>
      <c r="E10" s="124"/>
      <c r="F10" s="125">
        <v>31822</v>
      </c>
      <c r="G10" s="126"/>
      <c r="H10" s="127"/>
    </row>
    <row r="11" spans="1:8">
      <c r="A11" s="108" t="s">
        <v>526</v>
      </c>
      <c r="B11" s="113"/>
      <c r="C11" s="114"/>
      <c r="D11" s="115">
        <v>50590</v>
      </c>
      <c r="E11" s="116"/>
      <c r="F11" s="117">
        <v>92247</v>
      </c>
      <c r="G11" s="118"/>
      <c r="H11" s="119"/>
    </row>
    <row r="12" spans="1:8">
      <c r="A12" s="120"/>
      <c r="B12" s="121"/>
      <c r="C12" s="128"/>
      <c r="D12" s="123">
        <v>24639</v>
      </c>
      <c r="E12" s="124"/>
      <c r="F12" s="125">
        <v>37204</v>
      </c>
      <c r="G12" s="126"/>
      <c r="H12" s="127"/>
    </row>
    <row r="13" spans="1:8">
      <c r="A13" s="108"/>
      <c r="B13" s="113"/>
      <c r="C13" s="129"/>
      <c r="D13" s="130">
        <v>56377</v>
      </c>
      <c r="E13" s="131"/>
      <c r="F13" s="132">
        <v>64181</v>
      </c>
      <c r="G13" s="133"/>
      <c r="H13" s="119"/>
    </row>
    <row r="14" spans="1:8">
      <c r="A14" s="120"/>
      <c r="B14" s="121"/>
      <c r="C14" s="122"/>
      <c r="D14" s="123">
        <v>24637</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4.92</v>
      </c>
      <c r="C19" s="134">
        <f>ROUND(VALUE(SUBSTITUTE(実質収支比率等に係る経年分析!G$48,"▲","-")),2)</f>
        <v>6.81</v>
      </c>
      <c r="D19" s="134">
        <f>ROUND(VALUE(SUBSTITUTE(実質収支比率等に係る経年分析!H$48,"▲","-")),2)</f>
        <v>9.34</v>
      </c>
      <c r="E19" s="134">
        <f>ROUND(VALUE(SUBSTITUTE(実質収支比率等に係る経年分析!I$48,"▲","-")),2)</f>
        <v>6.46</v>
      </c>
      <c r="F19" s="134">
        <f>ROUND(VALUE(SUBSTITUTE(実質収支比率等に係る経年分析!J$48,"▲","-")),2)</f>
        <v>8.57</v>
      </c>
    </row>
    <row r="20" spans="1:11">
      <c r="A20" s="134" t="s">
        <v>42</v>
      </c>
      <c r="B20" s="134">
        <f>ROUND(VALUE(SUBSTITUTE(実質収支比率等に係る経年分析!F$47,"▲","-")),2)</f>
        <v>16.93</v>
      </c>
      <c r="C20" s="134">
        <f>ROUND(VALUE(SUBSTITUTE(実質収支比率等に係る経年分析!G$47,"▲","-")),2)</f>
        <v>17.16</v>
      </c>
      <c r="D20" s="134">
        <f>ROUND(VALUE(SUBSTITUTE(実質収支比率等に係る経年分析!H$47,"▲","-")),2)</f>
        <v>16.8</v>
      </c>
      <c r="E20" s="134">
        <f>ROUND(VALUE(SUBSTITUTE(実質収支比率等に係る経年分析!I$47,"▲","-")),2)</f>
        <v>18.11</v>
      </c>
      <c r="F20" s="134">
        <f>ROUND(VALUE(SUBSTITUTE(実質収支比率等に係る経年分析!J$47,"▲","-")),2)</f>
        <v>16.489999999999998</v>
      </c>
    </row>
    <row r="21" spans="1:11">
      <c r="A21" s="134" t="s">
        <v>43</v>
      </c>
      <c r="B21" s="134">
        <f>IF(ISNUMBER(VALUE(SUBSTITUTE(実質収支比率等に係る経年分析!F$49,"▲","-"))),ROUND(VALUE(SUBSTITUTE(実質収支比率等に係る経年分析!F$49,"▲","-")),2),NA())</f>
        <v>0.75</v>
      </c>
      <c r="C21" s="134">
        <f>IF(ISNUMBER(VALUE(SUBSTITUTE(実質収支比率等に係る経年分析!G$49,"▲","-"))),ROUND(VALUE(SUBSTITUTE(実質収支比率等に係る経年分析!G$49,"▲","-")),2),NA())</f>
        <v>2.25</v>
      </c>
      <c r="D21" s="134">
        <f>IF(ISNUMBER(VALUE(SUBSTITUTE(実質収支比率等に係る経年分析!H$49,"▲","-"))),ROUND(VALUE(SUBSTITUTE(実質収支比率等に係る経年分析!H$49,"▲","-")),2),NA())</f>
        <v>2.63</v>
      </c>
      <c r="E21" s="134">
        <f>IF(ISNUMBER(VALUE(SUBSTITUTE(実質収支比率等に係る経年分析!I$49,"▲","-"))),ROUND(VALUE(SUBSTITUTE(実質収支比率等に係る経年分析!I$49,"▲","-")),2),NA())</f>
        <v>-1.63</v>
      </c>
      <c r="F21" s="134">
        <f>IF(ISNUMBER(VALUE(SUBSTITUTE(実質収支比率等に係る経年分析!J$49,"▲","-"))),ROUND(VALUE(SUBSTITUTE(実質収支比率等に係る経年分析!J$49,"▲","-")),2),NA())</f>
        <v>0.84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0.17</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大村市農業集落排水事業会計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0.19</v>
      </c>
    </row>
    <row r="30" spans="1:11">
      <c r="A30" s="135" t="str">
        <f>IF(連結実質赤字比率に係る赤字・黒字の構成分析!C$40="",NA(),連結実質赤字比率に係る赤字・黒字の構成分析!C$40)</f>
        <v>大村市国民健康保険事業特別会計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0.28999999999999998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1.2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0.56000000000000005</v>
      </c>
    </row>
    <row r="31" spans="1:11">
      <c r="A31" s="135" t="str">
        <f>IF(連結実質赤字比率に係る赤字・黒字の構成分析!C$39="",NA(),連結実質赤字比率に係る赤字・黒字の構成分析!C$39)</f>
        <v>大村市介護保険事業特別会計（保険事業勘定）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v>
      </c>
    </row>
    <row r="32" spans="1:11">
      <c r="A32" s="135" t="str">
        <f>IF(連結実質赤字比率に係る赤字・黒字の構成分析!C$38="",NA(),連結実質赤字比率に係る赤字・黒字の構成分析!C$38)</f>
        <v>大村市下水道事業会計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4.0199999999999996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5.71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6.95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2.66</v>
      </c>
    </row>
    <row r="33" spans="1:16">
      <c r="A33" s="135" t="str">
        <f>IF(連結実質赤字比率に係る赤字・黒字の構成分析!C$37="",NA(),連結実質赤字比率に係る赤字・黒字の構成分析!C$37)</f>
        <v>大村市工業用水道事業会計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2.4900000000000002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2.5299999999999998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2.62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2.77</v>
      </c>
    </row>
    <row r="34" spans="1:16">
      <c r="A34" s="135" t="str">
        <f>IF(連結実質赤字比率に係る赤字・黒字の構成分析!C$36="",NA(),連結実質赤字比率に係る赤字・黒字の構成分析!C$36)</f>
        <v>大村市水道事業会計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3.78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3.48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3.72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4.57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6.46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8.57</v>
      </c>
    </row>
    <row r="36" spans="1:16">
      <c r="A36" s="135" t="str">
        <f>IF(連結実質赤字比率に係る赤字・黒字の構成分析!C$34="",NA(),連結実質赤字比率に係る赤字・黒字の構成分析!C$34)</f>
        <v>大村市モーターボート競走事業会計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23.96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29.03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6.28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18.28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3764</v>
      </c>
      <c r="E42" s="136"/>
      <c r="F42" s="136"/>
      <c r="G42" s="136">
        <f>'実質公債費比率（分子）の構造'!L$52</f>
        <v>3559</v>
      </c>
      <c r="H42" s="136"/>
      <c r="I42" s="136"/>
      <c r="J42" s="136">
        <f>'実質公債費比率（分子）の構造'!M$52</f>
        <v>3577</v>
      </c>
      <c r="K42" s="136"/>
      <c r="L42" s="136"/>
      <c r="M42" s="136">
        <f>'実質公債費比率（分子）の構造'!N$52</f>
        <v>3593</v>
      </c>
      <c r="N42" s="136"/>
      <c r="O42" s="136"/>
      <c r="P42" s="136">
        <f>'実質公債費比率（分子）の構造'!O$52</f>
        <v>3452</v>
      </c>
    </row>
    <row r="43" spans="1:16">
      <c r="A43" s="136" t="s">
        <v>51</v>
      </c>
      <c r="B43" s="136">
        <f>'実質公債費比率（分子）の構造'!K$51</f>
        <v>6</v>
      </c>
      <c r="C43" s="136"/>
      <c r="D43" s="136"/>
      <c r="E43" s="136">
        <f>'実質公債費比率（分子）の構造'!L$51</f>
        <v>7</v>
      </c>
      <c r="F43" s="136"/>
      <c r="G43" s="136"/>
      <c r="H43" s="136">
        <f>'実質公債費比率（分子）の構造'!M$51</f>
        <v>3</v>
      </c>
      <c r="I43" s="136"/>
      <c r="J43" s="136"/>
      <c r="K43" s="136">
        <f>'実質公債費比率（分子）の構造'!N$51</f>
        <v>1</v>
      </c>
      <c r="L43" s="136"/>
      <c r="M43" s="136"/>
      <c r="N43" s="136">
        <f>'実質公債費比率（分子）の構造'!O$51</f>
        <v>1</v>
      </c>
      <c r="O43" s="136"/>
      <c r="P43" s="136"/>
    </row>
    <row r="44" spans="1:16">
      <c r="A44" s="136" t="s">
        <v>52</v>
      </c>
      <c r="B44" s="136">
        <f>'実質公債費比率（分子）の構造'!K$50</f>
        <v>162</v>
      </c>
      <c r="C44" s="136"/>
      <c r="D44" s="136"/>
      <c r="E44" s="136">
        <f>'実質公債費比率（分子）の構造'!L$50</f>
        <v>161</v>
      </c>
      <c r="F44" s="136"/>
      <c r="G44" s="136"/>
      <c r="H44" s="136">
        <f>'実質公債費比率（分子）の構造'!M$50</f>
        <v>218</v>
      </c>
      <c r="I44" s="136"/>
      <c r="J44" s="136"/>
      <c r="K44" s="136">
        <f>'実質公債費比率（分子）の構造'!N$50</f>
        <v>219</v>
      </c>
      <c r="L44" s="136"/>
      <c r="M44" s="136"/>
      <c r="N44" s="136">
        <f>'実質公債費比率（分子）の構造'!O$50</f>
        <v>171</v>
      </c>
      <c r="O44" s="136"/>
      <c r="P44" s="136"/>
    </row>
    <row r="45" spans="1:16">
      <c r="A45" s="136" t="s">
        <v>53</v>
      </c>
      <c r="B45" s="136">
        <f>'実質公債費比率（分子）の構造'!K$49</f>
        <v>31</v>
      </c>
      <c r="C45" s="136"/>
      <c r="D45" s="136"/>
      <c r="E45" s="136">
        <f>'実質公債費比率（分子）の構造'!L$49</f>
        <v>33</v>
      </c>
      <c r="F45" s="136"/>
      <c r="G45" s="136"/>
      <c r="H45" s="136">
        <f>'実質公債費比率（分子）の構造'!M$49</f>
        <v>30</v>
      </c>
      <c r="I45" s="136"/>
      <c r="J45" s="136"/>
      <c r="K45" s="136">
        <f>'実質公債費比率（分子）の構造'!N$49</f>
        <v>31</v>
      </c>
      <c r="L45" s="136"/>
      <c r="M45" s="136"/>
      <c r="N45" s="136">
        <f>'実質公債費比率（分子）の構造'!O$49</f>
        <v>101</v>
      </c>
      <c r="O45" s="136"/>
      <c r="P45" s="136"/>
    </row>
    <row r="46" spans="1:16">
      <c r="A46" s="136" t="s">
        <v>54</v>
      </c>
      <c r="B46" s="136">
        <f>'実質公債費比率（分子）の構造'!K$48</f>
        <v>1635</v>
      </c>
      <c r="C46" s="136"/>
      <c r="D46" s="136"/>
      <c r="E46" s="136">
        <f>'実質公債費比率（分子）の構造'!L$48</f>
        <v>1522</v>
      </c>
      <c r="F46" s="136"/>
      <c r="G46" s="136"/>
      <c r="H46" s="136">
        <f>'実質公債費比率（分子）の構造'!M$48</f>
        <v>1571</v>
      </c>
      <c r="I46" s="136"/>
      <c r="J46" s="136"/>
      <c r="K46" s="136">
        <f>'実質公債費比率（分子）の構造'!N$48</f>
        <v>1654</v>
      </c>
      <c r="L46" s="136"/>
      <c r="M46" s="136"/>
      <c r="N46" s="136">
        <f>'実質公債費比率（分子）の構造'!O$48</f>
        <v>1672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3683</v>
      </c>
      <c r="C49" s="136"/>
      <c r="D49" s="136"/>
      <c r="E49" s="136">
        <f>'実質公債費比率（分子）の構造'!L$45</f>
        <v>3388</v>
      </c>
      <c r="F49" s="136"/>
      <c r="G49" s="136"/>
      <c r="H49" s="136">
        <f>'実質公債費比率（分子）の構造'!M$45</f>
        <v>2762</v>
      </c>
      <c r="I49" s="136"/>
      <c r="J49" s="136"/>
      <c r="K49" s="136">
        <f>'実質公債費比率（分子）の構造'!N$45</f>
        <v>2823</v>
      </c>
      <c r="L49" s="136"/>
      <c r="M49" s="136"/>
      <c r="N49" s="136">
        <f>'実質公債費比率（分子）の構造'!O$45</f>
        <v>2720</v>
      </c>
      <c r="O49" s="136"/>
      <c r="P49" s="136"/>
    </row>
    <row r="50" spans="1:16">
      <c r="A50" s="136" t="s">
        <v>58</v>
      </c>
      <c r="B50" s="136" t="e">
        <f>NA()</f>
        <v>#N/A</v>
      </c>
      <c r="C50" s="136">
        <f>IF(ISNUMBER('実質公債費比率（分子）の構造'!K$53),'実質公債費比率（分子）の構造'!K$53,NA())</f>
        <v>1753</v>
      </c>
      <c r="D50" s="136" t="e">
        <f>NA()</f>
        <v>#N/A</v>
      </c>
      <c r="E50" s="136" t="e">
        <f>NA()</f>
        <v>#N/A</v>
      </c>
      <c r="F50" s="136">
        <f>IF(ISNUMBER('実質公債費比率（分子）の構造'!L$53),'実質公債費比率（分子）の構造'!L$53,NA())</f>
        <v>1552</v>
      </c>
      <c r="G50" s="136" t="e">
        <f>NA()</f>
        <v>#N/A</v>
      </c>
      <c r="H50" s="136" t="e">
        <f>NA()</f>
        <v>#N/A</v>
      </c>
      <c r="I50" s="136">
        <f>IF(ISNUMBER('実質公債費比率（分子）の構造'!M$53),'実質公債費比率（分子）の構造'!M$53,NA())</f>
        <v>1007</v>
      </c>
      <c r="J50" s="136" t="e">
        <f>NA()</f>
        <v>#N/A</v>
      </c>
      <c r="K50" s="136" t="e">
        <f>NA()</f>
        <v>#N/A</v>
      </c>
      <c r="L50" s="136">
        <f>IF(ISNUMBER('実質公債費比率（分子）の構造'!N$53),'実質公債費比率（分子）の構造'!N$53,NA())</f>
        <v>1135</v>
      </c>
      <c r="M50" s="136" t="e">
        <f>NA()</f>
        <v>#N/A</v>
      </c>
      <c r="N50" s="136" t="e">
        <f>NA()</f>
        <v>#N/A</v>
      </c>
      <c r="O50" s="136">
        <f>IF(ISNUMBER('実質公債費比率（分子）の構造'!O$53),'実質公債費比率（分子）の構造'!O$53,NA())</f>
        <v>1213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30742</v>
      </c>
      <c r="E56" s="135"/>
      <c r="F56" s="135"/>
      <c r="G56" s="135">
        <f>'将来負担比率（分子）の構造'!J$51</f>
        <v>30735</v>
      </c>
      <c r="H56" s="135"/>
      <c r="I56" s="135"/>
      <c r="J56" s="135">
        <f>'将来負担比率（分子）の構造'!K$51</f>
        <v>30472</v>
      </c>
      <c r="K56" s="135"/>
      <c r="L56" s="135"/>
      <c r="M56" s="135">
        <f>'将来負担比率（分子）の構造'!L$51</f>
        <v>31402</v>
      </c>
      <c r="N56" s="135"/>
      <c r="O56" s="135"/>
      <c r="P56" s="135">
        <f>'将来負担比率（分子）の構造'!M$51</f>
        <v>31499</v>
      </c>
    </row>
    <row r="57" spans="1:16">
      <c r="A57" s="135" t="s">
        <v>34</v>
      </c>
      <c r="B57" s="135"/>
      <c r="C57" s="135"/>
      <c r="D57" s="135">
        <f>'将来負担比率（分子）の構造'!I$50</f>
        <v>9940</v>
      </c>
      <c r="E57" s="135"/>
      <c r="F57" s="135"/>
      <c r="G57" s="135">
        <f>'将来負担比率（分子）の構造'!J$50</f>
        <v>9402</v>
      </c>
      <c r="H57" s="135"/>
      <c r="I57" s="135"/>
      <c r="J57" s="135">
        <f>'将来負担比率（分子）の構造'!K$50</f>
        <v>9512</v>
      </c>
      <c r="K57" s="135"/>
      <c r="L57" s="135"/>
      <c r="M57" s="135">
        <f>'将来負担比率（分子）の構造'!L$50</f>
        <v>9682</v>
      </c>
      <c r="N57" s="135"/>
      <c r="O57" s="135"/>
      <c r="P57" s="135">
        <f>'将来負担比率（分子）の構造'!M$50</f>
        <v>8808</v>
      </c>
    </row>
    <row r="58" spans="1:16">
      <c r="A58" s="135" t="s">
        <v>33</v>
      </c>
      <c r="B58" s="135"/>
      <c r="C58" s="135"/>
      <c r="D58" s="135">
        <f>'将来負担比率（分子）の構造'!I$49</f>
        <v>6148</v>
      </c>
      <c r="E58" s="135"/>
      <c r="F58" s="135"/>
      <c r="G58" s="135">
        <f>'将来負担比率（分子）の構造'!J$49</f>
        <v>6340</v>
      </c>
      <c r="H58" s="135"/>
      <c r="I58" s="135"/>
      <c r="J58" s="135">
        <f>'将来負担比率（分子）の構造'!K$49</f>
        <v>7370</v>
      </c>
      <c r="K58" s="135"/>
      <c r="L58" s="135"/>
      <c r="M58" s="135">
        <f>'将来負担比率（分子）の構造'!L$49</f>
        <v>8137</v>
      </c>
      <c r="N58" s="135"/>
      <c r="O58" s="135"/>
      <c r="P58" s="135">
        <f>'将来負担比率（分子）の構造'!M$49</f>
        <v>8547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1448</v>
      </c>
      <c r="C61" s="135"/>
      <c r="D61" s="135"/>
      <c r="E61" s="135">
        <f>'将来負担比率（分子）の構造'!J$46</f>
        <v>1490</v>
      </c>
      <c r="F61" s="135"/>
      <c r="G61" s="135"/>
      <c r="H61" s="135">
        <f>'将来負担比率（分子）の構造'!K$46</f>
        <v>1183</v>
      </c>
      <c r="I61" s="135"/>
      <c r="J61" s="135"/>
      <c r="K61" s="135">
        <f>'将来負担比率（分子）の構造'!L$46</f>
        <v>1170</v>
      </c>
      <c r="L61" s="135"/>
      <c r="M61" s="135"/>
      <c r="N61" s="135">
        <f>'将来負担比率（分子）の構造'!M$46</f>
        <v>1050</v>
      </c>
      <c r="O61" s="135"/>
      <c r="P61" s="135"/>
    </row>
    <row r="62" spans="1:16">
      <c r="A62" s="135" t="s">
        <v>28</v>
      </c>
      <c r="B62" s="135">
        <f>'将来負担比率（分子）の構造'!I$45</f>
        <v>5886</v>
      </c>
      <c r="C62" s="135"/>
      <c r="D62" s="135"/>
      <c r="E62" s="135">
        <f>'将来負担比率（分子）の構造'!J$45</f>
        <v>5493</v>
      </c>
      <c r="F62" s="135"/>
      <c r="G62" s="135"/>
      <c r="H62" s="135">
        <f>'将来負担比率（分子）の構造'!K$45</f>
        <v>4233</v>
      </c>
      <c r="I62" s="135"/>
      <c r="J62" s="135"/>
      <c r="K62" s="135">
        <f>'将来負担比率（分子）の構造'!L$45</f>
        <v>3613</v>
      </c>
      <c r="L62" s="135"/>
      <c r="M62" s="135"/>
      <c r="N62" s="135">
        <f>'将来負担比率（分子）の構造'!M$45</f>
        <v>3517</v>
      </c>
      <c r="O62" s="135"/>
      <c r="P62" s="135"/>
    </row>
    <row r="63" spans="1:16">
      <c r="A63" s="135" t="s">
        <v>27</v>
      </c>
      <c r="B63" s="135">
        <f>'将来負担比率（分子）の構造'!I$44</f>
        <v>241</v>
      </c>
      <c r="C63" s="135"/>
      <c r="D63" s="135"/>
      <c r="E63" s="135">
        <f>'将来負担比率（分子）の構造'!J$44</f>
        <v>233</v>
      </c>
      <c r="F63" s="135"/>
      <c r="G63" s="135"/>
      <c r="H63" s="135">
        <f>'将来負担比率（分子）の構造'!K$44</f>
        <v>495</v>
      </c>
      <c r="I63" s="135"/>
      <c r="J63" s="135"/>
      <c r="K63" s="135">
        <f>'将来負担比率（分子）の構造'!L$44</f>
        <v>1236</v>
      </c>
      <c r="L63" s="135"/>
      <c r="M63" s="135"/>
      <c r="N63" s="135">
        <f>'将来負担比率（分子）の構造'!M$44</f>
        <v>1302</v>
      </c>
      <c r="O63" s="135"/>
      <c r="P63" s="135"/>
    </row>
    <row r="64" spans="1:16">
      <c r="A64" s="135" t="s">
        <v>26</v>
      </c>
      <c r="B64" s="135">
        <f>'将来負担比率（分子）の構造'!I$43</f>
        <v>15268</v>
      </c>
      <c r="C64" s="135"/>
      <c r="D64" s="135"/>
      <c r="E64" s="135">
        <f>'将来負担比率（分子）の構造'!J$43</f>
        <v>15190</v>
      </c>
      <c r="F64" s="135"/>
      <c r="G64" s="135"/>
      <c r="H64" s="135">
        <f>'将来負担比率（分子）の構造'!K$43</f>
        <v>14660</v>
      </c>
      <c r="I64" s="135"/>
      <c r="J64" s="135"/>
      <c r="K64" s="135">
        <f>'将来負担比率（分子）の構造'!L$43</f>
        <v>14213</v>
      </c>
      <c r="L64" s="135"/>
      <c r="M64" s="135"/>
      <c r="N64" s="135">
        <f>'将来負担比率（分子）の構造'!M$43</f>
        <v>15038</v>
      </c>
      <c r="O64" s="135"/>
      <c r="P64" s="135"/>
    </row>
    <row r="65" spans="1:16">
      <c r="A65" s="135" t="s">
        <v>25</v>
      </c>
      <c r="B65" s="135">
        <f>'将来負担比率（分子）の構造'!I$42</f>
        <v>1160</v>
      </c>
      <c r="C65" s="135"/>
      <c r="D65" s="135"/>
      <c r="E65" s="135">
        <f>'将来負担比率（分子）の構造'!J$42</f>
        <v>997</v>
      </c>
      <c r="F65" s="135"/>
      <c r="G65" s="135"/>
      <c r="H65" s="135">
        <f>'将来負担比率（分子）の構造'!K$42</f>
        <v>777</v>
      </c>
      <c r="I65" s="135"/>
      <c r="J65" s="135"/>
      <c r="K65" s="135">
        <f>'将来負担比率（分子）の構造'!L$42</f>
        <v>557</v>
      </c>
      <c r="L65" s="135"/>
      <c r="M65" s="135"/>
      <c r="N65" s="135">
        <f>'将来負担比率（分子）の構造'!M$42</f>
        <v>384</v>
      </c>
      <c r="O65" s="135"/>
      <c r="P65" s="135"/>
    </row>
    <row r="66" spans="1:16">
      <c r="A66" s="135" t="s">
        <v>24</v>
      </c>
      <c r="B66" s="135">
        <f>'将来負担比率（分子）の構造'!I$41</f>
        <v>29102</v>
      </c>
      <c r="C66" s="135"/>
      <c r="D66" s="135"/>
      <c r="E66" s="135">
        <f>'将来負担比率（分子）の構造'!J$41</f>
        <v>29887</v>
      </c>
      <c r="F66" s="135"/>
      <c r="G66" s="135"/>
      <c r="H66" s="135">
        <f>'将来負担比率（分子）の構造'!K$41</f>
        <v>31405</v>
      </c>
      <c r="I66" s="135"/>
      <c r="J66" s="135"/>
      <c r="K66" s="135">
        <f>'将来負担比率（分子）の構造'!L$41</f>
        <v>32553</v>
      </c>
      <c r="L66" s="135"/>
      <c r="M66" s="135"/>
      <c r="N66" s="135">
        <f>'将来負担比率（分子）の構造'!M$41</f>
        <v>33988</v>
      </c>
      <c r="O66" s="135"/>
      <c r="P66" s="135"/>
    </row>
    <row r="67" spans="1:16">
      <c r="A67" s="135" t="s">
        <v>62</v>
      </c>
      <c r="B67" s="135" t="e">
        <f>NA()</f>
        <v>#N/A</v>
      </c>
      <c r="C67" s="135">
        <f>IF(ISNUMBER('将来負担比率（分子）の構造'!I$52), IF('将来負担比率（分子）の構造'!I$52 &lt; 0, 0, '将来負担比率（分子）の構造'!I$52), NA())</f>
        <v>6275</v>
      </c>
      <c r="D67" s="135" t="e">
        <f>NA()</f>
        <v>#N/A</v>
      </c>
      <c r="E67" s="135" t="e">
        <f>NA()</f>
        <v>#N/A</v>
      </c>
      <c r="F67" s="135">
        <f>IF(ISNUMBER('将来負担比率（分子）の構造'!J$52), IF('将来負担比率（分子）の構造'!J$52 &lt; 0, 0, '将来負担比率（分子）の構造'!J$52), NA())</f>
        <v>6812</v>
      </c>
      <c r="G67" s="135" t="e">
        <f>NA()</f>
        <v>#N/A</v>
      </c>
      <c r="H67" s="135" t="e">
        <f>NA()</f>
        <v>#N/A</v>
      </c>
      <c r="I67" s="135">
        <f>IF(ISNUMBER('将来負担比率（分子）の構造'!K$52), IF('将来負担比率（分子）の構造'!K$52 &lt; 0, 0, '将来負担比率（分子）の構造'!K$52), NA())</f>
        <v>5398</v>
      </c>
      <c r="J67" s="135" t="e">
        <f>NA()</f>
        <v>#N/A</v>
      </c>
      <c r="K67" s="135" t="e">
        <f>NA()</f>
        <v>#N/A</v>
      </c>
      <c r="L67" s="135">
        <f>IF(ISNUMBER('将来負担比率（分子）の構造'!L$52), IF('将来負担比率（分子）の構造'!L$52 &lt; 0, 0, '将来負担比率（分子）の構造'!L$52), NA())</f>
        <v>4121</v>
      </c>
      <c r="M67" s="135" t="e">
        <f>NA()</f>
        <v>#N/A</v>
      </c>
      <c r="N67" s="135" t="e">
        <f>NA()</f>
        <v>#N/A</v>
      </c>
      <c r="O67" s="135">
        <f>IF(ISNUMBER('将来負担比率（分子）の構造'!M$52), IF('将来負担比率（分子）の構造'!M$52 &lt; 0, 0, '将来負担比率（分子）の構造'!M$52), NA())</f>
        <v>6424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N26" workbookViewId="0">
      <selection activeCell="EJ47" sqref="EJ47"/>
    </sheetView>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10714741</v>
      </c>
      <c r="S5" s="613"/>
      <c r="T5" s="613"/>
      <c r="U5" s="613"/>
      <c r="V5" s="613"/>
      <c r="W5" s="613"/>
      <c r="X5" s="613"/>
      <c r="Y5" s="614"/>
      <c r="Z5" s="615">
        <v>26.7</v>
      </c>
      <c r="AA5" s="615"/>
      <c r="AB5" s="615"/>
      <c r="AC5" s="615"/>
      <c r="AD5" s="616">
        <v>9965581</v>
      </c>
      <c r="AE5" s="616"/>
      <c r="AF5" s="616"/>
      <c r="AG5" s="616"/>
      <c r="AH5" s="616"/>
      <c r="AI5" s="616"/>
      <c r="AJ5" s="616"/>
      <c r="AK5" s="616"/>
      <c r="AL5" s="617">
        <v>54.4</v>
      </c>
      <c r="AM5" s="618"/>
      <c r="AN5" s="618"/>
      <c r="AO5" s="619"/>
      <c r="AP5" s="609" t="s">
        <v>204</v>
      </c>
      <c r="AQ5" s="610"/>
      <c r="AR5" s="610"/>
      <c r="AS5" s="610"/>
      <c r="AT5" s="610"/>
      <c r="AU5" s="610"/>
      <c r="AV5" s="610"/>
      <c r="AW5" s="610"/>
      <c r="AX5" s="610"/>
      <c r="AY5" s="610"/>
      <c r="AZ5" s="610"/>
      <c r="BA5" s="610"/>
      <c r="BB5" s="610"/>
      <c r="BC5" s="610"/>
      <c r="BD5" s="610"/>
      <c r="BE5" s="610"/>
      <c r="BF5" s="611"/>
      <c r="BG5" s="623">
        <v>9960695</v>
      </c>
      <c r="BH5" s="624"/>
      <c r="BI5" s="624"/>
      <c r="BJ5" s="624"/>
      <c r="BK5" s="624"/>
      <c r="BL5" s="624"/>
      <c r="BM5" s="624"/>
      <c r="BN5" s="625"/>
      <c r="BO5" s="626">
        <v>93</v>
      </c>
      <c r="BP5" s="626"/>
      <c r="BQ5" s="626"/>
      <c r="BR5" s="626"/>
      <c r="BS5" s="627">
        <v>62850</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284966</v>
      </c>
      <c r="S6" s="624"/>
      <c r="T6" s="624"/>
      <c r="U6" s="624"/>
      <c r="V6" s="624"/>
      <c r="W6" s="624"/>
      <c r="X6" s="624"/>
      <c r="Y6" s="625"/>
      <c r="Z6" s="626">
        <v>0.7</v>
      </c>
      <c r="AA6" s="626"/>
      <c r="AB6" s="626"/>
      <c r="AC6" s="626"/>
      <c r="AD6" s="627">
        <v>284966</v>
      </c>
      <c r="AE6" s="627"/>
      <c r="AF6" s="627"/>
      <c r="AG6" s="627"/>
      <c r="AH6" s="627"/>
      <c r="AI6" s="627"/>
      <c r="AJ6" s="627"/>
      <c r="AK6" s="627"/>
      <c r="AL6" s="628">
        <v>1.6</v>
      </c>
      <c r="AM6" s="629"/>
      <c r="AN6" s="629"/>
      <c r="AO6" s="630"/>
      <c r="AP6" s="620" t="s">
        <v>209</v>
      </c>
      <c r="AQ6" s="621"/>
      <c r="AR6" s="621"/>
      <c r="AS6" s="621"/>
      <c r="AT6" s="621"/>
      <c r="AU6" s="621"/>
      <c r="AV6" s="621"/>
      <c r="AW6" s="621"/>
      <c r="AX6" s="621"/>
      <c r="AY6" s="621"/>
      <c r="AZ6" s="621"/>
      <c r="BA6" s="621"/>
      <c r="BB6" s="621"/>
      <c r="BC6" s="621"/>
      <c r="BD6" s="621"/>
      <c r="BE6" s="621"/>
      <c r="BF6" s="622"/>
      <c r="BG6" s="623">
        <v>9960695</v>
      </c>
      <c r="BH6" s="624"/>
      <c r="BI6" s="624"/>
      <c r="BJ6" s="624"/>
      <c r="BK6" s="624"/>
      <c r="BL6" s="624"/>
      <c r="BM6" s="624"/>
      <c r="BN6" s="625"/>
      <c r="BO6" s="626">
        <v>93</v>
      </c>
      <c r="BP6" s="626"/>
      <c r="BQ6" s="626"/>
      <c r="BR6" s="626"/>
      <c r="BS6" s="627">
        <v>62850</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317604</v>
      </c>
      <c r="CS6" s="624"/>
      <c r="CT6" s="624"/>
      <c r="CU6" s="624"/>
      <c r="CV6" s="624"/>
      <c r="CW6" s="624"/>
      <c r="CX6" s="624"/>
      <c r="CY6" s="625"/>
      <c r="CZ6" s="626">
        <v>0.8</v>
      </c>
      <c r="DA6" s="626"/>
      <c r="DB6" s="626"/>
      <c r="DC6" s="626"/>
      <c r="DD6" s="632" t="s">
        <v>211</v>
      </c>
      <c r="DE6" s="624"/>
      <c r="DF6" s="624"/>
      <c r="DG6" s="624"/>
      <c r="DH6" s="624"/>
      <c r="DI6" s="624"/>
      <c r="DJ6" s="624"/>
      <c r="DK6" s="624"/>
      <c r="DL6" s="624"/>
      <c r="DM6" s="624"/>
      <c r="DN6" s="624"/>
      <c r="DO6" s="624"/>
      <c r="DP6" s="625"/>
      <c r="DQ6" s="632">
        <v>317556</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15477</v>
      </c>
      <c r="S7" s="624"/>
      <c r="T7" s="624"/>
      <c r="U7" s="624"/>
      <c r="V7" s="624"/>
      <c r="W7" s="624"/>
      <c r="X7" s="624"/>
      <c r="Y7" s="625"/>
      <c r="Z7" s="626">
        <v>0</v>
      </c>
      <c r="AA7" s="626"/>
      <c r="AB7" s="626"/>
      <c r="AC7" s="626"/>
      <c r="AD7" s="627">
        <v>15477</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4475951</v>
      </c>
      <c r="BH7" s="624"/>
      <c r="BI7" s="624"/>
      <c r="BJ7" s="624"/>
      <c r="BK7" s="624"/>
      <c r="BL7" s="624"/>
      <c r="BM7" s="624"/>
      <c r="BN7" s="625"/>
      <c r="BO7" s="626">
        <v>41.8</v>
      </c>
      <c r="BP7" s="626"/>
      <c r="BQ7" s="626"/>
      <c r="BR7" s="626"/>
      <c r="BS7" s="627">
        <v>62850</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4895369</v>
      </c>
      <c r="CS7" s="624"/>
      <c r="CT7" s="624"/>
      <c r="CU7" s="624"/>
      <c r="CV7" s="624"/>
      <c r="CW7" s="624"/>
      <c r="CX7" s="624"/>
      <c r="CY7" s="625"/>
      <c r="CZ7" s="626">
        <v>12.9</v>
      </c>
      <c r="DA7" s="626"/>
      <c r="DB7" s="626"/>
      <c r="DC7" s="626"/>
      <c r="DD7" s="632">
        <v>51709</v>
      </c>
      <c r="DE7" s="624"/>
      <c r="DF7" s="624"/>
      <c r="DG7" s="624"/>
      <c r="DH7" s="624"/>
      <c r="DI7" s="624"/>
      <c r="DJ7" s="624"/>
      <c r="DK7" s="624"/>
      <c r="DL7" s="624"/>
      <c r="DM7" s="624"/>
      <c r="DN7" s="624"/>
      <c r="DO7" s="624"/>
      <c r="DP7" s="625"/>
      <c r="DQ7" s="632">
        <v>3731298</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43000</v>
      </c>
      <c r="S8" s="624"/>
      <c r="T8" s="624"/>
      <c r="U8" s="624"/>
      <c r="V8" s="624"/>
      <c r="W8" s="624"/>
      <c r="X8" s="624"/>
      <c r="Y8" s="625"/>
      <c r="Z8" s="626">
        <v>0.1</v>
      </c>
      <c r="AA8" s="626"/>
      <c r="AB8" s="626"/>
      <c r="AC8" s="626"/>
      <c r="AD8" s="627">
        <v>43000</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149213</v>
      </c>
      <c r="BH8" s="624"/>
      <c r="BI8" s="624"/>
      <c r="BJ8" s="624"/>
      <c r="BK8" s="624"/>
      <c r="BL8" s="624"/>
      <c r="BM8" s="624"/>
      <c r="BN8" s="625"/>
      <c r="BO8" s="626">
        <v>1.4</v>
      </c>
      <c r="BP8" s="626"/>
      <c r="BQ8" s="626"/>
      <c r="BR8" s="626"/>
      <c r="BS8" s="632" t="s">
        <v>107</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15641294</v>
      </c>
      <c r="CS8" s="624"/>
      <c r="CT8" s="624"/>
      <c r="CU8" s="624"/>
      <c r="CV8" s="624"/>
      <c r="CW8" s="624"/>
      <c r="CX8" s="624"/>
      <c r="CY8" s="625"/>
      <c r="CZ8" s="626">
        <v>41.1</v>
      </c>
      <c r="DA8" s="626"/>
      <c r="DB8" s="626"/>
      <c r="DC8" s="626"/>
      <c r="DD8" s="632">
        <v>211123</v>
      </c>
      <c r="DE8" s="624"/>
      <c r="DF8" s="624"/>
      <c r="DG8" s="624"/>
      <c r="DH8" s="624"/>
      <c r="DI8" s="624"/>
      <c r="DJ8" s="624"/>
      <c r="DK8" s="624"/>
      <c r="DL8" s="624"/>
      <c r="DM8" s="624"/>
      <c r="DN8" s="624"/>
      <c r="DO8" s="624"/>
      <c r="DP8" s="625"/>
      <c r="DQ8" s="632">
        <v>6173042</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35835</v>
      </c>
      <c r="S9" s="624"/>
      <c r="T9" s="624"/>
      <c r="U9" s="624"/>
      <c r="V9" s="624"/>
      <c r="W9" s="624"/>
      <c r="X9" s="624"/>
      <c r="Y9" s="625"/>
      <c r="Z9" s="626">
        <v>0.1</v>
      </c>
      <c r="AA9" s="626"/>
      <c r="AB9" s="626"/>
      <c r="AC9" s="626"/>
      <c r="AD9" s="627">
        <v>35835</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3769652</v>
      </c>
      <c r="BH9" s="624"/>
      <c r="BI9" s="624"/>
      <c r="BJ9" s="624"/>
      <c r="BK9" s="624"/>
      <c r="BL9" s="624"/>
      <c r="BM9" s="624"/>
      <c r="BN9" s="625"/>
      <c r="BO9" s="626">
        <v>35.200000000000003</v>
      </c>
      <c r="BP9" s="626"/>
      <c r="BQ9" s="626"/>
      <c r="BR9" s="626"/>
      <c r="BS9" s="632" t="s">
        <v>107</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3500054</v>
      </c>
      <c r="CS9" s="624"/>
      <c r="CT9" s="624"/>
      <c r="CU9" s="624"/>
      <c r="CV9" s="624"/>
      <c r="CW9" s="624"/>
      <c r="CX9" s="624"/>
      <c r="CY9" s="625"/>
      <c r="CZ9" s="626">
        <v>9.1999999999999993</v>
      </c>
      <c r="DA9" s="626"/>
      <c r="DB9" s="626"/>
      <c r="DC9" s="626"/>
      <c r="DD9" s="632">
        <v>613196</v>
      </c>
      <c r="DE9" s="624"/>
      <c r="DF9" s="624"/>
      <c r="DG9" s="624"/>
      <c r="DH9" s="624"/>
      <c r="DI9" s="624"/>
      <c r="DJ9" s="624"/>
      <c r="DK9" s="624"/>
      <c r="DL9" s="624"/>
      <c r="DM9" s="624"/>
      <c r="DN9" s="624"/>
      <c r="DO9" s="624"/>
      <c r="DP9" s="625"/>
      <c r="DQ9" s="632">
        <v>2325779</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1660493</v>
      </c>
      <c r="S10" s="624"/>
      <c r="T10" s="624"/>
      <c r="U10" s="624"/>
      <c r="V10" s="624"/>
      <c r="W10" s="624"/>
      <c r="X10" s="624"/>
      <c r="Y10" s="625"/>
      <c r="Z10" s="626">
        <v>4.0999999999999996</v>
      </c>
      <c r="AA10" s="626"/>
      <c r="AB10" s="626"/>
      <c r="AC10" s="626"/>
      <c r="AD10" s="627">
        <v>1660493</v>
      </c>
      <c r="AE10" s="627"/>
      <c r="AF10" s="627"/>
      <c r="AG10" s="627"/>
      <c r="AH10" s="627"/>
      <c r="AI10" s="627"/>
      <c r="AJ10" s="627"/>
      <c r="AK10" s="627"/>
      <c r="AL10" s="628">
        <v>9.1</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202542</v>
      </c>
      <c r="BH10" s="624"/>
      <c r="BI10" s="624"/>
      <c r="BJ10" s="624"/>
      <c r="BK10" s="624"/>
      <c r="BL10" s="624"/>
      <c r="BM10" s="624"/>
      <c r="BN10" s="625"/>
      <c r="BO10" s="626">
        <v>1.9</v>
      </c>
      <c r="BP10" s="626"/>
      <c r="BQ10" s="626"/>
      <c r="BR10" s="626"/>
      <c r="BS10" s="632" t="s">
        <v>107</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71000</v>
      </c>
      <c r="CS10" s="624"/>
      <c r="CT10" s="624"/>
      <c r="CU10" s="624"/>
      <c r="CV10" s="624"/>
      <c r="CW10" s="624"/>
      <c r="CX10" s="624"/>
      <c r="CY10" s="625"/>
      <c r="CZ10" s="626">
        <v>0.2</v>
      </c>
      <c r="DA10" s="626"/>
      <c r="DB10" s="626"/>
      <c r="DC10" s="626"/>
      <c r="DD10" s="632" t="s">
        <v>107</v>
      </c>
      <c r="DE10" s="624"/>
      <c r="DF10" s="624"/>
      <c r="DG10" s="624"/>
      <c r="DH10" s="624"/>
      <c r="DI10" s="624"/>
      <c r="DJ10" s="624"/>
      <c r="DK10" s="624"/>
      <c r="DL10" s="624"/>
      <c r="DM10" s="624"/>
      <c r="DN10" s="624"/>
      <c r="DO10" s="624"/>
      <c r="DP10" s="625"/>
      <c r="DQ10" s="632">
        <v>31232</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18455</v>
      </c>
      <c r="S11" s="624"/>
      <c r="T11" s="624"/>
      <c r="U11" s="624"/>
      <c r="V11" s="624"/>
      <c r="W11" s="624"/>
      <c r="X11" s="624"/>
      <c r="Y11" s="625"/>
      <c r="Z11" s="626">
        <v>0</v>
      </c>
      <c r="AA11" s="626"/>
      <c r="AB11" s="626"/>
      <c r="AC11" s="626"/>
      <c r="AD11" s="627">
        <v>18455</v>
      </c>
      <c r="AE11" s="627"/>
      <c r="AF11" s="627"/>
      <c r="AG11" s="627"/>
      <c r="AH11" s="627"/>
      <c r="AI11" s="627"/>
      <c r="AJ11" s="627"/>
      <c r="AK11" s="627"/>
      <c r="AL11" s="628">
        <v>0.1</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354544</v>
      </c>
      <c r="BH11" s="624"/>
      <c r="BI11" s="624"/>
      <c r="BJ11" s="624"/>
      <c r="BK11" s="624"/>
      <c r="BL11" s="624"/>
      <c r="BM11" s="624"/>
      <c r="BN11" s="625"/>
      <c r="BO11" s="626">
        <v>3.3</v>
      </c>
      <c r="BP11" s="626"/>
      <c r="BQ11" s="626"/>
      <c r="BR11" s="626"/>
      <c r="BS11" s="632">
        <v>62850</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1260680</v>
      </c>
      <c r="CS11" s="624"/>
      <c r="CT11" s="624"/>
      <c r="CU11" s="624"/>
      <c r="CV11" s="624"/>
      <c r="CW11" s="624"/>
      <c r="CX11" s="624"/>
      <c r="CY11" s="625"/>
      <c r="CZ11" s="626">
        <v>3.3</v>
      </c>
      <c r="DA11" s="626"/>
      <c r="DB11" s="626"/>
      <c r="DC11" s="626"/>
      <c r="DD11" s="632">
        <v>323176</v>
      </c>
      <c r="DE11" s="624"/>
      <c r="DF11" s="624"/>
      <c r="DG11" s="624"/>
      <c r="DH11" s="624"/>
      <c r="DI11" s="624"/>
      <c r="DJ11" s="624"/>
      <c r="DK11" s="624"/>
      <c r="DL11" s="624"/>
      <c r="DM11" s="624"/>
      <c r="DN11" s="624"/>
      <c r="DO11" s="624"/>
      <c r="DP11" s="625"/>
      <c r="DQ11" s="632">
        <v>840100</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4599796</v>
      </c>
      <c r="BH12" s="624"/>
      <c r="BI12" s="624"/>
      <c r="BJ12" s="624"/>
      <c r="BK12" s="624"/>
      <c r="BL12" s="624"/>
      <c r="BM12" s="624"/>
      <c r="BN12" s="625"/>
      <c r="BO12" s="626">
        <v>42.9</v>
      </c>
      <c r="BP12" s="626"/>
      <c r="BQ12" s="626"/>
      <c r="BR12" s="626"/>
      <c r="BS12" s="632" t="s">
        <v>107</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1924434</v>
      </c>
      <c r="CS12" s="624"/>
      <c r="CT12" s="624"/>
      <c r="CU12" s="624"/>
      <c r="CV12" s="624"/>
      <c r="CW12" s="624"/>
      <c r="CX12" s="624"/>
      <c r="CY12" s="625"/>
      <c r="CZ12" s="626">
        <v>5.0999999999999996</v>
      </c>
      <c r="DA12" s="626"/>
      <c r="DB12" s="626"/>
      <c r="DC12" s="626"/>
      <c r="DD12" s="632">
        <v>328418</v>
      </c>
      <c r="DE12" s="624"/>
      <c r="DF12" s="624"/>
      <c r="DG12" s="624"/>
      <c r="DH12" s="624"/>
      <c r="DI12" s="624"/>
      <c r="DJ12" s="624"/>
      <c r="DK12" s="624"/>
      <c r="DL12" s="624"/>
      <c r="DM12" s="624"/>
      <c r="DN12" s="624"/>
      <c r="DO12" s="624"/>
      <c r="DP12" s="625"/>
      <c r="DQ12" s="632">
        <v>936200</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29308</v>
      </c>
      <c r="S13" s="624"/>
      <c r="T13" s="624"/>
      <c r="U13" s="624"/>
      <c r="V13" s="624"/>
      <c r="W13" s="624"/>
      <c r="X13" s="624"/>
      <c r="Y13" s="625"/>
      <c r="Z13" s="626">
        <v>0.1</v>
      </c>
      <c r="AA13" s="626"/>
      <c r="AB13" s="626"/>
      <c r="AC13" s="626"/>
      <c r="AD13" s="627">
        <v>29308</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4439462</v>
      </c>
      <c r="BH13" s="624"/>
      <c r="BI13" s="624"/>
      <c r="BJ13" s="624"/>
      <c r="BK13" s="624"/>
      <c r="BL13" s="624"/>
      <c r="BM13" s="624"/>
      <c r="BN13" s="625"/>
      <c r="BO13" s="626">
        <v>41.4</v>
      </c>
      <c r="BP13" s="626"/>
      <c r="BQ13" s="626"/>
      <c r="BR13" s="626"/>
      <c r="BS13" s="632" t="s">
        <v>107</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3480775</v>
      </c>
      <c r="CS13" s="624"/>
      <c r="CT13" s="624"/>
      <c r="CU13" s="624"/>
      <c r="CV13" s="624"/>
      <c r="CW13" s="624"/>
      <c r="CX13" s="624"/>
      <c r="CY13" s="625"/>
      <c r="CZ13" s="626">
        <v>9.1</v>
      </c>
      <c r="DA13" s="626"/>
      <c r="DB13" s="626"/>
      <c r="DC13" s="626"/>
      <c r="DD13" s="632">
        <v>1957172</v>
      </c>
      <c r="DE13" s="624"/>
      <c r="DF13" s="624"/>
      <c r="DG13" s="624"/>
      <c r="DH13" s="624"/>
      <c r="DI13" s="624"/>
      <c r="DJ13" s="624"/>
      <c r="DK13" s="624"/>
      <c r="DL13" s="624"/>
      <c r="DM13" s="624"/>
      <c r="DN13" s="624"/>
      <c r="DO13" s="624"/>
      <c r="DP13" s="625"/>
      <c r="DQ13" s="632">
        <v>1968672</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237891</v>
      </c>
      <c r="BH14" s="624"/>
      <c r="BI14" s="624"/>
      <c r="BJ14" s="624"/>
      <c r="BK14" s="624"/>
      <c r="BL14" s="624"/>
      <c r="BM14" s="624"/>
      <c r="BN14" s="625"/>
      <c r="BO14" s="626">
        <v>2.2000000000000002</v>
      </c>
      <c r="BP14" s="626"/>
      <c r="BQ14" s="626"/>
      <c r="BR14" s="626"/>
      <c r="BS14" s="632" t="s">
        <v>107</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2009478</v>
      </c>
      <c r="CS14" s="624"/>
      <c r="CT14" s="624"/>
      <c r="CU14" s="624"/>
      <c r="CV14" s="624"/>
      <c r="CW14" s="624"/>
      <c r="CX14" s="624"/>
      <c r="CY14" s="625"/>
      <c r="CZ14" s="626">
        <v>5.3</v>
      </c>
      <c r="DA14" s="626"/>
      <c r="DB14" s="626"/>
      <c r="DC14" s="626"/>
      <c r="DD14" s="632">
        <v>1082209</v>
      </c>
      <c r="DE14" s="624"/>
      <c r="DF14" s="624"/>
      <c r="DG14" s="624"/>
      <c r="DH14" s="624"/>
      <c r="DI14" s="624"/>
      <c r="DJ14" s="624"/>
      <c r="DK14" s="624"/>
      <c r="DL14" s="624"/>
      <c r="DM14" s="624"/>
      <c r="DN14" s="624"/>
      <c r="DO14" s="624"/>
      <c r="DP14" s="625"/>
      <c r="DQ14" s="632">
        <v>922640</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60424</v>
      </c>
      <c r="S15" s="624"/>
      <c r="T15" s="624"/>
      <c r="U15" s="624"/>
      <c r="V15" s="624"/>
      <c r="W15" s="624"/>
      <c r="X15" s="624"/>
      <c r="Y15" s="625"/>
      <c r="Z15" s="626">
        <v>0.2</v>
      </c>
      <c r="AA15" s="626"/>
      <c r="AB15" s="626"/>
      <c r="AC15" s="626"/>
      <c r="AD15" s="627">
        <v>60424</v>
      </c>
      <c r="AE15" s="627"/>
      <c r="AF15" s="627"/>
      <c r="AG15" s="627"/>
      <c r="AH15" s="627"/>
      <c r="AI15" s="627"/>
      <c r="AJ15" s="627"/>
      <c r="AK15" s="627"/>
      <c r="AL15" s="628">
        <v>0.3</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641098</v>
      </c>
      <c r="BH15" s="624"/>
      <c r="BI15" s="624"/>
      <c r="BJ15" s="624"/>
      <c r="BK15" s="624"/>
      <c r="BL15" s="624"/>
      <c r="BM15" s="624"/>
      <c r="BN15" s="625"/>
      <c r="BO15" s="626">
        <v>6</v>
      </c>
      <c r="BP15" s="626"/>
      <c r="BQ15" s="626"/>
      <c r="BR15" s="626"/>
      <c r="BS15" s="632" t="s">
        <v>107</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2173637</v>
      </c>
      <c r="CS15" s="624"/>
      <c r="CT15" s="624"/>
      <c r="CU15" s="624"/>
      <c r="CV15" s="624"/>
      <c r="CW15" s="624"/>
      <c r="CX15" s="624"/>
      <c r="CY15" s="625"/>
      <c r="CZ15" s="626">
        <v>5.7</v>
      </c>
      <c r="DA15" s="626"/>
      <c r="DB15" s="626"/>
      <c r="DC15" s="626"/>
      <c r="DD15" s="632">
        <v>226879</v>
      </c>
      <c r="DE15" s="624"/>
      <c r="DF15" s="624"/>
      <c r="DG15" s="624"/>
      <c r="DH15" s="624"/>
      <c r="DI15" s="624"/>
      <c r="DJ15" s="624"/>
      <c r="DK15" s="624"/>
      <c r="DL15" s="624"/>
      <c r="DM15" s="624"/>
      <c r="DN15" s="624"/>
      <c r="DO15" s="624"/>
      <c r="DP15" s="625"/>
      <c r="DQ15" s="632">
        <v>1910352</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6604696</v>
      </c>
      <c r="S16" s="624"/>
      <c r="T16" s="624"/>
      <c r="U16" s="624"/>
      <c r="V16" s="624"/>
      <c r="W16" s="624"/>
      <c r="X16" s="624"/>
      <c r="Y16" s="625"/>
      <c r="Z16" s="626">
        <v>16.5</v>
      </c>
      <c r="AA16" s="626"/>
      <c r="AB16" s="626"/>
      <c r="AC16" s="626"/>
      <c r="AD16" s="627">
        <v>6043400</v>
      </c>
      <c r="AE16" s="627"/>
      <c r="AF16" s="627"/>
      <c r="AG16" s="627"/>
      <c r="AH16" s="627"/>
      <c r="AI16" s="627"/>
      <c r="AJ16" s="627"/>
      <c r="AK16" s="627"/>
      <c r="AL16" s="628">
        <v>33</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v>38</v>
      </c>
      <c r="BH16" s="624"/>
      <c r="BI16" s="624"/>
      <c r="BJ16" s="624"/>
      <c r="BK16" s="624"/>
      <c r="BL16" s="624"/>
      <c r="BM16" s="624"/>
      <c r="BN16" s="625"/>
      <c r="BO16" s="626">
        <v>0</v>
      </c>
      <c r="BP16" s="626"/>
      <c r="BQ16" s="626"/>
      <c r="BR16" s="626"/>
      <c r="BS16" s="632" t="s">
        <v>107</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65064</v>
      </c>
      <c r="CS16" s="624"/>
      <c r="CT16" s="624"/>
      <c r="CU16" s="624"/>
      <c r="CV16" s="624"/>
      <c r="CW16" s="624"/>
      <c r="CX16" s="624"/>
      <c r="CY16" s="625"/>
      <c r="CZ16" s="626">
        <v>0.2</v>
      </c>
      <c r="DA16" s="626"/>
      <c r="DB16" s="626"/>
      <c r="DC16" s="626"/>
      <c r="DD16" s="632" t="s">
        <v>107</v>
      </c>
      <c r="DE16" s="624"/>
      <c r="DF16" s="624"/>
      <c r="DG16" s="624"/>
      <c r="DH16" s="624"/>
      <c r="DI16" s="624"/>
      <c r="DJ16" s="624"/>
      <c r="DK16" s="624"/>
      <c r="DL16" s="624"/>
      <c r="DM16" s="624"/>
      <c r="DN16" s="624"/>
      <c r="DO16" s="624"/>
      <c r="DP16" s="625"/>
      <c r="DQ16" s="632">
        <v>39546</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6043400</v>
      </c>
      <c r="S17" s="624"/>
      <c r="T17" s="624"/>
      <c r="U17" s="624"/>
      <c r="V17" s="624"/>
      <c r="W17" s="624"/>
      <c r="X17" s="624"/>
      <c r="Y17" s="625"/>
      <c r="Z17" s="626">
        <v>15.1</v>
      </c>
      <c r="AA17" s="626"/>
      <c r="AB17" s="626"/>
      <c r="AC17" s="626"/>
      <c r="AD17" s="627">
        <v>6043400</v>
      </c>
      <c r="AE17" s="627"/>
      <c r="AF17" s="627"/>
      <c r="AG17" s="627"/>
      <c r="AH17" s="627"/>
      <c r="AI17" s="627"/>
      <c r="AJ17" s="627"/>
      <c r="AK17" s="627"/>
      <c r="AL17" s="628">
        <v>33</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v>5921</v>
      </c>
      <c r="BH17" s="624"/>
      <c r="BI17" s="624"/>
      <c r="BJ17" s="624"/>
      <c r="BK17" s="624"/>
      <c r="BL17" s="624"/>
      <c r="BM17" s="624"/>
      <c r="BN17" s="625"/>
      <c r="BO17" s="626">
        <v>0.1</v>
      </c>
      <c r="BP17" s="626"/>
      <c r="BQ17" s="626"/>
      <c r="BR17" s="626"/>
      <c r="BS17" s="632" t="s">
        <v>107</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2721222</v>
      </c>
      <c r="CS17" s="624"/>
      <c r="CT17" s="624"/>
      <c r="CU17" s="624"/>
      <c r="CV17" s="624"/>
      <c r="CW17" s="624"/>
      <c r="CX17" s="624"/>
      <c r="CY17" s="625"/>
      <c r="CZ17" s="626">
        <v>7.1</v>
      </c>
      <c r="DA17" s="626"/>
      <c r="DB17" s="626"/>
      <c r="DC17" s="626"/>
      <c r="DD17" s="632" t="s">
        <v>107</v>
      </c>
      <c r="DE17" s="624"/>
      <c r="DF17" s="624"/>
      <c r="DG17" s="624"/>
      <c r="DH17" s="624"/>
      <c r="DI17" s="624"/>
      <c r="DJ17" s="624"/>
      <c r="DK17" s="624"/>
      <c r="DL17" s="624"/>
      <c r="DM17" s="624"/>
      <c r="DN17" s="624"/>
      <c r="DO17" s="624"/>
      <c r="DP17" s="625"/>
      <c r="DQ17" s="632">
        <v>2544452</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561239</v>
      </c>
      <c r="S18" s="624"/>
      <c r="T18" s="624"/>
      <c r="U18" s="624"/>
      <c r="V18" s="624"/>
      <c r="W18" s="624"/>
      <c r="X18" s="624"/>
      <c r="Y18" s="625"/>
      <c r="Z18" s="626">
        <v>1.4</v>
      </c>
      <c r="AA18" s="626"/>
      <c r="AB18" s="626"/>
      <c r="AC18" s="626"/>
      <c r="AD18" s="627" t="s">
        <v>107</v>
      </c>
      <c r="AE18" s="627"/>
      <c r="AF18" s="627"/>
      <c r="AG18" s="627"/>
      <c r="AH18" s="627"/>
      <c r="AI18" s="627"/>
      <c r="AJ18" s="627"/>
      <c r="AK18" s="627"/>
      <c r="AL18" s="628" t="s">
        <v>107</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57</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754046</v>
      </c>
      <c r="BH19" s="624"/>
      <c r="BI19" s="624"/>
      <c r="BJ19" s="624"/>
      <c r="BK19" s="624"/>
      <c r="BL19" s="624"/>
      <c r="BM19" s="624"/>
      <c r="BN19" s="625"/>
      <c r="BO19" s="626">
        <v>7</v>
      </c>
      <c r="BP19" s="626"/>
      <c r="BQ19" s="626"/>
      <c r="BR19" s="626"/>
      <c r="BS19" s="632" t="s">
        <v>107</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19467395</v>
      </c>
      <c r="S20" s="624"/>
      <c r="T20" s="624"/>
      <c r="U20" s="624"/>
      <c r="V20" s="624"/>
      <c r="W20" s="624"/>
      <c r="X20" s="624"/>
      <c r="Y20" s="625"/>
      <c r="Z20" s="626">
        <v>48.6</v>
      </c>
      <c r="AA20" s="626"/>
      <c r="AB20" s="626"/>
      <c r="AC20" s="626"/>
      <c r="AD20" s="627">
        <v>18156939</v>
      </c>
      <c r="AE20" s="627"/>
      <c r="AF20" s="627"/>
      <c r="AG20" s="627"/>
      <c r="AH20" s="627"/>
      <c r="AI20" s="627"/>
      <c r="AJ20" s="627"/>
      <c r="AK20" s="627"/>
      <c r="AL20" s="628">
        <v>99</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754046</v>
      </c>
      <c r="BH20" s="624"/>
      <c r="BI20" s="624"/>
      <c r="BJ20" s="624"/>
      <c r="BK20" s="624"/>
      <c r="BL20" s="624"/>
      <c r="BM20" s="624"/>
      <c r="BN20" s="625"/>
      <c r="BO20" s="626">
        <v>7</v>
      </c>
      <c r="BP20" s="626"/>
      <c r="BQ20" s="626"/>
      <c r="BR20" s="626"/>
      <c r="BS20" s="632" t="s">
        <v>107</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38060611</v>
      </c>
      <c r="CS20" s="624"/>
      <c r="CT20" s="624"/>
      <c r="CU20" s="624"/>
      <c r="CV20" s="624"/>
      <c r="CW20" s="624"/>
      <c r="CX20" s="624"/>
      <c r="CY20" s="625"/>
      <c r="CZ20" s="626">
        <v>100</v>
      </c>
      <c r="DA20" s="626"/>
      <c r="DB20" s="626"/>
      <c r="DC20" s="626"/>
      <c r="DD20" s="632">
        <v>4793882</v>
      </c>
      <c r="DE20" s="624"/>
      <c r="DF20" s="624"/>
      <c r="DG20" s="624"/>
      <c r="DH20" s="624"/>
      <c r="DI20" s="624"/>
      <c r="DJ20" s="624"/>
      <c r="DK20" s="624"/>
      <c r="DL20" s="624"/>
      <c r="DM20" s="624"/>
      <c r="DN20" s="624"/>
      <c r="DO20" s="624"/>
      <c r="DP20" s="625"/>
      <c r="DQ20" s="632">
        <v>21740869</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15542</v>
      </c>
      <c r="S21" s="624"/>
      <c r="T21" s="624"/>
      <c r="U21" s="624"/>
      <c r="V21" s="624"/>
      <c r="W21" s="624"/>
      <c r="X21" s="624"/>
      <c r="Y21" s="625"/>
      <c r="Z21" s="626">
        <v>0</v>
      </c>
      <c r="AA21" s="626"/>
      <c r="AB21" s="626"/>
      <c r="AC21" s="626"/>
      <c r="AD21" s="627">
        <v>15542</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5403</v>
      </c>
      <c r="BH21" s="624"/>
      <c r="BI21" s="624"/>
      <c r="BJ21" s="624"/>
      <c r="BK21" s="624"/>
      <c r="BL21" s="624"/>
      <c r="BM21" s="624"/>
      <c r="BN21" s="625"/>
      <c r="BO21" s="626">
        <v>0.1</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441636</v>
      </c>
      <c r="S22" s="624"/>
      <c r="T22" s="624"/>
      <c r="U22" s="624"/>
      <c r="V22" s="624"/>
      <c r="W22" s="624"/>
      <c r="X22" s="624"/>
      <c r="Y22" s="625"/>
      <c r="Z22" s="626">
        <v>1.1000000000000001</v>
      </c>
      <c r="AA22" s="626"/>
      <c r="AB22" s="626"/>
      <c r="AC22" s="626"/>
      <c r="AD22" s="627" t="s">
        <v>107</v>
      </c>
      <c r="AE22" s="627"/>
      <c r="AF22" s="627"/>
      <c r="AG22" s="627"/>
      <c r="AH22" s="627"/>
      <c r="AI22" s="627"/>
      <c r="AJ22" s="627"/>
      <c r="AK22" s="627"/>
      <c r="AL22" s="628" t="s">
        <v>107</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560566</v>
      </c>
      <c r="S23" s="624"/>
      <c r="T23" s="624"/>
      <c r="U23" s="624"/>
      <c r="V23" s="624"/>
      <c r="W23" s="624"/>
      <c r="X23" s="624"/>
      <c r="Y23" s="625"/>
      <c r="Z23" s="626">
        <v>1.4</v>
      </c>
      <c r="AA23" s="626"/>
      <c r="AB23" s="626"/>
      <c r="AC23" s="626"/>
      <c r="AD23" s="627">
        <v>11334</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748643</v>
      </c>
      <c r="BH23" s="624"/>
      <c r="BI23" s="624"/>
      <c r="BJ23" s="624"/>
      <c r="BK23" s="624"/>
      <c r="BL23" s="624"/>
      <c r="BM23" s="624"/>
      <c r="BN23" s="625"/>
      <c r="BO23" s="626">
        <v>7</v>
      </c>
      <c r="BP23" s="626"/>
      <c r="BQ23" s="626"/>
      <c r="BR23" s="626"/>
      <c r="BS23" s="632" t="s">
        <v>107</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229714</v>
      </c>
      <c r="S24" s="624"/>
      <c r="T24" s="624"/>
      <c r="U24" s="624"/>
      <c r="V24" s="624"/>
      <c r="W24" s="624"/>
      <c r="X24" s="624"/>
      <c r="Y24" s="625"/>
      <c r="Z24" s="626">
        <v>0.6</v>
      </c>
      <c r="AA24" s="626"/>
      <c r="AB24" s="626"/>
      <c r="AC24" s="626"/>
      <c r="AD24" s="627">
        <v>196</v>
      </c>
      <c r="AE24" s="627"/>
      <c r="AF24" s="627"/>
      <c r="AG24" s="627"/>
      <c r="AH24" s="627"/>
      <c r="AI24" s="627"/>
      <c r="AJ24" s="627"/>
      <c r="AK24" s="627"/>
      <c r="AL24" s="628">
        <v>0</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18939430</v>
      </c>
      <c r="CS24" s="613"/>
      <c r="CT24" s="613"/>
      <c r="CU24" s="613"/>
      <c r="CV24" s="613"/>
      <c r="CW24" s="613"/>
      <c r="CX24" s="613"/>
      <c r="CY24" s="614"/>
      <c r="CZ24" s="650">
        <v>49.8</v>
      </c>
      <c r="DA24" s="651"/>
      <c r="DB24" s="651"/>
      <c r="DC24" s="652"/>
      <c r="DD24" s="649">
        <v>10042769</v>
      </c>
      <c r="DE24" s="613"/>
      <c r="DF24" s="613"/>
      <c r="DG24" s="613"/>
      <c r="DH24" s="613"/>
      <c r="DI24" s="613"/>
      <c r="DJ24" s="613"/>
      <c r="DK24" s="614"/>
      <c r="DL24" s="649">
        <v>10005168</v>
      </c>
      <c r="DM24" s="613"/>
      <c r="DN24" s="613"/>
      <c r="DO24" s="613"/>
      <c r="DP24" s="613"/>
      <c r="DQ24" s="613"/>
      <c r="DR24" s="613"/>
      <c r="DS24" s="613"/>
      <c r="DT24" s="613"/>
      <c r="DU24" s="613"/>
      <c r="DV24" s="614"/>
      <c r="DW24" s="617">
        <v>50.6</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7669329</v>
      </c>
      <c r="S25" s="624"/>
      <c r="T25" s="624"/>
      <c r="U25" s="624"/>
      <c r="V25" s="624"/>
      <c r="W25" s="624"/>
      <c r="X25" s="624"/>
      <c r="Y25" s="625"/>
      <c r="Z25" s="626">
        <v>19.100000000000001</v>
      </c>
      <c r="AA25" s="626"/>
      <c r="AB25" s="626"/>
      <c r="AC25" s="626"/>
      <c r="AD25" s="627" t="s">
        <v>107</v>
      </c>
      <c r="AE25" s="627"/>
      <c r="AF25" s="627"/>
      <c r="AG25" s="627"/>
      <c r="AH25" s="627"/>
      <c r="AI25" s="627"/>
      <c r="AJ25" s="627"/>
      <c r="AK25" s="627"/>
      <c r="AL25" s="628" t="s">
        <v>107</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4969461</v>
      </c>
      <c r="CS25" s="655"/>
      <c r="CT25" s="655"/>
      <c r="CU25" s="655"/>
      <c r="CV25" s="655"/>
      <c r="CW25" s="655"/>
      <c r="CX25" s="655"/>
      <c r="CY25" s="656"/>
      <c r="CZ25" s="657">
        <v>13.1</v>
      </c>
      <c r="DA25" s="658"/>
      <c r="DB25" s="658"/>
      <c r="DC25" s="659"/>
      <c r="DD25" s="632">
        <v>4494546</v>
      </c>
      <c r="DE25" s="655"/>
      <c r="DF25" s="655"/>
      <c r="DG25" s="655"/>
      <c r="DH25" s="655"/>
      <c r="DI25" s="655"/>
      <c r="DJ25" s="655"/>
      <c r="DK25" s="656"/>
      <c r="DL25" s="632">
        <v>4457204</v>
      </c>
      <c r="DM25" s="655"/>
      <c r="DN25" s="655"/>
      <c r="DO25" s="655"/>
      <c r="DP25" s="655"/>
      <c r="DQ25" s="655"/>
      <c r="DR25" s="655"/>
      <c r="DS25" s="655"/>
      <c r="DT25" s="655"/>
      <c r="DU25" s="655"/>
      <c r="DV25" s="656"/>
      <c r="DW25" s="628">
        <v>22.6</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v>92419</v>
      </c>
      <c r="S26" s="624"/>
      <c r="T26" s="624"/>
      <c r="U26" s="624"/>
      <c r="V26" s="624"/>
      <c r="W26" s="624"/>
      <c r="X26" s="624"/>
      <c r="Y26" s="625"/>
      <c r="Z26" s="626">
        <v>0.2</v>
      </c>
      <c r="AA26" s="626"/>
      <c r="AB26" s="626"/>
      <c r="AC26" s="626"/>
      <c r="AD26" s="627">
        <v>92419</v>
      </c>
      <c r="AE26" s="627"/>
      <c r="AF26" s="627"/>
      <c r="AG26" s="627"/>
      <c r="AH26" s="627"/>
      <c r="AI26" s="627"/>
      <c r="AJ26" s="627"/>
      <c r="AK26" s="627"/>
      <c r="AL26" s="628">
        <v>0.5</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3124662</v>
      </c>
      <c r="CS26" s="624"/>
      <c r="CT26" s="624"/>
      <c r="CU26" s="624"/>
      <c r="CV26" s="624"/>
      <c r="CW26" s="624"/>
      <c r="CX26" s="624"/>
      <c r="CY26" s="625"/>
      <c r="CZ26" s="657">
        <v>8.1999999999999993</v>
      </c>
      <c r="DA26" s="658"/>
      <c r="DB26" s="658"/>
      <c r="DC26" s="659"/>
      <c r="DD26" s="632">
        <v>2739648</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3003272</v>
      </c>
      <c r="S27" s="624"/>
      <c r="T27" s="624"/>
      <c r="U27" s="624"/>
      <c r="V27" s="624"/>
      <c r="W27" s="624"/>
      <c r="X27" s="624"/>
      <c r="Y27" s="625"/>
      <c r="Z27" s="626">
        <v>7.5</v>
      </c>
      <c r="AA27" s="626"/>
      <c r="AB27" s="626"/>
      <c r="AC27" s="626"/>
      <c r="AD27" s="627" t="s">
        <v>107</v>
      </c>
      <c r="AE27" s="627"/>
      <c r="AF27" s="627"/>
      <c r="AG27" s="627"/>
      <c r="AH27" s="627"/>
      <c r="AI27" s="627"/>
      <c r="AJ27" s="627"/>
      <c r="AK27" s="627"/>
      <c r="AL27" s="628" t="s">
        <v>107</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10714741</v>
      </c>
      <c r="BH27" s="624"/>
      <c r="BI27" s="624"/>
      <c r="BJ27" s="624"/>
      <c r="BK27" s="624"/>
      <c r="BL27" s="624"/>
      <c r="BM27" s="624"/>
      <c r="BN27" s="625"/>
      <c r="BO27" s="626">
        <v>100</v>
      </c>
      <c r="BP27" s="626"/>
      <c r="BQ27" s="626"/>
      <c r="BR27" s="626"/>
      <c r="BS27" s="632">
        <v>62850</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11248747</v>
      </c>
      <c r="CS27" s="655"/>
      <c r="CT27" s="655"/>
      <c r="CU27" s="655"/>
      <c r="CV27" s="655"/>
      <c r="CW27" s="655"/>
      <c r="CX27" s="655"/>
      <c r="CY27" s="656"/>
      <c r="CZ27" s="657">
        <v>29.6</v>
      </c>
      <c r="DA27" s="658"/>
      <c r="DB27" s="658"/>
      <c r="DC27" s="659"/>
      <c r="DD27" s="632">
        <v>3003771</v>
      </c>
      <c r="DE27" s="655"/>
      <c r="DF27" s="655"/>
      <c r="DG27" s="655"/>
      <c r="DH27" s="655"/>
      <c r="DI27" s="655"/>
      <c r="DJ27" s="655"/>
      <c r="DK27" s="656"/>
      <c r="DL27" s="632">
        <v>3003512</v>
      </c>
      <c r="DM27" s="655"/>
      <c r="DN27" s="655"/>
      <c r="DO27" s="655"/>
      <c r="DP27" s="655"/>
      <c r="DQ27" s="655"/>
      <c r="DR27" s="655"/>
      <c r="DS27" s="655"/>
      <c r="DT27" s="655"/>
      <c r="DU27" s="655"/>
      <c r="DV27" s="656"/>
      <c r="DW27" s="628">
        <v>15.2</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75572</v>
      </c>
      <c r="S28" s="624"/>
      <c r="T28" s="624"/>
      <c r="U28" s="624"/>
      <c r="V28" s="624"/>
      <c r="W28" s="624"/>
      <c r="X28" s="624"/>
      <c r="Y28" s="625"/>
      <c r="Z28" s="626">
        <v>0.2</v>
      </c>
      <c r="AA28" s="626"/>
      <c r="AB28" s="626"/>
      <c r="AC28" s="626"/>
      <c r="AD28" s="627">
        <v>54797</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2721222</v>
      </c>
      <c r="CS28" s="624"/>
      <c r="CT28" s="624"/>
      <c r="CU28" s="624"/>
      <c r="CV28" s="624"/>
      <c r="CW28" s="624"/>
      <c r="CX28" s="624"/>
      <c r="CY28" s="625"/>
      <c r="CZ28" s="657">
        <v>7.1</v>
      </c>
      <c r="DA28" s="658"/>
      <c r="DB28" s="658"/>
      <c r="DC28" s="659"/>
      <c r="DD28" s="632">
        <v>2544452</v>
      </c>
      <c r="DE28" s="624"/>
      <c r="DF28" s="624"/>
      <c r="DG28" s="624"/>
      <c r="DH28" s="624"/>
      <c r="DI28" s="624"/>
      <c r="DJ28" s="624"/>
      <c r="DK28" s="625"/>
      <c r="DL28" s="632">
        <v>2544452</v>
      </c>
      <c r="DM28" s="624"/>
      <c r="DN28" s="624"/>
      <c r="DO28" s="624"/>
      <c r="DP28" s="624"/>
      <c r="DQ28" s="624"/>
      <c r="DR28" s="624"/>
      <c r="DS28" s="624"/>
      <c r="DT28" s="624"/>
      <c r="DU28" s="624"/>
      <c r="DV28" s="625"/>
      <c r="DW28" s="628">
        <v>12.9</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739694</v>
      </c>
      <c r="S29" s="624"/>
      <c r="T29" s="624"/>
      <c r="U29" s="624"/>
      <c r="V29" s="624"/>
      <c r="W29" s="624"/>
      <c r="X29" s="624"/>
      <c r="Y29" s="625"/>
      <c r="Z29" s="626">
        <v>1.8</v>
      </c>
      <c r="AA29" s="626"/>
      <c r="AB29" s="626"/>
      <c r="AC29" s="626"/>
      <c r="AD29" s="627" t="s">
        <v>107</v>
      </c>
      <c r="AE29" s="627"/>
      <c r="AF29" s="627"/>
      <c r="AG29" s="627"/>
      <c r="AH29" s="627"/>
      <c r="AI29" s="627"/>
      <c r="AJ29" s="627"/>
      <c r="AK29" s="627"/>
      <c r="AL29" s="628" t="s">
        <v>107</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2719935</v>
      </c>
      <c r="CS29" s="655"/>
      <c r="CT29" s="655"/>
      <c r="CU29" s="655"/>
      <c r="CV29" s="655"/>
      <c r="CW29" s="655"/>
      <c r="CX29" s="655"/>
      <c r="CY29" s="656"/>
      <c r="CZ29" s="657">
        <v>7.1</v>
      </c>
      <c r="DA29" s="658"/>
      <c r="DB29" s="658"/>
      <c r="DC29" s="659"/>
      <c r="DD29" s="632">
        <v>2543165</v>
      </c>
      <c r="DE29" s="655"/>
      <c r="DF29" s="655"/>
      <c r="DG29" s="655"/>
      <c r="DH29" s="655"/>
      <c r="DI29" s="655"/>
      <c r="DJ29" s="655"/>
      <c r="DK29" s="656"/>
      <c r="DL29" s="632">
        <v>2543165</v>
      </c>
      <c r="DM29" s="655"/>
      <c r="DN29" s="655"/>
      <c r="DO29" s="655"/>
      <c r="DP29" s="655"/>
      <c r="DQ29" s="655"/>
      <c r="DR29" s="655"/>
      <c r="DS29" s="655"/>
      <c r="DT29" s="655"/>
      <c r="DU29" s="655"/>
      <c r="DV29" s="656"/>
      <c r="DW29" s="628">
        <v>12.9</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1076246</v>
      </c>
      <c r="S30" s="624"/>
      <c r="T30" s="624"/>
      <c r="U30" s="624"/>
      <c r="V30" s="624"/>
      <c r="W30" s="624"/>
      <c r="X30" s="624"/>
      <c r="Y30" s="625"/>
      <c r="Z30" s="626">
        <v>2.7</v>
      </c>
      <c r="AA30" s="626"/>
      <c r="AB30" s="626"/>
      <c r="AC30" s="626"/>
      <c r="AD30" s="627" t="s">
        <v>107</v>
      </c>
      <c r="AE30" s="627"/>
      <c r="AF30" s="627"/>
      <c r="AG30" s="627"/>
      <c r="AH30" s="627"/>
      <c r="AI30" s="627"/>
      <c r="AJ30" s="627"/>
      <c r="AK30" s="627"/>
      <c r="AL30" s="628" t="s">
        <v>107</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99.1</v>
      </c>
      <c r="BH30" s="682"/>
      <c r="BI30" s="682"/>
      <c r="BJ30" s="682"/>
      <c r="BK30" s="682"/>
      <c r="BL30" s="682"/>
      <c r="BM30" s="618">
        <v>96.1</v>
      </c>
      <c r="BN30" s="682"/>
      <c r="BO30" s="682"/>
      <c r="BP30" s="682"/>
      <c r="BQ30" s="683"/>
      <c r="BR30" s="681">
        <v>98.9</v>
      </c>
      <c r="BS30" s="682"/>
      <c r="BT30" s="682"/>
      <c r="BU30" s="682"/>
      <c r="BV30" s="682"/>
      <c r="BW30" s="682"/>
      <c r="BX30" s="618">
        <v>95.1</v>
      </c>
      <c r="BY30" s="682"/>
      <c r="BZ30" s="682"/>
      <c r="CA30" s="682"/>
      <c r="CB30" s="683"/>
      <c r="CD30" s="686"/>
      <c r="CE30" s="687"/>
      <c r="CF30" s="637" t="s">
        <v>288</v>
      </c>
      <c r="CG30" s="638"/>
      <c r="CH30" s="638"/>
      <c r="CI30" s="638"/>
      <c r="CJ30" s="638"/>
      <c r="CK30" s="638"/>
      <c r="CL30" s="638"/>
      <c r="CM30" s="638"/>
      <c r="CN30" s="638"/>
      <c r="CO30" s="638"/>
      <c r="CP30" s="638"/>
      <c r="CQ30" s="639"/>
      <c r="CR30" s="623">
        <v>2333537</v>
      </c>
      <c r="CS30" s="624"/>
      <c r="CT30" s="624"/>
      <c r="CU30" s="624"/>
      <c r="CV30" s="624"/>
      <c r="CW30" s="624"/>
      <c r="CX30" s="624"/>
      <c r="CY30" s="625"/>
      <c r="CZ30" s="657">
        <v>6.1</v>
      </c>
      <c r="DA30" s="658"/>
      <c r="DB30" s="658"/>
      <c r="DC30" s="659"/>
      <c r="DD30" s="632">
        <v>2197350</v>
      </c>
      <c r="DE30" s="624"/>
      <c r="DF30" s="624"/>
      <c r="DG30" s="624"/>
      <c r="DH30" s="624"/>
      <c r="DI30" s="624"/>
      <c r="DJ30" s="624"/>
      <c r="DK30" s="625"/>
      <c r="DL30" s="632">
        <v>2197350</v>
      </c>
      <c r="DM30" s="624"/>
      <c r="DN30" s="624"/>
      <c r="DO30" s="624"/>
      <c r="DP30" s="624"/>
      <c r="DQ30" s="624"/>
      <c r="DR30" s="624"/>
      <c r="DS30" s="624"/>
      <c r="DT30" s="624"/>
      <c r="DU30" s="624"/>
      <c r="DV30" s="625"/>
      <c r="DW30" s="628">
        <v>11.1</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1319014</v>
      </c>
      <c r="S31" s="624"/>
      <c r="T31" s="624"/>
      <c r="U31" s="624"/>
      <c r="V31" s="624"/>
      <c r="W31" s="624"/>
      <c r="X31" s="624"/>
      <c r="Y31" s="625"/>
      <c r="Z31" s="626">
        <v>3.3</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99.1</v>
      </c>
      <c r="BH31" s="655"/>
      <c r="BI31" s="655"/>
      <c r="BJ31" s="655"/>
      <c r="BK31" s="655"/>
      <c r="BL31" s="655"/>
      <c r="BM31" s="629">
        <v>96.9</v>
      </c>
      <c r="BN31" s="679"/>
      <c r="BO31" s="679"/>
      <c r="BP31" s="679"/>
      <c r="BQ31" s="680"/>
      <c r="BR31" s="678">
        <v>99</v>
      </c>
      <c r="BS31" s="655"/>
      <c r="BT31" s="655"/>
      <c r="BU31" s="655"/>
      <c r="BV31" s="655"/>
      <c r="BW31" s="655"/>
      <c r="BX31" s="629">
        <v>95.6</v>
      </c>
      <c r="BY31" s="679"/>
      <c r="BZ31" s="679"/>
      <c r="CA31" s="679"/>
      <c r="CB31" s="680"/>
      <c r="CD31" s="686"/>
      <c r="CE31" s="687"/>
      <c r="CF31" s="637" t="s">
        <v>292</v>
      </c>
      <c r="CG31" s="638"/>
      <c r="CH31" s="638"/>
      <c r="CI31" s="638"/>
      <c r="CJ31" s="638"/>
      <c r="CK31" s="638"/>
      <c r="CL31" s="638"/>
      <c r="CM31" s="638"/>
      <c r="CN31" s="638"/>
      <c r="CO31" s="638"/>
      <c r="CP31" s="638"/>
      <c r="CQ31" s="639"/>
      <c r="CR31" s="623">
        <v>386398</v>
      </c>
      <c r="CS31" s="655"/>
      <c r="CT31" s="655"/>
      <c r="CU31" s="655"/>
      <c r="CV31" s="655"/>
      <c r="CW31" s="655"/>
      <c r="CX31" s="655"/>
      <c r="CY31" s="656"/>
      <c r="CZ31" s="657">
        <v>1</v>
      </c>
      <c r="DA31" s="658"/>
      <c r="DB31" s="658"/>
      <c r="DC31" s="659"/>
      <c r="DD31" s="632">
        <v>345815</v>
      </c>
      <c r="DE31" s="655"/>
      <c r="DF31" s="655"/>
      <c r="DG31" s="655"/>
      <c r="DH31" s="655"/>
      <c r="DI31" s="655"/>
      <c r="DJ31" s="655"/>
      <c r="DK31" s="656"/>
      <c r="DL31" s="632">
        <v>345815</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1634379</v>
      </c>
      <c r="S32" s="624"/>
      <c r="T32" s="624"/>
      <c r="U32" s="624"/>
      <c r="V32" s="624"/>
      <c r="W32" s="624"/>
      <c r="X32" s="624"/>
      <c r="Y32" s="625"/>
      <c r="Z32" s="626">
        <v>4.0999999999999996</v>
      </c>
      <c r="AA32" s="626"/>
      <c r="AB32" s="626"/>
      <c r="AC32" s="626"/>
      <c r="AD32" s="627">
        <v>1527</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99.1</v>
      </c>
      <c r="BH32" s="691"/>
      <c r="BI32" s="691"/>
      <c r="BJ32" s="691"/>
      <c r="BK32" s="691"/>
      <c r="BL32" s="691"/>
      <c r="BM32" s="692">
        <v>95.2</v>
      </c>
      <c r="BN32" s="691"/>
      <c r="BO32" s="691"/>
      <c r="BP32" s="691"/>
      <c r="BQ32" s="693"/>
      <c r="BR32" s="690">
        <v>98.7</v>
      </c>
      <c r="BS32" s="691"/>
      <c r="BT32" s="691"/>
      <c r="BU32" s="691"/>
      <c r="BV32" s="691"/>
      <c r="BW32" s="691"/>
      <c r="BX32" s="692">
        <v>94.4</v>
      </c>
      <c r="BY32" s="691"/>
      <c r="BZ32" s="691"/>
      <c r="CA32" s="691"/>
      <c r="CB32" s="693"/>
      <c r="CD32" s="688"/>
      <c r="CE32" s="689"/>
      <c r="CF32" s="637" t="s">
        <v>295</v>
      </c>
      <c r="CG32" s="638"/>
      <c r="CH32" s="638"/>
      <c r="CI32" s="638"/>
      <c r="CJ32" s="638"/>
      <c r="CK32" s="638"/>
      <c r="CL32" s="638"/>
      <c r="CM32" s="638"/>
      <c r="CN32" s="638"/>
      <c r="CO32" s="638"/>
      <c r="CP32" s="638"/>
      <c r="CQ32" s="639"/>
      <c r="CR32" s="623">
        <v>1287</v>
      </c>
      <c r="CS32" s="624"/>
      <c r="CT32" s="624"/>
      <c r="CU32" s="624"/>
      <c r="CV32" s="624"/>
      <c r="CW32" s="624"/>
      <c r="CX32" s="624"/>
      <c r="CY32" s="625"/>
      <c r="CZ32" s="657">
        <v>0</v>
      </c>
      <c r="DA32" s="658"/>
      <c r="DB32" s="658"/>
      <c r="DC32" s="659"/>
      <c r="DD32" s="632">
        <v>1287</v>
      </c>
      <c r="DE32" s="624"/>
      <c r="DF32" s="624"/>
      <c r="DG32" s="624"/>
      <c r="DH32" s="624"/>
      <c r="DI32" s="624"/>
      <c r="DJ32" s="624"/>
      <c r="DK32" s="625"/>
      <c r="DL32" s="632">
        <v>1287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3768625</v>
      </c>
      <c r="S33" s="624"/>
      <c r="T33" s="624"/>
      <c r="U33" s="624"/>
      <c r="V33" s="624"/>
      <c r="W33" s="624"/>
      <c r="X33" s="624"/>
      <c r="Y33" s="625"/>
      <c r="Z33" s="626">
        <v>9.4</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14262235</v>
      </c>
      <c r="CS33" s="655"/>
      <c r="CT33" s="655"/>
      <c r="CU33" s="655"/>
      <c r="CV33" s="655"/>
      <c r="CW33" s="655"/>
      <c r="CX33" s="655"/>
      <c r="CY33" s="656"/>
      <c r="CZ33" s="657">
        <v>37.5</v>
      </c>
      <c r="DA33" s="658"/>
      <c r="DB33" s="658"/>
      <c r="DC33" s="659"/>
      <c r="DD33" s="632">
        <v>10405507</v>
      </c>
      <c r="DE33" s="655"/>
      <c r="DF33" s="655"/>
      <c r="DG33" s="655"/>
      <c r="DH33" s="655"/>
      <c r="DI33" s="655"/>
      <c r="DJ33" s="655"/>
      <c r="DK33" s="656"/>
      <c r="DL33" s="632">
        <v>7999183</v>
      </c>
      <c r="DM33" s="655"/>
      <c r="DN33" s="655"/>
      <c r="DO33" s="655"/>
      <c r="DP33" s="655"/>
      <c r="DQ33" s="655"/>
      <c r="DR33" s="655"/>
      <c r="DS33" s="655"/>
      <c r="DT33" s="655"/>
      <c r="DU33" s="655"/>
      <c r="DV33" s="656"/>
      <c r="DW33" s="628">
        <v>40.5</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3673350</v>
      </c>
      <c r="CS34" s="624"/>
      <c r="CT34" s="624"/>
      <c r="CU34" s="624"/>
      <c r="CV34" s="624"/>
      <c r="CW34" s="624"/>
      <c r="CX34" s="624"/>
      <c r="CY34" s="625"/>
      <c r="CZ34" s="657">
        <v>9.6999999999999993</v>
      </c>
      <c r="DA34" s="658"/>
      <c r="DB34" s="658"/>
      <c r="DC34" s="659"/>
      <c r="DD34" s="632">
        <v>2892470</v>
      </c>
      <c r="DE34" s="624"/>
      <c r="DF34" s="624"/>
      <c r="DG34" s="624"/>
      <c r="DH34" s="624"/>
      <c r="DI34" s="624"/>
      <c r="DJ34" s="624"/>
      <c r="DK34" s="625"/>
      <c r="DL34" s="632">
        <v>2403522</v>
      </c>
      <c r="DM34" s="624"/>
      <c r="DN34" s="624"/>
      <c r="DO34" s="624"/>
      <c r="DP34" s="624"/>
      <c r="DQ34" s="624"/>
      <c r="DR34" s="624"/>
      <c r="DS34" s="624"/>
      <c r="DT34" s="624"/>
      <c r="DU34" s="624"/>
      <c r="DV34" s="625"/>
      <c r="DW34" s="628">
        <v>12.2</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1430825</v>
      </c>
      <c r="S35" s="624"/>
      <c r="T35" s="624"/>
      <c r="U35" s="624"/>
      <c r="V35" s="624"/>
      <c r="W35" s="624"/>
      <c r="X35" s="624"/>
      <c r="Y35" s="625"/>
      <c r="Z35" s="626">
        <v>3.6</v>
      </c>
      <c r="AA35" s="626"/>
      <c r="AB35" s="626"/>
      <c r="AC35" s="626"/>
      <c r="AD35" s="627" t="s">
        <v>107</v>
      </c>
      <c r="AE35" s="627"/>
      <c r="AF35" s="627"/>
      <c r="AG35" s="627"/>
      <c r="AH35" s="627"/>
      <c r="AI35" s="627"/>
      <c r="AJ35" s="627"/>
      <c r="AK35" s="627"/>
      <c r="AL35" s="628" t="s">
        <v>107</v>
      </c>
      <c r="AM35" s="629"/>
      <c r="AN35" s="629"/>
      <c r="AO35" s="630"/>
      <c r="AP35" s="186"/>
      <c r="AQ35" s="634" t="s">
        <v>303</v>
      </c>
      <c r="AR35" s="635"/>
      <c r="AS35" s="635"/>
      <c r="AT35" s="635"/>
      <c r="AU35" s="635"/>
      <c r="AV35" s="635"/>
      <c r="AW35" s="635"/>
      <c r="AX35" s="635"/>
      <c r="AY35" s="636"/>
      <c r="AZ35" s="612">
        <v>4586059</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105993</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624164</v>
      </c>
      <c r="CS35" s="655"/>
      <c r="CT35" s="655"/>
      <c r="CU35" s="655"/>
      <c r="CV35" s="655"/>
      <c r="CW35" s="655"/>
      <c r="CX35" s="655"/>
      <c r="CY35" s="656"/>
      <c r="CZ35" s="657">
        <v>1.6</v>
      </c>
      <c r="DA35" s="658"/>
      <c r="DB35" s="658"/>
      <c r="DC35" s="659"/>
      <c r="DD35" s="632">
        <v>541038</v>
      </c>
      <c r="DE35" s="655"/>
      <c r="DF35" s="655"/>
      <c r="DG35" s="655"/>
      <c r="DH35" s="655"/>
      <c r="DI35" s="655"/>
      <c r="DJ35" s="655"/>
      <c r="DK35" s="656"/>
      <c r="DL35" s="632">
        <v>541038</v>
      </c>
      <c r="DM35" s="655"/>
      <c r="DN35" s="655"/>
      <c r="DO35" s="655"/>
      <c r="DP35" s="655"/>
      <c r="DQ35" s="655"/>
      <c r="DR35" s="655"/>
      <c r="DS35" s="655"/>
      <c r="DT35" s="655"/>
      <c r="DU35" s="655"/>
      <c r="DV35" s="656"/>
      <c r="DW35" s="628">
        <v>2.7</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40093403</v>
      </c>
      <c r="S36" s="696"/>
      <c r="T36" s="696"/>
      <c r="U36" s="696"/>
      <c r="V36" s="696"/>
      <c r="W36" s="696"/>
      <c r="X36" s="696"/>
      <c r="Y36" s="697"/>
      <c r="Z36" s="698">
        <v>100</v>
      </c>
      <c r="AA36" s="698"/>
      <c r="AB36" s="698"/>
      <c r="AC36" s="698"/>
      <c r="AD36" s="699">
        <v>18332754</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1093362</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-47018</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4349302</v>
      </c>
      <c r="CS36" s="624"/>
      <c r="CT36" s="624"/>
      <c r="CU36" s="624"/>
      <c r="CV36" s="624"/>
      <c r="CW36" s="624"/>
      <c r="CX36" s="624"/>
      <c r="CY36" s="625"/>
      <c r="CZ36" s="657">
        <v>11.4</v>
      </c>
      <c r="DA36" s="658"/>
      <c r="DB36" s="658"/>
      <c r="DC36" s="659"/>
      <c r="DD36" s="632">
        <v>3731280</v>
      </c>
      <c r="DE36" s="624"/>
      <c r="DF36" s="624"/>
      <c r="DG36" s="624"/>
      <c r="DH36" s="624"/>
      <c r="DI36" s="624"/>
      <c r="DJ36" s="624"/>
      <c r="DK36" s="625"/>
      <c r="DL36" s="632">
        <v>2897682</v>
      </c>
      <c r="DM36" s="624"/>
      <c r="DN36" s="624"/>
      <c r="DO36" s="624"/>
      <c r="DP36" s="624"/>
      <c r="DQ36" s="624"/>
      <c r="DR36" s="624"/>
      <c r="DS36" s="624"/>
      <c r="DT36" s="624"/>
      <c r="DU36" s="624"/>
      <c r="DV36" s="625"/>
      <c r="DW36" s="628">
        <v>14.7</v>
      </c>
      <c r="DX36" s="653"/>
      <c r="DY36" s="653"/>
      <c r="DZ36" s="653"/>
      <c r="EA36" s="653"/>
      <c r="EB36" s="653"/>
      <c r="EC36" s="654"/>
    </row>
    <row r="37" spans="2:133" ht="11.25" customHeight="1">
      <c r="AQ37" s="702" t="s">
        <v>310</v>
      </c>
      <c r="AR37" s="703"/>
      <c r="AS37" s="703"/>
      <c r="AT37" s="703"/>
      <c r="AU37" s="703"/>
      <c r="AV37" s="703"/>
      <c r="AW37" s="703"/>
      <c r="AX37" s="703"/>
      <c r="AY37" s="704"/>
      <c r="AZ37" s="623">
        <v>418141</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12202</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806358</v>
      </c>
      <c r="CS37" s="655"/>
      <c r="CT37" s="655"/>
      <c r="CU37" s="655"/>
      <c r="CV37" s="655"/>
      <c r="CW37" s="655"/>
      <c r="CX37" s="655"/>
      <c r="CY37" s="656"/>
      <c r="CZ37" s="657">
        <v>2.1</v>
      </c>
      <c r="DA37" s="658"/>
      <c r="DB37" s="658"/>
      <c r="DC37" s="659"/>
      <c r="DD37" s="632">
        <v>802097</v>
      </c>
      <c r="DE37" s="655"/>
      <c r="DF37" s="655"/>
      <c r="DG37" s="655"/>
      <c r="DH37" s="655"/>
      <c r="DI37" s="655"/>
      <c r="DJ37" s="655"/>
      <c r="DK37" s="656"/>
      <c r="DL37" s="632">
        <v>730333</v>
      </c>
      <c r="DM37" s="655"/>
      <c r="DN37" s="655"/>
      <c r="DO37" s="655"/>
      <c r="DP37" s="655"/>
      <c r="DQ37" s="655"/>
      <c r="DR37" s="655"/>
      <c r="DS37" s="655"/>
      <c r="DT37" s="655"/>
      <c r="DU37" s="655"/>
      <c r="DV37" s="656"/>
      <c r="DW37" s="628">
        <v>3.7</v>
      </c>
      <c r="DX37" s="653"/>
      <c r="DY37" s="653"/>
      <c r="DZ37" s="653"/>
      <c r="EA37" s="653"/>
      <c r="EB37" s="653"/>
      <c r="EC37" s="654"/>
    </row>
    <row r="38" spans="2:133" ht="11.25" customHeight="1">
      <c r="AQ38" s="702" t="s">
        <v>313</v>
      </c>
      <c r="AR38" s="703"/>
      <c r="AS38" s="703"/>
      <c r="AT38" s="703"/>
      <c r="AU38" s="703"/>
      <c r="AV38" s="703"/>
      <c r="AW38" s="703"/>
      <c r="AX38" s="703"/>
      <c r="AY38" s="704"/>
      <c r="AZ38" s="623">
        <v>141091</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20201</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2881048</v>
      </c>
      <c r="CS38" s="624"/>
      <c r="CT38" s="624"/>
      <c r="CU38" s="624"/>
      <c r="CV38" s="624"/>
      <c r="CW38" s="624"/>
      <c r="CX38" s="624"/>
      <c r="CY38" s="625"/>
      <c r="CZ38" s="657">
        <v>7.6</v>
      </c>
      <c r="DA38" s="658"/>
      <c r="DB38" s="658"/>
      <c r="DC38" s="659"/>
      <c r="DD38" s="632">
        <v>2336849</v>
      </c>
      <c r="DE38" s="624"/>
      <c r="DF38" s="624"/>
      <c r="DG38" s="624"/>
      <c r="DH38" s="624"/>
      <c r="DI38" s="624"/>
      <c r="DJ38" s="624"/>
      <c r="DK38" s="625"/>
      <c r="DL38" s="632">
        <v>2155779</v>
      </c>
      <c r="DM38" s="624"/>
      <c r="DN38" s="624"/>
      <c r="DO38" s="624"/>
      <c r="DP38" s="624"/>
      <c r="DQ38" s="624"/>
      <c r="DR38" s="624"/>
      <c r="DS38" s="624"/>
      <c r="DT38" s="624"/>
      <c r="DU38" s="624"/>
      <c r="DV38" s="625"/>
      <c r="DW38" s="628">
        <v>10.9</v>
      </c>
      <c r="DX38" s="653"/>
      <c r="DY38" s="653"/>
      <c r="DZ38" s="653"/>
      <c r="EA38" s="653"/>
      <c r="EB38" s="653"/>
      <c r="EC38" s="654"/>
    </row>
    <row r="39" spans="2:133" ht="11.25" customHeight="1">
      <c r="AQ39" s="702" t="s">
        <v>316</v>
      </c>
      <c r="AR39" s="703"/>
      <c r="AS39" s="703"/>
      <c r="AT39" s="703"/>
      <c r="AU39" s="703"/>
      <c r="AV39" s="703"/>
      <c r="AW39" s="703"/>
      <c r="AX39" s="703"/>
      <c r="AY39" s="704"/>
      <c r="AZ39" s="623">
        <v>98793</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92</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1521646</v>
      </c>
      <c r="CS39" s="655"/>
      <c r="CT39" s="655"/>
      <c r="CU39" s="655"/>
      <c r="CV39" s="655"/>
      <c r="CW39" s="655"/>
      <c r="CX39" s="655"/>
      <c r="CY39" s="656"/>
      <c r="CZ39" s="657">
        <v>4</v>
      </c>
      <c r="DA39" s="658"/>
      <c r="DB39" s="658"/>
      <c r="DC39" s="659"/>
      <c r="DD39" s="632">
        <v>902708</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783463</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126</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1212725</v>
      </c>
      <c r="CS40" s="624"/>
      <c r="CT40" s="624"/>
      <c r="CU40" s="624"/>
      <c r="CV40" s="624"/>
      <c r="CW40" s="624"/>
      <c r="CX40" s="624"/>
      <c r="CY40" s="625"/>
      <c r="CZ40" s="657">
        <v>3.2</v>
      </c>
      <c r="DA40" s="658"/>
      <c r="DB40" s="658"/>
      <c r="DC40" s="659"/>
      <c r="DD40" s="632">
        <v>1162</v>
      </c>
      <c r="DE40" s="624"/>
      <c r="DF40" s="624"/>
      <c r="DG40" s="624"/>
      <c r="DH40" s="624"/>
      <c r="DI40" s="624"/>
      <c r="DJ40" s="624"/>
      <c r="DK40" s="625"/>
      <c r="DL40" s="632">
        <v>1162</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2051209</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327</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4858946</v>
      </c>
      <c r="CS42" s="624"/>
      <c r="CT42" s="624"/>
      <c r="CU42" s="624"/>
      <c r="CV42" s="624"/>
      <c r="CW42" s="624"/>
      <c r="CX42" s="624"/>
      <c r="CY42" s="625"/>
      <c r="CZ42" s="657">
        <v>12.8</v>
      </c>
      <c r="DA42" s="706"/>
      <c r="DB42" s="706"/>
      <c r="DC42" s="707"/>
      <c r="DD42" s="632">
        <v>1292593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118863</v>
      </c>
      <c r="CS43" s="655"/>
      <c r="CT43" s="655"/>
      <c r="CU43" s="655"/>
      <c r="CV43" s="655"/>
      <c r="CW43" s="655"/>
      <c r="CX43" s="655"/>
      <c r="CY43" s="656"/>
      <c r="CZ43" s="657">
        <v>0.3</v>
      </c>
      <c r="DA43" s="658"/>
      <c r="DB43" s="658"/>
      <c r="DC43" s="659"/>
      <c r="DD43" s="632">
        <v>118011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4793882</v>
      </c>
      <c r="CS44" s="624"/>
      <c r="CT44" s="624"/>
      <c r="CU44" s="624"/>
      <c r="CV44" s="624"/>
      <c r="CW44" s="624"/>
      <c r="CX44" s="624"/>
      <c r="CY44" s="625"/>
      <c r="CZ44" s="657">
        <v>12.6</v>
      </c>
      <c r="DA44" s="706"/>
      <c r="DB44" s="706"/>
      <c r="DC44" s="707"/>
      <c r="DD44" s="632">
        <v>1253047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2322797</v>
      </c>
      <c r="CS45" s="655"/>
      <c r="CT45" s="655"/>
      <c r="CU45" s="655"/>
      <c r="CV45" s="655"/>
      <c r="CW45" s="655"/>
      <c r="CX45" s="655"/>
      <c r="CY45" s="656"/>
      <c r="CZ45" s="657">
        <v>6.1</v>
      </c>
      <c r="DA45" s="658"/>
      <c r="DB45" s="658"/>
      <c r="DC45" s="659"/>
      <c r="DD45" s="632">
        <v>408408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2334811</v>
      </c>
      <c r="CS46" s="624"/>
      <c r="CT46" s="624"/>
      <c r="CU46" s="624"/>
      <c r="CV46" s="624"/>
      <c r="CW46" s="624"/>
      <c r="CX46" s="624"/>
      <c r="CY46" s="625"/>
      <c r="CZ46" s="657">
        <v>6.1</v>
      </c>
      <c r="DA46" s="706"/>
      <c r="DB46" s="706"/>
      <c r="DC46" s="707"/>
      <c r="DD46" s="632">
        <v>828865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65064</v>
      </c>
      <c r="CS47" s="655"/>
      <c r="CT47" s="655"/>
      <c r="CU47" s="655"/>
      <c r="CV47" s="655"/>
      <c r="CW47" s="655"/>
      <c r="CX47" s="655"/>
      <c r="CY47" s="656"/>
      <c r="CZ47" s="657">
        <v>0.2</v>
      </c>
      <c r="DA47" s="658"/>
      <c r="DB47" s="658"/>
      <c r="DC47" s="659"/>
      <c r="DD47" s="632">
        <v>39546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38060611</v>
      </c>
      <c r="CS49" s="691"/>
      <c r="CT49" s="691"/>
      <c r="CU49" s="691"/>
      <c r="CV49" s="691"/>
      <c r="CW49" s="691"/>
      <c r="CX49" s="691"/>
      <c r="CY49" s="718"/>
      <c r="CZ49" s="719">
        <v>100</v>
      </c>
      <c r="DA49" s="720"/>
      <c r="DB49" s="720"/>
      <c r="DC49" s="721"/>
      <c r="DD49" s="722">
        <v>21740869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5" zoomScale="70" zoomScaleNormal="25" zoomScaleSheetLayoutView="70" workbookViewId="0">
      <selection activeCell="AU31" sqref="AU31:AY31"/>
    </sheetView>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40093</v>
      </c>
      <c r="R7" s="753"/>
      <c r="S7" s="753"/>
      <c r="T7" s="753"/>
      <c r="U7" s="753"/>
      <c r="V7" s="753">
        <v>38061</v>
      </c>
      <c r="W7" s="753"/>
      <c r="X7" s="753"/>
      <c r="Y7" s="753"/>
      <c r="Z7" s="753"/>
      <c r="AA7" s="753">
        <v>2033</v>
      </c>
      <c r="AB7" s="753"/>
      <c r="AC7" s="753"/>
      <c r="AD7" s="753"/>
      <c r="AE7" s="754"/>
      <c r="AF7" s="755">
        <v>1622</v>
      </c>
      <c r="AG7" s="756"/>
      <c r="AH7" s="756"/>
      <c r="AI7" s="756"/>
      <c r="AJ7" s="757"/>
      <c r="AK7" s="792">
        <v>1076</v>
      </c>
      <c r="AL7" s="793"/>
      <c r="AM7" s="793"/>
      <c r="AN7" s="793"/>
      <c r="AO7" s="793"/>
      <c r="AP7" s="793">
        <v>33988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-8</v>
      </c>
      <c r="CI7" s="790"/>
      <c r="CJ7" s="790"/>
      <c r="CK7" s="790"/>
      <c r="CL7" s="791"/>
      <c r="CM7" s="789">
        <v>131</v>
      </c>
      <c r="CN7" s="790"/>
      <c r="CO7" s="790"/>
      <c r="CP7" s="790"/>
      <c r="CQ7" s="791"/>
      <c r="CR7" s="789">
        <v>5</v>
      </c>
      <c r="CS7" s="790"/>
      <c r="CT7" s="790"/>
      <c r="CU7" s="790"/>
      <c r="CV7" s="791"/>
      <c r="CW7" s="789">
        <v>0</v>
      </c>
      <c r="CX7" s="790"/>
      <c r="CY7" s="790"/>
      <c r="CZ7" s="790"/>
      <c r="DA7" s="791"/>
      <c r="DB7" s="789">
        <v>0</v>
      </c>
      <c r="DC7" s="790"/>
      <c r="DD7" s="790"/>
      <c r="DE7" s="790"/>
      <c r="DF7" s="791"/>
      <c r="DG7" s="789">
        <v>1971</v>
      </c>
      <c r="DH7" s="790"/>
      <c r="DI7" s="790"/>
      <c r="DJ7" s="790"/>
      <c r="DK7" s="791"/>
      <c r="DL7" s="789">
        <v>0</v>
      </c>
      <c r="DM7" s="790"/>
      <c r="DN7" s="790"/>
      <c r="DO7" s="790"/>
      <c r="DP7" s="791"/>
      <c r="DQ7" s="789">
        <v>986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1</v>
      </c>
      <c r="CI8" s="800"/>
      <c r="CJ8" s="800"/>
      <c r="CK8" s="800"/>
      <c r="CL8" s="801"/>
      <c r="CM8" s="799">
        <v>87</v>
      </c>
      <c r="CN8" s="800"/>
      <c r="CO8" s="800"/>
      <c r="CP8" s="800"/>
      <c r="CQ8" s="801"/>
      <c r="CR8" s="799">
        <v>48</v>
      </c>
      <c r="CS8" s="800"/>
      <c r="CT8" s="800"/>
      <c r="CU8" s="800"/>
      <c r="CV8" s="801"/>
      <c r="CW8" s="799">
        <v>0</v>
      </c>
      <c r="CX8" s="800"/>
      <c r="CY8" s="800"/>
      <c r="CZ8" s="800"/>
      <c r="DA8" s="801"/>
      <c r="DB8" s="799">
        <v>0</v>
      </c>
      <c r="DC8" s="800"/>
      <c r="DD8" s="800"/>
      <c r="DE8" s="800"/>
      <c r="DF8" s="801"/>
      <c r="DG8" s="799">
        <v>0</v>
      </c>
      <c r="DH8" s="800"/>
      <c r="DI8" s="800"/>
      <c r="DJ8" s="800"/>
      <c r="DK8" s="801"/>
      <c r="DL8" s="799">
        <v>218</v>
      </c>
      <c r="DM8" s="800"/>
      <c r="DN8" s="800"/>
      <c r="DO8" s="800"/>
      <c r="DP8" s="801"/>
      <c r="DQ8" s="799">
        <v>63</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547</v>
      </c>
      <c r="BT9" s="787"/>
      <c r="BU9" s="787"/>
      <c r="BV9" s="787"/>
      <c r="BW9" s="787"/>
      <c r="BX9" s="787"/>
      <c r="BY9" s="787"/>
      <c r="BZ9" s="787"/>
      <c r="CA9" s="787"/>
      <c r="CB9" s="787"/>
      <c r="CC9" s="787"/>
      <c r="CD9" s="787"/>
      <c r="CE9" s="787"/>
      <c r="CF9" s="787"/>
      <c r="CG9" s="788"/>
      <c r="CH9" s="799">
        <v>14</v>
      </c>
      <c r="CI9" s="800"/>
      <c r="CJ9" s="800"/>
      <c r="CK9" s="800"/>
      <c r="CL9" s="801"/>
      <c r="CM9" s="799">
        <v>3</v>
      </c>
      <c r="CN9" s="800"/>
      <c r="CO9" s="800"/>
      <c r="CP9" s="800"/>
      <c r="CQ9" s="801"/>
      <c r="CR9" s="799">
        <v>25</v>
      </c>
      <c r="CS9" s="800"/>
      <c r="CT9" s="800"/>
      <c r="CU9" s="800"/>
      <c r="CV9" s="801"/>
      <c r="CW9" s="799">
        <v>54</v>
      </c>
      <c r="CX9" s="800"/>
      <c r="CY9" s="800"/>
      <c r="CZ9" s="800"/>
      <c r="DA9" s="801"/>
      <c r="DB9" s="799">
        <v>0</v>
      </c>
      <c r="DC9" s="800"/>
      <c r="DD9" s="800"/>
      <c r="DE9" s="800"/>
      <c r="DF9" s="801"/>
      <c r="DG9" s="799">
        <v>0</v>
      </c>
      <c r="DH9" s="800"/>
      <c r="DI9" s="800"/>
      <c r="DJ9" s="800"/>
      <c r="DK9" s="801"/>
      <c r="DL9" s="799">
        <v>0</v>
      </c>
      <c r="DM9" s="800"/>
      <c r="DN9" s="800"/>
      <c r="DO9" s="800"/>
      <c r="DP9" s="801"/>
      <c r="DQ9" s="799">
        <v>0</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548</v>
      </c>
      <c r="BT10" s="787"/>
      <c r="BU10" s="787"/>
      <c r="BV10" s="787"/>
      <c r="BW10" s="787"/>
      <c r="BX10" s="787"/>
      <c r="BY10" s="787"/>
      <c r="BZ10" s="787"/>
      <c r="CA10" s="787"/>
      <c r="CB10" s="787"/>
      <c r="CC10" s="787"/>
      <c r="CD10" s="787"/>
      <c r="CE10" s="787"/>
      <c r="CF10" s="787"/>
      <c r="CG10" s="788"/>
      <c r="CH10" s="799">
        <v>0</v>
      </c>
      <c r="CI10" s="800"/>
      <c r="CJ10" s="800"/>
      <c r="CK10" s="800"/>
      <c r="CL10" s="801"/>
      <c r="CM10" s="799">
        <v>10</v>
      </c>
      <c r="CN10" s="800"/>
      <c r="CO10" s="800"/>
      <c r="CP10" s="800"/>
      <c r="CQ10" s="801"/>
      <c r="CR10" s="799">
        <v>2</v>
      </c>
      <c r="CS10" s="800"/>
      <c r="CT10" s="800"/>
      <c r="CU10" s="800"/>
      <c r="CV10" s="801"/>
      <c r="CW10" s="799">
        <v>0</v>
      </c>
      <c r="CX10" s="800"/>
      <c r="CY10" s="800"/>
      <c r="CZ10" s="800"/>
      <c r="DA10" s="801"/>
      <c r="DB10" s="799">
        <v>0</v>
      </c>
      <c r="DC10" s="800"/>
      <c r="DD10" s="800"/>
      <c r="DE10" s="800"/>
      <c r="DF10" s="801"/>
      <c r="DG10" s="799">
        <v>0</v>
      </c>
      <c r="DH10" s="800"/>
      <c r="DI10" s="800"/>
      <c r="DJ10" s="800"/>
      <c r="DK10" s="801"/>
      <c r="DL10" s="799">
        <v>0</v>
      </c>
      <c r="DM10" s="800"/>
      <c r="DN10" s="800"/>
      <c r="DO10" s="800"/>
      <c r="DP10" s="801"/>
      <c r="DQ10" s="799">
        <v>0</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549</v>
      </c>
      <c r="BT11" s="787"/>
      <c r="BU11" s="787"/>
      <c r="BV11" s="787"/>
      <c r="BW11" s="787"/>
      <c r="BX11" s="787"/>
      <c r="BY11" s="787"/>
      <c r="BZ11" s="787"/>
      <c r="CA11" s="787"/>
      <c r="CB11" s="787"/>
      <c r="CC11" s="787"/>
      <c r="CD11" s="787"/>
      <c r="CE11" s="787"/>
      <c r="CF11" s="787"/>
      <c r="CG11" s="788"/>
      <c r="CH11" s="799">
        <v>-24</v>
      </c>
      <c r="CI11" s="800"/>
      <c r="CJ11" s="800"/>
      <c r="CK11" s="800"/>
      <c r="CL11" s="801"/>
      <c r="CM11" s="799">
        <v>1572</v>
      </c>
      <c r="CN11" s="800"/>
      <c r="CO11" s="800"/>
      <c r="CP11" s="800"/>
      <c r="CQ11" s="801"/>
      <c r="CR11" s="799">
        <v>700</v>
      </c>
      <c r="CS11" s="800"/>
      <c r="CT11" s="800"/>
      <c r="CU11" s="800"/>
      <c r="CV11" s="801"/>
      <c r="CW11" s="799">
        <v>0</v>
      </c>
      <c r="CX11" s="800"/>
      <c r="CY11" s="800"/>
      <c r="CZ11" s="800"/>
      <c r="DA11" s="801"/>
      <c r="DB11" s="799">
        <v>0</v>
      </c>
      <c r="DC11" s="800"/>
      <c r="DD11" s="800"/>
      <c r="DE11" s="800"/>
      <c r="DF11" s="801"/>
      <c r="DG11" s="799">
        <v>0</v>
      </c>
      <c r="DH11" s="800"/>
      <c r="DI11" s="800"/>
      <c r="DJ11" s="800"/>
      <c r="DK11" s="801"/>
      <c r="DL11" s="799">
        <v>0</v>
      </c>
      <c r="DM11" s="800"/>
      <c r="DN11" s="800"/>
      <c r="DO11" s="800"/>
      <c r="DP11" s="801"/>
      <c r="DQ11" s="799">
        <v>0</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40093</v>
      </c>
      <c r="R23" s="812"/>
      <c r="S23" s="812"/>
      <c r="T23" s="812"/>
      <c r="U23" s="812"/>
      <c r="V23" s="812">
        <v>38061</v>
      </c>
      <c r="W23" s="812"/>
      <c r="X23" s="812"/>
      <c r="Y23" s="812"/>
      <c r="Z23" s="812"/>
      <c r="AA23" s="812">
        <v>2033</v>
      </c>
      <c r="AB23" s="812"/>
      <c r="AC23" s="812"/>
      <c r="AD23" s="812"/>
      <c r="AE23" s="813"/>
      <c r="AF23" s="814">
        <v>1622</v>
      </c>
      <c r="AG23" s="812"/>
      <c r="AH23" s="812"/>
      <c r="AI23" s="812"/>
      <c r="AJ23" s="815"/>
      <c r="AK23" s="816"/>
      <c r="AL23" s="817"/>
      <c r="AM23" s="817"/>
      <c r="AN23" s="817"/>
      <c r="AO23" s="817"/>
      <c r="AP23" s="812">
        <v>33988</v>
      </c>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10916</v>
      </c>
      <c r="R28" s="841"/>
      <c r="S28" s="841"/>
      <c r="T28" s="841"/>
      <c r="U28" s="841"/>
      <c r="V28" s="841">
        <v>10810</v>
      </c>
      <c r="W28" s="841"/>
      <c r="X28" s="841"/>
      <c r="Y28" s="841"/>
      <c r="Z28" s="841"/>
      <c r="AA28" s="841">
        <v>106</v>
      </c>
      <c r="AB28" s="841"/>
      <c r="AC28" s="841"/>
      <c r="AD28" s="841"/>
      <c r="AE28" s="842"/>
      <c r="AF28" s="843">
        <v>106</v>
      </c>
      <c r="AG28" s="841"/>
      <c r="AH28" s="841"/>
      <c r="AI28" s="841"/>
      <c r="AJ28" s="844"/>
      <c r="AK28" s="845">
        <v>783</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6146</v>
      </c>
      <c r="R29" s="777"/>
      <c r="S29" s="777"/>
      <c r="T29" s="777"/>
      <c r="U29" s="777"/>
      <c r="V29" s="777">
        <v>6013</v>
      </c>
      <c r="W29" s="777"/>
      <c r="X29" s="777"/>
      <c r="Y29" s="777"/>
      <c r="Z29" s="777"/>
      <c r="AA29" s="777">
        <v>133</v>
      </c>
      <c r="AB29" s="777"/>
      <c r="AC29" s="777"/>
      <c r="AD29" s="777"/>
      <c r="AE29" s="778"/>
      <c r="AF29" s="779">
        <v>133</v>
      </c>
      <c r="AG29" s="780"/>
      <c r="AH29" s="780"/>
      <c r="AI29" s="780"/>
      <c r="AJ29" s="781"/>
      <c r="AK29" s="848">
        <v>905</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908</v>
      </c>
      <c r="R30" s="777"/>
      <c r="S30" s="777"/>
      <c r="T30" s="777"/>
      <c r="U30" s="777"/>
      <c r="V30" s="777">
        <v>907</v>
      </c>
      <c r="W30" s="777"/>
      <c r="X30" s="777"/>
      <c r="Y30" s="777"/>
      <c r="Z30" s="777"/>
      <c r="AA30" s="777">
        <v>0</v>
      </c>
      <c r="AB30" s="777"/>
      <c r="AC30" s="777"/>
      <c r="AD30" s="777"/>
      <c r="AE30" s="778"/>
      <c r="AF30" s="779">
        <v>0</v>
      </c>
      <c r="AG30" s="780"/>
      <c r="AH30" s="780"/>
      <c r="AI30" s="780"/>
      <c r="AJ30" s="781"/>
      <c r="AK30" s="848">
        <v>220</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49</v>
      </c>
      <c r="R31" s="777"/>
      <c r="S31" s="777"/>
      <c r="T31" s="777"/>
      <c r="U31" s="777"/>
      <c r="V31" s="777">
        <v>49</v>
      </c>
      <c r="W31" s="777"/>
      <c r="X31" s="777"/>
      <c r="Y31" s="777"/>
      <c r="Z31" s="777"/>
      <c r="AA31" s="777">
        <v>0</v>
      </c>
      <c r="AB31" s="777"/>
      <c r="AC31" s="777"/>
      <c r="AD31" s="777"/>
      <c r="AE31" s="778"/>
      <c r="AF31" s="779" t="s">
        <v>378</v>
      </c>
      <c r="AG31" s="780"/>
      <c r="AH31" s="780"/>
      <c r="AI31" s="780"/>
      <c r="AJ31" s="781"/>
      <c r="AK31" s="848">
        <v>10</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1852</v>
      </c>
      <c r="R32" s="777"/>
      <c r="S32" s="777"/>
      <c r="T32" s="777"/>
      <c r="U32" s="777"/>
      <c r="V32" s="777">
        <v>1670</v>
      </c>
      <c r="W32" s="777"/>
      <c r="X32" s="777"/>
      <c r="Y32" s="777"/>
      <c r="Z32" s="777"/>
      <c r="AA32" s="777">
        <v>182</v>
      </c>
      <c r="AB32" s="777"/>
      <c r="AC32" s="777"/>
      <c r="AD32" s="777"/>
      <c r="AE32" s="778"/>
      <c r="AF32" s="779">
        <v>866</v>
      </c>
      <c r="AG32" s="780"/>
      <c r="AH32" s="780"/>
      <c r="AI32" s="780"/>
      <c r="AJ32" s="781"/>
      <c r="AK32" s="848">
        <v>99</v>
      </c>
      <c r="AL32" s="849"/>
      <c r="AM32" s="849"/>
      <c r="AN32" s="849"/>
      <c r="AO32" s="849"/>
      <c r="AP32" s="849">
        <v>10670</v>
      </c>
      <c r="AQ32" s="849"/>
      <c r="AR32" s="849"/>
      <c r="AS32" s="849"/>
      <c r="AT32" s="849"/>
      <c r="AU32" s="849">
        <v>1046</v>
      </c>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222</v>
      </c>
      <c r="R33" s="777"/>
      <c r="S33" s="777"/>
      <c r="T33" s="777"/>
      <c r="U33" s="777"/>
      <c r="V33" s="777">
        <v>236</v>
      </c>
      <c r="W33" s="777"/>
      <c r="X33" s="777"/>
      <c r="Y33" s="777"/>
      <c r="Z33" s="777"/>
      <c r="AA33" s="777">
        <v>-14</v>
      </c>
      <c r="AB33" s="777"/>
      <c r="AC33" s="777"/>
      <c r="AD33" s="777"/>
      <c r="AE33" s="778"/>
      <c r="AF33" s="779">
        <v>526</v>
      </c>
      <c r="AG33" s="780"/>
      <c r="AH33" s="780"/>
      <c r="AI33" s="780"/>
      <c r="AJ33" s="781"/>
      <c r="AK33" s="848">
        <v>95</v>
      </c>
      <c r="AL33" s="849"/>
      <c r="AM33" s="849"/>
      <c r="AN33" s="849"/>
      <c r="AO33" s="849"/>
      <c r="AP33" s="849">
        <v>1177</v>
      </c>
      <c r="AQ33" s="849"/>
      <c r="AR33" s="849"/>
      <c r="AS33" s="849"/>
      <c r="AT33" s="849"/>
      <c r="AU33" s="849">
        <v>806</v>
      </c>
      <c r="AV33" s="849"/>
      <c r="AW33" s="849"/>
      <c r="AX33" s="849"/>
      <c r="AY33" s="849"/>
      <c r="AZ33" s="850"/>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441</v>
      </c>
      <c r="R34" s="777"/>
      <c r="S34" s="777"/>
      <c r="T34" s="777"/>
      <c r="U34" s="777"/>
      <c r="V34" s="777">
        <v>166</v>
      </c>
      <c r="W34" s="777"/>
      <c r="X34" s="777"/>
      <c r="Y34" s="777"/>
      <c r="Z34" s="777"/>
      <c r="AA34" s="777">
        <v>276</v>
      </c>
      <c r="AB34" s="777"/>
      <c r="AC34" s="777"/>
      <c r="AD34" s="777"/>
      <c r="AE34" s="778"/>
      <c r="AF34" s="779">
        <v>33</v>
      </c>
      <c r="AG34" s="780"/>
      <c r="AH34" s="780"/>
      <c r="AI34" s="780"/>
      <c r="AJ34" s="781"/>
      <c r="AK34" s="848">
        <v>418</v>
      </c>
      <c r="AL34" s="849"/>
      <c r="AM34" s="849"/>
      <c r="AN34" s="849"/>
      <c r="AO34" s="849"/>
      <c r="AP34" s="849">
        <v>1590</v>
      </c>
      <c r="AQ34" s="849"/>
      <c r="AR34" s="849"/>
      <c r="AS34" s="849"/>
      <c r="AT34" s="849"/>
      <c r="AU34" s="849">
        <v>6576</v>
      </c>
      <c r="AV34" s="849"/>
      <c r="AW34" s="849"/>
      <c r="AX34" s="849"/>
      <c r="AY34" s="849"/>
      <c r="AZ34" s="850"/>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3199</v>
      </c>
      <c r="R35" s="777"/>
      <c r="S35" s="777"/>
      <c r="T35" s="777"/>
      <c r="U35" s="777"/>
      <c r="V35" s="777">
        <v>2464</v>
      </c>
      <c r="W35" s="777"/>
      <c r="X35" s="777"/>
      <c r="Y35" s="777"/>
      <c r="Z35" s="777"/>
      <c r="AA35" s="777">
        <v>735</v>
      </c>
      <c r="AB35" s="777"/>
      <c r="AC35" s="777"/>
      <c r="AD35" s="777"/>
      <c r="AE35" s="778"/>
      <c r="AF35" s="779">
        <v>504</v>
      </c>
      <c r="AG35" s="780"/>
      <c r="AH35" s="780"/>
      <c r="AI35" s="780"/>
      <c r="AJ35" s="781"/>
      <c r="AK35" s="848">
        <v>749</v>
      </c>
      <c r="AL35" s="849"/>
      <c r="AM35" s="849"/>
      <c r="AN35" s="849"/>
      <c r="AO35" s="849"/>
      <c r="AP35" s="849">
        <v>15883</v>
      </c>
      <c r="AQ35" s="849"/>
      <c r="AR35" s="849"/>
      <c r="AS35" s="849"/>
      <c r="AT35" s="849"/>
      <c r="AU35" s="849">
        <v>2707</v>
      </c>
      <c r="AV35" s="849"/>
      <c r="AW35" s="849"/>
      <c r="AX35" s="849"/>
      <c r="AY35" s="849"/>
      <c r="AZ35" s="850"/>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384</v>
      </c>
      <c r="C36" s="774"/>
      <c r="D36" s="774"/>
      <c r="E36" s="774"/>
      <c r="F36" s="774"/>
      <c r="G36" s="774"/>
      <c r="H36" s="774"/>
      <c r="I36" s="774"/>
      <c r="J36" s="774"/>
      <c r="K36" s="774"/>
      <c r="L36" s="774"/>
      <c r="M36" s="774"/>
      <c r="N36" s="774"/>
      <c r="O36" s="774"/>
      <c r="P36" s="775"/>
      <c r="Q36" s="776">
        <v>435</v>
      </c>
      <c r="R36" s="777"/>
      <c r="S36" s="777"/>
      <c r="T36" s="777"/>
      <c r="U36" s="777"/>
      <c r="V36" s="777">
        <v>384</v>
      </c>
      <c r="W36" s="777"/>
      <c r="X36" s="777"/>
      <c r="Y36" s="777"/>
      <c r="Z36" s="777"/>
      <c r="AA36" s="777">
        <v>51</v>
      </c>
      <c r="AB36" s="777"/>
      <c r="AC36" s="777"/>
      <c r="AD36" s="777"/>
      <c r="AE36" s="778"/>
      <c r="AF36" s="779">
        <v>36</v>
      </c>
      <c r="AG36" s="780"/>
      <c r="AH36" s="780"/>
      <c r="AI36" s="780"/>
      <c r="AJ36" s="781"/>
      <c r="AK36" s="848">
        <v>344</v>
      </c>
      <c r="AL36" s="849"/>
      <c r="AM36" s="849"/>
      <c r="AN36" s="849"/>
      <c r="AO36" s="849"/>
      <c r="AP36" s="849">
        <v>3035</v>
      </c>
      <c r="AQ36" s="849"/>
      <c r="AR36" s="849"/>
      <c r="AS36" s="849"/>
      <c r="AT36" s="849"/>
      <c r="AU36" s="849">
        <v>1591</v>
      </c>
      <c r="AV36" s="849"/>
      <c r="AW36" s="849"/>
      <c r="AX36" s="849"/>
      <c r="AY36" s="849"/>
      <c r="AZ36" s="850"/>
      <c r="BA36" s="850"/>
      <c r="BB36" s="850"/>
      <c r="BC36" s="850"/>
      <c r="BD36" s="850"/>
      <c r="BE36" s="846" t="s">
        <v>380</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385</v>
      </c>
      <c r="C37" s="774"/>
      <c r="D37" s="774"/>
      <c r="E37" s="774"/>
      <c r="F37" s="774"/>
      <c r="G37" s="774"/>
      <c r="H37" s="774"/>
      <c r="I37" s="774"/>
      <c r="J37" s="774"/>
      <c r="K37" s="774"/>
      <c r="L37" s="774"/>
      <c r="M37" s="774"/>
      <c r="N37" s="774"/>
      <c r="O37" s="774"/>
      <c r="P37" s="775"/>
      <c r="Q37" s="776">
        <v>72264</v>
      </c>
      <c r="R37" s="777"/>
      <c r="S37" s="777"/>
      <c r="T37" s="777"/>
      <c r="U37" s="777"/>
      <c r="V37" s="777">
        <v>71126</v>
      </c>
      <c r="W37" s="777"/>
      <c r="X37" s="777"/>
      <c r="Y37" s="777"/>
      <c r="Z37" s="777"/>
      <c r="AA37" s="777">
        <v>1138</v>
      </c>
      <c r="AB37" s="777"/>
      <c r="AC37" s="777"/>
      <c r="AD37" s="777"/>
      <c r="AE37" s="778"/>
      <c r="AF37" s="779">
        <v>3460</v>
      </c>
      <c r="AG37" s="780"/>
      <c r="AH37" s="780"/>
      <c r="AI37" s="780"/>
      <c r="AJ37" s="781"/>
      <c r="AK37" s="848">
        <v>0</v>
      </c>
      <c r="AL37" s="849"/>
      <c r="AM37" s="849"/>
      <c r="AN37" s="849"/>
      <c r="AO37" s="849"/>
      <c r="AP37" s="849">
        <v>5059</v>
      </c>
      <c r="AQ37" s="849"/>
      <c r="AR37" s="849"/>
      <c r="AS37" s="849"/>
      <c r="AT37" s="849"/>
      <c r="AU37" s="849">
        <v>0</v>
      </c>
      <c r="AV37" s="849"/>
      <c r="AW37" s="849"/>
      <c r="AX37" s="849"/>
      <c r="AY37" s="849"/>
      <c r="AZ37" s="850"/>
      <c r="BA37" s="850"/>
      <c r="BB37" s="850"/>
      <c r="BC37" s="850"/>
      <c r="BD37" s="850"/>
      <c r="BE37" s="846" t="s">
        <v>380</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386</v>
      </c>
      <c r="C38" s="774"/>
      <c r="D38" s="774"/>
      <c r="E38" s="774"/>
      <c r="F38" s="774"/>
      <c r="G38" s="774"/>
      <c r="H38" s="774"/>
      <c r="I38" s="774"/>
      <c r="J38" s="774"/>
      <c r="K38" s="774"/>
      <c r="L38" s="774"/>
      <c r="M38" s="774"/>
      <c r="N38" s="774"/>
      <c r="O38" s="774"/>
      <c r="P38" s="775"/>
      <c r="Q38" s="776">
        <v>569</v>
      </c>
      <c r="R38" s="777"/>
      <c r="S38" s="777"/>
      <c r="T38" s="777"/>
      <c r="U38" s="777"/>
      <c r="V38" s="777">
        <v>569</v>
      </c>
      <c r="W38" s="777"/>
      <c r="X38" s="777"/>
      <c r="Y38" s="777"/>
      <c r="Z38" s="777"/>
      <c r="AA38" s="777">
        <v>0</v>
      </c>
      <c r="AB38" s="777"/>
      <c r="AC38" s="777"/>
      <c r="AD38" s="777"/>
      <c r="AE38" s="778"/>
      <c r="AF38" s="779" t="s">
        <v>378</v>
      </c>
      <c r="AG38" s="780"/>
      <c r="AH38" s="780"/>
      <c r="AI38" s="780"/>
      <c r="AJ38" s="781"/>
      <c r="AK38" s="848">
        <v>141</v>
      </c>
      <c r="AL38" s="849"/>
      <c r="AM38" s="849"/>
      <c r="AN38" s="849"/>
      <c r="AO38" s="849"/>
      <c r="AP38" s="849">
        <v>1448</v>
      </c>
      <c r="AQ38" s="849"/>
      <c r="AR38" s="849"/>
      <c r="AS38" s="849"/>
      <c r="AT38" s="849"/>
      <c r="AU38" s="849">
        <v>1666</v>
      </c>
      <c r="AV38" s="849"/>
      <c r="AW38" s="849"/>
      <c r="AX38" s="849"/>
      <c r="AY38" s="849"/>
      <c r="AZ38" s="850"/>
      <c r="BA38" s="850"/>
      <c r="BB38" s="850"/>
      <c r="BC38" s="850"/>
      <c r="BD38" s="850"/>
      <c r="BE38" s="846" t="s">
        <v>387</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388</v>
      </c>
      <c r="C39" s="774"/>
      <c r="D39" s="774"/>
      <c r="E39" s="774"/>
      <c r="F39" s="774"/>
      <c r="G39" s="774"/>
      <c r="H39" s="774"/>
      <c r="I39" s="774"/>
      <c r="J39" s="774"/>
      <c r="K39" s="774"/>
      <c r="L39" s="774"/>
      <c r="M39" s="774"/>
      <c r="N39" s="774"/>
      <c r="O39" s="774"/>
      <c r="P39" s="775"/>
      <c r="Q39" s="776">
        <v>681</v>
      </c>
      <c r="R39" s="777"/>
      <c r="S39" s="777"/>
      <c r="T39" s="777"/>
      <c r="U39" s="777"/>
      <c r="V39" s="777">
        <v>680</v>
      </c>
      <c r="W39" s="777"/>
      <c r="X39" s="777"/>
      <c r="Y39" s="777"/>
      <c r="Z39" s="777"/>
      <c r="AA39" s="777">
        <v>1</v>
      </c>
      <c r="AB39" s="777"/>
      <c r="AC39" s="777"/>
      <c r="AD39" s="777"/>
      <c r="AE39" s="778"/>
      <c r="AF39" s="779" t="s">
        <v>378</v>
      </c>
      <c r="AG39" s="780"/>
      <c r="AH39" s="780"/>
      <c r="AI39" s="780"/>
      <c r="AJ39" s="781"/>
      <c r="AK39" s="848">
        <v>35</v>
      </c>
      <c r="AL39" s="849"/>
      <c r="AM39" s="849"/>
      <c r="AN39" s="849"/>
      <c r="AO39" s="849"/>
      <c r="AP39" s="849">
        <v>646</v>
      </c>
      <c r="AQ39" s="849"/>
      <c r="AR39" s="849"/>
      <c r="AS39" s="849"/>
      <c r="AT39" s="849"/>
      <c r="AU39" s="849">
        <v>646</v>
      </c>
      <c r="AV39" s="849"/>
      <c r="AW39" s="849"/>
      <c r="AX39" s="849"/>
      <c r="AY39" s="849"/>
      <c r="AZ39" s="850"/>
      <c r="BA39" s="850"/>
      <c r="BB39" s="850"/>
      <c r="BC39" s="850"/>
      <c r="BD39" s="850"/>
      <c r="BE39" s="846" t="s">
        <v>387</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5665</v>
      </c>
      <c r="AG63" s="860"/>
      <c r="AH63" s="860"/>
      <c r="AI63" s="860"/>
      <c r="AJ63" s="861"/>
      <c r="AK63" s="862"/>
      <c r="AL63" s="857"/>
      <c r="AM63" s="857"/>
      <c r="AN63" s="857"/>
      <c r="AO63" s="857"/>
      <c r="AP63" s="860">
        <v>39508</v>
      </c>
      <c r="AQ63" s="860"/>
      <c r="AR63" s="860"/>
      <c r="AS63" s="860"/>
      <c r="AT63" s="860"/>
      <c r="AU63" s="860">
        <v>15038</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393</v>
      </c>
      <c r="R66" s="736"/>
      <c r="S66" s="736"/>
      <c r="T66" s="736"/>
      <c r="U66" s="737"/>
      <c r="V66" s="735" t="s">
        <v>394</v>
      </c>
      <c r="W66" s="736"/>
      <c r="X66" s="736"/>
      <c r="Y66" s="736"/>
      <c r="Z66" s="737"/>
      <c r="AA66" s="735" t="s">
        <v>395</v>
      </c>
      <c r="AB66" s="736"/>
      <c r="AC66" s="736"/>
      <c r="AD66" s="736"/>
      <c r="AE66" s="737"/>
      <c r="AF66" s="870" t="s">
        <v>396</v>
      </c>
      <c r="AG66" s="831"/>
      <c r="AH66" s="831"/>
      <c r="AI66" s="831"/>
      <c r="AJ66" s="871"/>
      <c r="AK66" s="735" t="s">
        <v>397</v>
      </c>
      <c r="AL66" s="759"/>
      <c r="AM66" s="759"/>
      <c r="AN66" s="759"/>
      <c r="AO66" s="760"/>
      <c r="AP66" s="735" t="s">
        <v>398</v>
      </c>
      <c r="AQ66" s="736"/>
      <c r="AR66" s="736"/>
      <c r="AS66" s="736"/>
      <c r="AT66" s="737"/>
      <c r="AU66" s="735" t="s">
        <v>399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14266</v>
      </c>
      <c r="R68" s="884"/>
      <c r="S68" s="884"/>
      <c r="T68" s="884"/>
      <c r="U68" s="884"/>
      <c r="V68" s="884">
        <v>13003</v>
      </c>
      <c r="W68" s="884"/>
      <c r="X68" s="884"/>
      <c r="Y68" s="884"/>
      <c r="Z68" s="884"/>
      <c r="AA68" s="884">
        <v>1263</v>
      </c>
      <c r="AB68" s="884"/>
      <c r="AC68" s="884"/>
      <c r="AD68" s="884"/>
      <c r="AE68" s="884"/>
      <c r="AF68" s="884">
        <v>1263</v>
      </c>
      <c r="AG68" s="884"/>
      <c r="AH68" s="884"/>
      <c r="AI68" s="884"/>
      <c r="AJ68" s="884"/>
      <c r="AK68" s="884">
        <v>2125</v>
      </c>
      <c r="AL68" s="884"/>
      <c r="AM68" s="884"/>
      <c r="AN68" s="884"/>
      <c r="AO68" s="884"/>
      <c r="AP68" s="884">
        <v>0</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48</v>
      </c>
      <c r="R69" s="849"/>
      <c r="S69" s="849"/>
      <c r="T69" s="849"/>
      <c r="U69" s="849"/>
      <c r="V69" s="849">
        <v>40</v>
      </c>
      <c r="W69" s="849"/>
      <c r="X69" s="849"/>
      <c r="Y69" s="849"/>
      <c r="Z69" s="849"/>
      <c r="AA69" s="849">
        <v>9</v>
      </c>
      <c r="AB69" s="849"/>
      <c r="AC69" s="849"/>
      <c r="AD69" s="849"/>
      <c r="AE69" s="849"/>
      <c r="AF69" s="849">
        <v>9</v>
      </c>
      <c r="AG69" s="849"/>
      <c r="AH69" s="849"/>
      <c r="AI69" s="849"/>
      <c r="AJ69" s="849"/>
      <c r="AK69" s="849">
        <v>0</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12</v>
      </c>
      <c r="R70" s="849"/>
      <c r="S70" s="849"/>
      <c r="T70" s="849"/>
      <c r="U70" s="849"/>
      <c r="V70" s="849">
        <v>7</v>
      </c>
      <c r="W70" s="849"/>
      <c r="X70" s="849"/>
      <c r="Y70" s="849"/>
      <c r="Z70" s="849"/>
      <c r="AA70" s="849">
        <v>5</v>
      </c>
      <c r="AB70" s="849"/>
      <c r="AC70" s="849"/>
      <c r="AD70" s="849"/>
      <c r="AE70" s="849"/>
      <c r="AF70" s="849">
        <v>5</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553</v>
      </c>
      <c r="C71" s="892"/>
      <c r="D71" s="892"/>
      <c r="E71" s="892"/>
      <c r="F71" s="892"/>
      <c r="G71" s="892"/>
      <c r="H71" s="892"/>
      <c r="I71" s="892"/>
      <c r="J71" s="892"/>
      <c r="K71" s="892"/>
      <c r="L71" s="892"/>
      <c r="M71" s="892"/>
      <c r="N71" s="892"/>
      <c r="O71" s="892"/>
      <c r="P71" s="893"/>
      <c r="Q71" s="894">
        <v>2</v>
      </c>
      <c r="R71" s="849"/>
      <c r="S71" s="849"/>
      <c r="T71" s="849"/>
      <c r="U71" s="849"/>
      <c r="V71" s="849">
        <v>1</v>
      </c>
      <c r="W71" s="849"/>
      <c r="X71" s="849"/>
      <c r="Y71" s="849"/>
      <c r="Z71" s="849"/>
      <c r="AA71" s="849">
        <v>1</v>
      </c>
      <c r="AB71" s="849"/>
      <c r="AC71" s="849"/>
      <c r="AD71" s="849"/>
      <c r="AE71" s="849"/>
      <c r="AF71" s="849">
        <v>1</v>
      </c>
      <c r="AG71" s="849"/>
      <c r="AH71" s="849"/>
      <c r="AI71" s="849"/>
      <c r="AJ71" s="849"/>
      <c r="AK71" s="849">
        <v>0</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45</v>
      </c>
      <c r="R72" s="849"/>
      <c r="S72" s="849"/>
      <c r="T72" s="849"/>
      <c r="U72" s="849"/>
      <c r="V72" s="849">
        <v>40</v>
      </c>
      <c r="W72" s="849"/>
      <c r="X72" s="849"/>
      <c r="Y72" s="849"/>
      <c r="Z72" s="849"/>
      <c r="AA72" s="849">
        <v>6</v>
      </c>
      <c r="AB72" s="849"/>
      <c r="AC72" s="849"/>
      <c r="AD72" s="849"/>
      <c r="AE72" s="849"/>
      <c r="AF72" s="849">
        <v>6</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556</v>
      </c>
      <c r="C73" s="892"/>
      <c r="D73" s="892"/>
      <c r="E73" s="892"/>
      <c r="F73" s="892"/>
      <c r="G73" s="892"/>
      <c r="H73" s="892"/>
      <c r="I73" s="892"/>
      <c r="J73" s="892"/>
      <c r="K73" s="892"/>
      <c r="L73" s="892"/>
      <c r="M73" s="892"/>
      <c r="N73" s="892"/>
      <c r="O73" s="892"/>
      <c r="P73" s="893"/>
      <c r="Q73" s="894">
        <v>304</v>
      </c>
      <c r="R73" s="849"/>
      <c r="S73" s="849"/>
      <c r="T73" s="849"/>
      <c r="U73" s="849"/>
      <c r="V73" s="849">
        <v>289</v>
      </c>
      <c r="W73" s="849"/>
      <c r="X73" s="849"/>
      <c r="Y73" s="849"/>
      <c r="Z73" s="849"/>
      <c r="AA73" s="849">
        <v>15</v>
      </c>
      <c r="AB73" s="849"/>
      <c r="AC73" s="849"/>
      <c r="AD73" s="849"/>
      <c r="AE73" s="849"/>
      <c r="AF73" s="849">
        <v>15</v>
      </c>
      <c r="AG73" s="849"/>
      <c r="AH73" s="849"/>
      <c r="AI73" s="849"/>
      <c r="AJ73" s="849"/>
      <c r="AK73" s="849">
        <v>133</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557</v>
      </c>
      <c r="C74" s="892"/>
      <c r="D74" s="892"/>
      <c r="E74" s="892"/>
      <c r="F74" s="892"/>
      <c r="G74" s="892"/>
      <c r="H74" s="892"/>
      <c r="I74" s="892"/>
      <c r="J74" s="892"/>
      <c r="K74" s="892"/>
      <c r="L74" s="892"/>
      <c r="M74" s="892"/>
      <c r="N74" s="892"/>
      <c r="O74" s="892"/>
      <c r="P74" s="893"/>
      <c r="Q74" s="894">
        <v>225771</v>
      </c>
      <c r="R74" s="849"/>
      <c r="S74" s="849"/>
      <c r="T74" s="849"/>
      <c r="U74" s="849"/>
      <c r="V74" s="849">
        <v>216473</v>
      </c>
      <c r="W74" s="849"/>
      <c r="X74" s="849"/>
      <c r="Y74" s="849"/>
      <c r="Z74" s="849"/>
      <c r="AA74" s="849">
        <v>9298</v>
      </c>
      <c r="AB74" s="849"/>
      <c r="AC74" s="849"/>
      <c r="AD74" s="849"/>
      <c r="AE74" s="849"/>
      <c r="AF74" s="849">
        <v>9298</v>
      </c>
      <c r="AG74" s="849"/>
      <c r="AH74" s="849"/>
      <c r="AI74" s="849"/>
      <c r="AJ74" s="849"/>
      <c r="AK74" s="849">
        <v>2279</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555</v>
      </c>
      <c r="C75" s="892"/>
      <c r="D75" s="892"/>
      <c r="E75" s="892"/>
      <c r="F75" s="892"/>
      <c r="G75" s="892"/>
      <c r="H75" s="892"/>
      <c r="I75" s="892"/>
      <c r="J75" s="892"/>
      <c r="K75" s="892"/>
      <c r="L75" s="892"/>
      <c r="M75" s="892"/>
      <c r="N75" s="892"/>
      <c r="O75" s="892"/>
      <c r="P75" s="893"/>
      <c r="Q75" s="897">
        <v>3225</v>
      </c>
      <c r="R75" s="898"/>
      <c r="S75" s="898"/>
      <c r="T75" s="898"/>
      <c r="U75" s="848"/>
      <c r="V75" s="899">
        <v>3051</v>
      </c>
      <c r="W75" s="898"/>
      <c r="X75" s="898"/>
      <c r="Y75" s="898"/>
      <c r="Z75" s="848"/>
      <c r="AA75" s="899">
        <v>174</v>
      </c>
      <c r="AB75" s="898"/>
      <c r="AC75" s="898"/>
      <c r="AD75" s="898"/>
      <c r="AE75" s="848"/>
      <c r="AF75" s="899">
        <v>174</v>
      </c>
      <c r="AG75" s="898"/>
      <c r="AH75" s="898"/>
      <c r="AI75" s="898"/>
      <c r="AJ75" s="848"/>
      <c r="AK75" s="899">
        <v>0</v>
      </c>
      <c r="AL75" s="898"/>
      <c r="AM75" s="898"/>
      <c r="AN75" s="898"/>
      <c r="AO75" s="848"/>
      <c r="AP75" s="899">
        <v>4035</v>
      </c>
      <c r="AQ75" s="898"/>
      <c r="AR75" s="898"/>
      <c r="AS75" s="898"/>
      <c r="AT75" s="848"/>
      <c r="AU75" s="899">
        <v>1302</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10771</v>
      </c>
      <c r="AG88" s="860"/>
      <c r="AH88" s="860"/>
      <c r="AI88" s="860"/>
      <c r="AJ88" s="860"/>
      <c r="AK88" s="857"/>
      <c r="AL88" s="857"/>
      <c r="AM88" s="857"/>
      <c r="AN88" s="857"/>
      <c r="AO88" s="857"/>
      <c r="AP88" s="860">
        <v>4035</v>
      </c>
      <c r="AQ88" s="860"/>
      <c r="AR88" s="860"/>
      <c r="AS88" s="860"/>
      <c r="AT88" s="860"/>
      <c r="AU88" s="860">
        <v>1302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780</v>
      </c>
      <c r="CS102" s="868"/>
      <c r="CT102" s="868"/>
      <c r="CU102" s="868"/>
      <c r="CV102" s="911"/>
      <c r="CW102" s="910">
        <v>54</v>
      </c>
      <c r="CX102" s="868"/>
      <c r="CY102" s="868"/>
      <c r="CZ102" s="868"/>
      <c r="DA102" s="911"/>
      <c r="DB102" s="910">
        <v>0</v>
      </c>
      <c r="DC102" s="868"/>
      <c r="DD102" s="868"/>
      <c r="DE102" s="868"/>
      <c r="DF102" s="911"/>
      <c r="DG102" s="910">
        <v>1971</v>
      </c>
      <c r="DH102" s="868"/>
      <c r="DI102" s="868"/>
      <c r="DJ102" s="868"/>
      <c r="DK102" s="911"/>
      <c r="DL102" s="910">
        <v>218</v>
      </c>
      <c r="DM102" s="868"/>
      <c r="DN102" s="868"/>
      <c r="DO102" s="868"/>
      <c r="DP102" s="911"/>
      <c r="DQ102" s="910">
        <v>1049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282</v>
      </c>
      <c r="AG109" s="913"/>
      <c r="AH109" s="913"/>
      <c r="AI109" s="913"/>
      <c r="AJ109" s="914"/>
      <c r="AK109" s="912" t="s">
        <v>281</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282</v>
      </c>
      <c r="BW109" s="913"/>
      <c r="BX109" s="913"/>
      <c r="BY109" s="913"/>
      <c r="BZ109" s="914"/>
      <c r="CA109" s="912" t="s">
        <v>281</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282</v>
      </c>
      <c r="DM109" s="913"/>
      <c r="DN109" s="913"/>
      <c r="DO109" s="913"/>
      <c r="DP109" s="914"/>
      <c r="DQ109" s="912" t="s">
        <v>281</v>
      </c>
      <c r="DR109" s="913"/>
      <c r="DS109" s="913"/>
      <c r="DT109" s="913"/>
      <c r="DU109" s="914"/>
      <c r="DV109" s="912" t="s">
        <v>410</v>
      </c>
      <c r="DW109" s="913"/>
      <c r="DX109" s="913"/>
      <c r="DY109" s="913"/>
      <c r="DZ109" s="915"/>
    </row>
    <row r="110" spans="1:131" s="197" customFormat="1" ht="26.25" customHeight="1">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2762195</v>
      </c>
      <c r="AB110" s="920"/>
      <c r="AC110" s="920"/>
      <c r="AD110" s="920"/>
      <c r="AE110" s="921"/>
      <c r="AF110" s="922">
        <v>2823414</v>
      </c>
      <c r="AG110" s="920"/>
      <c r="AH110" s="920"/>
      <c r="AI110" s="920"/>
      <c r="AJ110" s="921"/>
      <c r="AK110" s="922">
        <v>2719935</v>
      </c>
      <c r="AL110" s="920"/>
      <c r="AM110" s="920"/>
      <c r="AN110" s="920"/>
      <c r="AO110" s="921"/>
      <c r="AP110" s="923">
        <v>16.8</v>
      </c>
      <c r="AQ110" s="924"/>
      <c r="AR110" s="924"/>
      <c r="AS110" s="924"/>
      <c r="AT110" s="925"/>
      <c r="AU110" s="926" t="s">
        <v>60</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31404998</v>
      </c>
      <c r="BR110" s="957"/>
      <c r="BS110" s="957"/>
      <c r="BT110" s="957"/>
      <c r="BU110" s="957"/>
      <c r="BV110" s="957">
        <v>32552940</v>
      </c>
      <c r="BW110" s="957"/>
      <c r="BX110" s="957"/>
      <c r="BY110" s="957"/>
      <c r="BZ110" s="957"/>
      <c r="CA110" s="957">
        <v>33988028</v>
      </c>
      <c r="CB110" s="957"/>
      <c r="CC110" s="957"/>
      <c r="CD110" s="957"/>
      <c r="CE110" s="957"/>
      <c r="CF110" s="971">
        <v>209.4</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416</v>
      </c>
      <c r="DH110" s="957"/>
      <c r="DI110" s="957"/>
      <c r="DJ110" s="957"/>
      <c r="DK110" s="957"/>
      <c r="DL110" s="957" t="s">
        <v>416</v>
      </c>
      <c r="DM110" s="957"/>
      <c r="DN110" s="957"/>
      <c r="DO110" s="957"/>
      <c r="DP110" s="957"/>
      <c r="DQ110" s="957" t="s">
        <v>416</v>
      </c>
      <c r="DR110" s="957"/>
      <c r="DS110" s="957"/>
      <c r="DT110" s="957"/>
      <c r="DU110" s="957"/>
      <c r="DV110" s="958" t="s">
        <v>416</v>
      </c>
      <c r="DW110" s="958"/>
      <c r="DX110" s="958"/>
      <c r="DY110" s="958"/>
      <c r="DZ110" s="959"/>
    </row>
    <row r="111" spans="1:131" s="197"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776657</v>
      </c>
      <c r="BR111" s="950"/>
      <c r="BS111" s="950"/>
      <c r="BT111" s="950"/>
      <c r="BU111" s="950"/>
      <c r="BV111" s="950">
        <v>556513</v>
      </c>
      <c r="BW111" s="950"/>
      <c r="BX111" s="950"/>
      <c r="BY111" s="950"/>
      <c r="BZ111" s="950"/>
      <c r="CA111" s="950">
        <v>383539</v>
      </c>
      <c r="CB111" s="950"/>
      <c r="CC111" s="950"/>
      <c r="CD111" s="950"/>
      <c r="CE111" s="950"/>
      <c r="CF111" s="944">
        <v>2.4</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422</v>
      </c>
      <c r="BA112" s="980"/>
      <c r="BB112" s="980"/>
      <c r="BC112" s="980"/>
      <c r="BD112" s="980"/>
      <c r="BE112" s="980"/>
      <c r="BF112" s="980"/>
      <c r="BG112" s="980"/>
      <c r="BH112" s="980"/>
      <c r="BI112" s="980"/>
      <c r="BJ112" s="980"/>
      <c r="BK112" s="980"/>
      <c r="BL112" s="980"/>
      <c r="BM112" s="980"/>
      <c r="BN112" s="980"/>
      <c r="BO112" s="980"/>
      <c r="BP112" s="981"/>
      <c r="BQ112" s="949">
        <v>14659543</v>
      </c>
      <c r="BR112" s="950"/>
      <c r="BS112" s="950"/>
      <c r="BT112" s="950"/>
      <c r="BU112" s="950"/>
      <c r="BV112" s="950">
        <v>14212860</v>
      </c>
      <c r="BW112" s="950"/>
      <c r="BX112" s="950"/>
      <c r="BY112" s="950"/>
      <c r="BZ112" s="950"/>
      <c r="CA112" s="950">
        <v>15038084</v>
      </c>
      <c r="CB112" s="950"/>
      <c r="CC112" s="950"/>
      <c r="CD112" s="950"/>
      <c r="CE112" s="950"/>
      <c r="CF112" s="944">
        <v>92.7</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1570518</v>
      </c>
      <c r="AB113" s="964"/>
      <c r="AC113" s="964"/>
      <c r="AD113" s="964"/>
      <c r="AE113" s="965"/>
      <c r="AF113" s="966">
        <v>1653882</v>
      </c>
      <c r="AG113" s="964"/>
      <c r="AH113" s="964"/>
      <c r="AI113" s="964"/>
      <c r="AJ113" s="965"/>
      <c r="AK113" s="966">
        <v>1671740</v>
      </c>
      <c r="AL113" s="964"/>
      <c r="AM113" s="964"/>
      <c r="AN113" s="964"/>
      <c r="AO113" s="965"/>
      <c r="AP113" s="967">
        <v>10.3</v>
      </c>
      <c r="AQ113" s="968"/>
      <c r="AR113" s="968"/>
      <c r="AS113" s="968"/>
      <c r="AT113" s="969"/>
      <c r="AU113" s="929"/>
      <c r="AV113" s="930"/>
      <c r="AW113" s="930"/>
      <c r="AX113" s="930"/>
      <c r="AY113" s="931"/>
      <c r="AZ113" s="979" t="s">
        <v>425</v>
      </c>
      <c r="BA113" s="980"/>
      <c r="BB113" s="980"/>
      <c r="BC113" s="980"/>
      <c r="BD113" s="980"/>
      <c r="BE113" s="980"/>
      <c r="BF113" s="980"/>
      <c r="BG113" s="980"/>
      <c r="BH113" s="980"/>
      <c r="BI113" s="980"/>
      <c r="BJ113" s="980"/>
      <c r="BK113" s="980"/>
      <c r="BL113" s="980"/>
      <c r="BM113" s="980"/>
      <c r="BN113" s="980"/>
      <c r="BO113" s="980"/>
      <c r="BP113" s="981"/>
      <c r="BQ113" s="949">
        <v>494824</v>
      </c>
      <c r="BR113" s="950"/>
      <c r="BS113" s="950"/>
      <c r="BT113" s="950"/>
      <c r="BU113" s="950"/>
      <c r="BV113" s="950">
        <v>1236109</v>
      </c>
      <c r="BW113" s="950"/>
      <c r="BX113" s="950"/>
      <c r="BY113" s="950"/>
      <c r="BZ113" s="950"/>
      <c r="CA113" s="950">
        <v>1301591</v>
      </c>
      <c r="CB113" s="950"/>
      <c r="CC113" s="950"/>
      <c r="CD113" s="950"/>
      <c r="CE113" s="950"/>
      <c r="CF113" s="944">
        <v>8</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30318</v>
      </c>
      <c r="AB114" s="989"/>
      <c r="AC114" s="989"/>
      <c r="AD114" s="989"/>
      <c r="AE114" s="990"/>
      <c r="AF114" s="991">
        <v>31328</v>
      </c>
      <c r="AG114" s="989"/>
      <c r="AH114" s="989"/>
      <c r="AI114" s="989"/>
      <c r="AJ114" s="990"/>
      <c r="AK114" s="991">
        <v>101177</v>
      </c>
      <c r="AL114" s="989"/>
      <c r="AM114" s="989"/>
      <c r="AN114" s="989"/>
      <c r="AO114" s="990"/>
      <c r="AP114" s="992">
        <v>0.6</v>
      </c>
      <c r="AQ114" s="993"/>
      <c r="AR114" s="993"/>
      <c r="AS114" s="993"/>
      <c r="AT114" s="994"/>
      <c r="AU114" s="929"/>
      <c r="AV114" s="930"/>
      <c r="AW114" s="930"/>
      <c r="AX114" s="930"/>
      <c r="AY114" s="931"/>
      <c r="AZ114" s="979" t="s">
        <v>428</v>
      </c>
      <c r="BA114" s="980"/>
      <c r="BB114" s="980"/>
      <c r="BC114" s="980"/>
      <c r="BD114" s="980"/>
      <c r="BE114" s="980"/>
      <c r="BF114" s="980"/>
      <c r="BG114" s="980"/>
      <c r="BH114" s="980"/>
      <c r="BI114" s="980"/>
      <c r="BJ114" s="980"/>
      <c r="BK114" s="980"/>
      <c r="BL114" s="980"/>
      <c r="BM114" s="980"/>
      <c r="BN114" s="980"/>
      <c r="BO114" s="980"/>
      <c r="BP114" s="981"/>
      <c r="BQ114" s="949">
        <v>4233088</v>
      </c>
      <c r="BR114" s="950"/>
      <c r="BS114" s="950"/>
      <c r="BT114" s="950"/>
      <c r="BU114" s="950"/>
      <c r="BV114" s="950">
        <v>3613403</v>
      </c>
      <c r="BW114" s="950"/>
      <c r="BX114" s="950"/>
      <c r="BY114" s="950"/>
      <c r="BZ114" s="950"/>
      <c r="CA114" s="950">
        <v>3516653</v>
      </c>
      <c r="CB114" s="950"/>
      <c r="CC114" s="950"/>
      <c r="CD114" s="950"/>
      <c r="CE114" s="950"/>
      <c r="CF114" s="944">
        <v>21.7</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218273</v>
      </c>
      <c r="AB115" s="964"/>
      <c r="AC115" s="964"/>
      <c r="AD115" s="964"/>
      <c r="AE115" s="965"/>
      <c r="AF115" s="966">
        <v>218556</v>
      </c>
      <c r="AG115" s="964"/>
      <c r="AH115" s="964"/>
      <c r="AI115" s="964"/>
      <c r="AJ115" s="965"/>
      <c r="AK115" s="966">
        <v>170646</v>
      </c>
      <c r="AL115" s="964"/>
      <c r="AM115" s="964"/>
      <c r="AN115" s="964"/>
      <c r="AO115" s="965"/>
      <c r="AP115" s="967">
        <v>1.1000000000000001</v>
      </c>
      <c r="AQ115" s="968"/>
      <c r="AR115" s="968"/>
      <c r="AS115" s="968"/>
      <c r="AT115" s="969"/>
      <c r="AU115" s="929"/>
      <c r="AV115" s="930"/>
      <c r="AW115" s="930"/>
      <c r="AX115" s="930"/>
      <c r="AY115" s="931"/>
      <c r="AZ115" s="979" t="s">
        <v>431</v>
      </c>
      <c r="BA115" s="980"/>
      <c r="BB115" s="980"/>
      <c r="BC115" s="980"/>
      <c r="BD115" s="980"/>
      <c r="BE115" s="980"/>
      <c r="BF115" s="980"/>
      <c r="BG115" s="980"/>
      <c r="BH115" s="980"/>
      <c r="BI115" s="980"/>
      <c r="BJ115" s="980"/>
      <c r="BK115" s="980"/>
      <c r="BL115" s="980"/>
      <c r="BM115" s="980"/>
      <c r="BN115" s="980"/>
      <c r="BO115" s="980"/>
      <c r="BP115" s="981"/>
      <c r="BQ115" s="949">
        <v>1182807</v>
      </c>
      <c r="BR115" s="950"/>
      <c r="BS115" s="950"/>
      <c r="BT115" s="950"/>
      <c r="BU115" s="950"/>
      <c r="BV115" s="950">
        <v>1169987</v>
      </c>
      <c r="BW115" s="950"/>
      <c r="BX115" s="950"/>
      <c r="BY115" s="950"/>
      <c r="BZ115" s="950"/>
      <c r="CA115" s="950">
        <v>1049665</v>
      </c>
      <c r="CB115" s="950"/>
      <c r="CC115" s="950"/>
      <c r="CD115" s="950"/>
      <c r="CE115" s="950"/>
      <c r="CF115" s="944">
        <v>6.5</v>
      </c>
      <c r="CG115" s="945"/>
      <c r="CH115" s="945"/>
      <c r="CI115" s="945"/>
      <c r="CJ115" s="945"/>
      <c r="CK115" s="975"/>
      <c r="CL115" s="976"/>
      <c r="CM115" s="979" t="s">
        <v>432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600347</v>
      </c>
      <c r="DH115" s="989"/>
      <c r="DI115" s="989"/>
      <c r="DJ115" s="989"/>
      <c r="DK115" s="990"/>
      <c r="DL115" s="991">
        <v>399793</v>
      </c>
      <c r="DM115" s="989"/>
      <c r="DN115" s="989"/>
      <c r="DO115" s="989"/>
      <c r="DP115" s="990"/>
      <c r="DQ115" s="991">
        <v>246409</v>
      </c>
      <c r="DR115" s="989"/>
      <c r="DS115" s="989"/>
      <c r="DT115" s="989"/>
      <c r="DU115" s="990"/>
      <c r="DV115" s="992">
        <v>1.5</v>
      </c>
      <c r="DW115" s="993"/>
      <c r="DX115" s="993"/>
      <c r="DY115" s="993"/>
      <c r="DZ115" s="994"/>
    </row>
    <row r="116" spans="1:130" s="197" customFormat="1" ht="26.25" customHeight="1">
      <c r="A116" s="986"/>
      <c r="B116" s="987"/>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3119</v>
      </c>
      <c r="AB116" s="989"/>
      <c r="AC116" s="989"/>
      <c r="AD116" s="989"/>
      <c r="AE116" s="990"/>
      <c r="AF116" s="991">
        <v>1204</v>
      </c>
      <c r="AG116" s="989"/>
      <c r="AH116" s="989"/>
      <c r="AI116" s="989"/>
      <c r="AJ116" s="990"/>
      <c r="AK116" s="991">
        <v>1287</v>
      </c>
      <c r="AL116" s="989"/>
      <c r="AM116" s="989"/>
      <c r="AN116" s="989"/>
      <c r="AO116" s="990"/>
      <c r="AP116" s="992">
        <v>0</v>
      </c>
      <c r="AQ116" s="993"/>
      <c r="AR116" s="993"/>
      <c r="AS116" s="993"/>
      <c r="AT116" s="994"/>
      <c r="AU116" s="929"/>
      <c r="AV116" s="930"/>
      <c r="AW116" s="930"/>
      <c r="AX116" s="930"/>
      <c r="AY116" s="931"/>
      <c r="AZ116" s="979" t="s">
        <v>434</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436</v>
      </c>
      <c r="Z117" s="914"/>
      <c r="AA117" s="1026">
        <v>4584423</v>
      </c>
      <c r="AB117" s="996"/>
      <c r="AC117" s="996"/>
      <c r="AD117" s="996"/>
      <c r="AE117" s="997"/>
      <c r="AF117" s="995">
        <v>4728384</v>
      </c>
      <c r="AG117" s="996"/>
      <c r="AH117" s="996"/>
      <c r="AI117" s="996"/>
      <c r="AJ117" s="997"/>
      <c r="AK117" s="995">
        <v>4664785</v>
      </c>
      <c r="AL117" s="996"/>
      <c r="AM117" s="996"/>
      <c r="AN117" s="996"/>
      <c r="AO117" s="997"/>
      <c r="AP117" s="998"/>
      <c r="AQ117" s="999"/>
      <c r="AR117" s="999"/>
      <c r="AS117" s="999"/>
      <c r="AT117" s="1000"/>
      <c r="AU117" s="929"/>
      <c r="AV117" s="930"/>
      <c r="AW117" s="930"/>
      <c r="AX117" s="930"/>
      <c r="AY117" s="931"/>
      <c r="AZ117" s="1025" t="s">
        <v>437</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282</v>
      </c>
      <c r="AG118" s="913"/>
      <c r="AH118" s="913"/>
      <c r="AI118" s="913"/>
      <c r="AJ118" s="914"/>
      <c r="AK118" s="912" t="s">
        <v>281</v>
      </c>
      <c r="AL118" s="913"/>
      <c r="AM118" s="913"/>
      <c r="AN118" s="913"/>
      <c r="AO118" s="914"/>
      <c r="AP118" s="1020" t="s">
        <v>410</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439</v>
      </c>
      <c r="BP118" s="1024"/>
      <c r="BQ118" s="1015">
        <v>52751917</v>
      </c>
      <c r="BR118" s="1016"/>
      <c r="BS118" s="1016"/>
      <c r="BT118" s="1016"/>
      <c r="BU118" s="1016"/>
      <c r="BV118" s="1016">
        <v>53341812</v>
      </c>
      <c r="BW118" s="1016"/>
      <c r="BX118" s="1016"/>
      <c r="BY118" s="1016"/>
      <c r="BZ118" s="1016"/>
      <c r="CA118" s="1016">
        <v>55277560</v>
      </c>
      <c r="CB118" s="1016"/>
      <c r="CC118" s="1016"/>
      <c r="CD118" s="1016"/>
      <c r="CE118" s="1016"/>
      <c r="CF118" s="1017"/>
      <c r="CG118" s="1018"/>
      <c r="CH118" s="1018"/>
      <c r="CI118" s="1018"/>
      <c r="CJ118" s="1019"/>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441</v>
      </c>
      <c r="AV119" s="1008"/>
      <c r="AW119" s="1008"/>
      <c r="AX119" s="1008"/>
      <c r="AY119" s="1009"/>
      <c r="AZ119" s="970" t="s">
        <v>442</v>
      </c>
      <c r="BA119" s="917"/>
      <c r="BB119" s="917"/>
      <c r="BC119" s="917"/>
      <c r="BD119" s="917"/>
      <c r="BE119" s="917"/>
      <c r="BF119" s="917"/>
      <c r="BG119" s="917"/>
      <c r="BH119" s="917"/>
      <c r="BI119" s="917"/>
      <c r="BJ119" s="917"/>
      <c r="BK119" s="917"/>
      <c r="BL119" s="917"/>
      <c r="BM119" s="917"/>
      <c r="BN119" s="917"/>
      <c r="BO119" s="917"/>
      <c r="BP119" s="918"/>
      <c r="BQ119" s="956">
        <v>7369763</v>
      </c>
      <c r="BR119" s="957"/>
      <c r="BS119" s="957"/>
      <c r="BT119" s="957"/>
      <c r="BU119" s="957"/>
      <c r="BV119" s="957">
        <v>8137082</v>
      </c>
      <c r="BW119" s="957"/>
      <c r="BX119" s="957"/>
      <c r="BY119" s="957"/>
      <c r="BZ119" s="957"/>
      <c r="CA119" s="957">
        <v>8547017</v>
      </c>
      <c r="CB119" s="957"/>
      <c r="CC119" s="957"/>
      <c r="CD119" s="957"/>
      <c r="CE119" s="957"/>
      <c r="CF119" s="971">
        <v>52.7</v>
      </c>
      <c r="CG119" s="972"/>
      <c r="CH119" s="972"/>
      <c r="CI119" s="972"/>
      <c r="CJ119" s="972"/>
      <c r="CK119" s="977"/>
      <c r="CL119" s="978"/>
      <c r="CM119" s="1034" t="s">
        <v>443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176310</v>
      </c>
      <c r="DH119" s="1028"/>
      <c r="DI119" s="1028"/>
      <c r="DJ119" s="1028"/>
      <c r="DK119" s="1029"/>
      <c r="DL119" s="1030">
        <v>156720</v>
      </c>
      <c r="DM119" s="1028"/>
      <c r="DN119" s="1028"/>
      <c r="DO119" s="1028"/>
      <c r="DP119" s="1029"/>
      <c r="DQ119" s="1030">
        <v>137130</v>
      </c>
      <c r="DR119" s="1028"/>
      <c r="DS119" s="1028"/>
      <c r="DT119" s="1028"/>
      <c r="DU119" s="1029"/>
      <c r="DV119" s="1031">
        <v>0.8</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444</v>
      </c>
      <c r="BA120" s="980"/>
      <c r="BB120" s="980"/>
      <c r="BC120" s="980"/>
      <c r="BD120" s="980"/>
      <c r="BE120" s="980"/>
      <c r="BF120" s="980"/>
      <c r="BG120" s="980"/>
      <c r="BH120" s="980"/>
      <c r="BI120" s="980"/>
      <c r="BJ120" s="980"/>
      <c r="BK120" s="980"/>
      <c r="BL120" s="980"/>
      <c r="BM120" s="980"/>
      <c r="BN120" s="980"/>
      <c r="BO120" s="980"/>
      <c r="BP120" s="981"/>
      <c r="BQ120" s="949">
        <v>9512232</v>
      </c>
      <c r="BR120" s="950"/>
      <c r="BS120" s="950"/>
      <c r="BT120" s="950"/>
      <c r="BU120" s="950"/>
      <c r="BV120" s="950">
        <v>9681904</v>
      </c>
      <c r="BW120" s="950"/>
      <c r="BX120" s="950"/>
      <c r="BY120" s="950"/>
      <c r="BZ120" s="950"/>
      <c r="CA120" s="950">
        <v>8808286</v>
      </c>
      <c r="CB120" s="950"/>
      <c r="CC120" s="950"/>
      <c r="CD120" s="950"/>
      <c r="CE120" s="950"/>
      <c r="CF120" s="944">
        <v>54.3</v>
      </c>
      <c r="CG120" s="945"/>
      <c r="CH120" s="945"/>
      <c r="CI120" s="945"/>
      <c r="CJ120" s="945"/>
      <c r="CK120" s="1043" t="s">
        <v>445</v>
      </c>
      <c r="CL120" s="1044"/>
      <c r="CM120" s="1044"/>
      <c r="CN120" s="1044"/>
      <c r="CO120" s="1045"/>
      <c r="CP120" s="1051" t="s">
        <v>446</v>
      </c>
      <c r="CQ120" s="1052"/>
      <c r="CR120" s="1052"/>
      <c r="CS120" s="1052"/>
      <c r="CT120" s="1052"/>
      <c r="CU120" s="1052"/>
      <c r="CV120" s="1052"/>
      <c r="CW120" s="1052"/>
      <c r="CX120" s="1052"/>
      <c r="CY120" s="1052"/>
      <c r="CZ120" s="1052"/>
      <c r="DA120" s="1052"/>
      <c r="DB120" s="1052"/>
      <c r="DC120" s="1052"/>
      <c r="DD120" s="1052"/>
      <c r="DE120" s="1052"/>
      <c r="DF120" s="1053"/>
      <c r="DG120" s="956">
        <v>6364127</v>
      </c>
      <c r="DH120" s="957"/>
      <c r="DI120" s="957"/>
      <c r="DJ120" s="957"/>
      <c r="DK120" s="957"/>
      <c r="DL120" s="957">
        <v>6335563</v>
      </c>
      <c r="DM120" s="957"/>
      <c r="DN120" s="957"/>
      <c r="DO120" s="957"/>
      <c r="DP120" s="957"/>
      <c r="DQ120" s="957">
        <v>6575598</v>
      </c>
      <c r="DR120" s="957"/>
      <c r="DS120" s="957"/>
      <c r="DT120" s="957"/>
      <c r="DU120" s="957"/>
      <c r="DV120" s="958">
        <v>40.5</v>
      </c>
      <c r="DW120" s="958"/>
      <c r="DX120" s="958"/>
      <c r="DY120" s="958"/>
      <c r="DZ120" s="959"/>
    </row>
    <row r="121" spans="1:130" s="197" customFormat="1" ht="26.25" customHeight="1">
      <c r="A121" s="1005"/>
      <c r="B121" s="976"/>
      <c r="C121" s="1040" t="s">
        <v>447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448</v>
      </c>
      <c r="BA121" s="1001"/>
      <c r="BB121" s="1001"/>
      <c r="BC121" s="1001"/>
      <c r="BD121" s="1001"/>
      <c r="BE121" s="1001"/>
      <c r="BF121" s="1001"/>
      <c r="BG121" s="1001"/>
      <c r="BH121" s="1001"/>
      <c r="BI121" s="1001"/>
      <c r="BJ121" s="1001"/>
      <c r="BK121" s="1001"/>
      <c r="BL121" s="1001"/>
      <c r="BM121" s="1001"/>
      <c r="BN121" s="1001"/>
      <c r="BO121" s="1001"/>
      <c r="BP121" s="1002"/>
      <c r="BQ121" s="1015">
        <v>30471941</v>
      </c>
      <c r="BR121" s="1016"/>
      <c r="BS121" s="1016"/>
      <c r="BT121" s="1016"/>
      <c r="BU121" s="1016"/>
      <c r="BV121" s="1016">
        <v>31401636</v>
      </c>
      <c r="BW121" s="1016"/>
      <c r="BX121" s="1016"/>
      <c r="BY121" s="1016"/>
      <c r="BZ121" s="1016"/>
      <c r="CA121" s="1016">
        <v>31498720</v>
      </c>
      <c r="CB121" s="1016"/>
      <c r="CC121" s="1016"/>
      <c r="CD121" s="1016"/>
      <c r="CE121" s="1016"/>
      <c r="CF121" s="1054">
        <v>194.1</v>
      </c>
      <c r="CG121" s="1055"/>
      <c r="CH121" s="1055"/>
      <c r="CI121" s="1055"/>
      <c r="CJ121" s="1055"/>
      <c r="CK121" s="1046"/>
      <c r="CL121" s="1047"/>
      <c r="CM121" s="1047"/>
      <c r="CN121" s="1047"/>
      <c r="CO121" s="1048"/>
      <c r="CP121" s="1037" t="s">
        <v>449</v>
      </c>
      <c r="CQ121" s="1038"/>
      <c r="CR121" s="1038"/>
      <c r="CS121" s="1038"/>
      <c r="CT121" s="1038"/>
      <c r="CU121" s="1038"/>
      <c r="CV121" s="1038"/>
      <c r="CW121" s="1038"/>
      <c r="CX121" s="1038"/>
      <c r="CY121" s="1038"/>
      <c r="CZ121" s="1038"/>
      <c r="DA121" s="1038"/>
      <c r="DB121" s="1038"/>
      <c r="DC121" s="1038"/>
      <c r="DD121" s="1038"/>
      <c r="DE121" s="1038"/>
      <c r="DF121" s="1039"/>
      <c r="DG121" s="949">
        <v>3053862</v>
      </c>
      <c r="DH121" s="950"/>
      <c r="DI121" s="950"/>
      <c r="DJ121" s="950"/>
      <c r="DK121" s="950"/>
      <c r="DL121" s="950">
        <v>2902085</v>
      </c>
      <c r="DM121" s="950"/>
      <c r="DN121" s="950"/>
      <c r="DO121" s="950"/>
      <c r="DP121" s="950"/>
      <c r="DQ121" s="950">
        <v>2707243</v>
      </c>
      <c r="DR121" s="950"/>
      <c r="DS121" s="950"/>
      <c r="DT121" s="950"/>
      <c r="DU121" s="950"/>
      <c r="DV121" s="951">
        <v>16.7</v>
      </c>
      <c r="DW121" s="951"/>
      <c r="DX121" s="951"/>
      <c r="DY121" s="951"/>
      <c r="DZ121" s="952"/>
    </row>
    <row r="122" spans="1:130" s="197" customFormat="1" ht="26.25" customHeight="1">
      <c r="A122" s="1005"/>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450</v>
      </c>
      <c r="BP122" s="1024"/>
      <c r="BQ122" s="1064">
        <v>47353936</v>
      </c>
      <c r="BR122" s="1065"/>
      <c r="BS122" s="1065"/>
      <c r="BT122" s="1065"/>
      <c r="BU122" s="1065"/>
      <c r="BV122" s="1065">
        <v>49220622</v>
      </c>
      <c r="BW122" s="1065"/>
      <c r="BX122" s="1065"/>
      <c r="BY122" s="1065"/>
      <c r="BZ122" s="1065"/>
      <c r="CA122" s="1065">
        <v>48854023</v>
      </c>
      <c r="CB122" s="1065"/>
      <c r="CC122" s="1065"/>
      <c r="CD122" s="1065"/>
      <c r="CE122" s="1065"/>
      <c r="CF122" s="1017"/>
      <c r="CG122" s="1018"/>
      <c r="CH122" s="1018"/>
      <c r="CI122" s="1018"/>
      <c r="CJ122" s="1019"/>
      <c r="CK122" s="1046"/>
      <c r="CL122" s="1047"/>
      <c r="CM122" s="1047"/>
      <c r="CN122" s="1047"/>
      <c r="CO122" s="1048"/>
      <c r="CP122" s="1037" t="s">
        <v>451</v>
      </c>
      <c r="CQ122" s="1038"/>
      <c r="CR122" s="1038"/>
      <c r="CS122" s="1038"/>
      <c r="CT122" s="1038"/>
      <c r="CU122" s="1038"/>
      <c r="CV122" s="1038"/>
      <c r="CW122" s="1038"/>
      <c r="CX122" s="1038"/>
      <c r="CY122" s="1038"/>
      <c r="CZ122" s="1038"/>
      <c r="DA122" s="1038"/>
      <c r="DB122" s="1038"/>
      <c r="DC122" s="1038"/>
      <c r="DD122" s="1038"/>
      <c r="DE122" s="1038"/>
      <c r="DF122" s="1039"/>
      <c r="DG122" s="949">
        <v>1339314</v>
      </c>
      <c r="DH122" s="950"/>
      <c r="DI122" s="950"/>
      <c r="DJ122" s="950"/>
      <c r="DK122" s="950"/>
      <c r="DL122" s="950">
        <v>1474146</v>
      </c>
      <c r="DM122" s="950"/>
      <c r="DN122" s="950"/>
      <c r="DO122" s="950"/>
      <c r="DP122" s="950"/>
      <c r="DQ122" s="950">
        <v>1666394</v>
      </c>
      <c r="DR122" s="950"/>
      <c r="DS122" s="950"/>
      <c r="DT122" s="950"/>
      <c r="DU122" s="950"/>
      <c r="DV122" s="951">
        <v>10.3</v>
      </c>
      <c r="DW122" s="951"/>
      <c r="DX122" s="951"/>
      <c r="DY122" s="951"/>
      <c r="DZ122" s="952"/>
    </row>
    <row r="123" spans="1:130" s="197" customFormat="1" ht="26.25" customHeight="1" thickBot="1">
      <c r="A123" s="1005"/>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452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33.6</v>
      </c>
      <c r="BR123" s="1057"/>
      <c r="BS123" s="1057"/>
      <c r="BT123" s="1057"/>
      <c r="BU123" s="1057"/>
      <c r="BV123" s="1057">
        <v>25.8</v>
      </c>
      <c r="BW123" s="1057"/>
      <c r="BX123" s="1057"/>
      <c r="BY123" s="1057"/>
      <c r="BZ123" s="1057"/>
      <c r="CA123" s="1057">
        <v>39.5</v>
      </c>
      <c r="CB123" s="1057"/>
      <c r="CC123" s="1057"/>
      <c r="CD123" s="1057"/>
      <c r="CE123" s="1057"/>
      <c r="CF123" s="1058"/>
      <c r="CG123" s="1059"/>
      <c r="CH123" s="1059"/>
      <c r="CI123" s="1059"/>
      <c r="CJ123" s="1060"/>
      <c r="CK123" s="1046"/>
      <c r="CL123" s="1047"/>
      <c r="CM123" s="1047"/>
      <c r="CN123" s="1047"/>
      <c r="CO123" s="1048"/>
      <c r="CP123" s="1037" t="s">
        <v>453</v>
      </c>
      <c r="CQ123" s="1038"/>
      <c r="CR123" s="1038"/>
      <c r="CS123" s="1038"/>
      <c r="CT123" s="1038"/>
      <c r="CU123" s="1038"/>
      <c r="CV123" s="1038"/>
      <c r="CW123" s="1038"/>
      <c r="CX123" s="1038"/>
      <c r="CY123" s="1038"/>
      <c r="CZ123" s="1038"/>
      <c r="DA123" s="1038"/>
      <c r="DB123" s="1038"/>
      <c r="DC123" s="1038"/>
      <c r="DD123" s="1038"/>
      <c r="DE123" s="1038"/>
      <c r="DF123" s="1039"/>
      <c r="DG123" s="988">
        <v>1815739</v>
      </c>
      <c r="DH123" s="989"/>
      <c r="DI123" s="989"/>
      <c r="DJ123" s="989"/>
      <c r="DK123" s="990"/>
      <c r="DL123" s="991">
        <v>1568960</v>
      </c>
      <c r="DM123" s="989"/>
      <c r="DN123" s="989"/>
      <c r="DO123" s="989"/>
      <c r="DP123" s="990"/>
      <c r="DQ123" s="991">
        <v>1590870</v>
      </c>
      <c r="DR123" s="989"/>
      <c r="DS123" s="989"/>
      <c r="DT123" s="989"/>
      <c r="DU123" s="990"/>
      <c r="DV123" s="992">
        <v>9.8000000000000007</v>
      </c>
      <c r="DW123" s="993"/>
      <c r="DX123" s="993"/>
      <c r="DY123" s="993"/>
      <c r="DZ123" s="994"/>
    </row>
    <row r="124" spans="1:130" s="197" customFormat="1" ht="26.25" customHeight="1">
      <c r="A124" s="1005"/>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454</v>
      </c>
      <c r="AB124" s="989"/>
      <c r="AC124" s="989"/>
      <c r="AD124" s="989"/>
      <c r="AE124" s="990"/>
      <c r="AF124" s="991" t="s">
        <v>454</v>
      </c>
      <c r="AG124" s="989"/>
      <c r="AH124" s="989"/>
      <c r="AI124" s="989"/>
      <c r="AJ124" s="990"/>
      <c r="AK124" s="991" t="s">
        <v>454</v>
      </c>
      <c r="AL124" s="989"/>
      <c r="AM124" s="989"/>
      <c r="AN124" s="989"/>
      <c r="AO124" s="990"/>
      <c r="AP124" s="992" t="s">
        <v>454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v>2041336</v>
      </c>
      <c r="DH124" s="1028"/>
      <c r="DI124" s="1028"/>
      <c r="DJ124" s="1028"/>
      <c r="DK124" s="1029"/>
      <c r="DL124" s="1030">
        <v>1932106</v>
      </c>
      <c r="DM124" s="1028"/>
      <c r="DN124" s="1028"/>
      <c r="DO124" s="1028"/>
      <c r="DP124" s="1029"/>
      <c r="DQ124" s="1030">
        <v>2497979</v>
      </c>
      <c r="DR124" s="1028"/>
      <c r="DS124" s="1028"/>
      <c r="DT124" s="1028"/>
      <c r="DU124" s="1029"/>
      <c r="DV124" s="1031">
        <v>15.4</v>
      </c>
      <c r="DW124" s="1032"/>
      <c r="DX124" s="1032"/>
      <c r="DY124" s="1032"/>
      <c r="DZ124" s="1033"/>
    </row>
    <row r="125" spans="1:130" s="197" customFormat="1" ht="26.25" customHeight="1" thickBot="1">
      <c r="A125" s="1005"/>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454</v>
      </c>
      <c r="AB125" s="989"/>
      <c r="AC125" s="989"/>
      <c r="AD125" s="989"/>
      <c r="AE125" s="990"/>
      <c r="AF125" s="991" t="s">
        <v>454</v>
      </c>
      <c r="AG125" s="989"/>
      <c r="AH125" s="989"/>
      <c r="AI125" s="989"/>
      <c r="AJ125" s="990"/>
      <c r="AK125" s="991" t="s">
        <v>454</v>
      </c>
      <c r="AL125" s="989"/>
      <c r="AM125" s="989"/>
      <c r="AN125" s="989"/>
      <c r="AO125" s="990"/>
      <c r="AP125" s="992" t="s">
        <v>454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454</v>
      </c>
      <c r="DH125" s="957"/>
      <c r="DI125" s="957"/>
      <c r="DJ125" s="957"/>
      <c r="DK125" s="957"/>
      <c r="DL125" s="957" t="s">
        <v>454</v>
      </c>
      <c r="DM125" s="957"/>
      <c r="DN125" s="957"/>
      <c r="DO125" s="957"/>
      <c r="DP125" s="957"/>
      <c r="DQ125" s="957" t="s">
        <v>454</v>
      </c>
      <c r="DR125" s="957"/>
      <c r="DS125" s="957"/>
      <c r="DT125" s="957"/>
      <c r="DU125" s="957"/>
      <c r="DV125" s="958" t="s">
        <v>454</v>
      </c>
      <c r="DW125" s="958"/>
      <c r="DX125" s="958"/>
      <c r="DY125" s="958"/>
      <c r="DZ125" s="959"/>
    </row>
    <row r="126" spans="1:130" s="197" customFormat="1" ht="26.25" customHeight="1">
      <c r="A126" s="1005"/>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217655</v>
      </c>
      <c r="AB126" s="989"/>
      <c r="AC126" s="989"/>
      <c r="AD126" s="989"/>
      <c r="AE126" s="990"/>
      <c r="AF126" s="991">
        <v>217706</v>
      </c>
      <c r="AG126" s="989"/>
      <c r="AH126" s="989"/>
      <c r="AI126" s="989"/>
      <c r="AJ126" s="990"/>
      <c r="AK126" s="991">
        <v>170196</v>
      </c>
      <c r="AL126" s="989"/>
      <c r="AM126" s="989"/>
      <c r="AN126" s="989"/>
      <c r="AO126" s="990"/>
      <c r="AP126" s="992">
        <v>1</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v>1099438</v>
      </c>
      <c r="DH126" s="950"/>
      <c r="DI126" s="950"/>
      <c r="DJ126" s="950"/>
      <c r="DK126" s="950"/>
      <c r="DL126" s="950">
        <v>1096681</v>
      </c>
      <c r="DM126" s="950"/>
      <c r="DN126" s="950"/>
      <c r="DO126" s="950"/>
      <c r="DP126" s="950"/>
      <c r="DQ126" s="950">
        <v>986495</v>
      </c>
      <c r="DR126" s="950"/>
      <c r="DS126" s="950"/>
      <c r="DT126" s="950"/>
      <c r="DU126" s="950"/>
      <c r="DV126" s="951">
        <v>6.1</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618</v>
      </c>
      <c r="AB127" s="989"/>
      <c r="AC127" s="989"/>
      <c r="AD127" s="989"/>
      <c r="AE127" s="990"/>
      <c r="AF127" s="991">
        <v>850</v>
      </c>
      <c r="AG127" s="989"/>
      <c r="AH127" s="989"/>
      <c r="AI127" s="989"/>
      <c r="AJ127" s="990"/>
      <c r="AK127" s="991">
        <v>450</v>
      </c>
      <c r="AL127" s="989"/>
      <c r="AM127" s="989"/>
      <c r="AN127" s="989"/>
      <c r="AO127" s="990"/>
      <c r="AP127" s="992">
        <v>0</v>
      </c>
      <c r="AQ127" s="993"/>
      <c r="AR127" s="993"/>
      <c r="AS127" s="993"/>
      <c r="AT127" s="994"/>
      <c r="AU127" s="233"/>
      <c r="AV127" s="233"/>
      <c r="AW127" s="233"/>
      <c r="AX127" s="916" t="s">
        <v>464</v>
      </c>
      <c r="AY127" s="917"/>
      <c r="AZ127" s="917"/>
      <c r="BA127" s="917"/>
      <c r="BB127" s="917"/>
      <c r="BC127" s="917"/>
      <c r="BD127" s="917"/>
      <c r="BE127" s="918"/>
      <c r="BF127" s="1071" t="s">
        <v>454</v>
      </c>
      <c r="BG127" s="1072"/>
      <c r="BH127" s="1072"/>
      <c r="BI127" s="1072"/>
      <c r="BJ127" s="1072"/>
      <c r="BK127" s="1072"/>
      <c r="BL127" s="1081"/>
      <c r="BM127" s="1071">
        <v>12.55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v>83369</v>
      </c>
      <c r="DH127" s="1078"/>
      <c r="DI127" s="1078"/>
      <c r="DJ127" s="1078"/>
      <c r="DK127" s="1078"/>
      <c r="DL127" s="1078">
        <v>73306</v>
      </c>
      <c r="DM127" s="1078"/>
      <c r="DN127" s="1078"/>
      <c r="DO127" s="1078"/>
      <c r="DP127" s="1078"/>
      <c r="DQ127" s="1078">
        <v>63170</v>
      </c>
      <c r="DR127" s="1078"/>
      <c r="DS127" s="1078"/>
      <c r="DT127" s="1078"/>
      <c r="DU127" s="1078"/>
      <c r="DV127" s="1079">
        <v>0.4</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885738</v>
      </c>
      <c r="AB128" s="1120"/>
      <c r="AC128" s="1120"/>
      <c r="AD128" s="1120"/>
      <c r="AE128" s="1121"/>
      <c r="AF128" s="1122">
        <v>845544</v>
      </c>
      <c r="AG128" s="1120"/>
      <c r="AH128" s="1120"/>
      <c r="AI128" s="1120"/>
      <c r="AJ128" s="1121"/>
      <c r="AK128" s="1122">
        <v>754088</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454</v>
      </c>
      <c r="BG128" s="1097"/>
      <c r="BH128" s="1097"/>
      <c r="BI128" s="1097"/>
      <c r="BJ128" s="1097"/>
      <c r="BK128" s="1097"/>
      <c r="BL128" s="1098"/>
      <c r="BM128" s="1096">
        <v>17.55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469</v>
      </c>
      <c r="X129" s="1091"/>
      <c r="Y129" s="1091"/>
      <c r="Z129" s="1092"/>
      <c r="AA129" s="988">
        <v>18708930</v>
      </c>
      <c r="AB129" s="989"/>
      <c r="AC129" s="989"/>
      <c r="AD129" s="989"/>
      <c r="AE129" s="990"/>
      <c r="AF129" s="991">
        <v>18662498</v>
      </c>
      <c r="AG129" s="989"/>
      <c r="AH129" s="989"/>
      <c r="AI129" s="989"/>
      <c r="AJ129" s="990"/>
      <c r="AK129" s="991">
        <v>18924044</v>
      </c>
      <c r="AL129" s="989"/>
      <c r="AM129" s="989"/>
      <c r="AN129" s="989"/>
      <c r="AO129" s="990"/>
      <c r="AP129" s="1093"/>
      <c r="AQ129" s="1094"/>
      <c r="AR129" s="1094"/>
      <c r="AS129" s="1094"/>
      <c r="AT129" s="1095"/>
      <c r="AU129" s="235"/>
      <c r="AV129" s="235"/>
      <c r="AW129" s="235"/>
      <c r="AX129" s="1084" t="s">
        <v>470</v>
      </c>
      <c r="AY129" s="980"/>
      <c r="AZ129" s="980"/>
      <c r="BA129" s="980"/>
      <c r="BB129" s="980"/>
      <c r="BC129" s="980"/>
      <c r="BD129" s="980"/>
      <c r="BE129" s="981"/>
      <c r="BF129" s="1085">
        <v>6.9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472</v>
      </c>
      <c r="X130" s="1091"/>
      <c r="Y130" s="1091"/>
      <c r="Z130" s="1092"/>
      <c r="AA130" s="988">
        <v>2690514</v>
      </c>
      <c r="AB130" s="989"/>
      <c r="AC130" s="989"/>
      <c r="AD130" s="989"/>
      <c r="AE130" s="990"/>
      <c r="AF130" s="991">
        <v>2747259</v>
      </c>
      <c r="AG130" s="989"/>
      <c r="AH130" s="989"/>
      <c r="AI130" s="989"/>
      <c r="AJ130" s="990"/>
      <c r="AK130" s="991">
        <v>2696299</v>
      </c>
      <c r="AL130" s="989"/>
      <c r="AM130" s="989"/>
      <c r="AN130" s="989"/>
      <c r="AO130" s="990"/>
      <c r="AP130" s="1093"/>
      <c r="AQ130" s="1094"/>
      <c r="AR130" s="1094"/>
      <c r="AS130" s="1094"/>
      <c r="AT130" s="1095"/>
      <c r="AU130" s="235"/>
      <c r="AV130" s="235"/>
      <c r="AW130" s="235"/>
      <c r="AX130" s="1143" t="s">
        <v>473</v>
      </c>
      <c r="AY130" s="1075"/>
      <c r="AZ130" s="1075"/>
      <c r="BA130" s="1075"/>
      <c r="BB130" s="1075"/>
      <c r="BC130" s="1075"/>
      <c r="BD130" s="1075"/>
      <c r="BE130" s="1076"/>
      <c r="BF130" s="1105">
        <v>39.5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474</v>
      </c>
      <c r="X131" s="1114"/>
      <c r="Y131" s="1114"/>
      <c r="Z131" s="1115"/>
      <c r="AA131" s="1027">
        <v>16018416</v>
      </c>
      <c r="AB131" s="1028"/>
      <c r="AC131" s="1028"/>
      <c r="AD131" s="1028"/>
      <c r="AE131" s="1029"/>
      <c r="AF131" s="1030">
        <v>15915239</v>
      </c>
      <c r="AG131" s="1028"/>
      <c r="AH131" s="1028"/>
      <c r="AI131" s="1028"/>
      <c r="AJ131" s="1029"/>
      <c r="AK131" s="1030">
        <v>16227745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6.2938245579999998</v>
      </c>
      <c r="AB132" s="1134"/>
      <c r="AC132" s="1134"/>
      <c r="AD132" s="1134"/>
      <c r="AE132" s="1135"/>
      <c r="AF132" s="1136">
        <v>7.1351803140000003</v>
      </c>
      <c r="AG132" s="1134"/>
      <c r="AH132" s="1134"/>
      <c r="AI132" s="1134"/>
      <c r="AJ132" s="1135"/>
      <c r="AK132" s="1136">
        <v>7.4834673580000004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477</v>
      </c>
      <c r="W133" s="1138"/>
      <c r="X133" s="1138"/>
      <c r="Y133" s="1138"/>
      <c r="Z133" s="1139"/>
      <c r="AA133" s="1140">
        <v>9.1</v>
      </c>
      <c r="AB133" s="1141"/>
      <c r="AC133" s="1141"/>
      <c r="AD133" s="1141"/>
      <c r="AE133" s="1142"/>
      <c r="AF133" s="1140">
        <v>7.7</v>
      </c>
      <c r="AG133" s="1141"/>
      <c r="AH133" s="1141"/>
      <c r="AI133" s="1141"/>
      <c r="AJ133" s="1142"/>
      <c r="AK133" s="1140">
        <v>6.9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8" zoomScaleNormal="85" zoomScaleSheetLayoutView="55" workbookViewId="0">
      <selection activeCell="AD29" sqref="AD29"/>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S69" zoomScaleNormal="4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election activeCell="L17" sqref="L17"/>
    </sheetView>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478</v>
      </c>
      <c r="B5" s="246"/>
      <c r="C5" s="246"/>
      <c r="D5" s="246"/>
      <c r="E5" s="246"/>
      <c r="F5" s="246"/>
      <c r="G5" s="246"/>
      <c r="H5" s="246"/>
      <c r="I5" s="246"/>
      <c r="J5" s="246"/>
      <c r="K5" s="246"/>
      <c r="L5" s="246"/>
      <c r="M5" s="246"/>
      <c r="N5" s="246"/>
      <c r="O5" s="247"/>
    </row>
    <row r="6" spans="1:16" ht="13.2">
      <c r="A6" s="248"/>
      <c r="B6" s="244"/>
      <c r="C6" s="244"/>
      <c r="D6" s="244"/>
      <c r="E6" s="244"/>
      <c r="F6" s="244"/>
      <c r="G6" s="249" t="s">
        <v>479</v>
      </c>
      <c r="H6" s="249"/>
      <c r="I6" s="249"/>
      <c r="J6" s="249"/>
      <c r="K6" s="244"/>
      <c r="L6" s="244"/>
      <c r="M6" s="244"/>
      <c r="N6" s="244"/>
    </row>
    <row r="7" spans="1:16" ht="13.2">
      <c r="A7" s="248"/>
      <c r="B7" s="244"/>
      <c r="C7" s="244"/>
      <c r="D7" s="244"/>
      <c r="E7" s="244"/>
      <c r="F7" s="244"/>
      <c r="G7" s="251"/>
      <c r="H7" s="252"/>
      <c r="I7" s="252"/>
      <c r="J7" s="253"/>
      <c r="K7" s="1147" t="s">
        <v>480</v>
      </c>
      <c r="L7" s="254"/>
      <c r="M7" s="255" t="s">
        <v>481</v>
      </c>
      <c r="N7" s="256"/>
    </row>
    <row r="8" spans="1:16" ht="13.2">
      <c r="A8" s="248"/>
      <c r="B8" s="244"/>
      <c r="C8" s="244"/>
      <c r="D8" s="244"/>
      <c r="E8" s="244"/>
      <c r="F8" s="244"/>
      <c r="G8" s="257"/>
      <c r="H8" s="258"/>
      <c r="I8" s="258"/>
      <c r="J8" s="259"/>
      <c r="K8" s="1148"/>
      <c r="L8" s="260" t="s">
        <v>482</v>
      </c>
      <c r="M8" s="261" t="s">
        <v>483</v>
      </c>
      <c r="N8" s="262" t="s">
        <v>484</v>
      </c>
    </row>
    <row r="9" spans="1:16" ht="13.2">
      <c r="A9" s="248"/>
      <c r="B9" s="244"/>
      <c r="C9" s="244"/>
      <c r="D9" s="244"/>
      <c r="E9" s="244"/>
      <c r="F9" s="244"/>
      <c r="G9" s="1149" t="s">
        <v>485</v>
      </c>
      <c r="H9" s="1150"/>
      <c r="I9" s="1150"/>
      <c r="J9" s="1151"/>
      <c r="K9" s="263">
        <v>4969461</v>
      </c>
      <c r="L9" s="264">
        <v>52443</v>
      </c>
      <c r="M9" s="265">
        <v>72299</v>
      </c>
      <c r="N9" s="266">
        <v>-27.5</v>
      </c>
    </row>
    <row r="10" spans="1:16" ht="13.2">
      <c r="A10" s="248"/>
      <c r="B10" s="244"/>
      <c r="C10" s="244"/>
      <c r="D10" s="244"/>
      <c r="E10" s="244"/>
      <c r="F10" s="244"/>
      <c r="G10" s="1149" t="s">
        <v>486</v>
      </c>
      <c r="H10" s="1150"/>
      <c r="I10" s="1150"/>
      <c r="J10" s="1151"/>
      <c r="K10" s="267">
        <v>315568</v>
      </c>
      <c r="L10" s="268">
        <v>3330</v>
      </c>
      <c r="M10" s="269">
        <v>5259</v>
      </c>
      <c r="N10" s="270">
        <v>-36.700000000000003</v>
      </c>
    </row>
    <row r="11" spans="1:16" ht="13.5" customHeight="1">
      <c r="A11" s="248"/>
      <c r="B11" s="244"/>
      <c r="C11" s="244"/>
      <c r="D11" s="244"/>
      <c r="E11" s="244"/>
      <c r="F11" s="244"/>
      <c r="G11" s="1149" t="s">
        <v>487</v>
      </c>
      <c r="H11" s="1150"/>
      <c r="I11" s="1150"/>
      <c r="J11" s="1151"/>
      <c r="K11" s="267">
        <v>528759</v>
      </c>
      <c r="L11" s="268">
        <v>5580</v>
      </c>
      <c r="M11" s="269">
        <v>5513</v>
      </c>
      <c r="N11" s="270">
        <v>1.2</v>
      </c>
    </row>
    <row r="12" spans="1:16" ht="13.5" customHeight="1">
      <c r="A12" s="248"/>
      <c r="B12" s="244"/>
      <c r="C12" s="244"/>
      <c r="D12" s="244"/>
      <c r="E12" s="244"/>
      <c r="F12" s="244"/>
      <c r="G12" s="1149" t="s">
        <v>488</v>
      </c>
      <c r="H12" s="1150"/>
      <c r="I12" s="1150"/>
      <c r="J12" s="1151"/>
      <c r="K12" s="267">
        <v>25496</v>
      </c>
      <c r="L12" s="268">
        <v>269</v>
      </c>
      <c r="M12" s="269">
        <v>1180</v>
      </c>
      <c r="N12" s="270">
        <v>-77.2</v>
      </c>
    </row>
    <row r="13" spans="1:16" ht="13.5" customHeight="1">
      <c r="A13" s="248"/>
      <c r="B13" s="244"/>
      <c r="C13" s="244"/>
      <c r="D13" s="244"/>
      <c r="E13" s="244"/>
      <c r="F13" s="244"/>
      <c r="G13" s="1149" t="s">
        <v>489</v>
      </c>
      <c r="H13" s="1150"/>
      <c r="I13" s="1150"/>
      <c r="J13" s="1151"/>
      <c r="K13" s="267" t="s">
        <v>490</v>
      </c>
      <c r="L13" s="268" t="s">
        <v>490</v>
      </c>
      <c r="M13" s="269">
        <v>2</v>
      </c>
      <c r="N13" s="270" t="s">
        <v>490</v>
      </c>
    </row>
    <row r="14" spans="1:16" ht="13.5" customHeight="1">
      <c r="A14" s="248"/>
      <c r="B14" s="244"/>
      <c r="C14" s="244"/>
      <c r="D14" s="244"/>
      <c r="E14" s="244"/>
      <c r="F14" s="244"/>
      <c r="G14" s="1149" t="s">
        <v>491</v>
      </c>
      <c r="H14" s="1150"/>
      <c r="I14" s="1150"/>
      <c r="J14" s="1151"/>
      <c r="K14" s="267">
        <v>246975</v>
      </c>
      <c r="L14" s="268">
        <v>2606</v>
      </c>
      <c r="M14" s="269">
        <v>3170</v>
      </c>
      <c r="N14" s="270">
        <v>-17.8</v>
      </c>
    </row>
    <row r="15" spans="1:16" ht="13.5" customHeight="1">
      <c r="A15" s="248"/>
      <c r="B15" s="244"/>
      <c r="C15" s="244"/>
      <c r="D15" s="244"/>
      <c r="E15" s="244"/>
      <c r="F15" s="244"/>
      <c r="G15" s="1149" t="s">
        <v>492</v>
      </c>
      <c r="H15" s="1150"/>
      <c r="I15" s="1150"/>
      <c r="J15" s="1151"/>
      <c r="K15" s="267">
        <v>118863</v>
      </c>
      <c r="L15" s="268">
        <v>1254</v>
      </c>
      <c r="M15" s="269">
        <v>1822</v>
      </c>
      <c r="N15" s="270">
        <v>-31.2</v>
      </c>
    </row>
    <row r="16" spans="1:16" ht="13.2">
      <c r="A16" s="248"/>
      <c r="B16" s="244"/>
      <c r="C16" s="244"/>
      <c r="D16" s="244"/>
      <c r="E16" s="244"/>
      <c r="F16" s="244"/>
      <c r="G16" s="1152" t="s">
        <v>493</v>
      </c>
      <c r="H16" s="1153"/>
      <c r="I16" s="1153"/>
      <c r="J16" s="1154"/>
      <c r="K16" s="268">
        <v>-410578</v>
      </c>
      <c r="L16" s="268">
        <v>-4333</v>
      </c>
      <c r="M16" s="269">
        <v>-7642</v>
      </c>
      <c r="N16" s="270">
        <v>-43.3</v>
      </c>
    </row>
    <row r="17" spans="1:16" ht="13.2">
      <c r="A17" s="248"/>
      <c r="B17" s="244"/>
      <c r="C17" s="244"/>
      <c r="D17" s="244"/>
      <c r="E17" s="244"/>
      <c r="F17" s="244"/>
      <c r="G17" s="1152" t="s">
        <v>165</v>
      </c>
      <c r="H17" s="1153"/>
      <c r="I17" s="1153"/>
      <c r="J17" s="1154"/>
      <c r="K17" s="268">
        <v>5794544</v>
      </c>
      <c r="L17" s="268">
        <v>61150</v>
      </c>
      <c r="M17" s="269">
        <v>81603</v>
      </c>
      <c r="N17" s="270">
        <v>-25.1</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494</v>
      </c>
      <c r="H19" s="244"/>
      <c r="I19" s="244"/>
      <c r="J19" s="244"/>
      <c r="K19" s="244"/>
      <c r="L19" s="244"/>
      <c r="M19" s="244"/>
      <c r="N19" s="244"/>
    </row>
    <row r="20" spans="1:16" ht="13.2">
      <c r="A20" s="248"/>
      <c r="B20" s="244"/>
      <c r="C20" s="244"/>
      <c r="D20" s="244"/>
      <c r="E20" s="244"/>
      <c r="F20" s="244"/>
      <c r="G20" s="272"/>
      <c r="H20" s="273"/>
      <c r="I20" s="273"/>
      <c r="J20" s="274"/>
      <c r="K20" s="275" t="s">
        <v>495</v>
      </c>
      <c r="L20" s="276" t="s">
        <v>496</v>
      </c>
      <c r="M20" s="277" t="s">
        <v>497</v>
      </c>
      <c r="N20" s="278"/>
    </row>
    <row r="21" spans="1:16" s="284" customFormat="1" ht="13.2">
      <c r="A21" s="279"/>
      <c r="B21" s="249"/>
      <c r="C21" s="249"/>
      <c r="D21" s="249"/>
      <c r="E21" s="249"/>
      <c r="F21" s="249"/>
      <c r="G21" s="1144" t="s">
        <v>498</v>
      </c>
      <c r="H21" s="1145"/>
      <c r="I21" s="1145"/>
      <c r="J21" s="1146"/>
      <c r="K21" s="280">
        <v>5.6</v>
      </c>
      <c r="L21" s="281">
        <v>7.96</v>
      </c>
      <c r="M21" s="282">
        <v>-2.36</v>
      </c>
      <c r="N21" s="249"/>
      <c r="O21" s="283"/>
      <c r="P21" s="279"/>
    </row>
    <row r="22" spans="1:16" s="284" customFormat="1" ht="13.2">
      <c r="A22" s="279"/>
      <c r="B22" s="249"/>
      <c r="C22" s="249"/>
      <c r="D22" s="249"/>
      <c r="E22" s="249"/>
      <c r="F22" s="249"/>
      <c r="G22" s="1144" t="s">
        <v>499</v>
      </c>
      <c r="H22" s="1145"/>
      <c r="I22" s="1145"/>
      <c r="J22" s="1146"/>
      <c r="K22" s="285">
        <v>98.8</v>
      </c>
      <c r="L22" s="286">
        <v>98.3</v>
      </c>
      <c r="M22" s="287">
        <v>0.5</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500</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501</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502</v>
      </c>
      <c r="H29" s="249"/>
      <c r="I29" s="249"/>
      <c r="J29" s="249"/>
      <c r="K29" s="244"/>
      <c r="L29" s="244"/>
      <c r="M29" s="244"/>
      <c r="N29" s="244"/>
      <c r="O29" s="293"/>
    </row>
    <row r="30" spans="1:16" ht="13.2">
      <c r="A30" s="248"/>
      <c r="B30" s="244"/>
      <c r="C30" s="244"/>
      <c r="D30" s="244"/>
      <c r="E30" s="244"/>
      <c r="F30" s="244"/>
      <c r="G30" s="251"/>
      <c r="H30" s="252"/>
      <c r="I30" s="252"/>
      <c r="J30" s="253"/>
      <c r="K30" s="1147" t="s">
        <v>480</v>
      </c>
      <c r="L30" s="254"/>
      <c r="M30" s="255" t="s">
        <v>481</v>
      </c>
      <c r="N30" s="256"/>
    </row>
    <row r="31" spans="1:16" ht="13.2">
      <c r="A31" s="248"/>
      <c r="B31" s="244"/>
      <c r="C31" s="244"/>
      <c r="D31" s="244"/>
      <c r="E31" s="244"/>
      <c r="F31" s="244"/>
      <c r="G31" s="257"/>
      <c r="H31" s="258"/>
      <c r="I31" s="258"/>
      <c r="J31" s="259"/>
      <c r="K31" s="1148"/>
      <c r="L31" s="260" t="s">
        <v>482</v>
      </c>
      <c r="M31" s="261" t="s">
        <v>483</v>
      </c>
      <c r="N31" s="262" t="s">
        <v>484</v>
      </c>
    </row>
    <row r="32" spans="1:16" ht="27" customHeight="1">
      <c r="A32" s="248"/>
      <c r="B32" s="244"/>
      <c r="C32" s="244"/>
      <c r="D32" s="244"/>
      <c r="E32" s="244"/>
      <c r="F32" s="244"/>
      <c r="G32" s="1160" t="s">
        <v>503</v>
      </c>
      <c r="H32" s="1161"/>
      <c r="I32" s="1161"/>
      <c r="J32" s="1162"/>
      <c r="K32" s="294">
        <v>2719935</v>
      </c>
      <c r="L32" s="294">
        <v>28703</v>
      </c>
      <c r="M32" s="295">
        <v>50969</v>
      </c>
      <c r="N32" s="296">
        <v>-43.7</v>
      </c>
    </row>
    <row r="33" spans="1:16" ht="13.5" customHeight="1">
      <c r="A33" s="248"/>
      <c r="B33" s="244"/>
      <c r="C33" s="244"/>
      <c r="D33" s="244"/>
      <c r="E33" s="244"/>
      <c r="F33" s="244"/>
      <c r="G33" s="1160" t="s">
        <v>504</v>
      </c>
      <c r="H33" s="1161"/>
      <c r="I33" s="1161"/>
      <c r="J33" s="1162"/>
      <c r="K33" s="294" t="s">
        <v>490</v>
      </c>
      <c r="L33" s="294" t="s">
        <v>490</v>
      </c>
      <c r="M33" s="295" t="s">
        <v>490</v>
      </c>
      <c r="N33" s="296" t="s">
        <v>490</v>
      </c>
    </row>
    <row r="34" spans="1:16" ht="27" customHeight="1">
      <c r="A34" s="248"/>
      <c r="B34" s="244"/>
      <c r="C34" s="244"/>
      <c r="D34" s="244"/>
      <c r="E34" s="244"/>
      <c r="F34" s="244"/>
      <c r="G34" s="1160" t="s">
        <v>505</v>
      </c>
      <c r="H34" s="1161"/>
      <c r="I34" s="1161"/>
      <c r="J34" s="1162"/>
      <c r="K34" s="294" t="s">
        <v>490</v>
      </c>
      <c r="L34" s="294" t="s">
        <v>490</v>
      </c>
      <c r="M34" s="295">
        <v>29</v>
      </c>
      <c r="N34" s="296" t="s">
        <v>490</v>
      </c>
    </row>
    <row r="35" spans="1:16" ht="27" customHeight="1">
      <c r="A35" s="248"/>
      <c r="B35" s="244"/>
      <c r="C35" s="244"/>
      <c r="D35" s="244"/>
      <c r="E35" s="244"/>
      <c r="F35" s="244"/>
      <c r="G35" s="1160" t="s">
        <v>506</v>
      </c>
      <c r="H35" s="1161"/>
      <c r="I35" s="1161"/>
      <c r="J35" s="1162"/>
      <c r="K35" s="294">
        <v>1671740</v>
      </c>
      <c r="L35" s="294">
        <v>17642</v>
      </c>
      <c r="M35" s="295">
        <v>14294</v>
      </c>
      <c r="N35" s="296">
        <v>23.4</v>
      </c>
    </row>
    <row r="36" spans="1:16" ht="27" customHeight="1">
      <c r="A36" s="248"/>
      <c r="B36" s="244"/>
      <c r="C36" s="244"/>
      <c r="D36" s="244"/>
      <c r="E36" s="244"/>
      <c r="F36" s="244"/>
      <c r="G36" s="1160" t="s">
        <v>507</v>
      </c>
      <c r="H36" s="1161"/>
      <c r="I36" s="1161"/>
      <c r="J36" s="1162"/>
      <c r="K36" s="294">
        <v>101177</v>
      </c>
      <c r="L36" s="294">
        <v>1068</v>
      </c>
      <c r="M36" s="295">
        <v>1493</v>
      </c>
      <c r="N36" s="296">
        <v>-28.5</v>
      </c>
    </row>
    <row r="37" spans="1:16" ht="13.5" customHeight="1">
      <c r="A37" s="248"/>
      <c r="B37" s="244"/>
      <c r="C37" s="244"/>
      <c r="D37" s="244"/>
      <c r="E37" s="244"/>
      <c r="F37" s="244"/>
      <c r="G37" s="1160" t="s">
        <v>508</v>
      </c>
      <c r="H37" s="1161"/>
      <c r="I37" s="1161"/>
      <c r="J37" s="1162"/>
      <c r="K37" s="294">
        <v>170646</v>
      </c>
      <c r="L37" s="294">
        <v>1801</v>
      </c>
      <c r="M37" s="295">
        <v>1584</v>
      </c>
      <c r="N37" s="296">
        <v>13.7</v>
      </c>
    </row>
    <row r="38" spans="1:16" ht="27" customHeight="1">
      <c r="A38" s="248"/>
      <c r="B38" s="244"/>
      <c r="C38" s="244"/>
      <c r="D38" s="244"/>
      <c r="E38" s="244"/>
      <c r="F38" s="244"/>
      <c r="G38" s="1163" t="s">
        <v>509</v>
      </c>
      <c r="H38" s="1164"/>
      <c r="I38" s="1164"/>
      <c r="J38" s="1165"/>
      <c r="K38" s="297">
        <v>1287</v>
      </c>
      <c r="L38" s="297">
        <v>14</v>
      </c>
      <c r="M38" s="298">
        <v>4</v>
      </c>
      <c r="N38" s="299">
        <v>250</v>
      </c>
      <c r="O38" s="293"/>
    </row>
    <row r="39" spans="1:16" ht="13.2">
      <c r="A39" s="248"/>
      <c r="B39" s="244"/>
      <c r="C39" s="244"/>
      <c r="D39" s="244"/>
      <c r="E39" s="244"/>
      <c r="F39" s="244"/>
      <c r="G39" s="1163" t="s">
        <v>510</v>
      </c>
      <c r="H39" s="1164"/>
      <c r="I39" s="1164"/>
      <c r="J39" s="1165"/>
      <c r="K39" s="300">
        <v>-754088</v>
      </c>
      <c r="L39" s="300">
        <v>-7958</v>
      </c>
      <c r="M39" s="301">
        <v>-4432</v>
      </c>
      <c r="N39" s="302">
        <v>79.599999999999994</v>
      </c>
      <c r="O39" s="293"/>
    </row>
    <row r="40" spans="1:16" ht="27" customHeight="1">
      <c r="A40" s="248"/>
      <c r="B40" s="244"/>
      <c r="C40" s="244"/>
      <c r="D40" s="244"/>
      <c r="E40" s="244"/>
      <c r="F40" s="244"/>
      <c r="G40" s="1160" t="s">
        <v>511</v>
      </c>
      <c r="H40" s="1161"/>
      <c r="I40" s="1161"/>
      <c r="J40" s="1162"/>
      <c r="K40" s="300">
        <v>-2696299</v>
      </c>
      <c r="L40" s="300">
        <v>-28454</v>
      </c>
      <c r="M40" s="301">
        <v>-44638</v>
      </c>
      <c r="N40" s="302">
        <v>-36.299999999999997</v>
      </c>
      <c r="O40" s="293"/>
    </row>
    <row r="41" spans="1:16" ht="13.2">
      <c r="A41" s="248"/>
      <c r="B41" s="244"/>
      <c r="C41" s="244"/>
      <c r="D41" s="244"/>
      <c r="E41" s="244"/>
      <c r="F41" s="244"/>
      <c r="G41" s="1166" t="s">
        <v>276</v>
      </c>
      <c r="H41" s="1167"/>
      <c r="I41" s="1167"/>
      <c r="J41" s="1168"/>
      <c r="K41" s="294">
        <v>1214398</v>
      </c>
      <c r="L41" s="300">
        <v>12816</v>
      </c>
      <c r="M41" s="301">
        <v>19303</v>
      </c>
      <c r="N41" s="302">
        <v>-33.6</v>
      </c>
      <c r="O41" s="293"/>
    </row>
    <row r="42" spans="1:16" ht="13.2">
      <c r="A42" s="248"/>
      <c r="B42" s="244"/>
      <c r="C42" s="244"/>
      <c r="D42" s="244"/>
      <c r="E42" s="244"/>
      <c r="F42" s="244"/>
      <c r="G42" s="303" t="s">
        <v>512</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513</v>
      </c>
      <c r="B47" s="244"/>
      <c r="C47" s="244"/>
      <c r="D47" s="244"/>
      <c r="E47" s="244"/>
      <c r="F47" s="244"/>
      <c r="G47" s="244"/>
      <c r="H47" s="244"/>
      <c r="I47" s="244"/>
      <c r="J47" s="244"/>
      <c r="K47" s="244"/>
      <c r="L47" s="244"/>
      <c r="M47" s="244"/>
      <c r="N47" s="244"/>
    </row>
    <row r="48" spans="1:16" ht="13.2">
      <c r="A48" s="248"/>
      <c r="B48" s="244"/>
      <c r="C48" s="244"/>
      <c r="D48" s="244"/>
      <c r="E48" s="244"/>
      <c r="F48" s="244"/>
      <c r="G48" s="308" t="s">
        <v>514</v>
      </c>
      <c r="H48" s="308"/>
      <c r="I48" s="308"/>
      <c r="J48" s="308"/>
      <c r="K48" s="308"/>
      <c r="L48" s="308"/>
      <c r="M48" s="309"/>
      <c r="N48" s="308"/>
    </row>
    <row r="49" spans="1:14" ht="13.5" customHeight="1">
      <c r="A49" s="248"/>
      <c r="B49" s="244"/>
      <c r="C49" s="244"/>
      <c r="D49" s="244"/>
      <c r="E49" s="244"/>
      <c r="F49" s="244"/>
      <c r="G49" s="310"/>
      <c r="H49" s="311"/>
      <c r="I49" s="1155" t="s">
        <v>480</v>
      </c>
      <c r="J49" s="1157" t="s">
        <v>515</v>
      </c>
      <c r="K49" s="1158"/>
      <c r="L49" s="1158"/>
      <c r="M49" s="1158"/>
      <c r="N49" s="1159"/>
    </row>
    <row r="50" spans="1:14" ht="13.2">
      <c r="A50" s="248"/>
      <c r="B50" s="244"/>
      <c r="C50" s="244"/>
      <c r="D50" s="244"/>
      <c r="E50" s="244"/>
      <c r="F50" s="244"/>
      <c r="G50" s="312"/>
      <c r="H50" s="313"/>
      <c r="I50" s="1156"/>
      <c r="J50" s="314" t="s">
        <v>516</v>
      </c>
      <c r="K50" s="315" t="s">
        <v>517</v>
      </c>
      <c r="L50" s="316" t="s">
        <v>518</v>
      </c>
      <c r="M50" s="317" t="s">
        <v>519</v>
      </c>
      <c r="N50" s="318" t="s">
        <v>520</v>
      </c>
    </row>
    <row r="51" spans="1:14" ht="13.2">
      <c r="A51" s="248"/>
      <c r="B51" s="244"/>
      <c r="C51" s="244"/>
      <c r="D51" s="244"/>
      <c r="E51" s="244"/>
      <c r="F51" s="244"/>
      <c r="G51" s="310" t="s">
        <v>521</v>
      </c>
      <c r="H51" s="311"/>
      <c r="I51" s="319">
        <v>4061735</v>
      </c>
      <c r="J51" s="320">
        <v>43893</v>
      </c>
      <c r="K51" s="321">
        <v>-29</v>
      </c>
      <c r="L51" s="322">
        <v>47569</v>
      </c>
      <c r="M51" s="323">
        <v>-23.1</v>
      </c>
      <c r="N51" s="324">
        <v>-5.9</v>
      </c>
    </row>
    <row r="52" spans="1:14" ht="13.2">
      <c r="A52" s="248"/>
      <c r="B52" s="244"/>
      <c r="C52" s="244"/>
      <c r="D52" s="244"/>
      <c r="E52" s="244"/>
      <c r="F52" s="244"/>
      <c r="G52" s="325"/>
      <c r="H52" s="326" t="s">
        <v>522</v>
      </c>
      <c r="I52" s="327">
        <v>2096052</v>
      </c>
      <c r="J52" s="328">
        <v>22651</v>
      </c>
      <c r="K52" s="329">
        <v>14.6</v>
      </c>
      <c r="L52" s="330">
        <v>26255</v>
      </c>
      <c r="M52" s="331">
        <v>-18.399999999999999</v>
      </c>
      <c r="N52" s="332">
        <v>33</v>
      </c>
    </row>
    <row r="53" spans="1:14" ht="13.2">
      <c r="A53" s="248"/>
      <c r="B53" s="244"/>
      <c r="C53" s="244"/>
      <c r="D53" s="244"/>
      <c r="E53" s="244"/>
      <c r="F53" s="244"/>
      <c r="G53" s="310" t="s">
        <v>523</v>
      </c>
      <c r="H53" s="311"/>
      <c r="I53" s="319">
        <v>6299451</v>
      </c>
      <c r="J53" s="320">
        <v>67528</v>
      </c>
      <c r="K53" s="321">
        <v>53.8</v>
      </c>
      <c r="L53" s="322">
        <v>50880</v>
      </c>
      <c r="M53" s="323">
        <v>7</v>
      </c>
      <c r="N53" s="324">
        <v>46.8</v>
      </c>
    </row>
    <row r="54" spans="1:14" ht="13.2">
      <c r="A54" s="248"/>
      <c r="B54" s="244"/>
      <c r="C54" s="244"/>
      <c r="D54" s="244"/>
      <c r="E54" s="244"/>
      <c r="F54" s="244"/>
      <c r="G54" s="325"/>
      <c r="H54" s="326" t="s">
        <v>522</v>
      </c>
      <c r="I54" s="327">
        <v>2516797</v>
      </c>
      <c r="J54" s="328">
        <v>26979</v>
      </c>
      <c r="K54" s="329">
        <v>19.100000000000001</v>
      </c>
      <c r="L54" s="330">
        <v>26879</v>
      </c>
      <c r="M54" s="331">
        <v>2.4</v>
      </c>
      <c r="N54" s="332">
        <v>16.7</v>
      </c>
    </row>
    <row r="55" spans="1:14" ht="13.2">
      <c r="A55" s="248"/>
      <c r="B55" s="244"/>
      <c r="C55" s="244"/>
      <c r="D55" s="244"/>
      <c r="E55" s="244"/>
      <c r="F55" s="244"/>
      <c r="G55" s="310" t="s">
        <v>524</v>
      </c>
      <c r="H55" s="311"/>
      <c r="I55" s="319">
        <v>5852702</v>
      </c>
      <c r="J55" s="320">
        <v>62261</v>
      </c>
      <c r="K55" s="321">
        <v>-7.8</v>
      </c>
      <c r="L55" s="322">
        <v>63956</v>
      </c>
      <c r="M55" s="323">
        <v>25.7</v>
      </c>
      <c r="N55" s="324">
        <v>-33.5</v>
      </c>
    </row>
    <row r="56" spans="1:14" ht="13.2">
      <c r="A56" s="248"/>
      <c r="B56" s="244"/>
      <c r="C56" s="244"/>
      <c r="D56" s="244"/>
      <c r="E56" s="244"/>
      <c r="F56" s="244"/>
      <c r="G56" s="325"/>
      <c r="H56" s="326" t="s">
        <v>522</v>
      </c>
      <c r="I56" s="327">
        <v>2742582</v>
      </c>
      <c r="J56" s="328">
        <v>29176</v>
      </c>
      <c r="K56" s="329">
        <v>8.1</v>
      </c>
      <c r="L56" s="330">
        <v>29239</v>
      </c>
      <c r="M56" s="331">
        <v>8.8000000000000007</v>
      </c>
      <c r="N56" s="332">
        <v>-0.7</v>
      </c>
    </row>
    <row r="57" spans="1:14" ht="13.2">
      <c r="A57" s="248"/>
      <c r="B57" s="244"/>
      <c r="C57" s="244"/>
      <c r="D57" s="244"/>
      <c r="E57" s="244"/>
      <c r="F57" s="244"/>
      <c r="G57" s="310" t="s">
        <v>525</v>
      </c>
      <c r="H57" s="311"/>
      <c r="I57" s="319">
        <v>5435363</v>
      </c>
      <c r="J57" s="320">
        <v>57612</v>
      </c>
      <c r="K57" s="321">
        <v>-7.5</v>
      </c>
      <c r="L57" s="322">
        <v>66255</v>
      </c>
      <c r="M57" s="323">
        <v>3.6</v>
      </c>
      <c r="N57" s="324">
        <v>-11.1</v>
      </c>
    </row>
    <row r="58" spans="1:14" ht="13.2">
      <c r="A58" s="248"/>
      <c r="B58" s="244"/>
      <c r="C58" s="244"/>
      <c r="D58" s="244"/>
      <c r="E58" s="244"/>
      <c r="F58" s="244"/>
      <c r="G58" s="325"/>
      <c r="H58" s="326" t="s">
        <v>522</v>
      </c>
      <c r="I58" s="327">
        <v>1862255</v>
      </c>
      <c r="J58" s="328">
        <v>19739</v>
      </c>
      <c r="K58" s="329">
        <v>-32.299999999999997</v>
      </c>
      <c r="L58" s="330">
        <v>31822</v>
      </c>
      <c r="M58" s="331">
        <v>8.8000000000000007</v>
      </c>
      <c r="N58" s="332">
        <v>-41.1</v>
      </c>
    </row>
    <row r="59" spans="1:14" ht="13.2">
      <c r="A59" s="248"/>
      <c r="B59" s="244"/>
      <c r="C59" s="244"/>
      <c r="D59" s="244"/>
      <c r="E59" s="244"/>
      <c r="F59" s="244"/>
      <c r="G59" s="310" t="s">
        <v>526</v>
      </c>
      <c r="H59" s="311"/>
      <c r="I59" s="319">
        <v>4793882</v>
      </c>
      <c r="J59" s="320">
        <v>50590</v>
      </c>
      <c r="K59" s="321">
        <v>-12.2</v>
      </c>
      <c r="L59" s="322">
        <v>92247</v>
      </c>
      <c r="M59" s="323">
        <v>39.200000000000003</v>
      </c>
      <c r="N59" s="324">
        <v>-51.4</v>
      </c>
    </row>
    <row r="60" spans="1:14" ht="13.2">
      <c r="A60" s="248"/>
      <c r="B60" s="244"/>
      <c r="C60" s="244"/>
      <c r="D60" s="244"/>
      <c r="E60" s="244"/>
      <c r="F60" s="244"/>
      <c r="G60" s="325"/>
      <c r="H60" s="326" t="s">
        <v>522</v>
      </c>
      <c r="I60" s="333">
        <v>2334811</v>
      </c>
      <c r="J60" s="328">
        <v>24639</v>
      </c>
      <c r="K60" s="329">
        <v>24.8</v>
      </c>
      <c r="L60" s="330">
        <v>37204</v>
      </c>
      <c r="M60" s="331">
        <v>16.899999999999999</v>
      </c>
      <c r="N60" s="332">
        <v>7.9</v>
      </c>
    </row>
    <row r="61" spans="1:14" ht="13.2">
      <c r="A61" s="248"/>
      <c r="B61" s="244"/>
      <c r="C61" s="244"/>
      <c r="D61" s="244"/>
      <c r="E61" s="244"/>
      <c r="F61" s="244"/>
      <c r="G61" s="310" t="s">
        <v>527</v>
      </c>
      <c r="H61" s="334"/>
      <c r="I61" s="335">
        <v>5288627</v>
      </c>
      <c r="J61" s="336">
        <v>56377</v>
      </c>
      <c r="K61" s="337">
        <v>-0.5</v>
      </c>
      <c r="L61" s="338">
        <v>64181</v>
      </c>
      <c r="M61" s="339">
        <v>10.5</v>
      </c>
      <c r="N61" s="324">
        <v>-11</v>
      </c>
    </row>
    <row r="62" spans="1:14" ht="13.2">
      <c r="A62" s="248"/>
      <c r="B62" s="244"/>
      <c r="C62" s="244"/>
      <c r="D62" s="244"/>
      <c r="E62" s="244"/>
      <c r="F62" s="244"/>
      <c r="G62" s="325"/>
      <c r="H62" s="326" t="s">
        <v>522</v>
      </c>
      <c r="I62" s="327">
        <v>2310499</v>
      </c>
      <c r="J62" s="328">
        <v>24637</v>
      </c>
      <c r="K62" s="329">
        <v>6.9</v>
      </c>
      <c r="L62" s="330">
        <v>30280</v>
      </c>
      <c r="M62" s="331">
        <v>3.7</v>
      </c>
      <c r="N62" s="332">
        <v>3.2</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70" zoomScaleNormal="70" zoomScaleSheetLayoutView="55" workbookViewId="0">
      <selection activeCell="I103" sqref="I103"/>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80" zoomScaleNormal="80" zoomScaleSheetLayoutView="55" workbookViewId="0">
      <selection activeCell="I102" sqref="I102"/>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9" zoomScale="60" zoomScaleNormal="60" zoomScaleSheetLayoutView="100" workbookViewId="0">
      <selection activeCell="P45" sqref="P4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69" t="s">
        <v>3</v>
      </c>
      <c r="D47" s="1169"/>
      <c r="E47" s="1170"/>
      <c r="F47" s="11">
        <v>16.93</v>
      </c>
      <c r="G47" s="12">
        <v>17.16</v>
      </c>
      <c r="H47" s="12">
        <v>16.8</v>
      </c>
      <c r="I47" s="12">
        <v>18.11</v>
      </c>
      <c r="J47" s="13">
        <v>16.489999999999998</v>
      </c>
    </row>
    <row r="48" spans="2:10" ht="57.75" customHeight="1">
      <c r="B48" s="14"/>
      <c r="C48" s="1171" t="s">
        <v>4</v>
      </c>
      <c r="D48" s="1171"/>
      <c r="E48" s="1172"/>
      <c r="F48" s="15">
        <v>4.92</v>
      </c>
      <c r="G48" s="16">
        <v>6.81</v>
      </c>
      <c r="H48" s="16">
        <v>9.34</v>
      </c>
      <c r="I48" s="16">
        <v>6.46</v>
      </c>
      <c r="J48" s="17">
        <v>8.57</v>
      </c>
    </row>
    <row r="49" spans="2:10" ht="57.75" customHeight="1" thickBot="1">
      <c r="B49" s="18"/>
      <c r="C49" s="1173" t="s">
        <v>5</v>
      </c>
      <c r="D49" s="1173"/>
      <c r="E49" s="1174"/>
      <c r="F49" s="19">
        <v>0.75</v>
      </c>
      <c r="G49" s="20">
        <v>2.25</v>
      </c>
      <c r="H49" s="20">
        <v>2.63</v>
      </c>
      <c r="I49" s="20" t="s">
        <v>534</v>
      </c>
      <c r="J49" s="21">
        <v>0.84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2017-04-20T00:51:16Z</cp:lastPrinted>
  <dcterms:created xsi:type="dcterms:W3CDTF">2017-02-15T22:51:51Z</dcterms:created>
  <dcterms:modified xsi:type="dcterms:W3CDTF">2017-04-27T12:18:33Z</dcterms:modified>
  <cp:category/>
</cp:coreProperties>
</file>