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240" yWindow="132" windowWidth="14940" windowHeight="78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71027"/>
</workbook>
</file>

<file path=xl/calcChain.xml><?xml version="1.0" encoding="utf-8"?>
<calcChain xmlns="http://schemas.openxmlformats.org/spreadsheetml/2006/main">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BE38" i="9"/>
  <c r="AM38" i="9"/>
  <c r="U38" i="9"/>
  <c r="C38" i="9"/>
  <c r="BE37" i="9"/>
  <c r="AM37" i="9"/>
  <c r="C37" i="9"/>
  <c r="AM36" i="9"/>
  <c r="C36"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BE34" i="9" s="1"/>
  <c r="BE35" i="9" s="1"/>
  <c r="BE36" i="9" s="1"/>
  <c r="BW34" i="9" l="1"/>
  <c r="BW35" i="9" s="1"/>
  <c r="BW36" i="9" s="1"/>
  <c r="BW37" i="9" s="1"/>
  <c r="BW38" i="9" s="1"/>
  <c r="BW39" i="9" s="1"/>
  <c r="BW40" i="9" s="1"/>
  <c r="CO34" i="9" l="1"/>
  <c r="CO35" i="9" s="1"/>
  <c r="CO36" i="9" s="1"/>
  <c r="CO37" i="9" s="1"/>
  <c r="CO38" i="9" s="1"/>
</calcChain>
</file>

<file path=xl/sharedStrings.xml><?xml version="1.0" encoding="utf-8"?>
<sst xmlns="http://schemas.openxmlformats.org/spreadsheetml/2006/main" count="1089" uniqueCount="558">
  <si>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</si>
  <si>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</si>
  <si>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</si>
  <si>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</si>
  <si>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</si>
  <si>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</si>
  <si>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</si>
  <si>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</si>
  <si>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</si>
  <si>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</si>
  <si>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</si>
  <si>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</si>
  <si>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</si>
  <si>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</si>
  <si>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</si>
  <si>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</si>
  <si>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</si>
  <si>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</si>
  <si>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</si>
  <si>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</si>
  <si>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</si>
  <si>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</si>
  <si>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</si>
  <si>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</si>
  <si>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</si>
  <si>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</si>
  <si>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</si>
  <si>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</si>
  <si>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</si>
  <si>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</si>
  <si>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</si>
  <si>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</si>
  <si>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</si>
  <si>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</si>
  <si>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</si>
  <si>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</si>
  <si>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</si>
  <si>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</si>
  <si>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</si>
  <si>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</si>
  <si>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</si>
  <si>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</si>
  <si>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</si>
  <si>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</si>
  <si>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</si>
  <si>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</si>
  <si>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</si>
  <si>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</si>
  <si>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</si>
  <si>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</si>
  <si>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</si>
  <si>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</si>
  <si>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</si>
  <si>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</si>
  <si>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</si>
  <si>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</si>
  <si>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</si>
  <si>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</si>
  <si>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</si>
  <si>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</si>
  <si>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</si>
  <si>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</si>
  <si>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</si>
  <si>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</si>
  <si>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</si>
  <si>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</si>
  <si>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</si>
  <si>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</si>
  <si>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</si>
  <si>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</si>
  <si>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</si>
  <si>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</si>
  <si>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</si>
  <si>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</si>
  <si>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</si>
  <si>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</si>
  <si>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</si>
  <si>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</si>
  <si>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</si>
  <si>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</si>
  <si>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</si>
  <si>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壱岐市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</si>
  <si>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</si>
  <si>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</si>
  <si>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</si>
  <si>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</si>
  <si>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</si>
  <si>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</si>
  <si>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</si>
  <si>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</si>
  <si>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</si>
  <si>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</si>
  <si>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</si>
  <si>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</si>
  <si>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</si>
  <si>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</si>
  <si>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</si>
  <si>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</si>
  <si>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</si>
  <si>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</si>
  <si>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</si>
  <si>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</si>
  <si>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</si>
  <si>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</si>
  <si>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</si>
  <si>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</si>
  <si>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</si>
  <si>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</si>
  <si>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</si>
  <si>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</si>
  <si>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</si>
  <si>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</si>
  <si>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</si>
  <si>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</si>
  <si>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</si>
  <si>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</si>
  <si>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</si>
  <si>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</si>
  <si>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</si>
  <si>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</si>
  <si>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</si>
  <si>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</si>
  <si>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</si>
  <si>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</si>
  <si>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</si>
  <si>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</si>
  <si>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</si>
  <si>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</si>
  <si>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</si>
  <si>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</si>
  <si>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</si>
  <si>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</si>
  <si>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</si>
  <si>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</si>
  <si>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</si>
  <si>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</si>
  <si>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</si>
  <si>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</si>
  <si>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</si>
  <si>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</si>
  <si>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</si>
  <si>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</si>
  <si>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</si>
  <si>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</si>
  <si>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</si>
  <si>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</si>
  <si>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</si>
  <si>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</si>
  <si>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</si>
  <si>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</si>
  <si>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</si>
  <si>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</si>
  <si>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</si>
  <si>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</si>
  <si>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</si>
  <si>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</si>
  <si>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</si>
  <si>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</si>
  <si>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</si>
  <si>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</si>
  <si>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</si>
  <si>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</si>
  <si>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</si>
  <si>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</si>
  <si>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</si>
  <si>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</si>
  <si>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</si>
  <si>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</si>
  <si>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</si>
  <si>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</si>
  <si>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</si>
  <si>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</si>
  <si>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</si>
  <si>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</si>
  <si>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</si>
  <si>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</si>
  <si>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</si>
  <si>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</si>
  <si>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</si>
  <si>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</si>
  <si>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</si>
  <si>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</si>
  <si>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</si>
  <si>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</si>
  <si>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</si>
  <si>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</si>
  <si>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</si>
  <si>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</si>
  <si>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</si>
  <si>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</si>
  <si>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長崎県壱岐市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</si>
  <si>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</si>
  <si>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</si>
  <si>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</si>
  <si>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</si>
  <si>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</si>
  <si>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</si>
  <si>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</si>
  <si>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</si>
  <si>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</si>
  <si>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</si>
  <si>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</si>
  <si>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</si>
  <si>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</si>
  <si>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</si>
  <si>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</si>
  <si>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</si>
  <si>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</si>
  <si>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</si>
  <si>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</si>
  <si>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</si>
  <si>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</si>
  <si>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</si>
  <si>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</si>
  <si>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</si>
  <si>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</si>
  <si>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</si>
  <si>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</si>
  <si>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</si>
  <si>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</si>
  <si>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</si>
  <si>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</si>
  <si>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</si>
  <si>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</si>
  <si>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</si>
  <si>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</si>
  <si>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</si>
  <si>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</si>
  <si>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</si>
  <si>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</si>
  <si>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</si>
  <si>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</si>
  <si>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</si>
  <si>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</si>
  <si>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</si>
  <si>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</si>
  <si>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</si>
  <si>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</si>
  <si>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</si>
  <si>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</si>
  <si>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</si>
  <si>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</si>
  <si>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</si>
  <si>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</si>
  <si>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</si>
  <si>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</si>
  <si>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</si>
  <si>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</si>
  <si>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</si>
  <si>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</si>
  <si>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</si>
  <si>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</si>
  <si>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</si>
  <si>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</si>
  <si>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</si>
  <si>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</si>
  <si>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</si>
  <si>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</si>
  <si>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</si>
  <si>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</si>
  <si>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</si>
  <si>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</si>
  <si>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</si>
  <si>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</si>
  <si>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</si>
  <si>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</si>
  <si>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</si>
  <si>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</si>
  <si>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</si>
  <si>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</si>
  <si>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</si>
  <si>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</si>
  <si>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</si>
  <si>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</si>
  <si>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</si>
  <si>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</si>
  <si>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</si>
  <si>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</si>
  <si>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</si>
  <si>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</si>
  <si>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</si>
  <si>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</si>
  <si>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</si>
  <si>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</si>
  <si>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</si>
  <si>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</si>
  <si>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</si>
  <si>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</si>
  <si>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</si>
  <si>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</si>
  <si>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</si>
  <si>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</si>
  <si>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</si>
  <si>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</si>
  <si>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</si>
  <si>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</si>
  <si>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</si>
  <si>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</si>
  <si>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</si>
  <si>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</si>
  <si>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</si>
  <si>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</si>
  <si>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</si>
  <si>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</si>
  <si>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</si>
  <si>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</si>
  <si>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</si>
  <si>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</si>
  <si>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</si>
  <si>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</si>
  <si>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</si>
  <si>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</si>
  <si>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</si>
  <si>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</si>
  <si>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</si>
  <si>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</si>
  <si>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</si>
  <si>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</si>
  <si>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</si>
  <si>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</si>
  <si>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</si>
  <si>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</si>
  <si>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</si>
  <si>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</si>
  <si>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</si>
  <si>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</si>
  <si>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</si>
  <si>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</si>
  <si>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</si>
  <si>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</si>
  <si>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</si>
  <si>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</si>
  <si>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</si>
  <si>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</si>
  <si>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</si>
  <si>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</si>
  <si>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</si>
  <si>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</si>
  <si>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長崎県壱岐市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</si>
  <si>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</si>
  <si>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</si>
  <si>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</si>
  <si>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</si>
  <si>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</si>
  <si>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</si>
  <si>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</si>
  <si>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</si>
  <si>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</si>
  <si>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</si>
  <si>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</si>
  <si>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</si>
  <si>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</si>
  <si>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</si>
  <si>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</si>
  <si>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</si>
  <si>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</si>
  <si>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</si>
  <si>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</si>
  <si>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</si>
  <si>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農業機械銀行特別会計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</si>
  <si>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</si>
  <si>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</si>
  <si>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</si>
  <si>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</si>
  <si>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</si>
  <si>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</si>
  <si>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</si>
  <si>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</si>
  <si>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</si>
  <si>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</si>
  <si>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</si>
  <si>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</si>
  <si>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</si>
  <si>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</si>
  <si>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</si>
  <si>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</si>
  <si>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特別養護老人ホーム事業特別会計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</si>
  <si>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</si>
  <si>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</si>
  <si>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</si>
  <si>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</si>
  <si>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</si>
  <si>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三島航路事業特別会計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</si>
  <si>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</si>
  <si>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</si>
  <si>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</si>
  <si>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</si>
  <si>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</si>
  <si>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</si>
  <si>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</si>
  <si>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</si>
  <si>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</si>
  <si>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</si>
  <si>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</si>
  <si>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</si>
  <si>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</si>
  <si>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</si>
  <si>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</si>
  <si>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</si>
  <si>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</si>
  <si>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</si>
  <si>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</si>
  <si>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</si>
  <si>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</si>
  <si>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</si>
  <si>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</si>
  <si>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</si>
  <si>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</si>
  <si>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</si>
  <si>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</si>
  <si>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</si>
  <si>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</si>
  <si>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</si>
  <si>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</si>
  <si>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</si>
  <si>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</si>
  <si>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</si>
  <si>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</si>
  <si>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</si>
  <si>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</si>
  <si>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</si>
  <si>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</si>
  <si>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</si>
  <si>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</si>
  <si>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</si>
  <si>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</si>
  <si>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</si>
  <si>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</si>
  <si>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</si>
  <si>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</si>
  <si>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</si>
  <si>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</si>
  <si>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</si>
  <si>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</si>
  <si>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</si>
  <si>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</si>
  <si>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</si>
  <si>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</si>
  <si>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</si>
  <si>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</si>
  <si>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</si>
  <si>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</si>
  <si>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三島航路事業特別会計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</si>
  <si>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</si>
  <si>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</si>
  <si>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</si>
  <si>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</si>
  <si>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</si>
  <si>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</si>
  <si>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</si>
  <si>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</si>
  <si>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</si>
  <si>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</si>
  <si>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</si>
  <si>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</si>
  <si>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</si>
  <si>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</si>
  <si>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</si>
  <si>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</si>
  <si>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</si>
  <si>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</si>
  <si>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</si>
  <si>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</si>
  <si>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</si>
  <si>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</si>
  <si>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</si>
  <si>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</si>
  <si>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</si>
  <si>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</si>
  <si>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</si>
  <si>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</si>
  <si>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</si>
  <si>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</si>
  <si>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</si>
  <si>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</si>
  <si>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</si>
  <si>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</si>
  <si>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</si>
  <si>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</si>
  <si>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</si>
  <si>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</si>
  <si>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</si>
  <si>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</si>
  <si>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</si>
  <si>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</si>
  <si>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</si>
  <si>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</si>
  <si>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</si>
  <si>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</si>
  <si>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</si>
  <si>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</si>
  <si>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</si>
  <si>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</si>
  <si>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</si>
  <si>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</si>
  <si>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</si>
  <si>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</si>
  <si>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</si>
  <si>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</si>
  <si>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</si>
  <si>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</si>
  <si>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</si>
  <si>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</si>
  <si>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</si>
  <si>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</si>
  <si>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</si>
  <si>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</si>
  <si>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</si>
  <si>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</si>
  <si>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</si>
  <si>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</si>
  <si>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</si>
  <si>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</si>
  <si>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</si>
  <si>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</si>
  <si>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</si>
  <si>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</si>
  <si>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</si>
  <si>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</si>
  <si>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</si>
  <si>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</si>
  <si>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</si>
  <si>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</si>
  <si>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</si>
  <si>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</si>
  <si>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水道事業会計</t>
  </si>
  <si>
    <t>国民健康保険事業特別会計</t>
  </si>
  <si>
    <t>特別養護老人ホーム事業特別会計</t>
  </si>
  <si>
    <t>介護保険事業特別会計</t>
  </si>
  <si>
    <t>農業機械銀行特別会計</t>
  </si>
  <si>
    <t>簡易水道事業特別会計</t>
  </si>
  <si>
    <t>後期高齢者医療事業特別会計</t>
  </si>
  <si>
    <t>その他会計（赤字）</t>
  </si>
  <si>
    <t>その他会計（黒字）</t>
  </si>
  <si>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</si>
  <si>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</si>
  <si>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</si>
  <si>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</si>
  <si>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</si>
  <si>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</si>
  <si>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</si>
  <si>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壱岐市開発公社</t>
    <rPh sb="0" eb="3">
      <t>イキシ</t>
    </rPh>
    <rPh sb="3" eb="5">
      <t>カイハツ</t>
    </rPh>
    <rPh sb="5" eb="7">
      <t>コウシャ</t>
    </rPh>
    <phoneticPr fontId="2"/>
  </si>
  <si>
    <t>壱岐市クリーンエネルギー</t>
    <rPh sb="0" eb="3">
      <t>イキシ</t>
    </rPh>
    <phoneticPr fontId="2"/>
  </si>
  <si>
    <t>壱岐カントリー倶楽部</t>
    <rPh sb="0" eb="2">
      <t>イキ</t>
    </rPh>
    <rPh sb="7" eb="10">
      <t>クラブ</t>
    </rPh>
    <phoneticPr fontId="2"/>
  </si>
  <si>
    <t>壱岐空港ターミナルビル</t>
    <rPh sb="0" eb="2">
      <t>イキ</t>
    </rPh>
    <rPh sb="2" eb="4">
      <t>クウコウ</t>
    </rPh>
    <phoneticPr fontId="2"/>
  </si>
  <si>
    <t>マリンパル壱岐</t>
    <rPh sb="5" eb="7">
      <t>イキ</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</si>
  <si>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</si>
  <si>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</si>
  <si>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</si>
  <si>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</si>
  <si>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</si>
  <si>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</si>
  <si>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</si>
  <si>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</si>
  <si>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</si>
  <si>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</si>
  <si>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</si>
  <si>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将来負担比率及び実質公債費ともに類似団体平均より低く、近年は改善傾向にて推移している。
これには、地方債の計画的な繰上償還の実施や当該年度の新規地方債発行額が元金償還額を上回らないように運用することで、地方債現在高の抑制に努めていることが要因として挙げられる。平成27年度決算においては、両比率ともに過去5年間で最も低い値となったが、主な要因として、本市の病院事業であった旧壱岐市民病院が長崎県病院企業団に加入したことにより、病院事業に関する将来負担が大きく減少したことが挙げられる。一方で、今後、庁舎耐震改修や小中学校建設等の地方債を活用した大型事業が控えており、中長期的には比率が上昇していく懸念があることから、今後も引き続き、必要性、緊急性等を見究めた地方債の活用を行い、地方債残高及び公債費負担の上昇を最小限に抑えるよう努めていく必要がある。
</t>
    <rPh sb="0" eb="2">
      <t>ショウライ</t>
    </rPh>
    <rPh sb="2" eb="4">
      <t>フタン</t>
    </rPh>
    <rPh sb="4" eb="6">
      <t>ヒリツ</t>
    </rPh>
    <rPh sb="6" eb="7">
      <t>オヨ</t>
    </rPh>
    <rPh sb="8" eb="10">
      <t>ジッシツ</t>
    </rPh>
    <rPh sb="10" eb="13">
      <t>コウサイヒ</t>
    </rPh>
    <rPh sb="16" eb="18">
      <t>ルイジ</t>
    </rPh>
    <rPh sb="18" eb="20">
      <t>ダンタイ</t>
    </rPh>
    <rPh sb="20" eb="22">
      <t>ヘイキン</t>
    </rPh>
    <rPh sb="24" eb="25">
      <t>ヒク</t>
    </rPh>
    <rPh sb="27" eb="29">
      <t>キンネン</t>
    </rPh>
    <rPh sb="30" eb="32">
      <t>カイゼン</t>
    </rPh>
    <rPh sb="32" eb="34">
      <t>ケイコウ</t>
    </rPh>
    <rPh sb="36" eb="38">
      <t>スイイ</t>
    </rPh>
    <rPh sb="119" eb="121">
      <t>ヨウイン</t>
    </rPh>
    <rPh sb="124" eb="125">
      <t>ア</t>
    </rPh>
    <rPh sb="130" eb="132">
      <t>ヘイセイ</t>
    </rPh>
    <rPh sb="134" eb="136">
      <t>ネンド</t>
    </rPh>
    <rPh sb="136" eb="138">
      <t>ケッサン</t>
    </rPh>
    <rPh sb="144" eb="145">
      <t>リョウ</t>
    </rPh>
    <rPh sb="145" eb="147">
      <t>ヒリツ</t>
    </rPh>
    <rPh sb="150" eb="152">
      <t>カコ</t>
    </rPh>
    <rPh sb="153" eb="155">
      <t>ネンカン</t>
    </rPh>
    <rPh sb="156" eb="157">
      <t>モット</t>
    </rPh>
    <rPh sb="158" eb="159">
      <t>ヒク</t>
    </rPh>
    <rPh sb="160" eb="161">
      <t>アタイ</t>
    </rPh>
    <rPh sb="167" eb="168">
      <t>オモ</t>
    </rPh>
    <rPh sb="169" eb="171">
      <t>ヨウイン</t>
    </rPh>
    <rPh sb="175" eb="176">
      <t>ホン</t>
    </rPh>
    <rPh sb="176" eb="177">
      <t>シ</t>
    </rPh>
    <rPh sb="218" eb="219">
      <t>カン</t>
    </rPh>
    <rPh sb="226" eb="227">
      <t>オオ</t>
    </rPh>
    <rPh sb="229" eb="231">
      <t>ゲンショウ</t>
    </rPh>
    <rPh sb="236" eb="237">
      <t>ア</t>
    </rPh>
    <rPh sb="242" eb="244">
      <t>イッポウ</t>
    </rPh>
    <rPh sb="246" eb="248">
      <t>コンゴ</t>
    </rPh>
    <rPh sb="264" eb="266">
      <t>チホウ</t>
    </rPh>
    <rPh sb="266" eb="267">
      <t>サイ</t>
    </rPh>
    <rPh sb="277" eb="278">
      <t>ヒカ</t>
    </rPh>
    <rPh sb="329" eb="331">
      <t>チホウ</t>
    </rPh>
    <rPh sb="331" eb="332">
      <t>サイ</t>
    </rPh>
    <rPh sb="333" eb="335">
      <t>カツヨウ</t>
    </rPh>
    <rPh sb="336" eb="337">
      <t>オコナ</t>
    </rPh>
    <rPh sb="339" eb="341">
      <t>チホウ</t>
    </rPh>
    <rPh sb="341" eb="342">
      <t>サイ</t>
    </rPh>
    <rPh sb="342" eb="344">
      <t>ザンダカ</t>
    </rPh>
    <rPh sb="344" eb="345">
      <t>オヨ</t>
    </rPh>
    <rPh sb="369" eb="371">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</si>
</sst>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extLst>
            <c:ext xmlns:c16="http://schemas.microsoft.com/office/drawing/2014/chart" uri="{C3380CC4-5D6E-409C-BE32-E72D297353CC}">
              <c16:uniqueId val="{00000000-18DC-4709-92C5-2CA9985E39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259947</c:v>
                </c:pt>
                <c:pt idx="1">
                  <c:v>92450</c:v>
                </c:pt>
                <c:pt idx="2">
                  <c:v>163914</c:v>
                </c:pt>
                <c:pt idx="3">
                  <c:v>98303</c:v>
                </c:pt>
                <c:pt idx="4">
                  <c:v>110579</c:v>
                </c:pt>
              </c:numCache>
            </c:numRef>
          </c:val>
          <c:smooth val="0"/>
          <c:extLst>
            <c:ext xmlns:c16="http://schemas.microsoft.com/office/drawing/2014/chart" uri="{C3380CC4-5D6E-409C-BE32-E72D297353CC}">
              <c16:uniqueId val="{00000001-18DC-4709-92C5-2CA9985E3928}"/>
            </c:ext>
          </c:extLst>
        </c:ser>
        <c:dLbls>
          <c:showLegendKey val="0"/>
          <c:showVal val="0"/>
          <c:showCatName val="0"/>
          <c:showSerName val="0"/>
          <c:showPercent val="0"/>
          <c:showBubbleSize val="0"/>
        </c:dLbls>
        <c:marker val="1"/>
        <c:smooth val="0"/>
        <c:axId val="563842432"/>
        <c:axId val="563849856"/>
      </c:lineChart>
      <c:catAx>
        <c:axId val="5638424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3849856"/>
        <c:crosses val="autoZero"/>
        <c:auto val="1"/>
        <c:lblAlgn val="ctr"/>
        <c:lblOffset val="100"/>
        <c:tickLblSkip val="1"/>
        <c:tickMarkSkip val="1"/>
        <c:noMultiLvlLbl val="0"/>
      </c:catAx>
      <c:valAx>
        <c:axId val="56384985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38424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3.54</c:v>
                </c:pt>
                <c:pt idx="1">
                  <c:v>4.21</c:v>
                </c:pt>
                <c:pt idx="2">
                  <c:v>3.2</c:v>
                </c:pt>
                <c:pt idx="3">
                  <c:v>3.84</c:v>
                </c:pt>
                <c:pt idx="4">
                  <c:v>4.3099999999999996</c:v>
                </c:pt>
              </c:numCache>
            </c:numRef>
          </c:val>
          <c:extLst>
            <c:ext xmlns:c16="http://schemas.microsoft.com/office/drawing/2014/chart" uri="{C3380CC4-5D6E-409C-BE32-E72D297353CC}">
              <c16:uniqueId val="{00000000-6890-4AF1-95B2-DF2B0C57DC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14.55</c:v>
                </c:pt>
                <c:pt idx="1">
                  <c:v>14.73</c:v>
                </c:pt>
                <c:pt idx="2">
                  <c:v>14.57</c:v>
                </c:pt>
                <c:pt idx="3">
                  <c:v>14.98</c:v>
                </c:pt>
                <c:pt idx="4">
                  <c:v>14.88</c:v>
                </c:pt>
              </c:numCache>
            </c:numRef>
          </c:val>
          <c:extLst>
            <c:ext xmlns:c16="http://schemas.microsoft.com/office/drawing/2014/chart" uri="{C3380CC4-5D6E-409C-BE32-E72D297353CC}">
              <c16:uniqueId val="{00000001-6890-4AF1-95B2-DF2B0C57DC07}"/>
            </c:ext>
          </c:extLst>
        </c:ser>
        <c:dLbls>
          <c:showLegendKey val="0"/>
          <c:showVal val="0"/>
          <c:showCatName val="0"/>
          <c:showSerName val="0"/>
          <c:showPercent val="0"/>
          <c:showBubbleSize val="0"/>
        </c:dLbls>
        <c:gapWidth val="250"/>
        <c:overlap val="100"/>
        <c:axId val="455776128"/>
        <c:axId val="45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6.66</c:v>
                </c:pt>
                <c:pt idx="1">
                  <c:v>5.31</c:v>
                </c:pt>
                <c:pt idx="2">
                  <c:v>6.53</c:v>
                </c:pt>
                <c:pt idx="3">
                  <c:v>4.66</c:v>
                </c:pt>
                <c:pt idx="4">
                  <c:v>1.59</c:v>
                </c:pt>
              </c:numCache>
            </c:numRef>
          </c:val>
          <c:smooth val="0"/>
          <c:extLst>
            <c:ext xmlns:c16="http://schemas.microsoft.com/office/drawing/2014/chart" uri="{C3380CC4-5D6E-409C-BE32-E72D297353CC}">
              <c16:uniqueId val="{00000002-6890-4AF1-95B2-DF2B0C57DC07}"/>
            </c:ext>
          </c:extLst>
        </c:ser>
        <c:dLbls>
          <c:showLegendKey val="0"/>
          <c:showVal val="0"/>
          <c:showCatName val="0"/>
          <c:showSerName val="0"/>
          <c:showPercent val="0"/>
          <c:showBubbleSize val="0"/>
        </c:dLbls>
        <c:marker val="1"/>
        <c:smooth val="0"/>
        <c:axId val="455776128"/>
        <c:axId val="455778304"/>
      </c:lineChart>
      <c:catAx>
        <c:axId val="455776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5778304"/>
        <c:crosses val="autoZero"/>
        <c:auto val="1"/>
        <c:lblAlgn val="ctr"/>
        <c:lblOffset val="100"/>
        <c:tickLblSkip val="1"/>
        <c:tickMarkSkip val="1"/>
        <c:noMultiLvlLbl val="0"/>
      </c:catAx>
      <c:valAx>
        <c:axId val="45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5776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4.5199999999999996</c:v>
                </c:pt>
                <c:pt idx="2">
                  <c:v>#N/A</c:v>
                </c:pt>
                <c:pt idx="3">
                  <c:v>4.53</c:v>
                </c:pt>
                <c:pt idx="4">
                  <c:v>#N/A</c:v>
                </c:pt>
                <c:pt idx="5">
                  <c:v>6.52</c:v>
                </c:pt>
                <c:pt idx="6">
                  <c:v>#N/A</c:v>
                </c:pt>
                <c:pt idx="7">
                  <c:v>5.0599999999999996</c:v>
                </c:pt>
                <c:pt idx="8">
                  <c:v>#N/A</c:v>
                </c:pt>
                <c:pt idx="9">
                  <c:v>0</c:v>
                </c:pt>
              </c:numCache>
            </c:numRef>
          </c:val>
          <c:extLst>
            <c:ext xmlns:c16="http://schemas.microsoft.com/office/drawing/2014/chart" uri="{C3380CC4-5D6E-409C-BE32-E72D297353CC}">
              <c16:uniqueId val="{00000000-25D9-465E-96C2-24B4B86307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D9-465E-96C2-24B4B8630738}"/>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25D9-465E-96C2-24B4B8630738}"/>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3-25D9-465E-96C2-24B4B8630738}"/>
            </c:ext>
          </c:extLst>
        </c:ser>
        <c:ser>
          <c:idx val="4"/>
          <c:order val="4"/>
          <c:tx>
            <c:strRef>
              <c:f>データシート!$A$31</c:f>
              <c:strCache>
                <c:ptCount val="1"/>
                <c:pt idx="0">
                  <c:v>農業機械銀行特別会計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0.1</c:v>
                </c:pt>
                <c:pt idx="4">
                  <c:v>#N/A</c:v>
                </c:pt>
                <c:pt idx="5">
                  <c:v>0.09</c:v>
                </c:pt>
                <c:pt idx="6">
                  <c:v>#N/A</c:v>
                </c:pt>
                <c:pt idx="7">
                  <c:v>0.14000000000000001</c:v>
                </c:pt>
                <c:pt idx="8">
                  <c:v>#N/A</c:v>
                </c:pt>
                <c:pt idx="9">
                  <c:v>0.1</c:v>
                </c:pt>
              </c:numCache>
            </c:numRef>
          </c:val>
          <c:extLst>
            <c:ext xmlns:c16="http://schemas.microsoft.com/office/drawing/2014/chart" uri="{C3380CC4-5D6E-409C-BE32-E72D297353CC}">
              <c16:uniqueId val="{00000004-25D9-465E-96C2-24B4B863073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0.24</c:v>
                </c:pt>
                <c:pt idx="2">
                  <c:v>#N/A</c:v>
                </c:pt>
                <c:pt idx="3">
                  <c:v>0.57999999999999996</c:v>
                </c:pt>
                <c:pt idx="4">
                  <c:v>#N/A</c:v>
                </c:pt>
                <c:pt idx="5">
                  <c:v>0.49</c:v>
                </c:pt>
                <c:pt idx="6">
                  <c:v>#N/A</c:v>
                </c:pt>
                <c:pt idx="7">
                  <c:v>0.5</c:v>
                </c:pt>
                <c:pt idx="8">
                  <c:v>#N/A</c:v>
                </c:pt>
                <c:pt idx="9">
                  <c:v>0.41</c:v>
                </c:pt>
              </c:numCache>
            </c:numRef>
          </c:val>
          <c:extLst>
            <c:ext xmlns:c16="http://schemas.microsoft.com/office/drawing/2014/chart" uri="{C3380CC4-5D6E-409C-BE32-E72D297353CC}">
              <c16:uniqueId val="{00000005-25D9-465E-96C2-24B4B8630738}"/>
            </c:ext>
          </c:extLst>
        </c:ser>
        <c:ser>
          <c:idx val="6"/>
          <c:order val="6"/>
          <c:tx>
            <c:strRef>
              <c:f>データシート!$A$33</c:f>
              <c:strCache>
                <c:ptCount val="1"/>
                <c:pt idx="0">
                  <c:v>特別養護老人ホーム事業特別会計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0.5</c:v>
                </c:pt>
                <c:pt idx="4">
                  <c:v>#N/A</c:v>
                </c:pt>
                <c:pt idx="5">
                  <c:v>0.86</c:v>
                </c:pt>
                <c:pt idx="6">
                  <c:v>#N/A</c:v>
                </c:pt>
                <c:pt idx="7">
                  <c:v>0.32</c:v>
                </c:pt>
                <c:pt idx="8">
                  <c:v>#N/A</c:v>
                </c:pt>
                <c:pt idx="9">
                  <c:v>0.62</c:v>
                </c:pt>
              </c:numCache>
            </c:numRef>
          </c:val>
          <c:extLst>
            <c:ext xmlns:c16="http://schemas.microsoft.com/office/drawing/2014/chart" uri="{C3380CC4-5D6E-409C-BE32-E72D297353CC}">
              <c16:uniqueId val="{00000006-25D9-465E-96C2-24B4B863073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0.68</c:v>
                </c:pt>
                <c:pt idx="2">
                  <c:v>#N/A</c:v>
                </c:pt>
                <c:pt idx="3">
                  <c:v>1.24</c:v>
                </c:pt>
                <c:pt idx="4">
                  <c:v>#N/A</c:v>
                </c:pt>
                <c:pt idx="5">
                  <c:v>1.88</c:v>
                </c:pt>
                <c:pt idx="6">
                  <c:v>#N/A</c:v>
                </c:pt>
                <c:pt idx="7">
                  <c:v>1.48</c:v>
                </c:pt>
                <c:pt idx="8">
                  <c:v>#N/A</c:v>
                </c:pt>
                <c:pt idx="9">
                  <c:v>2.2799999999999998</c:v>
                </c:pt>
              </c:numCache>
            </c:numRef>
          </c:val>
          <c:extLst>
            <c:ext xmlns:c16="http://schemas.microsoft.com/office/drawing/2014/chart" uri="{C3380CC4-5D6E-409C-BE32-E72D297353CC}">
              <c16:uniqueId val="{00000007-25D9-465E-96C2-24B4B863073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3.97</c:v>
                </c:pt>
                <c:pt idx="2">
                  <c:v>#N/A</c:v>
                </c:pt>
                <c:pt idx="3">
                  <c:v>3.24</c:v>
                </c:pt>
                <c:pt idx="4">
                  <c:v>#N/A</c:v>
                </c:pt>
                <c:pt idx="5">
                  <c:v>2.93</c:v>
                </c:pt>
                <c:pt idx="6">
                  <c:v>#N/A</c:v>
                </c:pt>
                <c:pt idx="7">
                  <c:v>2.4900000000000002</c:v>
                </c:pt>
                <c:pt idx="8">
                  <c:v>#N/A</c:v>
                </c:pt>
                <c:pt idx="9">
                  <c:v>3.19</c:v>
                </c:pt>
              </c:numCache>
            </c:numRef>
          </c:val>
          <c:extLst>
            <c:ext xmlns:c16="http://schemas.microsoft.com/office/drawing/2014/chart" uri="{C3380CC4-5D6E-409C-BE32-E72D297353CC}">
              <c16:uniqueId val="{00000008-25D9-465E-96C2-24B4B863073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3.42</c:v>
                </c:pt>
                <c:pt idx="2">
                  <c:v>#N/A</c:v>
                </c:pt>
                <c:pt idx="3">
                  <c:v>4.0999999999999996</c:v>
                </c:pt>
                <c:pt idx="4">
                  <c:v>#N/A</c:v>
                </c:pt>
                <c:pt idx="5">
                  <c:v>3.09</c:v>
                </c:pt>
                <c:pt idx="6">
                  <c:v>#N/A</c:v>
                </c:pt>
                <c:pt idx="7">
                  <c:v>3.69</c:v>
                </c:pt>
                <c:pt idx="8">
                  <c:v>#N/A</c:v>
                </c:pt>
                <c:pt idx="9">
                  <c:v>4.2</c:v>
                </c:pt>
              </c:numCache>
            </c:numRef>
          </c:val>
          <c:extLst>
            <c:ext xmlns:c16="http://schemas.microsoft.com/office/drawing/2014/chart" uri="{C3380CC4-5D6E-409C-BE32-E72D297353CC}">
              <c16:uniqueId val="{00000009-25D9-465E-96C2-24B4B8630738}"/>
            </c:ext>
          </c:extLst>
        </c:ser>
        <c:dLbls>
          <c:showLegendKey val="0"/>
          <c:showVal val="0"/>
          <c:showCatName val="0"/>
          <c:showSerName val="0"/>
          <c:showPercent val="0"/>
          <c:showBubbleSize val="0"/>
        </c:dLbls>
        <c:gapWidth val="150"/>
        <c:overlap val="100"/>
        <c:axId val="457269632"/>
        <c:axId val="457271168"/>
      </c:barChart>
      <c:catAx>
        <c:axId val="457269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7271168"/>
        <c:crosses val="autoZero"/>
        <c:auto val="1"/>
        <c:lblAlgn val="ctr"/>
        <c:lblOffset val="100"/>
        <c:tickLblSkip val="1"/>
        <c:tickMarkSkip val="1"/>
        <c:noMultiLvlLbl val="0"/>
      </c:catAx>
      <c:valAx>
        <c:axId val="457271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269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2476</c:v>
                </c:pt>
                <c:pt idx="5">
                  <c:v>2660</c:v>
                </c:pt>
                <c:pt idx="8">
                  <c:v>2742</c:v>
                </c:pt>
                <c:pt idx="11">
                  <c:v>2868</c:v>
                </c:pt>
                <c:pt idx="14">
                  <c:v>2881</c:v>
                </c:pt>
              </c:numCache>
            </c:numRef>
          </c:val>
          <c:extLst>
            <c:ext xmlns:c16="http://schemas.microsoft.com/office/drawing/2014/chart" uri="{C3380CC4-5D6E-409C-BE32-E72D297353CC}">
              <c16:uniqueId val="{00000000-1A73-4BAE-AA17-3F4A20AFAD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1A73-4BAE-AA17-3F4A20AFAD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18</c:v>
                </c:pt>
                <c:pt idx="3">
                  <c:v>14</c:v>
                </c:pt>
                <c:pt idx="6">
                  <c:v>14</c:v>
                </c:pt>
                <c:pt idx="9">
                  <c:v>16</c:v>
                </c:pt>
                <c:pt idx="12">
                  <c:v>15</c:v>
                </c:pt>
              </c:numCache>
            </c:numRef>
          </c:val>
          <c:extLst>
            <c:ext xmlns:c16="http://schemas.microsoft.com/office/drawing/2014/chart" uri="{C3380CC4-5D6E-409C-BE32-E72D297353CC}">
              <c16:uniqueId val="{00000002-1A73-4BAE-AA17-3F4A20AFAD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73-4BAE-AA17-3F4A20AFAD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620</c:v>
                </c:pt>
                <c:pt idx="3">
                  <c:v>597</c:v>
                </c:pt>
                <c:pt idx="6">
                  <c:v>626</c:v>
                </c:pt>
                <c:pt idx="9">
                  <c:v>628</c:v>
                </c:pt>
                <c:pt idx="12">
                  <c:v>446</c:v>
                </c:pt>
              </c:numCache>
            </c:numRef>
          </c:val>
          <c:extLst>
            <c:ext xmlns:c16="http://schemas.microsoft.com/office/drawing/2014/chart" uri="{C3380CC4-5D6E-409C-BE32-E72D297353CC}">
              <c16:uniqueId val="{00000004-1A73-4BAE-AA17-3F4A20AFAD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73-4BAE-AA17-3F4A20AFAD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73-4BAE-AA17-3F4A20AFAD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2809</c:v>
                </c:pt>
                <c:pt idx="3">
                  <c:v>2668</c:v>
                </c:pt>
                <c:pt idx="6">
                  <c:v>2670</c:v>
                </c:pt>
                <c:pt idx="9">
                  <c:v>2771</c:v>
                </c:pt>
                <c:pt idx="12">
                  <c:v>2853</c:v>
                </c:pt>
              </c:numCache>
            </c:numRef>
          </c:val>
          <c:extLst>
            <c:ext xmlns:c16="http://schemas.microsoft.com/office/drawing/2014/chart" uri="{C3380CC4-5D6E-409C-BE32-E72D297353CC}">
              <c16:uniqueId val="{00000007-1A73-4BAE-AA17-3F4A20AFAD7E}"/>
            </c:ext>
          </c:extLst>
        </c:ser>
        <c:dLbls>
          <c:showLegendKey val="0"/>
          <c:showVal val="0"/>
          <c:showCatName val="0"/>
          <c:showSerName val="0"/>
          <c:showPercent val="0"/>
          <c:showBubbleSize val="0"/>
        </c:dLbls>
        <c:gapWidth val="100"/>
        <c:overlap val="100"/>
        <c:axId val="458407936"/>
        <c:axId val="458409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972</c:v>
                </c:pt>
                <c:pt idx="2">
                  <c:v>#N/A</c:v>
                </c:pt>
                <c:pt idx="3">
                  <c:v>#N/A</c:v>
                </c:pt>
                <c:pt idx="4">
                  <c:v>619</c:v>
                </c:pt>
                <c:pt idx="5">
                  <c:v>#N/A</c:v>
                </c:pt>
                <c:pt idx="6">
                  <c:v>#N/A</c:v>
                </c:pt>
                <c:pt idx="7">
                  <c:v>568</c:v>
                </c:pt>
                <c:pt idx="8">
                  <c:v>#N/A</c:v>
                </c:pt>
                <c:pt idx="9">
                  <c:v>#N/A</c:v>
                </c:pt>
                <c:pt idx="10">
                  <c:v>547</c:v>
                </c:pt>
                <c:pt idx="11">
                  <c:v>#N/A</c:v>
                </c:pt>
                <c:pt idx="12">
                  <c:v>#N/A</c:v>
                </c:pt>
                <c:pt idx="13">
                  <c:v>433</c:v>
                </c:pt>
                <c:pt idx="14">
                  <c:v>#N/A</c:v>
                </c:pt>
              </c:numCache>
            </c:numRef>
          </c:val>
          <c:smooth val="0"/>
          <c:extLst>
            <c:ext xmlns:c16="http://schemas.microsoft.com/office/drawing/2014/chart" uri="{C3380CC4-5D6E-409C-BE32-E72D297353CC}">
              <c16:uniqueId val="{00000008-1A73-4BAE-AA17-3F4A20AFAD7E}"/>
            </c:ext>
          </c:extLst>
        </c:ser>
        <c:dLbls>
          <c:showLegendKey val="0"/>
          <c:showVal val="0"/>
          <c:showCatName val="0"/>
          <c:showSerName val="0"/>
          <c:showPercent val="0"/>
          <c:showBubbleSize val="0"/>
        </c:dLbls>
        <c:marker val="1"/>
        <c:smooth val="0"/>
        <c:axId val="458407936"/>
        <c:axId val="458409856"/>
      </c:lineChart>
      <c:catAx>
        <c:axId val="458407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8409856"/>
        <c:crosses val="autoZero"/>
        <c:auto val="1"/>
        <c:lblAlgn val="ctr"/>
        <c:lblOffset val="100"/>
        <c:tickLblSkip val="1"/>
        <c:tickMarkSkip val="1"/>
        <c:noMultiLvlLbl val="0"/>
      </c:catAx>
      <c:valAx>
        <c:axId val="458409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8407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25498</c:v>
                </c:pt>
                <c:pt idx="5">
                  <c:v>24745</c:v>
                </c:pt>
                <c:pt idx="8">
                  <c:v>25369</c:v>
                </c:pt>
                <c:pt idx="11">
                  <c:v>25077</c:v>
                </c:pt>
                <c:pt idx="14">
                  <c:v>24462</c:v>
                </c:pt>
              </c:numCache>
            </c:numRef>
          </c:val>
          <c:extLst>
            <c:ext xmlns:c16="http://schemas.microsoft.com/office/drawing/2014/chart" uri="{C3380CC4-5D6E-409C-BE32-E72D297353CC}">
              <c16:uniqueId val="{00000000-7F1B-4509-9215-127E7CE991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1832</c:v>
                </c:pt>
                <c:pt idx="5">
                  <c:v>1740</c:v>
                </c:pt>
                <c:pt idx="8">
                  <c:v>898</c:v>
                </c:pt>
                <c:pt idx="11">
                  <c:v>627</c:v>
                </c:pt>
                <c:pt idx="14">
                  <c:v>440</c:v>
                </c:pt>
              </c:numCache>
            </c:numRef>
          </c:val>
          <c:extLst>
            <c:ext xmlns:c16="http://schemas.microsoft.com/office/drawing/2014/chart" uri="{C3380CC4-5D6E-409C-BE32-E72D297353CC}">
              <c16:uniqueId val="{00000001-7F1B-4509-9215-127E7CE991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6761</c:v>
                </c:pt>
                <c:pt idx="5">
                  <c:v>7465</c:v>
                </c:pt>
                <c:pt idx="8">
                  <c:v>7831</c:v>
                </c:pt>
                <c:pt idx="11">
                  <c:v>8111</c:v>
                </c:pt>
                <c:pt idx="14">
                  <c:v>8406</c:v>
                </c:pt>
              </c:numCache>
            </c:numRef>
          </c:val>
          <c:extLst>
            <c:ext xmlns:c16="http://schemas.microsoft.com/office/drawing/2014/chart" uri="{C3380CC4-5D6E-409C-BE32-E72D297353CC}">
              <c16:uniqueId val="{00000002-7F1B-4509-9215-127E7CE991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1B-4509-9215-127E7CE991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1B-4509-9215-127E7CE991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1B-4509-9215-127E7CE991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3125</c:v>
                </c:pt>
                <c:pt idx="3">
                  <c:v>2957</c:v>
                </c:pt>
                <c:pt idx="6">
                  <c:v>3013</c:v>
                </c:pt>
                <c:pt idx="9">
                  <c:v>1646</c:v>
                </c:pt>
                <c:pt idx="12">
                  <c:v>1267</c:v>
                </c:pt>
              </c:numCache>
            </c:numRef>
          </c:val>
          <c:extLst>
            <c:ext xmlns:c16="http://schemas.microsoft.com/office/drawing/2014/chart" uri="{C3380CC4-5D6E-409C-BE32-E72D297353CC}">
              <c16:uniqueId val="{00000006-7F1B-4509-9215-127E7CE991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F1B-4509-9215-127E7CE991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7647</c:v>
                </c:pt>
                <c:pt idx="3">
                  <c:v>7264</c:v>
                </c:pt>
                <c:pt idx="6">
                  <c:v>7168</c:v>
                </c:pt>
                <c:pt idx="9">
                  <c:v>7070</c:v>
                </c:pt>
                <c:pt idx="12">
                  <c:v>4472</c:v>
                </c:pt>
              </c:numCache>
            </c:numRef>
          </c:val>
          <c:extLst>
            <c:ext xmlns:c16="http://schemas.microsoft.com/office/drawing/2014/chart" uri="{C3380CC4-5D6E-409C-BE32-E72D297353CC}">
              <c16:uniqueId val="{00000008-7F1B-4509-9215-127E7CE991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F1B-4509-9215-127E7CE991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28466</c:v>
                </c:pt>
                <c:pt idx="3">
                  <c:v>27650</c:v>
                </c:pt>
                <c:pt idx="6">
                  <c:v>27323</c:v>
                </c:pt>
                <c:pt idx="9">
                  <c:v>26819</c:v>
                </c:pt>
                <c:pt idx="12">
                  <c:v>26603</c:v>
                </c:pt>
              </c:numCache>
            </c:numRef>
          </c:val>
          <c:extLst>
            <c:ext xmlns:c16="http://schemas.microsoft.com/office/drawing/2014/chart" uri="{C3380CC4-5D6E-409C-BE32-E72D297353CC}">
              <c16:uniqueId val="{0000000A-7F1B-4509-9215-127E7CE99149}"/>
            </c:ext>
          </c:extLst>
        </c:ser>
        <c:dLbls>
          <c:showLegendKey val="0"/>
          <c:showVal val="0"/>
          <c:showCatName val="0"/>
          <c:showSerName val="0"/>
          <c:showPercent val="0"/>
          <c:showBubbleSize val="0"/>
        </c:dLbls>
        <c:gapWidth val="100"/>
        <c:overlap val="100"/>
        <c:axId val="466245504"/>
        <c:axId val="466251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5148</c:v>
                </c:pt>
                <c:pt idx="2">
                  <c:v>#N/A</c:v>
                </c:pt>
                <c:pt idx="3">
                  <c:v>#N/A</c:v>
                </c:pt>
                <c:pt idx="4">
                  <c:v>3920</c:v>
                </c:pt>
                <c:pt idx="5">
                  <c:v>#N/A</c:v>
                </c:pt>
                <c:pt idx="6">
                  <c:v>#N/A</c:v>
                </c:pt>
                <c:pt idx="7">
                  <c:v>3406</c:v>
                </c:pt>
                <c:pt idx="8">
                  <c:v>#N/A</c:v>
                </c:pt>
                <c:pt idx="9">
                  <c:v>#N/A</c:v>
                </c:pt>
                <c:pt idx="10">
                  <c:v>1721</c:v>
                </c:pt>
                <c:pt idx="11">
                  <c:v>#N/A</c:v>
                </c:pt>
                <c:pt idx="12">
                  <c:v>#N/A</c:v>
                </c:pt>
                <c:pt idx="13">
                  <c:v>0</c:v>
                </c:pt>
                <c:pt idx="14">
                  <c:v>#N/A</c:v>
                </c:pt>
              </c:numCache>
            </c:numRef>
          </c:val>
          <c:smooth val="0"/>
          <c:extLst>
            <c:ext xmlns:c16="http://schemas.microsoft.com/office/drawing/2014/chart" uri="{C3380CC4-5D6E-409C-BE32-E72D297353CC}">
              <c16:uniqueId val="{0000000B-7F1B-4509-9215-127E7CE99149}"/>
            </c:ext>
          </c:extLst>
        </c:ser>
        <c:dLbls>
          <c:showLegendKey val="0"/>
          <c:showVal val="0"/>
          <c:showCatName val="0"/>
          <c:showSerName val="0"/>
          <c:showPercent val="0"/>
          <c:showBubbleSize val="0"/>
        </c:dLbls>
        <c:marker val="1"/>
        <c:smooth val="0"/>
        <c:axId val="466245504"/>
        <c:axId val="466251776"/>
      </c:lineChart>
      <c:catAx>
        <c:axId val="46624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6251776"/>
        <c:crosses val="autoZero"/>
        <c:auto val="1"/>
        <c:lblAlgn val="ctr"/>
        <c:lblOffset val="100"/>
        <c:tickLblSkip val="1"/>
        <c:tickMarkSkip val="1"/>
        <c:noMultiLvlLbl val="0"/>
      </c:catAx>
      <c:valAx>
        <c:axId val="466251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245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{023D60D7-423E-4A1E-9514-6E9EC6223D8F}</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5426-453F-801F-32EE10B6CA6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{19AA5FDC-11A7-46EB-AC1A-86BD9F3A26DA}</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5426-453F-801F-32EE10B6CA6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{39768BC7-63F1-4D70-9648-EACA1A7C2EC8}</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5426-453F-801F-32EE10B6CA6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{B66C7045-B710-4E8A-A605-40A7A51D0E1F}</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5426-453F-801F-32EE10B6CA6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{2BB56C47-7813-4F97-8C25-794F39487B31}</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5426-453F-801F-32EE10B6CA6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5426-453F-801F-32EE10B6CA6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{4F10F53E-CEF2-4318-AA41-EA9E72A7E709}</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5426-453F-801F-32EE10B6CA6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{14FF7255-F9FF-4945-807E-61AD20D3A5DF}</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5426-453F-801F-32EE10B6CA6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{1F0E8EAF-3760-4A56-A6AA-34638AD5C694}</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5426-453F-801F-32EE10B6CA6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{10E78C34-AC18-4855-945F-F242B8BFBD63}</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5426-453F-801F-32EE10B6CA6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{9F55B89F-960E-4101-B071-DB16E7335997}</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5426-453F-801F-32EE10B6CA6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5426-453F-801F-32EE10B6CA60}"/>
            </c:ext>
          </c:extLst>
        </c:ser>
        <c:dLbls>
          <c:showLegendKey val="0"/>
          <c:showVal val="0"/>
          <c:showCatName val="0"/>
          <c:showSerName val="0"/>
          <c:showPercent val="0"/>
          <c:showBubbleSize val="0"/>
        </c:dLbls>
        <c:axId val="479418240"/>
        <c:axId val="479424512"/>
      </c:scatterChart>
      <c:valAx>
        <c:axId val="4794182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9424512"/>
        <c:crosses val="autoZero"/>
        <c:crossBetween val="midCat"/>
      </c:valAx>
      <c:valAx>
        <c:axId val="47942451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94182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{36AA3D24-A4E0-4A86-9A9F-1F10FBB56C49}</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5F22-4F07-9C3E-BB66DF5FEBDF}"/>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{8E968553-FC80-4300-BD5A-2FFAC94176E5}</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5F22-4F07-9C3E-BB66DF5FEBDF}"/>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{87534C0C-6D71-420A-BFDA-130BEA1446A1}</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5F22-4F07-9C3E-BB66DF5FEBDF}"/>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{1238F2BD-5F6D-4FBB-B810-1C8D9C148325}</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5F22-4F07-9C3E-BB66DF5FEBDF}"/>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{AB4ADA9E-F2D4-4D54-81EA-C69D7B82C961}</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5F22-4F07-9C3E-BB66DF5FEBDF}"/>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9.6</c:v>
                </c:pt>
                <c:pt idx="1">
                  <c:v>7.8</c:v>
                </c:pt>
                <c:pt idx="2">
                  <c:v>6.4</c:v>
                </c:pt>
                <c:pt idx="3">
                  <c:v>5.2</c:v>
                </c:pt>
                <c:pt idx="4">
                  <c:v>4.7</c:v>
                </c:pt>
              </c:numCache>
            </c:numRef>
          </c:xVal>
          <c:yVal>
            <c:numRef>
              <c:f>公会計指標分析・財政指標組合せ分析表!$K$73:$O$73</c:f>
              <c:numCache>
                <c:formatCode>#,##0.0;"▲ "#,##0.0</c:formatCode>
                <c:ptCount val="5"/>
                <c:pt idx="0">
                  <c:v>45.3</c:v>
                </c:pt>
                <c:pt idx="1">
                  <c:v>35.5</c:v>
                </c:pt>
                <c:pt idx="2">
                  <c:v>30.6</c:v>
                </c:pt>
                <c:pt idx="3">
                  <c:v>16.2</c:v>
                </c:pt>
              </c:numCache>
            </c:numRef>
          </c:yVal>
          <c:smooth val="0"/>
          <c:extLst>
            <c:ext xmlns:c16="http://schemas.microsoft.com/office/drawing/2014/chart" uri="{C3380CC4-5D6E-409C-BE32-E72D297353CC}">
              <c16:uniqueId val="{00000005-5F22-4F07-9C3E-BB66DF5FEBDF}"/>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{8C81C77C-0D7F-4DB4-964F-E66C61DA4231}</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5F22-4F07-9C3E-BB66DF5FEBDF}"/>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{B26FC6AE-066C-4F9E-B897-3BCCCFA0C90B}</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5F22-4F07-9C3E-BB66DF5FEBDF}"/>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{12442646-3225-4AA9-B0F3-53572FC114EB}</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5F22-4F07-9C3E-BB66DF5FEBDF}"/>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{0DD201EB-5E20-4BBF-9768-6BAFC4071CE1}</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5F22-4F07-9C3E-BB66DF5FEBDF}"/>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{164EBE10-7B6E-483F-80DD-C456CA15475F}</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5F22-4F07-9C3E-BB66DF5FEBDF}"/>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extLst>
            <c:ext xmlns:c16="http://schemas.microsoft.com/office/drawing/2014/chart" uri="{C3380CC4-5D6E-409C-BE32-E72D297353CC}">
              <c16:uniqueId val="{0000000B-5F22-4F07-9C3E-BB66DF5FEBDF}"/>
            </c:ext>
          </c:extLst>
        </c:ser>
        <c:dLbls>
          <c:showLegendKey val="0"/>
          <c:showVal val="0"/>
          <c:showCatName val="0"/>
          <c:showSerName val="0"/>
          <c:showPercent val="0"/>
          <c:showBubbleSize val="0"/>
        </c:dLbls>
        <c:axId val="479454336"/>
        <c:axId val="479456256"/>
      </c:scatterChart>
      <c:valAx>
        <c:axId val="479454336"/>
        <c:scaling>
          <c:orientation val="minMax"/>
          <c:max val="14.6"/>
          <c:min val="4.59999999999999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9456256"/>
        <c:crosses val="autoZero"/>
        <c:crossBetween val="midCat"/>
      </c:valAx>
      <c:valAx>
        <c:axId val="479456256"/>
        <c:scaling>
          <c:orientation val="minMax"/>
          <c:max val="10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94543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50">
              <a:solidFill>
                <a:schemeClr val="dk1"/>
              </a:solidFill>
              <a:effectLst/>
              <a:latin typeface="+mn-ea"/>
              <a:ea typeface="+mn-ea"/>
              <a:cs typeface="+mn-cs"/>
            </a:rPr>
            <a:t>合併特例債</a:t>
          </a:r>
          <a:r>
            <a:rPr kumimoji="1" lang="ja-JP" altLang="en-US" sz="1150">
              <a:solidFill>
                <a:schemeClr val="dk1"/>
              </a:solidFill>
              <a:effectLst/>
              <a:latin typeface="+mn-ea"/>
              <a:ea typeface="+mn-ea"/>
              <a:cs typeface="+mn-cs"/>
            </a:rPr>
            <a:t>等を活用した大型事業</a:t>
          </a:r>
          <a:r>
            <a:rPr kumimoji="1" lang="ja-JP" altLang="ja-JP" sz="1150">
              <a:solidFill>
                <a:schemeClr val="dk1"/>
              </a:solidFill>
              <a:effectLst/>
              <a:latin typeface="+mn-ea"/>
              <a:ea typeface="+mn-ea"/>
              <a:cs typeface="+mn-cs"/>
            </a:rPr>
            <a:t>の元金償還が始まったことにより定期償還分</a:t>
          </a:r>
          <a:r>
            <a:rPr kumimoji="1" lang="ja-JP" altLang="en-US" sz="1150">
              <a:solidFill>
                <a:schemeClr val="dk1"/>
              </a:solidFill>
              <a:effectLst/>
              <a:latin typeface="+mn-ea"/>
              <a:ea typeface="+mn-ea"/>
              <a:cs typeface="+mn-cs"/>
            </a:rPr>
            <a:t>の元利償還金</a:t>
          </a:r>
          <a:r>
            <a:rPr kumimoji="1" lang="ja-JP" altLang="ja-JP" sz="1150">
              <a:solidFill>
                <a:schemeClr val="dk1"/>
              </a:solidFill>
              <a:effectLst/>
              <a:latin typeface="+mn-ea"/>
              <a:ea typeface="+mn-ea"/>
              <a:cs typeface="+mn-cs"/>
            </a:rPr>
            <a:t>は増加したものの</a:t>
          </a:r>
          <a:r>
            <a:rPr kumimoji="1" lang="ja-JP" altLang="en-US" sz="1150">
              <a:solidFill>
                <a:schemeClr val="dk1"/>
              </a:solidFill>
              <a:effectLst/>
              <a:latin typeface="+mn-ea"/>
              <a:ea typeface="+mn-ea"/>
              <a:cs typeface="+mn-cs"/>
            </a:rPr>
            <a:t>、</a:t>
          </a:r>
          <a:r>
            <a:rPr kumimoji="1" lang="ja-JP" altLang="ja-JP" sz="1150">
              <a:solidFill>
                <a:schemeClr val="dk1"/>
              </a:solidFill>
              <a:effectLst/>
              <a:latin typeface="+mn-ea"/>
              <a:ea typeface="+mn-ea"/>
              <a:cs typeface="+mn-cs"/>
            </a:rPr>
            <a:t>平成</a:t>
          </a:r>
          <a:r>
            <a:rPr kumimoji="1" lang="en-US" altLang="ja-JP" sz="1150">
              <a:solidFill>
                <a:schemeClr val="dk1"/>
              </a:solidFill>
              <a:effectLst/>
              <a:latin typeface="+mn-ea"/>
              <a:ea typeface="+mn-ea"/>
              <a:cs typeface="+mn-cs"/>
            </a:rPr>
            <a:t>27</a:t>
          </a:r>
          <a:r>
            <a:rPr kumimoji="1" lang="ja-JP" altLang="ja-JP" sz="1150">
              <a:solidFill>
                <a:schemeClr val="dk1"/>
              </a:solidFill>
              <a:effectLst/>
              <a:latin typeface="+mn-ea"/>
              <a:ea typeface="+mn-ea"/>
              <a:cs typeface="+mn-cs"/>
            </a:rPr>
            <a:t>年度より、本市の病院事業であった旧壱岐市民病院が長崎県病院企業団に加入したことにより、</a:t>
          </a:r>
          <a:r>
            <a:rPr kumimoji="1" lang="ja-JP" altLang="en-US" sz="1150">
              <a:solidFill>
                <a:schemeClr val="dk1"/>
              </a:solidFill>
              <a:effectLst/>
              <a:latin typeface="+mn-ea"/>
              <a:ea typeface="+mn-ea"/>
              <a:cs typeface="+mn-cs"/>
            </a:rPr>
            <a:t>病院事業債の元利償還金に対する繰入金が皆減し、算定分子としては減少した。また、交付税措置の無い地方債を繰上償還し、新たに発行する地方債は可能な限り交付税措置が有利なメニューを活用していることで算入公債費は増となっている。今後</a:t>
          </a:r>
          <a:r>
            <a:rPr kumimoji="1" lang="ja-JP" altLang="ja-JP" sz="1150">
              <a:solidFill>
                <a:schemeClr val="dk1"/>
              </a:solidFill>
              <a:effectLst/>
              <a:latin typeface="+mn-ea"/>
              <a:ea typeface="+mn-ea"/>
              <a:cs typeface="+mn-cs"/>
            </a:rPr>
            <a:t>、庁舎耐震改修や小中学校建設事業等の合併特例債を活用した大型事業</a:t>
          </a:r>
          <a:r>
            <a:rPr kumimoji="1" lang="ja-JP" altLang="en-US" sz="1150">
              <a:solidFill>
                <a:schemeClr val="dk1"/>
              </a:solidFill>
              <a:effectLst/>
              <a:latin typeface="+mn-ea"/>
              <a:ea typeface="+mn-ea"/>
              <a:cs typeface="+mn-cs"/>
            </a:rPr>
            <a:t>の償還が控えており公債費負担増が懸念されるが、これまでに</a:t>
          </a:r>
          <a:r>
            <a:rPr kumimoji="1" lang="ja-JP" altLang="ja-JP" sz="1150">
              <a:solidFill>
                <a:schemeClr val="dk1"/>
              </a:solidFill>
              <a:effectLst/>
              <a:latin typeface="+mn-ea"/>
              <a:ea typeface="+mn-ea"/>
              <a:cs typeface="+mn-cs"/>
            </a:rPr>
            <a:t>引き続き、必要性、緊急性等を見究めた起債事業の選定を行い、公債費負担の上昇を最小限に抑えるよう努めていく。</a:t>
          </a:r>
          <a:endParaRPr lang="ja-JP" altLang="ja-JP" sz="1150">
            <a:effectLst/>
            <a:latin typeface="+mn-ea"/>
            <a:ea typeface="+mn-ea"/>
          </a:endParaRPr>
        </a:p>
        <a:p>
          <a:endParaRPr kumimoji="1" lang="ja-JP" altLang="en-US" sz="115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50">
              <a:solidFill>
                <a:schemeClr val="dk1"/>
              </a:solidFill>
              <a:effectLst/>
              <a:latin typeface="+mn-ea"/>
              <a:ea typeface="+mn-ea"/>
              <a:cs typeface="+mn-cs"/>
            </a:rPr>
            <a:t>将来負担額について、</a:t>
          </a:r>
          <a:r>
            <a:rPr kumimoji="1" lang="ja-JP" altLang="ja-JP" sz="1150">
              <a:solidFill>
                <a:schemeClr val="dk1"/>
              </a:solidFill>
              <a:effectLst/>
              <a:latin typeface="+mn-ea"/>
              <a:ea typeface="+mn-ea"/>
              <a:cs typeface="+mn-cs"/>
            </a:rPr>
            <a:t>平成</a:t>
          </a:r>
          <a:r>
            <a:rPr kumimoji="1" lang="en-US" altLang="ja-JP" sz="1150">
              <a:solidFill>
                <a:schemeClr val="dk1"/>
              </a:solidFill>
              <a:effectLst/>
              <a:latin typeface="+mn-ea"/>
              <a:ea typeface="+mn-ea"/>
              <a:cs typeface="+mn-cs"/>
            </a:rPr>
            <a:t>27</a:t>
          </a:r>
          <a:r>
            <a:rPr kumimoji="1" lang="ja-JP" altLang="ja-JP" sz="1150">
              <a:solidFill>
                <a:schemeClr val="dk1"/>
              </a:solidFill>
              <a:effectLst/>
              <a:latin typeface="+mn-ea"/>
              <a:ea typeface="+mn-ea"/>
              <a:cs typeface="+mn-cs"/>
            </a:rPr>
            <a:t>年度より</a:t>
          </a:r>
          <a:r>
            <a:rPr kumimoji="1" lang="ja-JP" altLang="en-US" sz="1150">
              <a:solidFill>
                <a:schemeClr val="dk1"/>
              </a:solidFill>
              <a:effectLst/>
              <a:latin typeface="+mn-ea"/>
              <a:ea typeface="+mn-ea"/>
              <a:cs typeface="+mn-cs"/>
            </a:rPr>
            <a:t>、</a:t>
          </a:r>
          <a:r>
            <a:rPr kumimoji="1" lang="ja-JP" altLang="ja-JP" sz="1150">
              <a:solidFill>
                <a:schemeClr val="dk1"/>
              </a:solidFill>
              <a:effectLst/>
              <a:latin typeface="+mn-ea"/>
              <a:ea typeface="+mn-ea"/>
              <a:cs typeface="+mn-cs"/>
            </a:rPr>
            <a:t>本市の病院事業であった旧壱岐市民病院が長崎県病院企業団に加入したことに</a:t>
          </a:r>
          <a:r>
            <a:rPr kumimoji="1" lang="ja-JP" altLang="en-US" sz="1150">
              <a:solidFill>
                <a:schemeClr val="dk1"/>
              </a:solidFill>
              <a:effectLst/>
              <a:latin typeface="+mn-ea"/>
              <a:ea typeface="+mn-ea"/>
              <a:cs typeface="+mn-cs"/>
            </a:rPr>
            <a:t>伴い</a:t>
          </a:r>
          <a:r>
            <a:rPr kumimoji="1" lang="ja-JP" altLang="ja-JP" sz="1150">
              <a:solidFill>
                <a:schemeClr val="dk1"/>
              </a:solidFill>
              <a:effectLst/>
              <a:latin typeface="+mn-ea"/>
              <a:ea typeface="+mn-ea"/>
              <a:cs typeface="+mn-cs"/>
            </a:rPr>
            <a:t>、病院事業債</a:t>
          </a:r>
          <a:r>
            <a:rPr kumimoji="1" lang="ja-JP" altLang="en-US" sz="1150">
              <a:solidFill>
                <a:schemeClr val="dk1"/>
              </a:solidFill>
              <a:effectLst/>
              <a:latin typeface="+mn-ea"/>
              <a:ea typeface="+mn-ea"/>
              <a:cs typeface="+mn-cs"/>
            </a:rPr>
            <a:t>の償還等に係る将来負担が無くなり、公営企業債等繰入見込額が減少した</a:t>
          </a:r>
          <a:r>
            <a:rPr kumimoji="1" lang="ja-JP" altLang="ja-JP" sz="1150">
              <a:solidFill>
                <a:schemeClr val="dk1"/>
              </a:solidFill>
              <a:effectLst/>
              <a:latin typeface="+mn-ea"/>
              <a:ea typeface="+mn-ea"/>
              <a:cs typeface="+mn-cs"/>
            </a:rPr>
            <a:t>。</a:t>
          </a:r>
          <a:r>
            <a:rPr lang="ja-JP" altLang="ja-JP" sz="1150">
              <a:solidFill>
                <a:schemeClr val="dk1"/>
              </a:solidFill>
              <a:effectLst/>
              <a:latin typeface="+mn-ea"/>
              <a:ea typeface="+mn-ea"/>
              <a:cs typeface="+mn-cs"/>
            </a:rPr>
            <a:t>また、</a:t>
          </a:r>
          <a:r>
            <a:rPr kumimoji="1" lang="ja-JP" altLang="ja-JP" sz="1150">
              <a:solidFill>
                <a:schemeClr val="dk1"/>
              </a:solidFill>
              <a:effectLst/>
              <a:latin typeface="+mn-ea"/>
              <a:ea typeface="+mn-ea"/>
              <a:cs typeface="+mn-cs"/>
            </a:rPr>
            <a:t>計画的な繰上償還の実施及び各年度の地方債発行額が当該年度の元金償還額を上回らないよう運用していることにより、地方債現在高</a:t>
          </a:r>
          <a:r>
            <a:rPr kumimoji="1" lang="ja-JP" altLang="en-US" sz="1150">
              <a:solidFill>
                <a:schemeClr val="dk1"/>
              </a:solidFill>
              <a:effectLst/>
              <a:latin typeface="+mn-ea"/>
              <a:ea typeface="+mn-ea"/>
              <a:cs typeface="+mn-cs"/>
            </a:rPr>
            <a:t>も</a:t>
          </a:r>
          <a:r>
            <a:rPr kumimoji="1" lang="ja-JP" altLang="ja-JP" sz="1150">
              <a:solidFill>
                <a:schemeClr val="dk1"/>
              </a:solidFill>
              <a:effectLst/>
              <a:latin typeface="+mn-ea"/>
              <a:ea typeface="+mn-ea"/>
              <a:cs typeface="+mn-cs"/>
            </a:rPr>
            <a:t>減少</a:t>
          </a:r>
          <a:r>
            <a:rPr kumimoji="1" lang="ja-JP" altLang="en-US" sz="1150">
              <a:solidFill>
                <a:schemeClr val="dk1"/>
              </a:solidFill>
              <a:effectLst/>
              <a:latin typeface="+mn-ea"/>
              <a:ea typeface="+mn-ea"/>
              <a:cs typeface="+mn-cs"/>
            </a:rPr>
            <a:t>した。平成</a:t>
          </a:r>
          <a:r>
            <a:rPr kumimoji="1" lang="en-US" altLang="ja-JP" sz="1150">
              <a:solidFill>
                <a:schemeClr val="dk1"/>
              </a:solidFill>
              <a:effectLst/>
              <a:latin typeface="+mn-ea"/>
              <a:ea typeface="+mn-ea"/>
              <a:cs typeface="+mn-cs"/>
            </a:rPr>
            <a:t>27</a:t>
          </a:r>
          <a:r>
            <a:rPr kumimoji="1" lang="ja-JP" altLang="en-US" sz="1150">
              <a:solidFill>
                <a:schemeClr val="dk1"/>
              </a:solidFill>
              <a:effectLst/>
              <a:latin typeface="+mn-ea"/>
              <a:ea typeface="+mn-ea"/>
              <a:cs typeface="+mn-cs"/>
            </a:rPr>
            <a:t>年度決算においては、将来負担額の合計が充当可能財源等の合計を下回ったことにより、将来負担比率なしとなった。</a:t>
          </a:r>
          <a:endParaRPr kumimoji="1" lang="ja-JP" altLang="en-US" sz="1150">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長崎県壱岐市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27,991
27,935
139.42
22,958,735
22,343,979
579,643
13,447,357
26,602,645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2" name="正方形/長方形 5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3" name="正方形/長方形 5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長崎県壱岐市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27,991
27,935
139.42
22,958,735
22,343,979
579,643
13,447,357
26,602,645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長崎県壱岐市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27,991
27,935
139.42
22,958,735
22,343,979
579,643
13,447,357
26,602,645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長崎県壱岐市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27,991
27,935
139.42
22,958,735
22,343,979
579,643
13,447,357
26,602,645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長引く不況により本市の基幹産業である農業、漁業、観光業の低迷が続いており、また、少子高齢化、若者の流出に伴う就業人口の減少等により、自主財源としての税収入を多く見込めず、歳入の約</a:t>
          </a:r>
          <a:r>
            <a:rPr kumimoji="1" lang="en-US" altLang="ja-JP" sz="1150">
              <a:latin typeface="ＭＳ Ｐゴシック"/>
            </a:rPr>
            <a:t>6</a:t>
          </a:r>
          <a:r>
            <a:rPr kumimoji="1" lang="ja-JP" altLang="en-US" sz="1150">
              <a:latin typeface="ＭＳ Ｐゴシック"/>
            </a:rPr>
            <a:t>割を地方交付税等の依存財源に頼った財政基盤となっており、財政力指数は類似団体平均を大きく下回っている。今後、緊急に必要な事業の峻別により投資的経費を抑制し、歳出の徹底的な見直しを行うとともに、新たな自主財源の発掘による歳入確保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33867</xdr:rowOff>
    </xdr:from>
    <xdr:to>
      <xdr:col>7</xdr:col>
      <xdr:colOff>152400</xdr:colOff>
      <xdr:row>45</xdr:row>
      <xdr:rowOff>33867</xdr:rowOff>
    </xdr:to>
    <xdr:cxnSp macro="">
      <xdr:nvCxnSpPr>
        <xdr:cNvPr id="68" name="直線コネクタ 67"/>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33867</xdr:rowOff>
    </xdr:from>
    <xdr:to>
      <xdr:col>6</xdr:col>
      <xdr:colOff>0</xdr:colOff>
      <xdr:row>45</xdr:row>
      <xdr:rowOff>33867</xdr:rowOff>
    </xdr:to>
    <xdr:cxnSp macro="">
      <xdr:nvCxnSpPr>
        <xdr:cNvPr id="71" name="直線コネクタ 70"/>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13758</xdr:rowOff>
    </xdr:from>
    <xdr:to>
      <xdr:col>4</xdr:col>
      <xdr:colOff>482600</xdr:colOff>
      <xdr:row>45</xdr:row>
      <xdr:rowOff>33867</xdr:rowOff>
    </xdr:to>
    <xdr:cxnSp macro="">
      <xdr:nvCxnSpPr>
        <xdr:cNvPr id="74" name="直線コネクタ 73"/>
        <xdr:cNvCxnSpPr/>
      </xdr:nvCxnSpPr>
      <xdr:spPr>
        <a:xfrm>
          <a:off x="2336800" y="77290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13758</xdr:rowOff>
    </xdr:from>
    <xdr:to>
      <xdr:col>3</xdr:col>
      <xdr:colOff>279400</xdr:colOff>
      <xdr:row>45</xdr:row>
      <xdr:rowOff>13758</xdr:rowOff>
    </xdr:to>
    <xdr:cxnSp macro="">
      <xdr:nvCxnSpPr>
        <xdr:cNvPr id="77" name="直線コネクタ 76"/>
        <xdr:cNvCxnSpPr/>
      </xdr:nvCxnSpPr>
      <xdr:spPr>
        <a:xfrm>
          <a:off x="1447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154517</xdr:rowOff>
    </xdr:from>
    <xdr:to>
      <xdr:col>7</xdr:col>
      <xdr:colOff>203200</xdr:colOff>
      <xdr:row>45</xdr:row>
      <xdr:rowOff>84667</xdr:rowOff>
    </xdr:to>
    <xdr:sp macro="" textlink="">
      <xdr:nvSpPr>
        <xdr:cNvPr id="87" name="円/楕円 86"/>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50394</xdr:rowOff>
    </xdr:from>
    <xdr:ext cx="762000" cy="259045"/>
    <xdr:sp macro="" textlink="">
      <xdr:nvSpPr>
        <xdr:cNvPr id="88" name="財政力該当値テキスト"/>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154517</xdr:rowOff>
    </xdr:from>
    <xdr:to>
      <xdr:col>6</xdr:col>
      <xdr:colOff>50800</xdr:colOff>
      <xdr:row>45</xdr:row>
      <xdr:rowOff>84667</xdr:rowOff>
    </xdr:to>
    <xdr:sp macro="" textlink="">
      <xdr:nvSpPr>
        <xdr:cNvPr id="89" name="円/楕円 88"/>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69444</xdr:rowOff>
    </xdr:from>
    <xdr:ext cx="736600" cy="259045"/>
    <xdr:sp macro="" textlink="">
      <xdr:nvSpPr>
        <xdr:cNvPr id="90" name="テキスト ボックス 89"/>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154517</xdr:rowOff>
    </xdr:from>
    <xdr:to>
      <xdr:col>4</xdr:col>
      <xdr:colOff>533400</xdr:colOff>
      <xdr:row>45</xdr:row>
      <xdr:rowOff>84667</xdr:rowOff>
    </xdr:to>
    <xdr:sp macro="" textlink="">
      <xdr:nvSpPr>
        <xdr:cNvPr id="91" name="円/楕円 90"/>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69444</xdr:rowOff>
    </xdr:from>
    <xdr:ext cx="762000" cy="259045"/>
    <xdr:sp macro="" textlink="">
      <xdr:nvSpPr>
        <xdr:cNvPr id="92" name="テキスト ボックス 91"/>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134408</xdr:rowOff>
    </xdr:from>
    <xdr:to>
      <xdr:col>3</xdr:col>
      <xdr:colOff>330200</xdr:colOff>
      <xdr:row>45</xdr:row>
      <xdr:rowOff>64558</xdr:rowOff>
    </xdr:to>
    <xdr:sp macro="" textlink="">
      <xdr:nvSpPr>
        <xdr:cNvPr id="93" name="円/楕円 92"/>
        <xdr:cNvSpPr/>
      </xdr:nvSpPr>
      <xdr:spPr>
        <a:xfrm>
          <a:off x="2286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49335</xdr:rowOff>
    </xdr:from>
    <xdr:ext cx="762000" cy="259045"/>
    <xdr:sp macro="" textlink="">
      <xdr:nvSpPr>
        <xdr:cNvPr id="94" name="テキスト ボックス 93"/>
        <xdr:cNvSpPr txBox="1"/>
      </xdr:nvSpPr>
      <xdr:spPr>
        <a:xfrm>
          <a:off x="1955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134408</xdr:rowOff>
    </xdr:from>
    <xdr:to>
      <xdr:col>2</xdr:col>
      <xdr:colOff>127000</xdr:colOff>
      <xdr:row>45</xdr:row>
      <xdr:rowOff>64558</xdr:rowOff>
    </xdr:to>
    <xdr:sp macro="" textlink="">
      <xdr:nvSpPr>
        <xdr:cNvPr id="95" name="円/楕円 94"/>
        <xdr:cNvSpPr/>
      </xdr:nvSpPr>
      <xdr:spPr>
        <a:xfrm>
          <a:off x="1397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49335</xdr:rowOff>
    </xdr:from>
    <xdr:ext cx="762000" cy="259045"/>
    <xdr:sp macro="" textlink="">
      <xdr:nvSpPr>
        <xdr:cNvPr id="96" name="テキスト ボックス 95"/>
        <xdr:cNvSpPr txBox="1"/>
      </xdr:nvSpPr>
      <xdr:spPr>
        <a:xfrm>
          <a:off x="1066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扶助費等の増により前年度比</a:t>
          </a:r>
          <a:r>
            <a:rPr kumimoji="1" lang="en-US" altLang="ja-JP" sz="1150">
              <a:latin typeface="ＭＳ Ｐゴシック"/>
            </a:rPr>
            <a:t>0.4</a:t>
          </a:r>
          <a:r>
            <a:rPr kumimoji="1" lang="ja-JP" altLang="en-US" sz="1150">
              <a:latin typeface="ＭＳ Ｐゴシック"/>
            </a:rPr>
            <a:t>％上昇したが、計画的な繰上償還の実施による公債費の減等により、類似団体平均を下回っている。平成</a:t>
          </a:r>
          <a:r>
            <a:rPr kumimoji="1" lang="en-US" altLang="ja-JP" sz="1150">
              <a:latin typeface="ＭＳ Ｐゴシック"/>
            </a:rPr>
            <a:t>26</a:t>
          </a:r>
          <a:r>
            <a:rPr kumimoji="1" lang="ja-JP" altLang="en-US" sz="1150">
              <a:latin typeface="ＭＳ Ｐゴシック"/>
            </a:rPr>
            <a:t>年度から始まった普通交付税合併算定替措置の段階的縮減により算定分母となる経常一般財源が減少したことから数値が上昇している。今後、同縮減幅の増大に伴い、経常一般財源の歳入見込みは厳しさを増していくことから、徹底した事務事業等の見直しを進め、経常的経費の歳出抑制に努めて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52070</xdr:rowOff>
    </xdr:from>
    <xdr:to>
      <xdr:col>7</xdr:col>
      <xdr:colOff>152400</xdr:colOff>
      <xdr:row>59</xdr:row>
      <xdr:rowOff>68156</xdr:rowOff>
    </xdr:to>
    <xdr:cxnSp macro="">
      <xdr:nvCxnSpPr>
        <xdr:cNvPr id="131" name="直線コネクタ 130"/>
        <xdr:cNvCxnSpPr/>
      </xdr:nvCxnSpPr>
      <xdr:spPr>
        <a:xfrm>
          <a:off x="4114800" y="1016762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62654</xdr:rowOff>
    </xdr:from>
    <xdr:to>
      <xdr:col>6</xdr:col>
      <xdr:colOff>0</xdr:colOff>
      <xdr:row>59</xdr:row>
      <xdr:rowOff>52070</xdr:rowOff>
    </xdr:to>
    <xdr:cxnSp macro="">
      <xdr:nvCxnSpPr>
        <xdr:cNvPr id="134" name="直線コネクタ 133"/>
        <xdr:cNvCxnSpPr/>
      </xdr:nvCxnSpPr>
      <xdr:spPr>
        <a:xfrm>
          <a:off x="3225800" y="1000675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62654</xdr:rowOff>
    </xdr:from>
    <xdr:to>
      <xdr:col>4</xdr:col>
      <xdr:colOff>482600</xdr:colOff>
      <xdr:row>58</xdr:row>
      <xdr:rowOff>82762</xdr:rowOff>
    </xdr:to>
    <xdr:cxnSp macro="">
      <xdr:nvCxnSpPr>
        <xdr:cNvPr id="137" name="直線コネクタ 136"/>
        <xdr:cNvCxnSpPr/>
      </xdr:nvCxnSpPr>
      <xdr:spPr>
        <a:xfrm flipV="1">
          <a:off x="2336800" y="1000675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82762</xdr:rowOff>
    </xdr:from>
    <xdr:to>
      <xdr:col>3</xdr:col>
      <xdr:colOff>279400</xdr:colOff>
      <xdr:row>58</xdr:row>
      <xdr:rowOff>82762</xdr:rowOff>
    </xdr:to>
    <xdr:cxnSp macro="">
      <xdr:nvCxnSpPr>
        <xdr:cNvPr id="140" name="直線コネクタ 139"/>
        <xdr:cNvCxnSpPr/>
      </xdr:nvCxnSpPr>
      <xdr:spPr>
        <a:xfrm>
          <a:off x="1447800" y="10026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17356</xdr:rowOff>
    </xdr:from>
    <xdr:to>
      <xdr:col>7</xdr:col>
      <xdr:colOff>203200</xdr:colOff>
      <xdr:row>59</xdr:row>
      <xdr:rowOff>118956</xdr:rowOff>
    </xdr:to>
    <xdr:sp macro="" textlink="">
      <xdr:nvSpPr>
        <xdr:cNvPr id="150" name="円/楕円 149"/>
        <xdr:cNvSpPr/>
      </xdr:nvSpPr>
      <xdr:spPr>
        <a:xfrm>
          <a:off x="49022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33883</xdr:rowOff>
    </xdr:from>
    <xdr:ext cx="762000" cy="259045"/>
    <xdr:sp macro="" textlink="">
      <xdr:nvSpPr>
        <xdr:cNvPr id="151" name="財政構造の弾力性該当値テキスト"/>
        <xdr:cNvSpPr txBox="1"/>
      </xdr:nvSpPr>
      <xdr:spPr>
        <a:xfrm>
          <a:off x="5041900" y="997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1270</xdr:rowOff>
    </xdr:from>
    <xdr:to>
      <xdr:col>6</xdr:col>
      <xdr:colOff>50800</xdr:colOff>
      <xdr:row>59</xdr:row>
      <xdr:rowOff>102870</xdr:rowOff>
    </xdr:to>
    <xdr:sp macro="" textlink="">
      <xdr:nvSpPr>
        <xdr:cNvPr id="152" name="円/楕円 151"/>
        <xdr:cNvSpPr/>
      </xdr:nvSpPr>
      <xdr:spPr>
        <a:xfrm>
          <a:off x="4064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113047</xdr:rowOff>
    </xdr:from>
    <xdr:ext cx="736600" cy="259045"/>
    <xdr:sp macro="" textlink="">
      <xdr:nvSpPr>
        <xdr:cNvPr id="153" name="テキスト ボックス 152"/>
        <xdr:cNvSpPr txBox="1"/>
      </xdr:nvSpPr>
      <xdr:spPr>
        <a:xfrm>
          <a:off x="3733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11854</xdr:rowOff>
    </xdr:from>
    <xdr:to>
      <xdr:col>4</xdr:col>
      <xdr:colOff>533400</xdr:colOff>
      <xdr:row>58</xdr:row>
      <xdr:rowOff>113454</xdr:rowOff>
    </xdr:to>
    <xdr:sp macro="" textlink="">
      <xdr:nvSpPr>
        <xdr:cNvPr id="154" name="円/楕円 153"/>
        <xdr:cNvSpPr/>
      </xdr:nvSpPr>
      <xdr:spPr>
        <a:xfrm>
          <a:off x="3175000" y="99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56</xdr:row>
      <xdr:rowOff>123631</xdr:rowOff>
    </xdr:from>
    <xdr:ext cx="762000" cy="259045"/>
    <xdr:sp macro="" textlink="">
      <xdr:nvSpPr>
        <xdr:cNvPr id="155" name="テキスト ボックス 154"/>
        <xdr:cNvSpPr txBox="1"/>
      </xdr:nvSpPr>
      <xdr:spPr>
        <a:xfrm>
          <a:off x="2844800" y="97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31962</xdr:rowOff>
    </xdr:from>
    <xdr:to>
      <xdr:col>3</xdr:col>
      <xdr:colOff>330200</xdr:colOff>
      <xdr:row>58</xdr:row>
      <xdr:rowOff>133562</xdr:rowOff>
    </xdr:to>
    <xdr:sp macro="" textlink="">
      <xdr:nvSpPr>
        <xdr:cNvPr id="156" name="円/楕円 155"/>
        <xdr:cNvSpPr/>
      </xdr:nvSpPr>
      <xdr:spPr>
        <a:xfrm>
          <a:off x="2286000" y="997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56</xdr:row>
      <xdr:rowOff>143739</xdr:rowOff>
    </xdr:from>
    <xdr:ext cx="762000" cy="259045"/>
    <xdr:sp macro="" textlink="">
      <xdr:nvSpPr>
        <xdr:cNvPr id="157" name="テキスト ボックス 156"/>
        <xdr:cNvSpPr txBox="1"/>
      </xdr:nvSpPr>
      <xdr:spPr>
        <a:xfrm>
          <a:off x="1955800" y="974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31962</xdr:rowOff>
    </xdr:from>
    <xdr:to>
      <xdr:col>2</xdr:col>
      <xdr:colOff>127000</xdr:colOff>
      <xdr:row>58</xdr:row>
      <xdr:rowOff>133562</xdr:rowOff>
    </xdr:to>
    <xdr:sp macro="" textlink="">
      <xdr:nvSpPr>
        <xdr:cNvPr id="158" name="円/楕円 157"/>
        <xdr:cNvSpPr/>
      </xdr:nvSpPr>
      <xdr:spPr>
        <a:xfrm>
          <a:off x="1397000" y="997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56</xdr:row>
      <xdr:rowOff>143739</xdr:rowOff>
    </xdr:from>
    <xdr:ext cx="762000" cy="259045"/>
    <xdr:sp macro="" textlink="">
      <xdr:nvSpPr>
        <xdr:cNvPr id="159" name="テキスト ボックス 158"/>
        <xdr:cNvSpPr txBox="1"/>
      </xdr:nvSpPr>
      <xdr:spPr>
        <a:xfrm>
          <a:off x="1066800" y="974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[252,111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50">
              <a:solidFill>
                <a:schemeClr val="dk1"/>
              </a:solidFill>
              <a:effectLst/>
              <a:latin typeface="+mn-ea"/>
              <a:ea typeface="+mn-ea"/>
              <a:cs typeface="+mn-cs"/>
            </a:rPr>
            <a:t>合併前の旧</a:t>
          </a:r>
          <a:r>
            <a:rPr kumimoji="1" lang="en-US" altLang="ja-JP" sz="1150">
              <a:solidFill>
                <a:schemeClr val="dk1"/>
              </a:solidFill>
              <a:effectLst/>
              <a:latin typeface="+mn-ea"/>
              <a:ea typeface="+mn-ea"/>
              <a:cs typeface="+mn-cs"/>
            </a:rPr>
            <a:t>4</a:t>
          </a:r>
          <a:r>
            <a:rPr kumimoji="1" lang="ja-JP" altLang="ja-JP" sz="1150">
              <a:solidFill>
                <a:schemeClr val="dk1"/>
              </a:solidFill>
              <a:effectLst/>
              <a:latin typeface="+mn-ea"/>
              <a:ea typeface="+mn-ea"/>
              <a:cs typeface="+mn-cs"/>
            </a:rPr>
            <a:t>町がそれぞれ有し</a:t>
          </a:r>
          <a:r>
            <a:rPr kumimoji="1" lang="ja-JP" altLang="en-US" sz="1150">
              <a:solidFill>
                <a:schemeClr val="dk1"/>
              </a:solidFill>
              <a:effectLst/>
              <a:latin typeface="+mn-ea"/>
              <a:ea typeface="+mn-ea"/>
              <a:cs typeface="+mn-cs"/>
            </a:rPr>
            <a:t>、現在も残っている</a:t>
          </a:r>
          <a:r>
            <a:rPr kumimoji="1" lang="ja-JP" altLang="ja-JP" sz="1150">
              <a:solidFill>
                <a:schemeClr val="dk1"/>
              </a:solidFill>
              <a:effectLst/>
              <a:latin typeface="+mn-ea"/>
              <a:ea typeface="+mn-ea"/>
              <a:cs typeface="+mn-cs"/>
            </a:rPr>
            <a:t>複数の類似施設の管理運営を行っていることが</a:t>
          </a:r>
          <a:r>
            <a:rPr kumimoji="1" lang="ja-JP" altLang="en-US" sz="1150">
              <a:solidFill>
                <a:schemeClr val="dk1"/>
              </a:solidFill>
              <a:effectLst/>
              <a:latin typeface="+mn-ea"/>
              <a:ea typeface="+mn-ea"/>
              <a:cs typeface="+mn-cs"/>
            </a:rPr>
            <a:t>類似団体平均を上回っている要因に</a:t>
          </a:r>
          <a:r>
            <a:rPr kumimoji="1" lang="ja-JP" altLang="ja-JP" sz="1150">
              <a:solidFill>
                <a:schemeClr val="dk1"/>
              </a:solidFill>
              <a:effectLst/>
              <a:latin typeface="+mn-ea"/>
              <a:ea typeface="+mn-ea"/>
              <a:cs typeface="+mn-cs"/>
            </a:rPr>
            <a:t>挙げられる。</a:t>
          </a:r>
          <a:r>
            <a:rPr kumimoji="1" lang="ja-JP" altLang="en-US" sz="1150">
              <a:solidFill>
                <a:schemeClr val="dk1"/>
              </a:solidFill>
              <a:effectLst/>
              <a:latin typeface="+mn-ea"/>
              <a:ea typeface="+mn-ea"/>
              <a:cs typeface="+mn-cs"/>
            </a:rPr>
            <a:t>また算定分母となる人口についても急激な減少が続いている。</a:t>
          </a:r>
          <a:r>
            <a:rPr kumimoji="1" lang="ja-JP" altLang="ja-JP" sz="1150">
              <a:solidFill>
                <a:schemeClr val="dk1"/>
              </a:solidFill>
              <a:effectLst/>
              <a:latin typeface="+mn-ea"/>
              <a:ea typeface="+mn-ea"/>
              <a:cs typeface="+mn-cs"/>
            </a:rPr>
            <a:t>今後、公共施設等総合管理計画に基づく施設の統廃合、集約化を行うとともに、指定管理者制度等の活用による</a:t>
          </a:r>
          <a:r>
            <a:rPr kumimoji="1" lang="ja-JP" altLang="en-US" sz="1150">
              <a:solidFill>
                <a:schemeClr val="dk1"/>
              </a:solidFill>
              <a:effectLst/>
              <a:latin typeface="+mn-ea"/>
              <a:ea typeface="+mn-ea"/>
              <a:cs typeface="+mn-cs"/>
            </a:rPr>
            <a:t>施設管理</a:t>
          </a:r>
          <a:r>
            <a:rPr kumimoji="1" lang="ja-JP" altLang="ja-JP" sz="1150">
              <a:solidFill>
                <a:schemeClr val="dk1"/>
              </a:solidFill>
              <a:effectLst/>
              <a:latin typeface="+mn-ea"/>
              <a:ea typeface="+mn-ea"/>
              <a:cs typeface="+mn-cs"/>
            </a:rPr>
            <a:t>コスト</a:t>
          </a:r>
          <a:r>
            <a:rPr kumimoji="1" lang="ja-JP" altLang="en-US" sz="1150">
              <a:solidFill>
                <a:schemeClr val="dk1"/>
              </a:solidFill>
              <a:effectLst/>
              <a:latin typeface="+mn-ea"/>
              <a:ea typeface="+mn-ea"/>
              <a:cs typeface="+mn-cs"/>
            </a:rPr>
            <a:t>の</a:t>
          </a:r>
          <a:r>
            <a:rPr kumimoji="1" lang="ja-JP" altLang="ja-JP" sz="1150">
              <a:solidFill>
                <a:schemeClr val="dk1"/>
              </a:solidFill>
              <a:effectLst/>
              <a:latin typeface="+mn-ea"/>
              <a:ea typeface="+mn-ea"/>
              <a:cs typeface="+mn-cs"/>
            </a:rPr>
            <a:t>削減に努めていく。</a:t>
          </a:r>
          <a:endParaRPr kumimoji="1" lang="ja-JP" altLang="en-US" sz="115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44405</xdr:rowOff>
    </xdr:from>
    <xdr:to>
      <xdr:col>7</xdr:col>
      <xdr:colOff>152400</xdr:colOff>
      <xdr:row>87</xdr:row>
      <xdr:rowOff>107997</xdr:rowOff>
    </xdr:to>
    <xdr:cxnSp macro="">
      <xdr:nvCxnSpPr>
        <xdr:cNvPr id="194" name="直線コネクタ 193"/>
        <xdr:cNvCxnSpPr/>
      </xdr:nvCxnSpPr>
      <xdr:spPr>
        <a:xfrm>
          <a:off x="4114800" y="14960555"/>
          <a:ext cx="838200" cy="6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55183</xdr:rowOff>
    </xdr:from>
    <xdr:to>
      <xdr:col>6</xdr:col>
      <xdr:colOff>0</xdr:colOff>
      <xdr:row>87</xdr:row>
      <xdr:rowOff>44405</xdr:rowOff>
    </xdr:to>
    <xdr:cxnSp macro="">
      <xdr:nvCxnSpPr>
        <xdr:cNvPr id="197" name="直線コネクタ 196"/>
        <xdr:cNvCxnSpPr/>
      </xdr:nvCxnSpPr>
      <xdr:spPr>
        <a:xfrm>
          <a:off x="3225800" y="14799883"/>
          <a:ext cx="889000" cy="16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132798</xdr:rowOff>
    </xdr:from>
    <xdr:to>
      <xdr:col>4</xdr:col>
      <xdr:colOff>482600</xdr:colOff>
      <xdr:row>86</xdr:row>
      <xdr:rowOff>55183</xdr:rowOff>
    </xdr:to>
    <xdr:cxnSp macro="">
      <xdr:nvCxnSpPr>
        <xdr:cNvPr id="200" name="直線コネクタ 199"/>
        <xdr:cNvCxnSpPr/>
      </xdr:nvCxnSpPr>
      <xdr:spPr>
        <a:xfrm>
          <a:off x="2336800" y="14706048"/>
          <a:ext cx="889000" cy="9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132798</xdr:rowOff>
    </xdr:from>
    <xdr:to>
      <xdr:col>3</xdr:col>
      <xdr:colOff>279400</xdr:colOff>
      <xdr:row>86</xdr:row>
      <xdr:rowOff>3125</xdr:rowOff>
    </xdr:to>
    <xdr:cxnSp macro="">
      <xdr:nvCxnSpPr>
        <xdr:cNvPr id="203" name="直線コネクタ 202"/>
        <xdr:cNvCxnSpPr/>
      </xdr:nvCxnSpPr>
      <xdr:spPr>
        <a:xfrm flipV="1">
          <a:off x="1447800" y="14706048"/>
          <a:ext cx="889000" cy="4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57197</xdr:rowOff>
    </xdr:from>
    <xdr:to>
      <xdr:col>7</xdr:col>
      <xdr:colOff>203200</xdr:colOff>
      <xdr:row>87</xdr:row>
      <xdr:rowOff>158797</xdr:rowOff>
    </xdr:to>
    <xdr:sp macro="" textlink="">
      <xdr:nvSpPr>
        <xdr:cNvPr id="213" name="円/楕円 212"/>
        <xdr:cNvSpPr/>
      </xdr:nvSpPr>
      <xdr:spPr>
        <a:xfrm>
          <a:off x="4902200" y="149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29274</xdr:rowOff>
    </xdr:from>
    <xdr:ext cx="762000" cy="259045"/>
    <xdr:sp macro="" textlink="">
      <xdr:nvSpPr>
        <xdr:cNvPr id="214" name="人件費・物件費等の状況該当値テキスト"/>
        <xdr:cNvSpPr txBox="1"/>
      </xdr:nvSpPr>
      <xdr:spPr>
        <a:xfrm>
          <a:off x="5041900" y="1494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252,111</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165055</xdr:rowOff>
    </xdr:from>
    <xdr:to>
      <xdr:col>6</xdr:col>
      <xdr:colOff>50800</xdr:colOff>
      <xdr:row>87</xdr:row>
      <xdr:rowOff>95205</xdr:rowOff>
    </xdr:to>
    <xdr:sp macro="" textlink="">
      <xdr:nvSpPr>
        <xdr:cNvPr id="215" name="円/楕円 214"/>
        <xdr:cNvSpPr/>
      </xdr:nvSpPr>
      <xdr:spPr>
        <a:xfrm>
          <a:off x="4064000" y="1490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79982</xdr:rowOff>
    </xdr:from>
    <xdr:ext cx="736600" cy="259045"/>
    <xdr:sp macro="" textlink="">
      <xdr:nvSpPr>
        <xdr:cNvPr id="216" name="テキスト ボックス 215"/>
        <xdr:cNvSpPr txBox="1"/>
      </xdr:nvSpPr>
      <xdr:spPr>
        <a:xfrm>
          <a:off x="3733800" y="14996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244,205</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4383</xdr:rowOff>
    </xdr:from>
    <xdr:to>
      <xdr:col>4</xdr:col>
      <xdr:colOff>533400</xdr:colOff>
      <xdr:row>86</xdr:row>
      <xdr:rowOff>105983</xdr:rowOff>
    </xdr:to>
    <xdr:sp macro="" textlink="">
      <xdr:nvSpPr>
        <xdr:cNvPr id="217" name="円/楕円 216"/>
        <xdr:cNvSpPr/>
      </xdr:nvSpPr>
      <xdr:spPr>
        <a:xfrm>
          <a:off x="3175000" y="1474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90760</xdr:rowOff>
    </xdr:from>
    <xdr:ext cx="762000" cy="259045"/>
    <xdr:sp macro="" textlink="">
      <xdr:nvSpPr>
        <xdr:cNvPr id="218" name="テキスト ボックス 217"/>
        <xdr:cNvSpPr txBox="1"/>
      </xdr:nvSpPr>
      <xdr:spPr>
        <a:xfrm>
          <a:off x="2844800" y="1483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224,229</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81998</xdr:rowOff>
    </xdr:from>
    <xdr:to>
      <xdr:col>3</xdr:col>
      <xdr:colOff>330200</xdr:colOff>
      <xdr:row>86</xdr:row>
      <xdr:rowOff>12148</xdr:rowOff>
    </xdr:to>
    <xdr:sp macro="" textlink="">
      <xdr:nvSpPr>
        <xdr:cNvPr id="219" name="円/楕円 218"/>
        <xdr:cNvSpPr/>
      </xdr:nvSpPr>
      <xdr:spPr>
        <a:xfrm>
          <a:off x="2286000" y="1465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168375</xdr:rowOff>
    </xdr:from>
    <xdr:ext cx="762000" cy="259045"/>
    <xdr:sp macro="" textlink="">
      <xdr:nvSpPr>
        <xdr:cNvPr id="220" name="テキスト ボックス 219"/>
        <xdr:cNvSpPr txBox="1"/>
      </xdr:nvSpPr>
      <xdr:spPr>
        <a:xfrm>
          <a:off x="1955800" y="1474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212,563</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123775</xdr:rowOff>
    </xdr:from>
    <xdr:to>
      <xdr:col>2</xdr:col>
      <xdr:colOff>127000</xdr:colOff>
      <xdr:row>86</xdr:row>
      <xdr:rowOff>53925</xdr:rowOff>
    </xdr:to>
    <xdr:sp macro="" textlink="">
      <xdr:nvSpPr>
        <xdr:cNvPr id="221" name="円/楕円 220"/>
        <xdr:cNvSpPr/>
      </xdr:nvSpPr>
      <xdr:spPr>
        <a:xfrm>
          <a:off x="1397000" y="1469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38702</xdr:rowOff>
    </xdr:from>
    <xdr:ext cx="762000" cy="259045"/>
    <xdr:sp macro="" textlink="">
      <xdr:nvSpPr>
        <xdr:cNvPr id="222" name="テキスト ボックス 221"/>
        <xdr:cNvSpPr txBox="1"/>
      </xdr:nvSpPr>
      <xdr:spPr>
        <a:xfrm>
          <a:off x="1066800" y="147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217,757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本市の厳しい財政状況を鑑み、職員給料の特例減額措置（</a:t>
          </a:r>
          <a:r>
            <a:rPr kumimoji="1" lang="en-US" altLang="ja-JP" sz="1150">
              <a:latin typeface="ＭＳ Ｐゴシック"/>
            </a:rPr>
            <a:t>5</a:t>
          </a:r>
          <a:r>
            <a:rPr kumimoji="1" lang="ja-JP" altLang="en-US" sz="1150">
              <a:latin typeface="ＭＳ Ｐゴシック"/>
            </a:rPr>
            <a:t>％カット）を平成</a:t>
          </a:r>
          <a:r>
            <a:rPr kumimoji="1" lang="en-US" altLang="ja-JP" sz="1150">
              <a:latin typeface="ＭＳ Ｐゴシック"/>
            </a:rPr>
            <a:t>20</a:t>
          </a:r>
          <a:r>
            <a:rPr kumimoji="1" lang="ja-JP" altLang="en-US" sz="1150">
              <a:latin typeface="ＭＳ Ｐゴシック"/>
            </a:rPr>
            <a:t>年度から平成</a:t>
          </a:r>
          <a:r>
            <a:rPr kumimoji="1" lang="en-US" altLang="ja-JP" sz="1150">
              <a:latin typeface="ＭＳ Ｐゴシック"/>
            </a:rPr>
            <a:t>25</a:t>
          </a:r>
          <a:r>
            <a:rPr kumimoji="1" lang="ja-JP" altLang="en-US" sz="1150">
              <a:latin typeface="ＭＳ Ｐゴシック"/>
            </a:rPr>
            <a:t>年度にかけて実施した。また、平成</a:t>
          </a:r>
          <a:r>
            <a:rPr kumimoji="1" lang="en-US" altLang="ja-JP" sz="1150">
              <a:latin typeface="ＭＳ Ｐゴシック"/>
            </a:rPr>
            <a:t>25</a:t>
          </a:r>
          <a:r>
            <a:rPr kumimoji="1" lang="ja-JP" altLang="en-US" sz="1150">
              <a:latin typeface="ＭＳ Ｐゴシック"/>
            </a:rPr>
            <a:t>年度以降も級別標準職務表の見直しにより、一定の昇給抑制が図られている。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166878</xdr:rowOff>
    </xdr:from>
    <xdr:to>
      <xdr:col>24</xdr:col>
      <xdr:colOff>558800</xdr:colOff>
      <xdr:row>86</xdr:row>
      <xdr:rowOff>5080</xdr:rowOff>
    </xdr:to>
    <xdr:cxnSp macro="">
      <xdr:nvCxnSpPr>
        <xdr:cNvPr id="254" name="直線コネクタ 253"/>
        <xdr:cNvCxnSpPr/>
      </xdr:nvCxnSpPr>
      <xdr:spPr>
        <a:xfrm>
          <a:off x="16179800" y="147401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166878</xdr:rowOff>
    </xdr:from>
    <xdr:to>
      <xdr:col>23</xdr:col>
      <xdr:colOff>406400</xdr:colOff>
      <xdr:row>86</xdr:row>
      <xdr:rowOff>29211</xdr:rowOff>
    </xdr:to>
    <xdr:cxnSp macro="">
      <xdr:nvCxnSpPr>
        <xdr:cNvPr id="257" name="直線コネクタ 256"/>
        <xdr:cNvCxnSpPr/>
      </xdr:nvCxnSpPr>
      <xdr:spPr>
        <a:xfrm flipV="1">
          <a:off x="15290800" y="14740128"/>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29211</xdr:rowOff>
    </xdr:from>
    <xdr:to>
      <xdr:col>22</xdr:col>
      <xdr:colOff>203200</xdr:colOff>
      <xdr:row>87</xdr:row>
      <xdr:rowOff>17018</xdr:rowOff>
    </xdr:to>
    <xdr:cxnSp macro="">
      <xdr:nvCxnSpPr>
        <xdr:cNvPr id="260" name="直線コネクタ 259"/>
        <xdr:cNvCxnSpPr/>
      </xdr:nvCxnSpPr>
      <xdr:spPr>
        <a:xfrm flipV="1">
          <a:off x="14401800" y="14773911"/>
          <a:ext cx="889000" cy="15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17018</xdr:rowOff>
    </xdr:from>
    <xdr:to>
      <xdr:col>21</xdr:col>
      <xdr:colOff>0</xdr:colOff>
      <xdr:row>87</xdr:row>
      <xdr:rowOff>41148</xdr:rowOff>
    </xdr:to>
    <xdr:cxnSp macro="">
      <xdr:nvCxnSpPr>
        <xdr:cNvPr id="263" name="直線コネクタ 262"/>
        <xdr:cNvCxnSpPr/>
      </xdr:nvCxnSpPr>
      <xdr:spPr>
        <a:xfrm flipV="1">
          <a:off x="13512800" y="149331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16273</xdr:rowOff>
    </xdr:from>
    <xdr:ext cx="762000" cy="259045"/>
    <xdr:sp macro="" textlink="">
      <xdr:nvSpPr>
        <xdr:cNvPr id="265" name="テキスト ボックス 264"/>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125730</xdr:rowOff>
    </xdr:from>
    <xdr:to>
      <xdr:col>24</xdr:col>
      <xdr:colOff>609600</xdr:colOff>
      <xdr:row>86</xdr:row>
      <xdr:rowOff>55880</xdr:rowOff>
    </xdr:to>
    <xdr:sp macro="" textlink="">
      <xdr:nvSpPr>
        <xdr:cNvPr id="273" name="円/楕円 272"/>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97807</xdr:rowOff>
    </xdr:from>
    <xdr:ext cx="762000" cy="259045"/>
    <xdr:sp macro="" textlink="">
      <xdr:nvSpPr>
        <xdr:cNvPr id="274" name="給与水準   （国との比較）該当値テキスト"/>
        <xdr:cNvSpPr txBox="1"/>
      </xdr:nvSpPr>
      <xdr:spPr>
        <a:xfrm>
          <a:off x="1710690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116078</xdr:rowOff>
    </xdr:from>
    <xdr:to>
      <xdr:col>23</xdr:col>
      <xdr:colOff>457200</xdr:colOff>
      <xdr:row>86</xdr:row>
      <xdr:rowOff>46228</xdr:rowOff>
    </xdr:to>
    <xdr:sp macro="" textlink="">
      <xdr:nvSpPr>
        <xdr:cNvPr id="275" name="円/楕円 274"/>
        <xdr:cNvSpPr/>
      </xdr:nvSpPr>
      <xdr:spPr>
        <a:xfrm>
          <a:off x="16129000" y="146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31005</xdr:rowOff>
    </xdr:from>
    <xdr:ext cx="736600" cy="259045"/>
    <xdr:sp macro="" textlink="">
      <xdr:nvSpPr>
        <xdr:cNvPr id="276" name="テキスト ボックス 275"/>
        <xdr:cNvSpPr txBox="1"/>
      </xdr:nvSpPr>
      <xdr:spPr>
        <a:xfrm>
          <a:off x="15798800" y="1477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149861</xdr:rowOff>
    </xdr:from>
    <xdr:to>
      <xdr:col>22</xdr:col>
      <xdr:colOff>254000</xdr:colOff>
      <xdr:row>86</xdr:row>
      <xdr:rowOff>80011</xdr:rowOff>
    </xdr:to>
    <xdr:sp macro="" textlink="">
      <xdr:nvSpPr>
        <xdr:cNvPr id="277" name="円/楕円 276"/>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64788</xdr:rowOff>
    </xdr:from>
    <xdr:ext cx="762000" cy="259045"/>
    <xdr:sp macro="" textlink="">
      <xdr:nvSpPr>
        <xdr:cNvPr id="278" name="テキスト ボックス 277"/>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137668</xdr:rowOff>
    </xdr:from>
    <xdr:to>
      <xdr:col>21</xdr:col>
      <xdr:colOff>50800</xdr:colOff>
      <xdr:row>87</xdr:row>
      <xdr:rowOff>67818</xdr:rowOff>
    </xdr:to>
    <xdr:sp macro="" textlink="">
      <xdr:nvSpPr>
        <xdr:cNvPr id="279" name="円/楕円 278"/>
        <xdr:cNvSpPr/>
      </xdr:nvSpPr>
      <xdr:spPr>
        <a:xfrm>
          <a:off x="14351000" y="14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77995</xdr:rowOff>
    </xdr:from>
    <xdr:ext cx="762000" cy="259045"/>
    <xdr:sp macro="" textlink="">
      <xdr:nvSpPr>
        <xdr:cNvPr id="280" name="テキスト ボックス 279"/>
        <xdr:cNvSpPr txBox="1"/>
      </xdr:nvSpPr>
      <xdr:spPr>
        <a:xfrm>
          <a:off x="14020800" y="1465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81" name="円/楕円 280"/>
        <xdr:cNvSpPr/>
      </xdr:nvSpPr>
      <xdr:spPr>
        <a:xfrm>
          <a:off x="13462000" y="149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82" name="テキスト ボックス 281"/>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本市職員の定員管理については</a:t>
          </a:r>
          <a:r>
            <a:rPr kumimoji="1" lang="ja-JP" altLang="ja-JP" sz="1150">
              <a:solidFill>
                <a:schemeClr val="dk1"/>
              </a:solidFill>
              <a:effectLst/>
              <a:latin typeface="+mn-lt"/>
              <a:ea typeface="+mn-ea"/>
              <a:cs typeface="+mn-cs"/>
            </a:rPr>
            <a:t>、「壱岐市行政改革</a:t>
          </a:r>
          <a:r>
            <a:rPr kumimoji="1" lang="en-US" altLang="ja-JP" sz="1150">
              <a:solidFill>
                <a:schemeClr val="dk1"/>
              </a:solidFill>
              <a:effectLst/>
              <a:latin typeface="+mn-lt"/>
              <a:ea typeface="+mn-ea"/>
              <a:cs typeface="+mn-cs"/>
            </a:rPr>
            <a:t>『</a:t>
          </a:r>
          <a:r>
            <a:rPr kumimoji="1" lang="ja-JP" altLang="ja-JP" sz="1150">
              <a:solidFill>
                <a:schemeClr val="dk1"/>
              </a:solidFill>
              <a:effectLst/>
              <a:latin typeface="+mn-lt"/>
              <a:ea typeface="+mn-ea"/>
              <a:cs typeface="+mn-cs"/>
            </a:rPr>
            <a:t>新</a:t>
          </a:r>
          <a:r>
            <a:rPr kumimoji="1" lang="en-US" altLang="ja-JP" sz="1150">
              <a:solidFill>
                <a:schemeClr val="dk1"/>
              </a:solidFill>
              <a:effectLst/>
              <a:latin typeface="+mn-lt"/>
              <a:ea typeface="+mn-ea"/>
              <a:cs typeface="+mn-cs"/>
            </a:rPr>
            <a:t>』</a:t>
          </a:r>
          <a:r>
            <a:rPr kumimoji="1" lang="ja-JP" altLang="ja-JP" sz="1150">
              <a:solidFill>
                <a:schemeClr val="dk1"/>
              </a:solidFill>
              <a:effectLst/>
              <a:latin typeface="+mn-lt"/>
              <a:ea typeface="+mn-ea"/>
              <a:cs typeface="+mn-cs"/>
            </a:rPr>
            <a:t>定員適正化計画」</a:t>
          </a:r>
          <a:r>
            <a:rPr kumimoji="1" lang="ja-JP" altLang="en-US" sz="1150">
              <a:solidFill>
                <a:schemeClr val="dk1"/>
              </a:solidFill>
              <a:effectLst/>
              <a:latin typeface="+mn-lt"/>
              <a:ea typeface="+mn-ea"/>
              <a:cs typeface="+mn-cs"/>
            </a:rPr>
            <a:t>に基づき適正人員への削減を着実に実施しているところであるが、急激に進む人口減少と地域ニーズに配慮した支所への人員配置の面から、現状では類似団体平均を大きく上回っている。今後、より健全な行財政運営を実現していくため、「壱岐市行財政改革</a:t>
          </a:r>
          <a:r>
            <a:rPr kumimoji="1" lang="en-US" altLang="ja-JP" sz="1150">
              <a:solidFill>
                <a:schemeClr val="dk1"/>
              </a:solidFill>
              <a:effectLst/>
              <a:latin typeface="+mn-lt"/>
              <a:ea typeface="+mn-ea"/>
              <a:cs typeface="+mn-cs"/>
            </a:rPr>
            <a:t>『</a:t>
          </a:r>
          <a:r>
            <a:rPr kumimoji="1" lang="ja-JP" altLang="en-US" sz="1150">
              <a:solidFill>
                <a:schemeClr val="dk1"/>
              </a:solidFill>
              <a:effectLst/>
              <a:latin typeface="+mn-lt"/>
              <a:ea typeface="+mn-ea"/>
              <a:cs typeface="+mn-cs"/>
            </a:rPr>
            <a:t>新</a:t>
          </a:r>
          <a:r>
            <a:rPr kumimoji="1" lang="en-US" altLang="ja-JP" sz="1150">
              <a:solidFill>
                <a:schemeClr val="dk1"/>
              </a:solidFill>
              <a:effectLst/>
              <a:latin typeface="+mn-lt"/>
              <a:ea typeface="+mn-ea"/>
              <a:cs typeface="+mn-cs"/>
            </a:rPr>
            <a:t>』</a:t>
          </a:r>
          <a:r>
            <a:rPr kumimoji="1" lang="ja-JP" altLang="en-US" sz="1150">
              <a:solidFill>
                <a:schemeClr val="dk1"/>
              </a:solidFill>
              <a:effectLst/>
              <a:latin typeface="+mn-lt"/>
              <a:ea typeface="+mn-ea"/>
              <a:cs typeface="+mn-cs"/>
            </a:rPr>
            <a:t>定員適正化計画」に沿った、職員数の適正管理に努めていく。</a:t>
          </a:r>
          <a:endParaRPr kumimoji="1" lang="ja-JP" altLang="en-US" sz="115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85906</xdr:rowOff>
    </xdr:from>
    <xdr:to>
      <xdr:col>24</xdr:col>
      <xdr:colOff>558800</xdr:colOff>
      <xdr:row>65</xdr:row>
      <xdr:rowOff>33383</xdr:rowOff>
    </xdr:to>
    <xdr:cxnSp macro="">
      <xdr:nvCxnSpPr>
        <xdr:cNvPr id="319" name="直線コネクタ 318"/>
        <xdr:cNvCxnSpPr/>
      </xdr:nvCxnSpPr>
      <xdr:spPr>
        <a:xfrm>
          <a:off x="16179800" y="11058706"/>
          <a:ext cx="838200" cy="11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166007</xdr:rowOff>
    </xdr:from>
    <xdr:to>
      <xdr:col>23</xdr:col>
      <xdr:colOff>406400</xdr:colOff>
      <xdr:row>64</xdr:row>
      <xdr:rowOff>85906</xdr:rowOff>
    </xdr:to>
    <xdr:cxnSp macro="">
      <xdr:nvCxnSpPr>
        <xdr:cNvPr id="322" name="直線コネクタ 321"/>
        <xdr:cNvCxnSpPr/>
      </xdr:nvCxnSpPr>
      <xdr:spPr>
        <a:xfrm>
          <a:off x="15290800" y="10967357"/>
          <a:ext cx="8890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159113</xdr:rowOff>
    </xdr:from>
    <xdr:to>
      <xdr:col>22</xdr:col>
      <xdr:colOff>203200</xdr:colOff>
      <xdr:row>63</xdr:row>
      <xdr:rowOff>166007</xdr:rowOff>
    </xdr:to>
    <xdr:cxnSp macro="">
      <xdr:nvCxnSpPr>
        <xdr:cNvPr id="325" name="直線コネクタ 324"/>
        <xdr:cNvCxnSpPr/>
      </xdr:nvCxnSpPr>
      <xdr:spPr>
        <a:xfrm>
          <a:off x="14401800" y="109604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90170</xdr:rowOff>
    </xdr:from>
    <xdr:to>
      <xdr:col>21</xdr:col>
      <xdr:colOff>0</xdr:colOff>
      <xdr:row>63</xdr:row>
      <xdr:rowOff>159113</xdr:rowOff>
    </xdr:to>
    <xdr:cxnSp macro="">
      <xdr:nvCxnSpPr>
        <xdr:cNvPr id="328" name="直線コネクタ 327"/>
        <xdr:cNvCxnSpPr/>
      </xdr:nvCxnSpPr>
      <xdr:spPr>
        <a:xfrm>
          <a:off x="13512800" y="1089152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154033</xdr:rowOff>
    </xdr:from>
    <xdr:to>
      <xdr:col>24</xdr:col>
      <xdr:colOff>609600</xdr:colOff>
      <xdr:row>65</xdr:row>
      <xdr:rowOff>84183</xdr:rowOff>
    </xdr:to>
    <xdr:sp macro="" textlink="">
      <xdr:nvSpPr>
        <xdr:cNvPr id="338" name="円/楕円 337"/>
        <xdr:cNvSpPr/>
      </xdr:nvSpPr>
      <xdr:spPr>
        <a:xfrm>
          <a:off x="16967200" y="111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126110</xdr:rowOff>
    </xdr:from>
    <xdr:ext cx="762000" cy="259045"/>
    <xdr:sp macro="" textlink="">
      <xdr:nvSpPr>
        <xdr:cNvPr id="339" name="定員管理の状況該当値テキスト"/>
        <xdr:cNvSpPr txBox="1"/>
      </xdr:nvSpPr>
      <xdr:spPr>
        <a:xfrm>
          <a:off x="17106900" y="1109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35106</xdr:rowOff>
    </xdr:from>
    <xdr:to>
      <xdr:col>23</xdr:col>
      <xdr:colOff>457200</xdr:colOff>
      <xdr:row>64</xdr:row>
      <xdr:rowOff>136706</xdr:rowOff>
    </xdr:to>
    <xdr:sp macro="" textlink="">
      <xdr:nvSpPr>
        <xdr:cNvPr id="340" name="円/楕円 339"/>
        <xdr:cNvSpPr/>
      </xdr:nvSpPr>
      <xdr:spPr>
        <a:xfrm>
          <a:off x="16129000" y="1100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121483</xdr:rowOff>
    </xdr:from>
    <xdr:ext cx="736600" cy="259045"/>
    <xdr:sp macro="" textlink="">
      <xdr:nvSpPr>
        <xdr:cNvPr id="341" name="テキスト ボックス 340"/>
        <xdr:cNvSpPr txBox="1"/>
      </xdr:nvSpPr>
      <xdr:spPr>
        <a:xfrm>
          <a:off x="15798800" y="11094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12.53</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115207</xdr:rowOff>
    </xdr:from>
    <xdr:to>
      <xdr:col>22</xdr:col>
      <xdr:colOff>254000</xdr:colOff>
      <xdr:row>64</xdr:row>
      <xdr:rowOff>45357</xdr:rowOff>
    </xdr:to>
    <xdr:sp macro="" textlink="">
      <xdr:nvSpPr>
        <xdr:cNvPr id="342" name="円/楕円 341"/>
        <xdr:cNvSpPr/>
      </xdr:nvSpPr>
      <xdr:spPr>
        <a:xfrm>
          <a:off x="15240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30134</xdr:rowOff>
    </xdr:from>
    <xdr:ext cx="762000" cy="259045"/>
    <xdr:sp macro="" textlink="">
      <xdr:nvSpPr>
        <xdr:cNvPr id="343" name="テキスト ボックス 342"/>
        <xdr:cNvSpPr txBox="1"/>
      </xdr:nvSpPr>
      <xdr:spPr>
        <a:xfrm>
          <a:off x="14909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12.00</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108313</xdr:rowOff>
    </xdr:from>
    <xdr:to>
      <xdr:col>21</xdr:col>
      <xdr:colOff>50800</xdr:colOff>
      <xdr:row>64</xdr:row>
      <xdr:rowOff>38463</xdr:rowOff>
    </xdr:to>
    <xdr:sp macro="" textlink="">
      <xdr:nvSpPr>
        <xdr:cNvPr id="344" name="円/楕円 343"/>
        <xdr:cNvSpPr/>
      </xdr:nvSpPr>
      <xdr:spPr>
        <a:xfrm>
          <a:off x="14351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23240</xdr:rowOff>
    </xdr:from>
    <xdr:ext cx="762000" cy="259045"/>
    <xdr:sp macro="" textlink="">
      <xdr:nvSpPr>
        <xdr:cNvPr id="345" name="テキスト ボックス 344"/>
        <xdr:cNvSpPr txBox="1"/>
      </xdr:nvSpPr>
      <xdr:spPr>
        <a:xfrm>
          <a:off x="14020800" y="1099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11.96</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39370</xdr:rowOff>
    </xdr:from>
    <xdr:to>
      <xdr:col>19</xdr:col>
      <xdr:colOff>533400</xdr:colOff>
      <xdr:row>63</xdr:row>
      <xdr:rowOff>140970</xdr:rowOff>
    </xdr:to>
    <xdr:sp macro="" textlink="">
      <xdr:nvSpPr>
        <xdr:cNvPr id="346" name="円/楕円 345"/>
        <xdr:cNvSpPr/>
      </xdr:nvSpPr>
      <xdr:spPr>
        <a:xfrm>
          <a:off x="13462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125747</xdr:rowOff>
    </xdr:from>
    <xdr:ext cx="762000" cy="259045"/>
    <xdr:sp macro="" textlink="">
      <xdr:nvSpPr>
        <xdr:cNvPr id="347" name="テキスト ボックス 346"/>
        <xdr:cNvSpPr txBox="1"/>
      </xdr:nvSpPr>
      <xdr:spPr>
        <a:xfrm>
          <a:off x="13131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50">
              <a:latin typeface="+mj-ea"/>
              <a:ea typeface="+mj-ea"/>
            </a:rPr>
            <a:t>平成</a:t>
          </a:r>
          <a:r>
            <a:rPr kumimoji="1" lang="en-US" altLang="ja-JP" sz="1150">
              <a:latin typeface="+mj-ea"/>
              <a:ea typeface="+mj-ea"/>
            </a:rPr>
            <a:t>23</a:t>
          </a:r>
          <a:r>
            <a:rPr kumimoji="1" lang="ja-JP" altLang="en-US" sz="1150">
              <a:latin typeface="+mj-ea"/>
              <a:ea typeface="+mj-ea"/>
            </a:rPr>
            <a:t>年度借入の合併特例債の元金償還が始まったことにより地方債定期償還分は増加したものの、</a:t>
          </a:r>
          <a:r>
            <a:rPr kumimoji="1" lang="ja-JP" altLang="en-US" sz="1150">
              <a:solidFill>
                <a:schemeClr val="dk1"/>
              </a:solidFill>
              <a:effectLst/>
              <a:latin typeface="+mj-ea"/>
              <a:ea typeface="+mj-ea"/>
              <a:cs typeface="+mn-cs"/>
            </a:rPr>
            <a:t>平成</a:t>
          </a:r>
          <a:r>
            <a:rPr kumimoji="1" lang="en-US" altLang="ja-JP" sz="1150">
              <a:solidFill>
                <a:schemeClr val="dk1"/>
              </a:solidFill>
              <a:effectLst/>
              <a:latin typeface="+mj-ea"/>
              <a:ea typeface="+mj-ea"/>
              <a:cs typeface="+mn-cs"/>
            </a:rPr>
            <a:t>27</a:t>
          </a:r>
          <a:r>
            <a:rPr kumimoji="1" lang="ja-JP" altLang="en-US" sz="1150">
              <a:solidFill>
                <a:schemeClr val="dk1"/>
              </a:solidFill>
              <a:effectLst/>
              <a:latin typeface="+mj-ea"/>
              <a:ea typeface="+mj-ea"/>
              <a:cs typeface="+mn-cs"/>
            </a:rPr>
            <a:t>年</a:t>
          </a:r>
          <a:r>
            <a:rPr kumimoji="1" lang="ja-JP" altLang="ja-JP" sz="1150">
              <a:solidFill>
                <a:schemeClr val="dk1"/>
              </a:solidFill>
              <a:effectLst/>
              <a:latin typeface="+mj-ea"/>
              <a:ea typeface="+mj-ea"/>
              <a:cs typeface="+mn-cs"/>
            </a:rPr>
            <a:t>度より、本市の病院事業であった旧壱岐市民病院が長崎県病院企業団に加入したことによ</a:t>
          </a:r>
          <a:r>
            <a:rPr kumimoji="1" lang="ja-JP" altLang="en-US" sz="1150">
              <a:solidFill>
                <a:schemeClr val="dk1"/>
              </a:solidFill>
              <a:effectLst/>
              <a:latin typeface="+mj-ea"/>
              <a:ea typeface="+mj-ea"/>
              <a:cs typeface="+mn-cs"/>
            </a:rPr>
            <a:t>り、病院事業に係る準元利償還金が無くなったことで、前年度比</a:t>
          </a:r>
          <a:r>
            <a:rPr kumimoji="1" lang="en-US" altLang="ja-JP" sz="1150">
              <a:solidFill>
                <a:schemeClr val="dk1"/>
              </a:solidFill>
              <a:effectLst/>
              <a:latin typeface="+mj-ea"/>
              <a:ea typeface="+mj-ea"/>
              <a:cs typeface="+mn-cs"/>
            </a:rPr>
            <a:t>0.5</a:t>
          </a:r>
          <a:r>
            <a:rPr kumimoji="1" lang="ja-JP" altLang="en-US" sz="1150">
              <a:solidFill>
                <a:schemeClr val="dk1"/>
              </a:solidFill>
              <a:effectLst/>
              <a:latin typeface="+mj-ea"/>
              <a:ea typeface="+mj-ea"/>
              <a:cs typeface="+mn-cs"/>
            </a:rPr>
            <a:t>％改善した。</a:t>
          </a:r>
          <a:r>
            <a:rPr kumimoji="1" lang="ja-JP" altLang="en-US" sz="1150">
              <a:latin typeface="+mj-ea"/>
              <a:ea typeface="+mj-ea"/>
            </a:rPr>
            <a:t>しかしながら、今後、</a:t>
          </a:r>
          <a:r>
            <a:rPr kumimoji="1" lang="ja-JP" altLang="ja-JP" sz="1150">
              <a:solidFill>
                <a:schemeClr val="dk1"/>
              </a:solidFill>
              <a:effectLst/>
              <a:latin typeface="+mn-lt"/>
              <a:ea typeface="+mn-ea"/>
              <a:cs typeface="+mn-cs"/>
            </a:rPr>
            <a:t>合併算定替措置の段階的縮減</a:t>
          </a:r>
          <a:r>
            <a:rPr kumimoji="1" lang="ja-JP" altLang="en-US" sz="1150">
              <a:solidFill>
                <a:schemeClr val="dk1"/>
              </a:solidFill>
              <a:effectLst/>
              <a:latin typeface="+mn-lt"/>
              <a:ea typeface="+mn-ea"/>
              <a:cs typeface="+mn-cs"/>
            </a:rPr>
            <a:t>により普通交付税が減額となっていくこと、また、庁舎耐震改修や小中学校建設事業等の</a:t>
          </a:r>
          <a:r>
            <a:rPr kumimoji="1" lang="ja-JP" altLang="en-US" sz="1150">
              <a:latin typeface="+mj-ea"/>
              <a:ea typeface="+mj-ea"/>
            </a:rPr>
            <a:t>合併特例債を活用した大型事業に係る元利償還金の増加が予想されることにより、中長期的には比率が上昇していく懸念があることから、今後も引き続き、</a:t>
          </a:r>
          <a:r>
            <a:rPr kumimoji="1" lang="ja-JP" altLang="ja-JP" sz="1150">
              <a:solidFill>
                <a:schemeClr val="dk1"/>
              </a:solidFill>
              <a:effectLst/>
              <a:latin typeface="+mn-lt"/>
              <a:ea typeface="+mn-ea"/>
              <a:cs typeface="+mn-cs"/>
            </a:rPr>
            <a:t>必要性</a:t>
          </a:r>
          <a:r>
            <a:rPr kumimoji="1" lang="ja-JP" altLang="en-US" sz="1150">
              <a:solidFill>
                <a:schemeClr val="dk1"/>
              </a:solidFill>
              <a:effectLst/>
              <a:latin typeface="+mn-lt"/>
              <a:ea typeface="+mn-ea"/>
              <a:cs typeface="+mn-cs"/>
            </a:rPr>
            <a:t>、</a:t>
          </a:r>
          <a:r>
            <a:rPr kumimoji="1" lang="ja-JP" altLang="ja-JP" sz="1150">
              <a:solidFill>
                <a:schemeClr val="dk1"/>
              </a:solidFill>
              <a:effectLst/>
              <a:latin typeface="+mn-lt"/>
              <a:ea typeface="+mn-ea"/>
              <a:cs typeface="+mn-cs"/>
            </a:rPr>
            <a:t>緊急性</a:t>
          </a:r>
          <a:r>
            <a:rPr kumimoji="1" lang="ja-JP" altLang="en-US" sz="1150">
              <a:solidFill>
                <a:schemeClr val="dk1"/>
              </a:solidFill>
              <a:effectLst/>
              <a:latin typeface="+mn-lt"/>
              <a:ea typeface="+mn-ea"/>
              <a:cs typeface="+mn-cs"/>
            </a:rPr>
            <a:t>等</a:t>
          </a:r>
          <a:r>
            <a:rPr kumimoji="1" lang="ja-JP" altLang="ja-JP" sz="1150">
              <a:solidFill>
                <a:schemeClr val="dk1"/>
              </a:solidFill>
              <a:effectLst/>
              <a:latin typeface="+mn-lt"/>
              <a:ea typeface="+mn-ea"/>
              <a:cs typeface="+mn-cs"/>
            </a:rPr>
            <a:t>を見究めた起債事業の選定を行い</a:t>
          </a:r>
          <a:r>
            <a:rPr kumimoji="1" lang="ja-JP" altLang="en-US" sz="1150">
              <a:solidFill>
                <a:schemeClr val="dk1"/>
              </a:solidFill>
              <a:effectLst/>
              <a:latin typeface="+mn-lt"/>
              <a:ea typeface="+mn-ea"/>
              <a:cs typeface="+mn-cs"/>
            </a:rPr>
            <a:t>、公債費負担の上昇を最小限に抑えるよう努めていく。</a:t>
          </a:r>
          <a:endParaRPr kumimoji="1" lang="ja-JP" altLang="en-US" sz="1150">
            <a:latin typeface="+mj-ea"/>
            <a:ea typeface="+mj-ea"/>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102976</xdr:rowOff>
    </xdr:from>
    <xdr:to>
      <xdr:col>24</xdr:col>
      <xdr:colOff>558800</xdr:colOff>
      <xdr:row>36</xdr:row>
      <xdr:rowOff>113030</xdr:rowOff>
    </xdr:to>
    <xdr:cxnSp macro="">
      <xdr:nvCxnSpPr>
        <xdr:cNvPr id="381" name="直線コネクタ 380"/>
        <xdr:cNvCxnSpPr/>
      </xdr:nvCxnSpPr>
      <xdr:spPr>
        <a:xfrm flipV="1">
          <a:off x="16179800" y="627517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144903</xdr:rowOff>
    </xdr:from>
    <xdr:ext cx="762000" cy="259045"/>
    <xdr:sp macro="" textlink="">
      <xdr:nvSpPr>
        <xdr:cNvPr id="382" name="公債費負担の状況平均値テキスト"/>
        <xdr:cNvSpPr txBox="1"/>
      </xdr:nvSpPr>
      <xdr:spPr>
        <a:xfrm>
          <a:off x="17106900" y="6317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113030</xdr:rowOff>
    </xdr:from>
    <xdr:to>
      <xdr:col>23</xdr:col>
      <xdr:colOff>406400</xdr:colOff>
      <xdr:row>36</xdr:row>
      <xdr:rowOff>137160</xdr:rowOff>
    </xdr:to>
    <xdr:cxnSp macro="">
      <xdr:nvCxnSpPr>
        <xdr:cNvPr id="384" name="直線コネクタ 383"/>
        <xdr:cNvCxnSpPr/>
      </xdr:nvCxnSpPr>
      <xdr:spPr>
        <a:xfrm flipV="1">
          <a:off x="15290800" y="62852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137160</xdr:rowOff>
    </xdr:from>
    <xdr:to>
      <xdr:col>22</xdr:col>
      <xdr:colOff>203200</xdr:colOff>
      <xdr:row>36</xdr:row>
      <xdr:rowOff>165312</xdr:rowOff>
    </xdr:to>
    <xdr:cxnSp macro="">
      <xdr:nvCxnSpPr>
        <xdr:cNvPr id="387" name="直線コネクタ 386"/>
        <xdr:cNvCxnSpPr/>
      </xdr:nvCxnSpPr>
      <xdr:spPr>
        <a:xfrm flipV="1">
          <a:off x="14401800" y="630936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36</xdr:row>
      <xdr:rowOff>165312</xdr:rowOff>
    </xdr:from>
    <xdr:to>
      <xdr:col>21</xdr:col>
      <xdr:colOff>0</xdr:colOff>
      <xdr:row>37</xdr:row>
      <xdr:rowOff>30057</xdr:rowOff>
    </xdr:to>
    <xdr:cxnSp macro="">
      <xdr:nvCxnSpPr>
        <xdr:cNvPr id="390" name="直線コネクタ 389"/>
        <xdr:cNvCxnSpPr/>
      </xdr:nvCxnSpPr>
      <xdr:spPr>
        <a:xfrm flipV="1">
          <a:off x="13512800" y="633751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52176</xdr:rowOff>
    </xdr:from>
    <xdr:to>
      <xdr:col>24</xdr:col>
      <xdr:colOff>609600</xdr:colOff>
      <xdr:row>36</xdr:row>
      <xdr:rowOff>153776</xdr:rowOff>
    </xdr:to>
    <xdr:sp macro="" textlink="">
      <xdr:nvSpPr>
        <xdr:cNvPr id="400" name="円/楕円 399"/>
        <xdr:cNvSpPr/>
      </xdr:nvSpPr>
      <xdr:spPr>
        <a:xfrm>
          <a:off x="16967200" y="62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144903</xdr:rowOff>
    </xdr:from>
    <xdr:ext cx="762000" cy="259045"/>
    <xdr:sp macro="" textlink="">
      <xdr:nvSpPr>
        <xdr:cNvPr id="401" name="公債費負担の状況該当値テキスト"/>
        <xdr:cNvSpPr txBox="1"/>
      </xdr:nvSpPr>
      <xdr:spPr>
        <a:xfrm>
          <a:off x="17106900" y="614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62230</xdr:rowOff>
    </xdr:from>
    <xdr:to>
      <xdr:col>23</xdr:col>
      <xdr:colOff>457200</xdr:colOff>
      <xdr:row>36</xdr:row>
      <xdr:rowOff>163830</xdr:rowOff>
    </xdr:to>
    <xdr:sp macro="" textlink="">
      <xdr:nvSpPr>
        <xdr:cNvPr id="402" name="円/楕円 401"/>
        <xdr:cNvSpPr/>
      </xdr:nvSpPr>
      <xdr:spPr>
        <a:xfrm>
          <a:off x="16129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2557</xdr:rowOff>
    </xdr:from>
    <xdr:ext cx="736600" cy="259045"/>
    <xdr:sp macro="" textlink="">
      <xdr:nvSpPr>
        <xdr:cNvPr id="403" name="テキスト ボックス 402"/>
        <xdr:cNvSpPr txBox="1"/>
      </xdr:nvSpPr>
      <xdr:spPr>
        <a:xfrm>
          <a:off x="15798800" y="600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86360</xdr:rowOff>
    </xdr:from>
    <xdr:to>
      <xdr:col>22</xdr:col>
      <xdr:colOff>254000</xdr:colOff>
      <xdr:row>37</xdr:row>
      <xdr:rowOff>16510</xdr:rowOff>
    </xdr:to>
    <xdr:sp macro="" textlink="">
      <xdr:nvSpPr>
        <xdr:cNvPr id="404" name="円/楕円 403"/>
        <xdr:cNvSpPr/>
      </xdr:nvSpPr>
      <xdr:spPr>
        <a:xfrm>
          <a:off x="15240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26687</xdr:rowOff>
    </xdr:from>
    <xdr:ext cx="762000" cy="259045"/>
    <xdr:sp macro="" textlink="">
      <xdr:nvSpPr>
        <xdr:cNvPr id="405" name="テキスト ボックス 404"/>
        <xdr:cNvSpPr txBox="1"/>
      </xdr:nvSpPr>
      <xdr:spPr>
        <a:xfrm>
          <a:off x="14909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114512</xdr:rowOff>
    </xdr:from>
    <xdr:to>
      <xdr:col>21</xdr:col>
      <xdr:colOff>50800</xdr:colOff>
      <xdr:row>37</xdr:row>
      <xdr:rowOff>44662</xdr:rowOff>
    </xdr:to>
    <xdr:sp macro="" textlink="">
      <xdr:nvSpPr>
        <xdr:cNvPr id="406" name="円/楕円 405"/>
        <xdr:cNvSpPr/>
      </xdr:nvSpPr>
      <xdr:spPr>
        <a:xfrm>
          <a:off x="14351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54839</xdr:rowOff>
    </xdr:from>
    <xdr:ext cx="762000" cy="259045"/>
    <xdr:sp macro="" textlink="">
      <xdr:nvSpPr>
        <xdr:cNvPr id="407" name="テキスト ボックス 406"/>
        <xdr:cNvSpPr txBox="1"/>
      </xdr:nvSpPr>
      <xdr:spPr>
        <a:xfrm>
          <a:off x="14020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150707</xdr:rowOff>
    </xdr:from>
    <xdr:to>
      <xdr:col>19</xdr:col>
      <xdr:colOff>533400</xdr:colOff>
      <xdr:row>37</xdr:row>
      <xdr:rowOff>80857</xdr:rowOff>
    </xdr:to>
    <xdr:sp macro="" textlink="">
      <xdr:nvSpPr>
        <xdr:cNvPr id="408" name="円/楕円 407"/>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91034</xdr:rowOff>
    </xdr:from>
    <xdr:ext cx="762000" cy="259045"/>
    <xdr:sp macro="" textlink="">
      <xdr:nvSpPr>
        <xdr:cNvPr id="409" name="テキスト ボックス 408"/>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50">
              <a:latin typeface="+mn-ea"/>
              <a:ea typeface="+mn-ea"/>
            </a:rPr>
            <a:t>平成</a:t>
          </a:r>
          <a:r>
            <a:rPr kumimoji="1" lang="en-US" altLang="ja-JP" sz="1150">
              <a:latin typeface="+mn-ea"/>
              <a:ea typeface="+mn-ea"/>
            </a:rPr>
            <a:t>27</a:t>
          </a:r>
          <a:r>
            <a:rPr kumimoji="1" lang="ja-JP" altLang="en-US" sz="1150">
              <a:latin typeface="+mn-ea"/>
              <a:ea typeface="+mn-ea"/>
            </a:rPr>
            <a:t>年度決算においては将来負担比率なしとなり、前年度の</a:t>
          </a:r>
          <a:r>
            <a:rPr kumimoji="1" lang="en-US" altLang="ja-JP" sz="1150">
              <a:latin typeface="+mn-ea"/>
              <a:ea typeface="+mn-ea"/>
            </a:rPr>
            <a:t>16.2</a:t>
          </a:r>
          <a:r>
            <a:rPr kumimoji="1" lang="ja-JP" altLang="en-US" sz="1150">
              <a:latin typeface="+mn-ea"/>
              <a:ea typeface="+mn-ea"/>
            </a:rPr>
            <a:t>％から大幅な改善となった。</a:t>
          </a:r>
          <a:r>
            <a:rPr kumimoji="1" lang="ja-JP" altLang="ja-JP" sz="1150">
              <a:solidFill>
                <a:schemeClr val="dk1"/>
              </a:solidFill>
              <a:effectLst/>
              <a:latin typeface="+mn-ea"/>
              <a:ea typeface="+mn-ea"/>
              <a:cs typeface="+mn-cs"/>
            </a:rPr>
            <a:t>平成</a:t>
          </a:r>
          <a:r>
            <a:rPr kumimoji="1" lang="en-US" altLang="ja-JP" sz="1150">
              <a:solidFill>
                <a:schemeClr val="dk1"/>
              </a:solidFill>
              <a:effectLst/>
              <a:latin typeface="+mn-ea"/>
              <a:ea typeface="+mn-ea"/>
              <a:cs typeface="+mn-cs"/>
            </a:rPr>
            <a:t>27</a:t>
          </a:r>
          <a:r>
            <a:rPr kumimoji="1" lang="ja-JP" altLang="ja-JP" sz="1150">
              <a:solidFill>
                <a:schemeClr val="dk1"/>
              </a:solidFill>
              <a:effectLst/>
              <a:latin typeface="+mn-ea"/>
              <a:ea typeface="+mn-ea"/>
              <a:cs typeface="+mn-cs"/>
            </a:rPr>
            <a:t>年度より、本市の病院事業であった旧壱岐市民病院が長崎県病院企業団に加入したことにより、病院事業債の償還等に係る将来負担が無くなったこと</a:t>
          </a:r>
          <a:r>
            <a:rPr kumimoji="1" lang="ja-JP" altLang="en-US" sz="1150">
              <a:solidFill>
                <a:schemeClr val="dk1"/>
              </a:solidFill>
              <a:effectLst/>
              <a:latin typeface="+mn-ea"/>
              <a:ea typeface="+mn-ea"/>
              <a:cs typeface="+mn-cs"/>
            </a:rPr>
            <a:t>が大きな</a:t>
          </a:r>
          <a:r>
            <a:rPr kumimoji="1" lang="ja-JP" altLang="ja-JP" sz="1150">
              <a:solidFill>
                <a:schemeClr val="dk1"/>
              </a:solidFill>
              <a:effectLst/>
              <a:latin typeface="+mn-ea"/>
              <a:ea typeface="+mn-ea"/>
              <a:cs typeface="+mn-cs"/>
            </a:rPr>
            <a:t>要因として挙げられる。</a:t>
          </a:r>
          <a:r>
            <a:rPr kumimoji="0" lang="ja-JP" altLang="en-US" sz="1150">
              <a:solidFill>
                <a:schemeClr val="dk1"/>
              </a:solidFill>
              <a:effectLst/>
              <a:latin typeface="+mn-ea"/>
              <a:ea typeface="+mn-ea"/>
              <a:cs typeface="+mn-cs"/>
            </a:rPr>
            <a:t>また、</a:t>
          </a:r>
          <a:r>
            <a:rPr kumimoji="1" lang="ja-JP" altLang="en-US" sz="1150">
              <a:latin typeface="+mn-ea"/>
              <a:ea typeface="+mn-ea"/>
            </a:rPr>
            <a:t>計画的な繰上償還の実施及び各年度の地方債発行額が当該年度の元金償還額を上回らないよう運用していることにより、算定分子である地方債現在高が減少し、比率の改善につながった。</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89891</xdr:rowOff>
    </xdr:from>
    <xdr:to>
      <xdr:col>23</xdr:col>
      <xdr:colOff>406400</xdr:colOff>
      <xdr:row>14</xdr:row>
      <xdr:rowOff>124638</xdr:rowOff>
    </xdr:to>
    <xdr:cxnSp macro="">
      <xdr:nvCxnSpPr>
        <xdr:cNvPr id="441" name="直線コネクタ 440"/>
        <xdr:cNvCxnSpPr/>
      </xdr:nvCxnSpPr>
      <xdr:spPr>
        <a:xfrm flipV="1">
          <a:off x="15290800" y="2490191"/>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2"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124638</xdr:rowOff>
    </xdr:from>
    <xdr:to>
      <xdr:col>22</xdr:col>
      <xdr:colOff>203200</xdr:colOff>
      <xdr:row>14</xdr:row>
      <xdr:rowOff>136461</xdr:rowOff>
    </xdr:to>
    <xdr:cxnSp macro="">
      <xdr:nvCxnSpPr>
        <xdr:cNvPr id="444" name="直線コネクタ 443"/>
        <xdr:cNvCxnSpPr/>
      </xdr:nvCxnSpPr>
      <xdr:spPr>
        <a:xfrm flipV="1">
          <a:off x="14401800" y="2524938"/>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6" name="テキスト ボックス 445"/>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136461</xdr:rowOff>
    </xdr:from>
    <xdr:to>
      <xdr:col>21</xdr:col>
      <xdr:colOff>0</xdr:colOff>
      <xdr:row>14</xdr:row>
      <xdr:rowOff>160109</xdr:rowOff>
    </xdr:to>
    <xdr:cxnSp macro="">
      <xdr:nvCxnSpPr>
        <xdr:cNvPr id="447" name="直線コネクタ 446"/>
        <xdr:cNvCxnSpPr/>
      </xdr:nvCxnSpPr>
      <xdr:spPr>
        <a:xfrm flipV="1">
          <a:off x="13512800" y="2536761"/>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9" name="テキスト ボックス 448"/>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12421</xdr:rowOff>
    </xdr:from>
    <xdr:to>
      <xdr:col>21</xdr:col>
      <xdr:colOff>50800</xdr:colOff>
      <xdr:row>15</xdr:row>
      <xdr:rowOff>114021</xdr:rowOff>
    </xdr:to>
    <xdr:sp macro="" textlink="">
      <xdr:nvSpPr>
        <xdr:cNvPr id="450" name="フローチャート : 判断 449"/>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1" name="テキスト ボックス 450"/>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2" name="フローチャート : 判断 451"/>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3" name="テキスト ボックス 452"/>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14</xdr:row>
      <xdr:rowOff>39091</xdr:rowOff>
    </xdr:from>
    <xdr:to>
      <xdr:col>23</xdr:col>
      <xdr:colOff>457200</xdr:colOff>
      <xdr:row>14</xdr:row>
      <xdr:rowOff>140691</xdr:rowOff>
    </xdr:to>
    <xdr:sp macro="" textlink="">
      <xdr:nvSpPr>
        <xdr:cNvPr id="459" name="円/楕円 458"/>
        <xdr:cNvSpPr/>
      </xdr:nvSpPr>
      <xdr:spPr>
        <a:xfrm>
          <a:off x="16129000" y="243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150868</xdr:rowOff>
    </xdr:from>
    <xdr:ext cx="736600" cy="259045"/>
    <xdr:sp macro="" textlink="">
      <xdr:nvSpPr>
        <xdr:cNvPr id="460" name="テキスト ボックス 459"/>
        <xdr:cNvSpPr txBox="1"/>
      </xdr:nvSpPr>
      <xdr:spPr>
        <a:xfrm>
          <a:off x="15798800" y="2208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73838</xdr:rowOff>
    </xdr:from>
    <xdr:to>
      <xdr:col>22</xdr:col>
      <xdr:colOff>254000</xdr:colOff>
      <xdr:row>15</xdr:row>
      <xdr:rowOff>3988</xdr:rowOff>
    </xdr:to>
    <xdr:sp macro="" textlink="">
      <xdr:nvSpPr>
        <xdr:cNvPr id="461" name="円/楕円 460"/>
        <xdr:cNvSpPr/>
      </xdr:nvSpPr>
      <xdr:spPr>
        <a:xfrm>
          <a:off x="15240000" y="24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14165</xdr:rowOff>
    </xdr:from>
    <xdr:ext cx="762000" cy="259045"/>
    <xdr:sp macro="" textlink="">
      <xdr:nvSpPr>
        <xdr:cNvPr id="462" name="テキスト ボックス 461"/>
        <xdr:cNvSpPr txBox="1"/>
      </xdr:nvSpPr>
      <xdr:spPr>
        <a:xfrm>
          <a:off x="14909800" y="22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85661</xdr:rowOff>
    </xdr:from>
    <xdr:to>
      <xdr:col>21</xdr:col>
      <xdr:colOff>50800</xdr:colOff>
      <xdr:row>15</xdr:row>
      <xdr:rowOff>15811</xdr:rowOff>
    </xdr:to>
    <xdr:sp macro="" textlink="">
      <xdr:nvSpPr>
        <xdr:cNvPr id="463" name="円/楕円 462"/>
        <xdr:cNvSpPr/>
      </xdr:nvSpPr>
      <xdr:spPr>
        <a:xfrm>
          <a:off x="14351000" y="248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25988</xdr:rowOff>
    </xdr:from>
    <xdr:ext cx="762000" cy="259045"/>
    <xdr:sp macro="" textlink="">
      <xdr:nvSpPr>
        <xdr:cNvPr id="464" name="テキスト ボックス 463"/>
        <xdr:cNvSpPr txBox="1"/>
      </xdr:nvSpPr>
      <xdr:spPr>
        <a:xfrm>
          <a:off x="14020800" y="225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109309</xdr:rowOff>
    </xdr:from>
    <xdr:to>
      <xdr:col>19</xdr:col>
      <xdr:colOff>533400</xdr:colOff>
      <xdr:row>15</xdr:row>
      <xdr:rowOff>39459</xdr:rowOff>
    </xdr:to>
    <xdr:sp macro="" textlink="">
      <xdr:nvSpPr>
        <xdr:cNvPr id="465" name="円/楕円 464"/>
        <xdr:cNvSpPr/>
      </xdr:nvSpPr>
      <xdr:spPr>
        <a:xfrm>
          <a:off x="13462000" y="250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49636</xdr:rowOff>
    </xdr:from>
    <xdr:ext cx="762000" cy="259045"/>
    <xdr:sp macro="" textlink="">
      <xdr:nvSpPr>
        <xdr:cNvPr id="466" name="テキスト ボックス 465"/>
        <xdr:cNvSpPr txBox="1"/>
      </xdr:nvSpPr>
      <xdr:spPr>
        <a:xfrm>
          <a:off x="13131800" y="227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長崎県壱岐市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27,991
27,935
139.42
22,958,735
22,343,979
579,643
13,447,357
26,602,645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50">
              <a:solidFill>
                <a:schemeClr val="dk1"/>
              </a:solidFill>
              <a:effectLst/>
              <a:latin typeface="+mn-lt"/>
              <a:ea typeface="+mn-ea"/>
              <a:cs typeface="+mn-cs"/>
            </a:rPr>
            <a:t>人件費に係る経常収支比率は、「壱岐市行政改革</a:t>
          </a:r>
          <a:r>
            <a:rPr kumimoji="1" lang="en-US" altLang="ja-JP" sz="1150">
              <a:solidFill>
                <a:schemeClr val="dk1"/>
              </a:solidFill>
              <a:effectLst/>
              <a:latin typeface="+mn-lt"/>
              <a:ea typeface="+mn-ea"/>
              <a:cs typeface="+mn-cs"/>
            </a:rPr>
            <a:t>『</a:t>
          </a:r>
          <a:r>
            <a:rPr kumimoji="1" lang="ja-JP" altLang="en-US" sz="1150">
              <a:solidFill>
                <a:schemeClr val="dk1"/>
              </a:solidFill>
              <a:effectLst/>
              <a:latin typeface="+mn-lt"/>
              <a:ea typeface="+mn-ea"/>
              <a:cs typeface="+mn-cs"/>
            </a:rPr>
            <a:t>新</a:t>
          </a:r>
          <a:r>
            <a:rPr kumimoji="1" lang="en-US" altLang="ja-JP" sz="1150">
              <a:solidFill>
                <a:schemeClr val="dk1"/>
              </a:solidFill>
              <a:effectLst/>
              <a:latin typeface="+mn-lt"/>
              <a:ea typeface="+mn-ea"/>
              <a:cs typeface="+mn-cs"/>
            </a:rPr>
            <a:t>』</a:t>
          </a:r>
          <a:r>
            <a:rPr kumimoji="1" lang="ja-JP" altLang="en-US" sz="1150">
              <a:solidFill>
                <a:schemeClr val="dk1"/>
              </a:solidFill>
              <a:effectLst/>
              <a:latin typeface="+mn-lt"/>
              <a:ea typeface="+mn-ea"/>
              <a:cs typeface="+mn-cs"/>
            </a:rPr>
            <a:t>定員適正化計画」に基づく</a:t>
          </a:r>
          <a:r>
            <a:rPr kumimoji="1" lang="ja-JP" altLang="ja-JP" sz="1150">
              <a:solidFill>
                <a:schemeClr val="dk1"/>
              </a:solidFill>
              <a:effectLst/>
              <a:latin typeface="+mn-lt"/>
              <a:ea typeface="+mn-ea"/>
              <a:cs typeface="+mn-cs"/>
            </a:rPr>
            <a:t>職員数削減や級標準職務表の見直しによる昇給抑制等</a:t>
          </a:r>
          <a:r>
            <a:rPr kumimoji="1" lang="ja-JP" altLang="en-US" sz="1150">
              <a:solidFill>
                <a:schemeClr val="dk1"/>
              </a:solidFill>
              <a:effectLst/>
              <a:latin typeface="+mn-lt"/>
              <a:ea typeface="+mn-ea"/>
              <a:cs typeface="+mn-cs"/>
            </a:rPr>
            <a:t>の効果により、</a:t>
          </a:r>
          <a:r>
            <a:rPr kumimoji="1" lang="ja-JP" altLang="en-US" sz="1150">
              <a:latin typeface="ＭＳ Ｐゴシック"/>
            </a:rPr>
            <a:t>類似団体平均より低く抑えられている。前年度比で</a:t>
          </a:r>
          <a:r>
            <a:rPr kumimoji="1" lang="en-US" altLang="ja-JP" sz="1150">
              <a:latin typeface="ＭＳ Ｐゴシック"/>
            </a:rPr>
            <a:t>0.5</a:t>
          </a:r>
          <a:r>
            <a:rPr kumimoji="1" lang="ja-JP" altLang="en-US" sz="1150">
              <a:latin typeface="ＭＳ Ｐゴシック"/>
            </a:rPr>
            <a:t>％上昇した主な要因としては、旧壱岐市民病院の長崎県病院企業団加入による職員数の減少に伴う退職手当組合負担金の増が挙げられる。</a:t>
          </a:r>
          <a:r>
            <a:rPr kumimoji="1" lang="en-US" altLang="ja-JP" sz="1150">
              <a:latin typeface="ＭＳ Ｐゴシック"/>
            </a:rPr>
            <a:t>	</a:t>
          </a:r>
          <a:endParaRPr kumimoji="1" lang="ja-JP" altLang="en-US" sz="115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43180</xdr:rowOff>
    </xdr:from>
    <xdr:to>
      <xdr:col>7</xdr:col>
      <xdr:colOff>15875</xdr:colOff>
      <xdr:row>36</xdr:row>
      <xdr:rowOff>81280</xdr:rowOff>
    </xdr:to>
    <xdr:cxnSp macro="">
      <xdr:nvCxnSpPr>
        <xdr:cNvPr id="66" name="直線コネクタ 65"/>
        <xdr:cNvCxnSpPr/>
      </xdr:nvCxnSpPr>
      <xdr:spPr>
        <a:xfrm>
          <a:off x="3987800" y="6215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5080</xdr:rowOff>
    </xdr:from>
    <xdr:to>
      <xdr:col>5</xdr:col>
      <xdr:colOff>549275</xdr:colOff>
      <xdr:row>36</xdr:row>
      <xdr:rowOff>43180</xdr:rowOff>
    </xdr:to>
    <xdr:cxnSp macro="">
      <xdr:nvCxnSpPr>
        <xdr:cNvPr id="69" name="直線コネクタ 68"/>
        <xdr:cNvCxnSpPr/>
      </xdr:nvCxnSpPr>
      <xdr:spPr>
        <a:xfrm>
          <a:off x="3098800" y="617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168910</xdr:rowOff>
    </xdr:from>
    <xdr:to>
      <xdr:col>4</xdr:col>
      <xdr:colOff>346075</xdr:colOff>
      <xdr:row>36</xdr:row>
      <xdr:rowOff>5080</xdr:rowOff>
    </xdr:to>
    <xdr:cxnSp macro="">
      <xdr:nvCxnSpPr>
        <xdr:cNvPr id="72" name="直線コネクタ 71"/>
        <xdr:cNvCxnSpPr/>
      </xdr:nvCxnSpPr>
      <xdr:spPr>
        <a:xfrm>
          <a:off x="2209800" y="616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161290</xdr:rowOff>
    </xdr:from>
    <xdr:to>
      <xdr:col>3</xdr:col>
      <xdr:colOff>142875</xdr:colOff>
      <xdr:row>35</xdr:row>
      <xdr:rowOff>168910</xdr:rowOff>
    </xdr:to>
    <xdr:cxnSp macro="">
      <xdr:nvCxnSpPr>
        <xdr:cNvPr id="75" name="直線コネクタ 74"/>
        <xdr:cNvCxnSpPr/>
      </xdr:nvCxnSpPr>
      <xdr:spPr>
        <a:xfrm>
          <a:off x="1320800" y="616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30480</xdr:rowOff>
    </xdr:from>
    <xdr:to>
      <xdr:col>7</xdr:col>
      <xdr:colOff>66675</xdr:colOff>
      <xdr:row>36</xdr:row>
      <xdr:rowOff>132080</xdr:rowOff>
    </xdr:to>
    <xdr:sp macro="" textlink="">
      <xdr:nvSpPr>
        <xdr:cNvPr id="85" name="円/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47007</xdr:rowOff>
    </xdr:from>
    <xdr:ext cx="762000" cy="259045"/>
    <xdr:sp macro="" textlink="">
      <xdr:nvSpPr>
        <xdr:cNvPr id="86"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163830</xdr:rowOff>
    </xdr:from>
    <xdr:to>
      <xdr:col>5</xdr:col>
      <xdr:colOff>600075</xdr:colOff>
      <xdr:row>36</xdr:row>
      <xdr:rowOff>93980</xdr:rowOff>
    </xdr:to>
    <xdr:sp macro="" textlink="">
      <xdr:nvSpPr>
        <xdr:cNvPr id="87" name="円/楕円 86"/>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104157</xdr:rowOff>
    </xdr:from>
    <xdr:ext cx="736600" cy="259045"/>
    <xdr:sp macro="" textlink="">
      <xdr:nvSpPr>
        <xdr:cNvPr id="88" name="テキスト ボックス 87"/>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125730</xdr:rowOff>
    </xdr:from>
    <xdr:to>
      <xdr:col>4</xdr:col>
      <xdr:colOff>396875</xdr:colOff>
      <xdr:row>36</xdr:row>
      <xdr:rowOff>55880</xdr:rowOff>
    </xdr:to>
    <xdr:sp macro="" textlink="">
      <xdr:nvSpPr>
        <xdr:cNvPr id="89" name="円/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118110</xdr:rowOff>
    </xdr:from>
    <xdr:to>
      <xdr:col>3</xdr:col>
      <xdr:colOff>193675</xdr:colOff>
      <xdr:row>36</xdr:row>
      <xdr:rowOff>48260</xdr:rowOff>
    </xdr:to>
    <xdr:sp macro="" textlink="">
      <xdr:nvSpPr>
        <xdr:cNvPr id="91" name="円/楕円 90"/>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58437</xdr:rowOff>
    </xdr:from>
    <xdr:ext cx="762000" cy="259045"/>
    <xdr:sp macro="" textlink="">
      <xdr:nvSpPr>
        <xdr:cNvPr id="92" name="テキスト ボックス 91"/>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110490</xdr:rowOff>
    </xdr:from>
    <xdr:to>
      <xdr:col>1</xdr:col>
      <xdr:colOff>676275</xdr:colOff>
      <xdr:row>36</xdr:row>
      <xdr:rowOff>40640</xdr:rowOff>
    </xdr:to>
    <xdr:sp macro="" textlink="">
      <xdr:nvSpPr>
        <xdr:cNvPr id="93" name="円/楕円 92"/>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50817</xdr:rowOff>
    </xdr:from>
    <xdr:ext cx="762000" cy="259045"/>
    <xdr:sp macro="" textlink="">
      <xdr:nvSpPr>
        <xdr:cNvPr id="94" name="テキスト ボックス 93"/>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物件費に係る経常収支比率が類似団体平均より高い理由として、合併前の旧</a:t>
          </a:r>
          <a:r>
            <a:rPr kumimoji="1" lang="en-US" altLang="ja-JP" sz="1150">
              <a:latin typeface="ＭＳ Ｐゴシック"/>
            </a:rPr>
            <a:t>4</a:t>
          </a:r>
          <a:r>
            <a:rPr kumimoji="1" lang="ja-JP" altLang="en-US" sz="1150">
              <a:latin typeface="ＭＳ Ｐゴシック"/>
            </a:rPr>
            <a:t>町がそれぞれ有し、現在も残っている複数の類似施設の管理運営を行っていることが挙げられる。今後、公共施設等総合管理計画に基づく施設の統廃合、集約化を行うとともに、指定管理者制度等の活用による施設管理コストの削減に努め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148771</xdr:rowOff>
    </xdr:from>
    <xdr:to>
      <xdr:col>24</xdr:col>
      <xdr:colOff>31750</xdr:colOff>
      <xdr:row>18</xdr:row>
      <xdr:rowOff>170543</xdr:rowOff>
    </xdr:to>
    <xdr:cxnSp macro="">
      <xdr:nvCxnSpPr>
        <xdr:cNvPr id="129" name="直線コネクタ 128"/>
        <xdr:cNvCxnSpPr/>
      </xdr:nvCxnSpPr>
      <xdr:spPr>
        <a:xfrm flipV="1">
          <a:off x="15671800" y="32348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124279</xdr:rowOff>
    </xdr:from>
    <xdr:to>
      <xdr:col>22</xdr:col>
      <xdr:colOff>565150</xdr:colOff>
      <xdr:row>18</xdr:row>
      <xdr:rowOff>170543</xdr:rowOff>
    </xdr:to>
    <xdr:cxnSp macro="">
      <xdr:nvCxnSpPr>
        <xdr:cNvPr id="132" name="直線コネクタ 131"/>
        <xdr:cNvCxnSpPr/>
      </xdr:nvCxnSpPr>
      <xdr:spPr>
        <a:xfrm>
          <a:off x="14782800" y="3038929"/>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124279</xdr:rowOff>
    </xdr:from>
    <xdr:to>
      <xdr:col>21</xdr:col>
      <xdr:colOff>361950</xdr:colOff>
      <xdr:row>18</xdr:row>
      <xdr:rowOff>29029</xdr:rowOff>
    </xdr:to>
    <xdr:cxnSp macro="">
      <xdr:nvCxnSpPr>
        <xdr:cNvPr id="135" name="直線コネクタ 134"/>
        <xdr:cNvCxnSpPr/>
      </xdr:nvCxnSpPr>
      <xdr:spPr>
        <a:xfrm flipV="1">
          <a:off x="13893800" y="30389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29029</xdr:rowOff>
    </xdr:from>
    <xdr:to>
      <xdr:col>20</xdr:col>
      <xdr:colOff>158750</xdr:colOff>
      <xdr:row>18</xdr:row>
      <xdr:rowOff>39914</xdr:rowOff>
    </xdr:to>
    <xdr:cxnSp macro="">
      <xdr:nvCxnSpPr>
        <xdr:cNvPr id="138" name="直線コネクタ 137"/>
        <xdr:cNvCxnSpPr/>
      </xdr:nvCxnSpPr>
      <xdr:spPr>
        <a:xfrm flipV="1">
          <a:off x="13004800" y="3115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97971</xdr:rowOff>
    </xdr:from>
    <xdr:to>
      <xdr:col>24</xdr:col>
      <xdr:colOff>82550</xdr:colOff>
      <xdr:row>19</xdr:row>
      <xdr:rowOff>28122</xdr:rowOff>
    </xdr:to>
    <xdr:sp macro="" textlink="">
      <xdr:nvSpPr>
        <xdr:cNvPr id="148" name="円/楕円 147"/>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70048</xdr:rowOff>
    </xdr:from>
    <xdr:ext cx="762000" cy="259045"/>
    <xdr:sp macro="" textlink="">
      <xdr:nvSpPr>
        <xdr:cNvPr id="149" name="物件費該当値テキスト"/>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119743</xdr:rowOff>
    </xdr:from>
    <xdr:to>
      <xdr:col>22</xdr:col>
      <xdr:colOff>615950</xdr:colOff>
      <xdr:row>19</xdr:row>
      <xdr:rowOff>49893</xdr:rowOff>
    </xdr:to>
    <xdr:sp macro="" textlink="">
      <xdr:nvSpPr>
        <xdr:cNvPr id="150" name="円/楕円 149"/>
        <xdr:cNvSpPr/>
      </xdr:nvSpPr>
      <xdr:spPr>
        <a:xfrm>
          <a:off x="15621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34670</xdr:rowOff>
    </xdr:from>
    <xdr:ext cx="736600" cy="259045"/>
    <xdr:sp macro="" textlink="">
      <xdr:nvSpPr>
        <xdr:cNvPr id="151" name="テキスト ボックス 150"/>
        <xdr:cNvSpPr txBox="1"/>
      </xdr:nvSpPr>
      <xdr:spPr>
        <a:xfrm>
          <a:off x="15290800" y="329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73479</xdr:rowOff>
    </xdr:from>
    <xdr:to>
      <xdr:col>21</xdr:col>
      <xdr:colOff>412750</xdr:colOff>
      <xdr:row>18</xdr:row>
      <xdr:rowOff>3629</xdr:rowOff>
    </xdr:to>
    <xdr:sp macro="" textlink="">
      <xdr:nvSpPr>
        <xdr:cNvPr id="152" name="円/楕円 151"/>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159856</xdr:rowOff>
    </xdr:from>
    <xdr:ext cx="762000" cy="259045"/>
    <xdr:sp macro="" textlink="">
      <xdr:nvSpPr>
        <xdr:cNvPr id="153" name="テキスト ボックス 152"/>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149679</xdr:rowOff>
    </xdr:from>
    <xdr:to>
      <xdr:col>20</xdr:col>
      <xdr:colOff>209550</xdr:colOff>
      <xdr:row>18</xdr:row>
      <xdr:rowOff>79829</xdr:rowOff>
    </xdr:to>
    <xdr:sp macro="" textlink="">
      <xdr:nvSpPr>
        <xdr:cNvPr id="154" name="円/楕円 153"/>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64606</xdr:rowOff>
    </xdr:from>
    <xdr:ext cx="762000" cy="259045"/>
    <xdr:sp macro="" textlink="">
      <xdr:nvSpPr>
        <xdr:cNvPr id="155" name="テキスト ボックス 154"/>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160564</xdr:rowOff>
    </xdr:from>
    <xdr:to>
      <xdr:col>19</xdr:col>
      <xdr:colOff>6350</xdr:colOff>
      <xdr:row>18</xdr:row>
      <xdr:rowOff>90714</xdr:rowOff>
    </xdr:to>
    <xdr:sp macro="" textlink="">
      <xdr:nvSpPr>
        <xdr:cNvPr id="156" name="円/楕円 155"/>
        <xdr:cNvSpPr/>
      </xdr:nvSpPr>
      <xdr:spPr>
        <a:xfrm>
          <a:off x="12954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75491</xdr:rowOff>
    </xdr:from>
    <xdr:ext cx="762000" cy="259045"/>
    <xdr:sp macro="" textlink="">
      <xdr:nvSpPr>
        <xdr:cNvPr id="157" name="テキスト ボックス 156"/>
        <xdr:cNvSpPr txBox="1"/>
      </xdr:nvSpPr>
      <xdr:spPr>
        <a:xfrm>
          <a:off x="12623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扶助費に係る経常収支比率は類似団体平均を下回っているが、前年度比</a:t>
          </a:r>
          <a:r>
            <a:rPr kumimoji="1" lang="en-US" altLang="ja-JP" sz="1150">
              <a:latin typeface="ＭＳ Ｐゴシック"/>
            </a:rPr>
            <a:t>0.8</a:t>
          </a:r>
          <a:r>
            <a:rPr kumimoji="1" lang="ja-JP" altLang="en-US" sz="1150">
              <a:latin typeface="ＭＳ Ｐゴシック"/>
            </a:rPr>
            <a:t>％上昇した。要因として、医療扶助費の増等が挙げられる。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44450</xdr:rowOff>
    </xdr:from>
    <xdr:to>
      <xdr:col>7</xdr:col>
      <xdr:colOff>15875</xdr:colOff>
      <xdr:row>55</xdr:row>
      <xdr:rowOff>146050</xdr:rowOff>
    </xdr:to>
    <xdr:cxnSp macro="">
      <xdr:nvCxnSpPr>
        <xdr:cNvPr id="190" name="直線コネクタ 189"/>
        <xdr:cNvCxnSpPr/>
      </xdr:nvCxnSpPr>
      <xdr:spPr>
        <a:xfrm>
          <a:off x="3987800" y="9474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44450</xdr:rowOff>
    </xdr:from>
    <xdr:to>
      <xdr:col>5</xdr:col>
      <xdr:colOff>549275</xdr:colOff>
      <xdr:row>55</xdr:row>
      <xdr:rowOff>57150</xdr:rowOff>
    </xdr:to>
    <xdr:cxnSp macro="">
      <xdr:nvCxnSpPr>
        <xdr:cNvPr id="193" name="直線コネクタ 192"/>
        <xdr:cNvCxnSpPr/>
      </xdr:nvCxnSpPr>
      <xdr:spPr>
        <a:xfrm flipV="1">
          <a:off x="3098800" y="947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57150</xdr:rowOff>
    </xdr:to>
    <xdr:cxnSp macro="">
      <xdr:nvCxnSpPr>
        <xdr:cNvPr id="196" name="直線コネクタ 195"/>
        <xdr:cNvCxnSpPr/>
      </xdr:nvCxnSpPr>
      <xdr:spPr>
        <a:xfrm>
          <a:off x="2209800" y="9461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152400</xdr:rowOff>
    </xdr:from>
    <xdr:to>
      <xdr:col>3</xdr:col>
      <xdr:colOff>142875</xdr:colOff>
      <xdr:row>55</xdr:row>
      <xdr:rowOff>31750</xdr:rowOff>
    </xdr:to>
    <xdr:cxnSp macro="">
      <xdr:nvCxnSpPr>
        <xdr:cNvPr id="199" name="直線コネクタ 198"/>
        <xdr:cNvCxnSpPr/>
      </xdr:nvCxnSpPr>
      <xdr:spPr>
        <a:xfrm>
          <a:off x="1320800" y="9410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209" name="円/楕円 208"/>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111777</xdr:rowOff>
    </xdr:from>
    <xdr:ext cx="762000" cy="259045"/>
    <xdr:sp macro="" textlink="">
      <xdr:nvSpPr>
        <xdr:cNvPr id="210" name="扶助費該当値テキスト"/>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165100</xdr:rowOff>
    </xdr:from>
    <xdr:to>
      <xdr:col>5</xdr:col>
      <xdr:colOff>600075</xdr:colOff>
      <xdr:row>55</xdr:row>
      <xdr:rowOff>95250</xdr:rowOff>
    </xdr:to>
    <xdr:sp macro="" textlink="">
      <xdr:nvSpPr>
        <xdr:cNvPr id="211" name="円/楕円 210"/>
        <xdr:cNvSpPr/>
      </xdr:nvSpPr>
      <xdr:spPr>
        <a:xfrm>
          <a:off x="3937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105427</xdr:rowOff>
    </xdr:from>
    <xdr:ext cx="736600" cy="259045"/>
    <xdr:sp macro="" textlink="">
      <xdr:nvSpPr>
        <xdr:cNvPr id="212" name="テキスト ボックス 211"/>
        <xdr:cNvSpPr txBox="1"/>
      </xdr:nvSpPr>
      <xdr:spPr>
        <a:xfrm>
          <a:off x="3606800" y="919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6350</xdr:rowOff>
    </xdr:from>
    <xdr:to>
      <xdr:col>4</xdr:col>
      <xdr:colOff>396875</xdr:colOff>
      <xdr:row>55</xdr:row>
      <xdr:rowOff>107950</xdr:rowOff>
    </xdr:to>
    <xdr:sp macro="" textlink="">
      <xdr:nvSpPr>
        <xdr:cNvPr id="213" name="円/楕円 212"/>
        <xdr:cNvSpPr/>
      </xdr:nvSpPr>
      <xdr:spPr>
        <a:xfrm>
          <a:off x="3048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118127</xdr:rowOff>
    </xdr:from>
    <xdr:ext cx="762000" cy="259045"/>
    <xdr:sp macro="" textlink="">
      <xdr:nvSpPr>
        <xdr:cNvPr id="214" name="テキスト ボックス 213"/>
        <xdr:cNvSpPr txBox="1"/>
      </xdr:nvSpPr>
      <xdr:spPr>
        <a:xfrm>
          <a:off x="2717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5" name="円/楕円 214"/>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6" name="テキスト ボックス 215"/>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101600</xdr:rowOff>
    </xdr:from>
    <xdr:to>
      <xdr:col>1</xdr:col>
      <xdr:colOff>676275</xdr:colOff>
      <xdr:row>55</xdr:row>
      <xdr:rowOff>31750</xdr:rowOff>
    </xdr:to>
    <xdr:sp macro="" textlink="">
      <xdr:nvSpPr>
        <xdr:cNvPr id="217" name="円/楕円 216"/>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41927</xdr:rowOff>
    </xdr:from>
    <xdr:ext cx="762000" cy="259045"/>
    <xdr:sp macro="" textlink="">
      <xdr:nvSpPr>
        <xdr:cNvPr id="218" name="テキスト ボックス 217"/>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その他の経費に係る経常収支比率は類似団体平均を下回っており、前年度比</a:t>
          </a:r>
          <a:r>
            <a:rPr kumimoji="1" lang="en-US" altLang="ja-JP" sz="1150">
              <a:latin typeface="ＭＳ Ｐゴシック"/>
            </a:rPr>
            <a:t>0.2</a:t>
          </a:r>
          <a:r>
            <a:rPr kumimoji="1" lang="ja-JP" altLang="en-US" sz="1150">
              <a:latin typeface="ＭＳ Ｐゴシック"/>
            </a:rPr>
            <a:t>％低下した。その他の経費の主なものに公営事業会計に対する繰出金が挙げられる。公営企業については独立採算の原則に基づき、今後も経営努力と経費の節減等を継続していくことにより、一般会計からの繰出金の抑制に努めていく。</a:t>
          </a:r>
          <a:endParaRPr kumimoji="1" lang="en-US" altLang="ja-JP" sz="115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168910</xdr:rowOff>
    </xdr:from>
    <xdr:to>
      <xdr:col>24</xdr:col>
      <xdr:colOff>31750</xdr:colOff>
      <xdr:row>56</xdr:row>
      <xdr:rowOff>12700</xdr:rowOff>
    </xdr:to>
    <xdr:cxnSp macro="">
      <xdr:nvCxnSpPr>
        <xdr:cNvPr id="251" name="直線コネクタ 250"/>
        <xdr:cNvCxnSpPr/>
      </xdr:nvCxnSpPr>
      <xdr:spPr>
        <a:xfrm flipV="1">
          <a:off x="15671800" y="9598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123190</xdr:rowOff>
    </xdr:from>
    <xdr:to>
      <xdr:col>22</xdr:col>
      <xdr:colOff>565150</xdr:colOff>
      <xdr:row>56</xdr:row>
      <xdr:rowOff>12700</xdr:rowOff>
    </xdr:to>
    <xdr:cxnSp macro="">
      <xdr:nvCxnSpPr>
        <xdr:cNvPr id="254" name="直線コネクタ 253"/>
        <xdr:cNvCxnSpPr/>
      </xdr:nvCxnSpPr>
      <xdr:spPr>
        <a:xfrm>
          <a:off x="14782800" y="9552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123190</xdr:rowOff>
    </xdr:from>
    <xdr:to>
      <xdr:col>21</xdr:col>
      <xdr:colOff>361950</xdr:colOff>
      <xdr:row>55</xdr:row>
      <xdr:rowOff>123190</xdr:rowOff>
    </xdr:to>
    <xdr:cxnSp macro="">
      <xdr:nvCxnSpPr>
        <xdr:cNvPr id="257" name="直線コネクタ 256"/>
        <xdr:cNvCxnSpPr/>
      </xdr:nvCxnSpPr>
      <xdr:spPr>
        <a:xfrm>
          <a:off x="13893800" y="955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100330</xdr:rowOff>
    </xdr:from>
    <xdr:to>
      <xdr:col>20</xdr:col>
      <xdr:colOff>158750</xdr:colOff>
      <xdr:row>55</xdr:row>
      <xdr:rowOff>123190</xdr:rowOff>
    </xdr:to>
    <xdr:cxnSp macro="">
      <xdr:nvCxnSpPr>
        <xdr:cNvPr id="260" name="直線コネクタ 259"/>
        <xdr:cNvCxnSpPr/>
      </xdr:nvCxnSpPr>
      <xdr:spPr>
        <a:xfrm>
          <a:off x="13004800" y="9530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118110</xdr:rowOff>
    </xdr:from>
    <xdr:to>
      <xdr:col>24</xdr:col>
      <xdr:colOff>82550</xdr:colOff>
      <xdr:row>56</xdr:row>
      <xdr:rowOff>48260</xdr:rowOff>
    </xdr:to>
    <xdr:sp macro="" textlink="">
      <xdr:nvSpPr>
        <xdr:cNvPr id="270" name="円/楕円 269"/>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134637</xdr:rowOff>
    </xdr:from>
    <xdr:ext cx="762000" cy="259045"/>
    <xdr:sp macro="" textlink="">
      <xdr:nvSpPr>
        <xdr:cNvPr id="271" name="その他該当値テキスト"/>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133350</xdr:rowOff>
    </xdr:from>
    <xdr:to>
      <xdr:col>22</xdr:col>
      <xdr:colOff>615950</xdr:colOff>
      <xdr:row>56</xdr:row>
      <xdr:rowOff>63500</xdr:rowOff>
    </xdr:to>
    <xdr:sp macro="" textlink="">
      <xdr:nvSpPr>
        <xdr:cNvPr id="272" name="円/楕円 27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73" name="テキスト ボックス 272"/>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72390</xdr:rowOff>
    </xdr:from>
    <xdr:to>
      <xdr:col>21</xdr:col>
      <xdr:colOff>412750</xdr:colOff>
      <xdr:row>56</xdr:row>
      <xdr:rowOff>2540</xdr:rowOff>
    </xdr:to>
    <xdr:sp macro="" textlink="">
      <xdr:nvSpPr>
        <xdr:cNvPr id="274" name="円/楕円 273"/>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12717</xdr:rowOff>
    </xdr:from>
    <xdr:ext cx="762000" cy="259045"/>
    <xdr:sp macro="" textlink="">
      <xdr:nvSpPr>
        <xdr:cNvPr id="275" name="テキスト ボックス 274"/>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72390</xdr:rowOff>
    </xdr:from>
    <xdr:to>
      <xdr:col>20</xdr:col>
      <xdr:colOff>209550</xdr:colOff>
      <xdr:row>56</xdr:row>
      <xdr:rowOff>2540</xdr:rowOff>
    </xdr:to>
    <xdr:sp macro="" textlink="">
      <xdr:nvSpPr>
        <xdr:cNvPr id="276" name="円/楕円 275"/>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12717</xdr:rowOff>
    </xdr:from>
    <xdr:ext cx="762000" cy="259045"/>
    <xdr:sp macro="" textlink="">
      <xdr:nvSpPr>
        <xdr:cNvPr id="277" name="テキスト ボックス 276"/>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49530</xdr:rowOff>
    </xdr:from>
    <xdr:to>
      <xdr:col>19</xdr:col>
      <xdr:colOff>6350</xdr:colOff>
      <xdr:row>55</xdr:row>
      <xdr:rowOff>151130</xdr:rowOff>
    </xdr:to>
    <xdr:sp macro="" textlink="">
      <xdr:nvSpPr>
        <xdr:cNvPr id="278" name="円/楕円 277"/>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161307</xdr:rowOff>
    </xdr:from>
    <xdr:ext cx="762000" cy="259045"/>
    <xdr:sp macro="" textlink="">
      <xdr:nvSpPr>
        <xdr:cNvPr id="279" name="テキスト ボックス 278"/>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補助費に係る経常収支比率は類似団体平均を下回っており、前年度比</a:t>
          </a:r>
          <a:r>
            <a:rPr kumimoji="1" lang="en-US" altLang="ja-JP" sz="1150">
              <a:latin typeface="ＭＳ Ｐゴシック"/>
            </a:rPr>
            <a:t>1.1</a:t>
          </a:r>
          <a:r>
            <a:rPr kumimoji="1" lang="ja-JP" altLang="en-US" sz="1150">
              <a:latin typeface="ＭＳ Ｐゴシック"/>
            </a:rPr>
            <a:t>％低下した。補助金については補助金適正化委員会の答申に沿った見直しを実施している。今後も、公益性、必要性、妥当性、費用対効果について検証を行い、適正化に向けた見直しを継続していく。</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46990</xdr:rowOff>
    </xdr:from>
    <xdr:to>
      <xdr:col>24</xdr:col>
      <xdr:colOff>31750</xdr:colOff>
      <xdr:row>35</xdr:row>
      <xdr:rowOff>97282</xdr:rowOff>
    </xdr:to>
    <xdr:cxnSp macro="">
      <xdr:nvCxnSpPr>
        <xdr:cNvPr id="309" name="直線コネクタ 308"/>
        <xdr:cNvCxnSpPr/>
      </xdr:nvCxnSpPr>
      <xdr:spPr>
        <a:xfrm flipV="1">
          <a:off x="15671800" y="604774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97282</xdr:rowOff>
    </xdr:from>
    <xdr:to>
      <xdr:col>22</xdr:col>
      <xdr:colOff>565150</xdr:colOff>
      <xdr:row>35</xdr:row>
      <xdr:rowOff>115570</xdr:rowOff>
    </xdr:to>
    <xdr:cxnSp macro="">
      <xdr:nvCxnSpPr>
        <xdr:cNvPr id="312" name="直線コネクタ 311"/>
        <xdr:cNvCxnSpPr/>
      </xdr:nvCxnSpPr>
      <xdr:spPr>
        <a:xfrm flipV="1">
          <a:off x="14782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115570</xdr:rowOff>
    </xdr:from>
    <xdr:to>
      <xdr:col>21</xdr:col>
      <xdr:colOff>361950</xdr:colOff>
      <xdr:row>35</xdr:row>
      <xdr:rowOff>115570</xdr:rowOff>
    </xdr:to>
    <xdr:cxnSp macro="">
      <xdr:nvCxnSpPr>
        <xdr:cNvPr id="315" name="直線コネクタ 314"/>
        <xdr:cNvCxnSpPr/>
      </xdr:nvCxnSpPr>
      <xdr:spPr>
        <a:xfrm>
          <a:off x="13893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101854</xdr:rowOff>
    </xdr:from>
    <xdr:to>
      <xdr:col>20</xdr:col>
      <xdr:colOff>158750</xdr:colOff>
      <xdr:row>35</xdr:row>
      <xdr:rowOff>115570</xdr:rowOff>
    </xdr:to>
    <xdr:cxnSp macro="">
      <xdr:nvCxnSpPr>
        <xdr:cNvPr id="318" name="直線コネクタ 317"/>
        <xdr:cNvCxnSpPr/>
      </xdr:nvCxnSpPr>
      <xdr:spPr>
        <a:xfrm>
          <a:off x="13004800" y="61026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167640</xdr:rowOff>
    </xdr:from>
    <xdr:to>
      <xdr:col>24</xdr:col>
      <xdr:colOff>82550</xdr:colOff>
      <xdr:row>35</xdr:row>
      <xdr:rowOff>97790</xdr:rowOff>
    </xdr:to>
    <xdr:sp macro="" textlink="">
      <xdr:nvSpPr>
        <xdr:cNvPr id="328" name="円/楕円 327"/>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12717</xdr:rowOff>
    </xdr:from>
    <xdr:ext cx="762000" cy="259045"/>
    <xdr:sp macro="" textlink="">
      <xdr:nvSpPr>
        <xdr:cNvPr id="329" name="補助費等該当値テキスト"/>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46482</xdr:rowOff>
    </xdr:from>
    <xdr:to>
      <xdr:col>22</xdr:col>
      <xdr:colOff>615950</xdr:colOff>
      <xdr:row>35</xdr:row>
      <xdr:rowOff>148082</xdr:rowOff>
    </xdr:to>
    <xdr:sp macro="" textlink="">
      <xdr:nvSpPr>
        <xdr:cNvPr id="330" name="円/楕円 329"/>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158259</xdr:rowOff>
    </xdr:from>
    <xdr:ext cx="736600" cy="259045"/>
    <xdr:sp macro="" textlink="">
      <xdr:nvSpPr>
        <xdr:cNvPr id="331" name="テキスト ボックス 330"/>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64770</xdr:rowOff>
    </xdr:from>
    <xdr:to>
      <xdr:col>21</xdr:col>
      <xdr:colOff>412750</xdr:colOff>
      <xdr:row>35</xdr:row>
      <xdr:rowOff>166370</xdr:rowOff>
    </xdr:to>
    <xdr:sp macro="" textlink="">
      <xdr:nvSpPr>
        <xdr:cNvPr id="332" name="円/楕円 331"/>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5097</xdr:rowOff>
    </xdr:from>
    <xdr:ext cx="762000" cy="259045"/>
    <xdr:sp macro="" textlink="">
      <xdr:nvSpPr>
        <xdr:cNvPr id="333" name="テキスト ボックス 332"/>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64770</xdr:rowOff>
    </xdr:from>
    <xdr:to>
      <xdr:col>20</xdr:col>
      <xdr:colOff>209550</xdr:colOff>
      <xdr:row>35</xdr:row>
      <xdr:rowOff>166370</xdr:rowOff>
    </xdr:to>
    <xdr:sp macro="" textlink="">
      <xdr:nvSpPr>
        <xdr:cNvPr id="334" name="円/楕円 333"/>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5097</xdr:rowOff>
    </xdr:from>
    <xdr:ext cx="762000" cy="259045"/>
    <xdr:sp macro="" textlink="">
      <xdr:nvSpPr>
        <xdr:cNvPr id="335" name="テキスト ボックス 334"/>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51054</xdr:rowOff>
    </xdr:from>
    <xdr:to>
      <xdr:col>19</xdr:col>
      <xdr:colOff>6350</xdr:colOff>
      <xdr:row>35</xdr:row>
      <xdr:rowOff>152654</xdr:rowOff>
    </xdr:to>
    <xdr:sp macro="" textlink="">
      <xdr:nvSpPr>
        <xdr:cNvPr id="336" name="円/楕円 335"/>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162831</xdr:rowOff>
    </xdr:from>
    <xdr:ext cx="762000" cy="259045"/>
    <xdr:sp macro="" textlink="">
      <xdr:nvSpPr>
        <xdr:cNvPr id="337" name="テキスト ボックス 336"/>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公債費に係る経常収支比率は、繰上償還の実施や大口の定期償還の開始といった要因により、前年度比</a:t>
          </a:r>
          <a:r>
            <a:rPr kumimoji="1" lang="en-US" altLang="ja-JP" sz="1150">
              <a:latin typeface="ＭＳ Ｐゴシック"/>
            </a:rPr>
            <a:t>0.6</a:t>
          </a:r>
          <a:r>
            <a:rPr kumimoji="1" lang="ja-JP" altLang="en-US" sz="1150">
              <a:latin typeface="ＭＳ Ｐゴシック"/>
            </a:rPr>
            <a:t>％上昇した。今後も合併特例債による大型事業の償還を控えており、公債費負担の増加が懸念される中、交付税措置の有利な地方債の活用や繰上償還等の実施により、健全な財政運営に努めていく。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27940</xdr:rowOff>
    </xdr:from>
    <xdr:to>
      <xdr:col>7</xdr:col>
      <xdr:colOff>15875</xdr:colOff>
      <xdr:row>75</xdr:row>
      <xdr:rowOff>39370</xdr:rowOff>
    </xdr:to>
    <xdr:cxnSp macro="">
      <xdr:nvCxnSpPr>
        <xdr:cNvPr id="369" name="直線コネクタ 368"/>
        <xdr:cNvCxnSpPr/>
      </xdr:nvCxnSpPr>
      <xdr:spPr>
        <a:xfrm>
          <a:off x="3987800" y="128866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5080</xdr:rowOff>
    </xdr:from>
    <xdr:to>
      <xdr:col>5</xdr:col>
      <xdr:colOff>549275</xdr:colOff>
      <xdr:row>75</xdr:row>
      <xdr:rowOff>27940</xdr:rowOff>
    </xdr:to>
    <xdr:cxnSp macro="">
      <xdr:nvCxnSpPr>
        <xdr:cNvPr id="372" name="直線コネクタ 371"/>
        <xdr:cNvCxnSpPr/>
      </xdr:nvCxnSpPr>
      <xdr:spPr>
        <a:xfrm>
          <a:off x="3098800" y="128638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5080</xdr:rowOff>
    </xdr:from>
    <xdr:to>
      <xdr:col>4</xdr:col>
      <xdr:colOff>346075</xdr:colOff>
      <xdr:row>75</xdr:row>
      <xdr:rowOff>6985</xdr:rowOff>
    </xdr:to>
    <xdr:cxnSp macro="">
      <xdr:nvCxnSpPr>
        <xdr:cNvPr id="375" name="直線コネクタ 374"/>
        <xdr:cNvCxnSpPr/>
      </xdr:nvCxnSpPr>
      <xdr:spPr>
        <a:xfrm flipV="1">
          <a:off x="2209800" y="128638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6985</xdr:rowOff>
    </xdr:from>
    <xdr:to>
      <xdr:col>3</xdr:col>
      <xdr:colOff>142875</xdr:colOff>
      <xdr:row>75</xdr:row>
      <xdr:rowOff>26035</xdr:rowOff>
    </xdr:to>
    <xdr:cxnSp macro="">
      <xdr:nvCxnSpPr>
        <xdr:cNvPr id="378" name="直線コネクタ 377"/>
        <xdr:cNvCxnSpPr/>
      </xdr:nvCxnSpPr>
      <xdr:spPr>
        <a:xfrm flipV="1">
          <a:off x="1320800" y="128657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160020</xdr:rowOff>
    </xdr:from>
    <xdr:to>
      <xdr:col>7</xdr:col>
      <xdr:colOff>66675</xdr:colOff>
      <xdr:row>75</xdr:row>
      <xdr:rowOff>90170</xdr:rowOff>
    </xdr:to>
    <xdr:sp macro="" textlink="">
      <xdr:nvSpPr>
        <xdr:cNvPr id="388" name="円/楕円 387"/>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132097</xdr:rowOff>
    </xdr:from>
    <xdr:ext cx="762000" cy="259045"/>
    <xdr:sp macro="" textlink="">
      <xdr:nvSpPr>
        <xdr:cNvPr id="389" name="公債費該当値テキスト"/>
        <xdr:cNvSpPr txBox="1"/>
      </xdr:nvSpPr>
      <xdr:spPr>
        <a:xfrm>
          <a:off x="4914900" y="1281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148590</xdr:rowOff>
    </xdr:from>
    <xdr:to>
      <xdr:col>5</xdr:col>
      <xdr:colOff>600075</xdr:colOff>
      <xdr:row>75</xdr:row>
      <xdr:rowOff>78740</xdr:rowOff>
    </xdr:to>
    <xdr:sp macro="" textlink="">
      <xdr:nvSpPr>
        <xdr:cNvPr id="390" name="円/楕円 389"/>
        <xdr:cNvSpPr/>
      </xdr:nvSpPr>
      <xdr:spPr>
        <a:xfrm>
          <a:off x="3937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63517</xdr:rowOff>
    </xdr:from>
    <xdr:ext cx="736600" cy="259045"/>
    <xdr:sp macro="" textlink="">
      <xdr:nvSpPr>
        <xdr:cNvPr id="391" name="テキスト ボックス 390"/>
        <xdr:cNvSpPr txBox="1"/>
      </xdr:nvSpPr>
      <xdr:spPr>
        <a:xfrm>
          <a:off x="3606800" y="12922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125730</xdr:rowOff>
    </xdr:from>
    <xdr:to>
      <xdr:col>4</xdr:col>
      <xdr:colOff>396875</xdr:colOff>
      <xdr:row>75</xdr:row>
      <xdr:rowOff>55880</xdr:rowOff>
    </xdr:to>
    <xdr:sp macro="" textlink="">
      <xdr:nvSpPr>
        <xdr:cNvPr id="392" name="円/楕円 391"/>
        <xdr:cNvSpPr/>
      </xdr:nvSpPr>
      <xdr:spPr>
        <a:xfrm>
          <a:off x="3048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66057</xdr:rowOff>
    </xdr:from>
    <xdr:ext cx="762000" cy="259045"/>
    <xdr:sp macro="" textlink="">
      <xdr:nvSpPr>
        <xdr:cNvPr id="393" name="テキスト ボックス 392"/>
        <xdr:cNvSpPr txBox="1"/>
      </xdr:nvSpPr>
      <xdr:spPr>
        <a:xfrm>
          <a:off x="2717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127635</xdr:rowOff>
    </xdr:from>
    <xdr:to>
      <xdr:col>3</xdr:col>
      <xdr:colOff>193675</xdr:colOff>
      <xdr:row>75</xdr:row>
      <xdr:rowOff>57785</xdr:rowOff>
    </xdr:to>
    <xdr:sp macro="" textlink="">
      <xdr:nvSpPr>
        <xdr:cNvPr id="394" name="円/楕円 393"/>
        <xdr:cNvSpPr/>
      </xdr:nvSpPr>
      <xdr:spPr>
        <a:xfrm>
          <a:off x="2159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67962</xdr:rowOff>
    </xdr:from>
    <xdr:ext cx="762000" cy="259045"/>
    <xdr:sp macro="" textlink="">
      <xdr:nvSpPr>
        <xdr:cNvPr id="395" name="テキスト ボックス 394"/>
        <xdr:cNvSpPr txBox="1"/>
      </xdr:nvSpPr>
      <xdr:spPr>
        <a:xfrm>
          <a:off x="1828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146685</xdr:rowOff>
    </xdr:from>
    <xdr:to>
      <xdr:col>1</xdr:col>
      <xdr:colOff>676275</xdr:colOff>
      <xdr:row>75</xdr:row>
      <xdr:rowOff>76835</xdr:rowOff>
    </xdr:to>
    <xdr:sp macro="" textlink="">
      <xdr:nvSpPr>
        <xdr:cNvPr id="396" name="円/楕円 395"/>
        <xdr:cNvSpPr/>
      </xdr:nvSpPr>
      <xdr:spPr>
        <a:xfrm>
          <a:off x="12700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87012</xdr:rowOff>
    </xdr:from>
    <xdr:ext cx="762000" cy="259045"/>
    <xdr:sp macro="" textlink="">
      <xdr:nvSpPr>
        <xdr:cNvPr id="397" name="テキスト ボックス 396"/>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普通建設事業の人口一人当たりの決算額が類似団体平均を上回っている。平成</a:t>
          </a:r>
          <a:r>
            <a:rPr kumimoji="1" lang="en-US" altLang="ja-JP" sz="1150">
              <a:latin typeface="ＭＳ Ｐゴシック"/>
            </a:rPr>
            <a:t>26</a:t>
          </a:r>
          <a:r>
            <a:rPr kumimoji="1" lang="ja-JP" altLang="en-US" sz="1150">
              <a:latin typeface="ＭＳ Ｐゴシック"/>
            </a:rPr>
            <a:t>年度では普通交付税合併算定替措置の段階的縮減の初年度ということもあり大規模な建設事業を行わなかったが、平成</a:t>
          </a:r>
          <a:r>
            <a:rPr kumimoji="1" lang="en-US" altLang="ja-JP" sz="1150">
              <a:latin typeface="ＭＳ Ｐゴシック"/>
            </a:rPr>
            <a:t>27</a:t>
          </a:r>
          <a:r>
            <a:rPr kumimoji="1" lang="ja-JP" altLang="en-US" sz="1150">
              <a:latin typeface="ＭＳ Ｐゴシック"/>
            </a:rPr>
            <a:t>年度では交付税算定の見直しによる復元額もあり、縮減幅が抑えられたことから、経済対策として単独工事等を増額したことにより、決算額が増加した。</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42418</xdr:rowOff>
    </xdr:from>
    <xdr:to>
      <xdr:col>24</xdr:col>
      <xdr:colOff>31750</xdr:colOff>
      <xdr:row>77</xdr:row>
      <xdr:rowOff>51563</xdr:rowOff>
    </xdr:to>
    <xdr:cxnSp macro="">
      <xdr:nvCxnSpPr>
        <xdr:cNvPr id="428" name="直線コネクタ 427"/>
        <xdr:cNvCxnSpPr/>
      </xdr:nvCxnSpPr>
      <xdr:spPr>
        <a:xfrm flipV="1">
          <a:off x="15671800" y="132440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94996</xdr:rowOff>
    </xdr:from>
    <xdr:to>
      <xdr:col>22</xdr:col>
      <xdr:colOff>565150</xdr:colOff>
      <xdr:row>77</xdr:row>
      <xdr:rowOff>51563</xdr:rowOff>
    </xdr:to>
    <xdr:cxnSp macro="">
      <xdr:nvCxnSpPr>
        <xdr:cNvPr id="431" name="直線コネクタ 430"/>
        <xdr:cNvCxnSpPr/>
      </xdr:nvCxnSpPr>
      <xdr:spPr>
        <a:xfrm>
          <a:off x="14782800" y="13125196"/>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94996</xdr:rowOff>
    </xdr:from>
    <xdr:to>
      <xdr:col>21</xdr:col>
      <xdr:colOff>361950</xdr:colOff>
      <xdr:row>76</xdr:row>
      <xdr:rowOff>113285</xdr:rowOff>
    </xdr:to>
    <xdr:cxnSp macro="">
      <xdr:nvCxnSpPr>
        <xdr:cNvPr id="434" name="直線コネクタ 433"/>
        <xdr:cNvCxnSpPr/>
      </xdr:nvCxnSpPr>
      <xdr:spPr>
        <a:xfrm flipV="1">
          <a:off x="13893800" y="131251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67563</xdr:rowOff>
    </xdr:from>
    <xdr:to>
      <xdr:col>20</xdr:col>
      <xdr:colOff>158750</xdr:colOff>
      <xdr:row>76</xdr:row>
      <xdr:rowOff>113285</xdr:rowOff>
    </xdr:to>
    <xdr:cxnSp macro="">
      <xdr:nvCxnSpPr>
        <xdr:cNvPr id="437" name="直線コネクタ 436"/>
        <xdr:cNvCxnSpPr/>
      </xdr:nvCxnSpPr>
      <xdr:spPr>
        <a:xfrm>
          <a:off x="13004800" y="130977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163068</xdr:rowOff>
    </xdr:from>
    <xdr:to>
      <xdr:col>24</xdr:col>
      <xdr:colOff>82550</xdr:colOff>
      <xdr:row>77</xdr:row>
      <xdr:rowOff>93218</xdr:rowOff>
    </xdr:to>
    <xdr:sp macro="" textlink="">
      <xdr:nvSpPr>
        <xdr:cNvPr id="447" name="円/楕円 446"/>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8145</xdr:rowOff>
    </xdr:from>
    <xdr:ext cx="762000" cy="259045"/>
    <xdr:sp macro="" textlink="">
      <xdr:nvSpPr>
        <xdr:cNvPr id="448" name="公債費以外該当値テキスト"/>
        <xdr:cNvSpPr txBox="1"/>
      </xdr:nvSpPr>
      <xdr:spPr>
        <a:xfrm>
          <a:off x="16598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763</xdr:rowOff>
    </xdr:from>
    <xdr:to>
      <xdr:col>22</xdr:col>
      <xdr:colOff>615950</xdr:colOff>
      <xdr:row>77</xdr:row>
      <xdr:rowOff>102363</xdr:rowOff>
    </xdr:to>
    <xdr:sp macro="" textlink="">
      <xdr:nvSpPr>
        <xdr:cNvPr id="449" name="円/楕円 448"/>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112540</xdr:rowOff>
    </xdr:from>
    <xdr:ext cx="736600" cy="259045"/>
    <xdr:sp macro="" textlink="">
      <xdr:nvSpPr>
        <xdr:cNvPr id="450" name="テキスト ボックス 449"/>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44196</xdr:rowOff>
    </xdr:from>
    <xdr:to>
      <xdr:col>21</xdr:col>
      <xdr:colOff>412750</xdr:colOff>
      <xdr:row>76</xdr:row>
      <xdr:rowOff>145796</xdr:rowOff>
    </xdr:to>
    <xdr:sp macro="" textlink="">
      <xdr:nvSpPr>
        <xdr:cNvPr id="451" name="円/楕円 450"/>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155973</xdr:rowOff>
    </xdr:from>
    <xdr:ext cx="762000" cy="259045"/>
    <xdr:sp macro="" textlink="">
      <xdr:nvSpPr>
        <xdr:cNvPr id="452" name="テキスト ボックス 451"/>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62485</xdr:rowOff>
    </xdr:from>
    <xdr:to>
      <xdr:col>20</xdr:col>
      <xdr:colOff>209550</xdr:colOff>
      <xdr:row>76</xdr:row>
      <xdr:rowOff>164085</xdr:rowOff>
    </xdr:to>
    <xdr:sp macro="" textlink="">
      <xdr:nvSpPr>
        <xdr:cNvPr id="453" name="円/楕円 452"/>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54" name="テキスト ボックス 453"/>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16763</xdr:rowOff>
    </xdr:from>
    <xdr:to>
      <xdr:col>19</xdr:col>
      <xdr:colOff>6350</xdr:colOff>
      <xdr:row>76</xdr:row>
      <xdr:rowOff>118363</xdr:rowOff>
    </xdr:to>
    <xdr:sp macro="" textlink="">
      <xdr:nvSpPr>
        <xdr:cNvPr id="455" name="円/楕円 454"/>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128541</xdr:rowOff>
    </xdr:from>
    <xdr:ext cx="762000" cy="259045"/>
    <xdr:sp macro="" textlink="">
      <xdr:nvSpPr>
        <xdr:cNvPr id="456" name="テキスト ボックス 455"/>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長崎県壱岐市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12433</xdr:rowOff>
    </xdr:from>
    <xdr:to>
      <xdr:col>4</xdr:col>
      <xdr:colOff>1117600</xdr:colOff>
      <xdr:row>13</xdr:row>
      <xdr:rowOff>88524</xdr:rowOff>
    </xdr:to>
    <xdr:cxnSp macro="">
      <xdr:nvCxnSpPr>
        <xdr:cNvPr id="52" name="直線コネクタ 51"/>
        <xdr:cNvCxnSpPr/>
      </xdr:nvCxnSpPr>
      <xdr:spPr bwMode="auto">
        <a:xfrm>
          <a:off x="5003800" y="2288908"/>
          <a:ext cx="647700" cy="76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12433</xdr:rowOff>
    </xdr:from>
    <xdr:to>
      <xdr:col>4</xdr:col>
      <xdr:colOff>469900</xdr:colOff>
      <xdr:row>13</xdr:row>
      <xdr:rowOff>84050</xdr:rowOff>
    </xdr:to>
    <xdr:cxnSp macro="">
      <xdr:nvCxnSpPr>
        <xdr:cNvPr id="55" name="直線コネクタ 54"/>
        <xdr:cNvCxnSpPr/>
      </xdr:nvCxnSpPr>
      <xdr:spPr bwMode="auto">
        <a:xfrm flipV="1">
          <a:off x="4305300" y="2288908"/>
          <a:ext cx="698500" cy="71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84050</xdr:rowOff>
    </xdr:from>
    <xdr:to>
      <xdr:col>3</xdr:col>
      <xdr:colOff>904875</xdr:colOff>
      <xdr:row>13</xdr:row>
      <xdr:rowOff>105376</xdr:rowOff>
    </xdr:to>
    <xdr:cxnSp macro="">
      <xdr:nvCxnSpPr>
        <xdr:cNvPr id="58" name="直線コネクタ 57"/>
        <xdr:cNvCxnSpPr/>
      </xdr:nvCxnSpPr>
      <xdr:spPr bwMode="auto">
        <a:xfrm flipV="1">
          <a:off x="3606800" y="2360525"/>
          <a:ext cx="698500" cy="21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86630</xdr:rowOff>
    </xdr:from>
    <xdr:to>
      <xdr:col>3</xdr:col>
      <xdr:colOff>206375</xdr:colOff>
      <xdr:row>13</xdr:row>
      <xdr:rowOff>105376</xdr:rowOff>
    </xdr:to>
    <xdr:cxnSp macro="">
      <xdr:nvCxnSpPr>
        <xdr:cNvPr id="61" name="直線コネクタ 60"/>
        <xdr:cNvCxnSpPr/>
      </xdr:nvCxnSpPr>
      <xdr:spPr bwMode="auto">
        <a:xfrm>
          <a:off x="2908300" y="2363105"/>
          <a:ext cx="698500" cy="18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37724</xdr:rowOff>
    </xdr:from>
    <xdr:to>
      <xdr:col>5</xdr:col>
      <xdr:colOff>34925</xdr:colOff>
      <xdr:row>13</xdr:row>
      <xdr:rowOff>139324</xdr:rowOff>
    </xdr:to>
    <xdr:sp macro="" textlink="">
      <xdr:nvSpPr>
        <xdr:cNvPr id="71" name="円/楕円 70"/>
        <xdr:cNvSpPr/>
      </xdr:nvSpPr>
      <xdr:spPr bwMode="auto">
        <a:xfrm>
          <a:off x="5600700" y="2314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54251</xdr:rowOff>
    </xdr:from>
    <xdr:ext cx="762000" cy="259045"/>
    <xdr:sp macro="" textlink="">
      <xdr:nvSpPr>
        <xdr:cNvPr id="72" name="人口1人当たり決算額の推移該当値テキスト130"/>
        <xdr:cNvSpPr txBox="1"/>
      </xdr:nvSpPr>
      <xdr:spPr>
        <a:xfrm>
          <a:off x="5740400" y="215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136,273</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133083</xdr:rowOff>
    </xdr:from>
    <xdr:to>
      <xdr:col>4</xdr:col>
      <xdr:colOff>520700</xdr:colOff>
      <xdr:row>13</xdr:row>
      <xdr:rowOff>63233</xdr:rowOff>
    </xdr:to>
    <xdr:sp macro="" textlink="">
      <xdr:nvSpPr>
        <xdr:cNvPr id="73" name="円/楕円 72"/>
        <xdr:cNvSpPr/>
      </xdr:nvSpPr>
      <xdr:spPr bwMode="auto">
        <a:xfrm>
          <a:off x="4953000" y="2238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73410</xdr:rowOff>
    </xdr:from>
    <xdr:ext cx="736600" cy="259045"/>
    <xdr:sp macro="" textlink="">
      <xdr:nvSpPr>
        <xdr:cNvPr id="74" name="テキスト ボックス 73"/>
        <xdr:cNvSpPr txBox="1"/>
      </xdr:nvSpPr>
      <xdr:spPr>
        <a:xfrm>
          <a:off x="4622800" y="200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140,933</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33250</xdr:rowOff>
    </xdr:from>
    <xdr:to>
      <xdr:col>3</xdr:col>
      <xdr:colOff>955675</xdr:colOff>
      <xdr:row>13</xdr:row>
      <xdr:rowOff>134850</xdr:rowOff>
    </xdr:to>
    <xdr:sp macro="" textlink="">
      <xdr:nvSpPr>
        <xdr:cNvPr id="75" name="円/楕円 74"/>
        <xdr:cNvSpPr/>
      </xdr:nvSpPr>
      <xdr:spPr bwMode="auto">
        <a:xfrm>
          <a:off x="4254500" y="230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145027</xdr:rowOff>
    </xdr:from>
    <xdr:ext cx="762000" cy="259045"/>
    <xdr:sp macro="" textlink="">
      <xdr:nvSpPr>
        <xdr:cNvPr id="76" name="テキスト ボックス 75"/>
        <xdr:cNvSpPr txBox="1"/>
      </xdr:nvSpPr>
      <xdr:spPr>
        <a:xfrm>
          <a:off x="3924300" y="207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136,547</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54576</xdr:rowOff>
    </xdr:from>
    <xdr:to>
      <xdr:col>3</xdr:col>
      <xdr:colOff>257175</xdr:colOff>
      <xdr:row>13</xdr:row>
      <xdr:rowOff>156176</xdr:rowOff>
    </xdr:to>
    <xdr:sp macro="" textlink="">
      <xdr:nvSpPr>
        <xdr:cNvPr id="77" name="円/楕円 76"/>
        <xdr:cNvSpPr/>
      </xdr:nvSpPr>
      <xdr:spPr bwMode="auto">
        <a:xfrm>
          <a:off x="3556000" y="2331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166353</xdr:rowOff>
    </xdr:from>
    <xdr:ext cx="762000" cy="259045"/>
    <xdr:sp macro="" textlink="">
      <xdr:nvSpPr>
        <xdr:cNvPr id="78" name="テキスト ボックス 77"/>
        <xdr:cNvSpPr txBox="1"/>
      </xdr:nvSpPr>
      <xdr:spPr>
        <a:xfrm>
          <a:off x="3225800" y="209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135,241</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35830</xdr:rowOff>
    </xdr:from>
    <xdr:to>
      <xdr:col>2</xdr:col>
      <xdr:colOff>692150</xdr:colOff>
      <xdr:row>13</xdr:row>
      <xdr:rowOff>137430</xdr:rowOff>
    </xdr:to>
    <xdr:sp macro="" textlink="">
      <xdr:nvSpPr>
        <xdr:cNvPr id="79" name="円/楕円 78"/>
        <xdr:cNvSpPr/>
      </xdr:nvSpPr>
      <xdr:spPr bwMode="auto">
        <a:xfrm>
          <a:off x="2857500" y="231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147607</xdr:rowOff>
    </xdr:from>
    <xdr:ext cx="762000" cy="259045"/>
    <xdr:sp macro="" textlink="">
      <xdr:nvSpPr>
        <xdr:cNvPr id="80" name="テキスト ボックス 79"/>
        <xdr:cNvSpPr txBox="1"/>
      </xdr:nvSpPr>
      <xdr:spPr>
        <a:xfrm>
          <a:off x="2527300" y="208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136,389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15660</xdr:rowOff>
    </xdr:from>
    <xdr:to>
      <xdr:col>4</xdr:col>
      <xdr:colOff>1117600</xdr:colOff>
      <xdr:row>38</xdr:row>
      <xdr:rowOff>29948</xdr:rowOff>
    </xdr:to>
    <xdr:cxnSp macro="">
      <xdr:nvCxnSpPr>
        <xdr:cNvPr id="114" name="直線コネクタ 113"/>
        <xdr:cNvCxnSpPr/>
      </xdr:nvCxnSpPr>
      <xdr:spPr bwMode="auto">
        <a:xfrm>
          <a:off x="5003800" y="7483260"/>
          <a:ext cx="647700" cy="14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14212</xdr:rowOff>
    </xdr:from>
    <xdr:to>
      <xdr:col>4</xdr:col>
      <xdr:colOff>469900</xdr:colOff>
      <xdr:row>38</xdr:row>
      <xdr:rowOff>15660</xdr:rowOff>
    </xdr:to>
    <xdr:cxnSp macro="">
      <xdr:nvCxnSpPr>
        <xdr:cNvPr id="117" name="直線コネクタ 116"/>
        <xdr:cNvCxnSpPr/>
      </xdr:nvCxnSpPr>
      <xdr:spPr bwMode="auto">
        <a:xfrm>
          <a:off x="4305300" y="7481812"/>
          <a:ext cx="698500" cy="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8174</xdr:rowOff>
    </xdr:from>
    <xdr:to>
      <xdr:col>3</xdr:col>
      <xdr:colOff>904875</xdr:colOff>
      <xdr:row>38</xdr:row>
      <xdr:rowOff>14212</xdr:rowOff>
    </xdr:to>
    <xdr:cxnSp macro="">
      <xdr:nvCxnSpPr>
        <xdr:cNvPr id="120" name="直線コネクタ 119"/>
        <xdr:cNvCxnSpPr/>
      </xdr:nvCxnSpPr>
      <xdr:spPr bwMode="auto">
        <a:xfrm>
          <a:off x="3606800" y="7475774"/>
          <a:ext cx="698500" cy="6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306889</xdr:rowOff>
    </xdr:from>
    <xdr:to>
      <xdr:col>3</xdr:col>
      <xdr:colOff>206375</xdr:colOff>
      <xdr:row>38</xdr:row>
      <xdr:rowOff>8174</xdr:rowOff>
    </xdr:to>
    <xdr:cxnSp macro="">
      <xdr:nvCxnSpPr>
        <xdr:cNvPr id="123" name="直線コネクタ 122"/>
        <xdr:cNvCxnSpPr/>
      </xdr:nvCxnSpPr>
      <xdr:spPr bwMode="auto">
        <a:xfrm>
          <a:off x="2908300" y="7431589"/>
          <a:ext cx="698500" cy="44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322048</xdr:rowOff>
    </xdr:from>
    <xdr:to>
      <xdr:col>5</xdr:col>
      <xdr:colOff>34925</xdr:colOff>
      <xdr:row>38</xdr:row>
      <xdr:rowOff>80748</xdr:rowOff>
    </xdr:to>
    <xdr:sp macro="" textlink="">
      <xdr:nvSpPr>
        <xdr:cNvPr id="133" name="円/楕円 132"/>
        <xdr:cNvSpPr/>
      </xdr:nvSpPr>
      <xdr:spPr bwMode="auto">
        <a:xfrm>
          <a:off x="5600700" y="7446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15,473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307760</xdr:rowOff>
    </xdr:from>
    <xdr:to>
      <xdr:col>4</xdr:col>
      <xdr:colOff>520700</xdr:colOff>
      <xdr:row>38</xdr:row>
      <xdr:rowOff>66460</xdr:rowOff>
    </xdr:to>
    <xdr:sp macro="" textlink="">
      <xdr:nvSpPr>
        <xdr:cNvPr id="135" name="円/楕円 134"/>
        <xdr:cNvSpPr/>
      </xdr:nvSpPr>
      <xdr:spPr bwMode="auto">
        <a:xfrm>
          <a:off x="4953000" y="7432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51237</xdr:rowOff>
    </xdr:from>
    <xdr:ext cx="736600" cy="259045"/>
    <xdr:sp macro="" textlink="">
      <xdr:nvSpPr>
        <xdr:cNvPr id="136" name="テキスト ボックス 135"/>
        <xdr:cNvSpPr txBox="1"/>
      </xdr:nvSpPr>
      <xdr:spPr>
        <a:xfrm>
          <a:off x="4622800" y="751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19,223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306312</xdr:rowOff>
    </xdr:from>
    <xdr:to>
      <xdr:col>3</xdr:col>
      <xdr:colOff>955675</xdr:colOff>
      <xdr:row>38</xdr:row>
      <xdr:rowOff>65012</xdr:rowOff>
    </xdr:to>
    <xdr:sp macro="" textlink="">
      <xdr:nvSpPr>
        <xdr:cNvPr id="137" name="円/楕円 136"/>
        <xdr:cNvSpPr/>
      </xdr:nvSpPr>
      <xdr:spPr bwMode="auto">
        <a:xfrm>
          <a:off x="4254500" y="7431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49789</xdr:rowOff>
    </xdr:from>
    <xdr:ext cx="762000" cy="259045"/>
    <xdr:sp macro="" textlink="">
      <xdr:nvSpPr>
        <xdr:cNvPr id="138" name="テキスト ボックス 137"/>
        <xdr:cNvSpPr txBox="1"/>
      </xdr:nvSpPr>
      <xdr:spPr>
        <a:xfrm>
          <a:off x="3924300" y="751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19,603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300274</xdr:rowOff>
    </xdr:from>
    <xdr:to>
      <xdr:col>3</xdr:col>
      <xdr:colOff>257175</xdr:colOff>
      <xdr:row>38</xdr:row>
      <xdr:rowOff>58974</xdr:rowOff>
    </xdr:to>
    <xdr:sp macro="" textlink="">
      <xdr:nvSpPr>
        <xdr:cNvPr id="139" name="円/楕円 138"/>
        <xdr:cNvSpPr/>
      </xdr:nvSpPr>
      <xdr:spPr bwMode="auto">
        <a:xfrm>
          <a:off x="3556000" y="7424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43751</xdr:rowOff>
    </xdr:from>
    <xdr:ext cx="762000" cy="259045"/>
    <xdr:sp macro="" textlink="">
      <xdr:nvSpPr>
        <xdr:cNvPr id="140" name="テキスト ボックス 139"/>
        <xdr:cNvSpPr txBox="1"/>
      </xdr:nvSpPr>
      <xdr:spPr>
        <a:xfrm>
          <a:off x="3225800" y="751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21,188</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256089</xdr:rowOff>
    </xdr:from>
    <xdr:to>
      <xdr:col>2</xdr:col>
      <xdr:colOff>692150</xdr:colOff>
      <xdr:row>38</xdr:row>
      <xdr:rowOff>14789</xdr:rowOff>
    </xdr:to>
    <xdr:sp macro="" textlink="">
      <xdr:nvSpPr>
        <xdr:cNvPr id="141" name="円/楕円 140"/>
        <xdr:cNvSpPr/>
      </xdr:nvSpPr>
      <xdr:spPr bwMode="auto">
        <a:xfrm>
          <a:off x="2857500" y="7380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342466</xdr:rowOff>
    </xdr:from>
    <xdr:ext cx="762000" cy="259045"/>
    <xdr:sp macro="" textlink="">
      <xdr:nvSpPr>
        <xdr:cNvPr id="142" name="テキスト ボックス 141"/>
        <xdr:cNvSpPr txBox="1"/>
      </xdr:nvSpPr>
      <xdr:spPr>
        <a:xfrm>
          <a:off x="2527300" y="746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32,785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長崎県壱岐市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27,991
27,935
139.42
22,958,735
22,343,979
579,643
13,447,357
26,602,645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124055</xdr:rowOff>
    </xdr:from>
    <xdr:to>
      <xdr:col>6</xdr:col>
      <xdr:colOff>511175</xdr:colOff>
      <xdr:row>32</xdr:row>
      <xdr:rowOff>72192</xdr:rowOff>
    </xdr:to>
    <xdr:cxnSp macro="">
      <xdr:nvCxnSpPr>
        <xdr:cNvPr id="65" name="直線コネクタ 64"/>
        <xdr:cNvCxnSpPr/>
      </xdr:nvCxnSpPr>
      <xdr:spPr>
        <a:xfrm flipV="1">
          <a:off x="3797300" y="5439005"/>
          <a:ext cx="838200" cy="11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72192</xdr:rowOff>
    </xdr:from>
    <xdr:to>
      <xdr:col>5</xdr:col>
      <xdr:colOff>358775</xdr:colOff>
      <xdr:row>32</xdr:row>
      <xdr:rowOff>156859</xdr:rowOff>
    </xdr:to>
    <xdr:cxnSp macro="">
      <xdr:nvCxnSpPr>
        <xdr:cNvPr id="68" name="直線コネクタ 67"/>
        <xdr:cNvCxnSpPr/>
      </xdr:nvCxnSpPr>
      <xdr:spPr>
        <a:xfrm flipV="1">
          <a:off x="2908300" y="5558592"/>
          <a:ext cx="889000" cy="8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156859</xdr:rowOff>
    </xdr:from>
    <xdr:to>
      <xdr:col>4</xdr:col>
      <xdr:colOff>155575</xdr:colOff>
      <xdr:row>33</xdr:row>
      <xdr:rowOff>26557</xdr:rowOff>
    </xdr:to>
    <xdr:cxnSp macro="">
      <xdr:nvCxnSpPr>
        <xdr:cNvPr id="71" name="直線コネクタ 70"/>
        <xdr:cNvCxnSpPr/>
      </xdr:nvCxnSpPr>
      <xdr:spPr>
        <a:xfrm flipV="1">
          <a:off x="2019300" y="564325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26557</xdr:rowOff>
    </xdr:from>
    <xdr:to>
      <xdr:col>2</xdr:col>
      <xdr:colOff>638175</xdr:colOff>
      <xdr:row>33</xdr:row>
      <xdr:rowOff>42373</xdr:rowOff>
    </xdr:to>
    <xdr:cxnSp macro="">
      <xdr:nvCxnSpPr>
        <xdr:cNvPr id="74" name="直線コネクタ 73"/>
        <xdr:cNvCxnSpPr/>
      </xdr:nvCxnSpPr>
      <xdr:spPr>
        <a:xfrm flipV="1">
          <a:off x="1130300" y="5684407"/>
          <a:ext cx="889000" cy="1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73255</xdr:rowOff>
    </xdr:from>
    <xdr:to>
      <xdr:col>6</xdr:col>
      <xdr:colOff>561975</xdr:colOff>
      <xdr:row>32</xdr:row>
      <xdr:rowOff>3405</xdr:rowOff>
    </xdr:to>
    <xdr:sp macro="" textlink="">
      <xdr:nvSpPr>
        <xdr:cNvPr id="84" name="円/楕円 83"/>
        <xdr:cNvSpPr/>
      </xdr:nvSpPr>
      <xdr:spPr>
        <a:xfrm>
          <a:off x="4584700" y="53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96132</xdr:rowOff>
    </xdr:from>
    <xdr:ext cx="599010" cy="259045"/>
    <xdr:sp macro="" textlink="">
      <xdr:nvSpPr>
        <xdr:cNvPr id="85" name="人件費該当値テキスト"/>
        <xdr:cNvSpPr txBox="1"/>
      </xdr:nvSpPr>
      <xdr:spPr>
        <a:xfrm>
          <a:off x="4686300" y="52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137,095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21392</xdr:rowOff>
    </xdr:from>
    <xdr:to>
      <xdr:col>5</xdr:col>
      <xdr:colOff>409575</xdr:colOff>
      <xdr:row>32</xdr:row>
      <xdr:rowOff>122992</xdr:rowOff>
    </xdr:to>
    <xdr:sp macro="" textlink="">
      <xdr:nvSpPr>
        <xdr:cNvPr id="86" name="円/楕円 85"/>
        <xdr:cNvSpPr/>
      </xdr:nvSpPr>
      <xdr:spPr>
        <a:xfrm>
          <a:off x="3746500" y="550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139519</xdr:rowOff>
    </xdr:from>
    <xdr:ext cx="599010" cy="259045"/>
    <xdr:sp macro="" textlink="">
      <xdr:nvSpPr>
        <xdr:cNvPr id="87" name="テキスト ボックス 86"/>
        <xdr:cNvSpPr txBox="1"/>
      </xdr:nvSpPr>
      <xdr:spPr>
        <a:xfrm>
          <a:off x="3497794" y="528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128,725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106059</xdr:rowOff>
    </xdr:from>
    <xdr:to>
      <xdr:col>4</xdr:col>
      <xdr:colOff>206375</xdr:colOff>
      <xdr:row>33</xdr:row>
      <xdr:rowOff>36209</xdr:rowOff>
    </xdr:to>
    <xdr:sp macro="" textlink="">
      <xdr:nvSpPr>
        <xdr:cNvPr id="88" name="円/楕円 87"/>
        <xdr:cNvSpPr/>
      </xdr:nvSpPr>
      <xdr:spPr>
        <a:xfrm>
          <a:off x="2857500" y="559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52736</xdr:rowOff>
    </xdr:from>
    <xdr:ext cx="599010" cy="259045"/>
    <xdr:sp macro="" textlink="">
      <xdr:nvSpPr>
        <xdr:cNvPr id="89" name="テキスト ボックス 88"/>
        <xdr:cNvSpPr txBox="1"/>
      </xdr:nvSpPr>
      <xdr:spPr>
        <a:xfrm>
          <a:off x="2608794" y="536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122,799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147207</xdr:rowOff>
    </xdr:from>
    <xdr:to>
      <xdr:col>3</xdr:col>
      <xdr:colOff>3175</xdr:colOff>
      <xdr:row>33</xdr:row>
      <xdr:rowOff>77357</xdr:rowOff>
    </xdr:to>
    <xdr:sp macro="" textlink="">
      <xdr:nvSpPr>
        <xdr:cNvPr id="90" name="円/楕円 89"/>
        <xdr:cNvSpPr/>
      </xdr:nvSpPr>
      <xdr:spPr>
        <a:xfrm>
          <a:off x="1968500" y="563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93884</xdr:rowOff>
    </xdr:from>
    <xdr:ext cx="599010" cy="259045"/>
    <xdr:sp macro="" textlink="">
      <xdr:nvSpPr>
        <xdr:cNvPr id="91" name="テキスト ボックス 90"/>
        <xdr:cNvSpPr txBox="1"/>
      </xdr:nvSpPr>
      <xdr:spPr>
        <a:xfrm>
          <a:off x="1719794" y="540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119,919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163023</xdr:rowOff>
    </xdr:from>
    <xdr:to>
      <xdr:col>1</xdr:col>
      <xdr:colOff>485775</xdr:colOff>
      <xdr:row>33</xdr:row>
      <xdr:rowOff>93173</xdr:rowOff>
    </xdr:to>
    <xdr:sp macro="" textlink="">
      <xdr:nvSpPr>
        <xdr:cNvPr id="92" name="円/楕円 91"/>
        <xdr:cNvSpPr/>
      </xdr:nvSpPr>
      <xdr:spPr>
        <a:xfrm>
          <a:off x="1079500" y="564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109700</xdr:rowOff>
    </xdr:from>
    <xdr:ext cx="599010" cy="259045"/>
    <xdr:sp macro="" textlink="">
      <xdr:nvSpPr>
        <xdr:cNvPr id="93" name="テキスト ボックス 92"/>
        <xdr:cNvSpPr txBox="1"/>
      </xdr:nvSpPr>
      <xdr:spPr>
        <a:xfrm>
          <a:off x="830794" y="542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155537</xdr:rowOff>
    </xdr:from>
    <xdr:to>
      <xdr:col>6</xdr:col>
      <xdr:colOff>511175</xdr:colOff>
      <xdr:row>52</xdr:row>
      <xdr:rowOff>47511</xdr:rowOff>
    </xdr:to>
    <xdr:cxnSp macro="">
      <xdr:nvCxnSpPr>
        <xdr:cNvPr id="123" name="直線コネクタ 122"/>
        <xdr:cNvCxnSpPr/>
      </xdr:nvCxnSpPr>
      <xdr:spPr>
        <a:xfrm flipV="1">
          <a:off x="3797300" y="8899487"/>
          <a:ext cx="838200" cy="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47511</xdr:rowOff>
    </xdr:from>
    <xdr:to>
      <xdr:col>5</xdr:col>
      <xdr:colOff>358775</xdr:colOff>
      <xdr:row>53</xdr:row>
      <xdr:rowOff>82893</xdr:rowOff>
    </xdr:to>
    <xdr:cxnSp macro="">
      <xdr:nvCxnSpPr>
        <xdr:cNvPr id="126" name="直線コネクタ 125"/>
        <xdr:cNvCxnSpPr/>
      </xdr:nvCxnSpPr>
      <xdr:spPr>
        <a:xfrm flipV="1">
          <a:off x="2908300" y="8962911"/>
          <a:ext cx="889000" cy="2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82893</xdr:rowOff>
    </xdr:from>
    <xdr:to>
      <xdr:col>4</xdr:col>
      <xdr:colOff>155575</xdr:colOff>
      <xdr:row>54</xdr:row>
      <xdr:rowOff>21145</xdr:rowOff>
    </xdr:to>
    <xdr:cxnSp macro="">
      <xdr:nvCxnSpPr>
        <xdr:cNvPr id="129" name="直線コネクタ 128"/>
        <xdr:cNvCxnSpPr/>
      </xdr:nvCxnSpPr>
      <xdr:spPr>
        <a:xfrm flipV="1">
          <a:off x="2019300" y="9169743"/>
          <a:ext cx="889000" cy="10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123889</xdr:rowOff>
    </xdr:from>
    <xdr:to>
      <xdr:col>2</xdr:col>
      <xdr:colOff>638175</xdr:colOff>
      <xdr:row>54</xdr:row>
      <xdr:rowOff>21145</xdr:rowOff>
    </xdr:to>
    <xdr:cxnSp macro="">
      <xdr:nvCxnSpPr>
        <xdr:cNvPr id="132" name="直線コネクタ 131"/>
        <xdr:cNvCxnSpPr/>
      </xdr:nvCxnSpPr>
      <xdr:spPr>
        <a:xfrm>
          <a:off x="1130300" y="9210739"/>
          <a:ext cx="889000" cy="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6" name="テキスト ボックス 135"/>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51</xdr:row>
      <xdr:rowOff>104737</xdr:rowOff>
    </xdr:from>
    <xdr:to>
      <xdr:col>6</xdr:col>
      <xdr:colOff>561975</xdr:colOff>
      <xdr:row>52</xdr:row>
      <xdr:rowOff>34887</xdr:rowOff>
    </xdr:to>
    <xdr:sp macro="" textlink="">
      <xdr:nvSpPr>
        <xdr:cNvPr id="142" name="円/楕円 141"/>
        <xdr:cNvSpPr/>
      </xdr:nvSpPr>
      <xdr:spPr>
        <a:xfrm>
          <a:off x="4584700" y="884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127614</xdr:rowOff>
    </xdr:from>
    <xdr:ext cx="599010" cy="259045"/>
    <xdr:sp macro="" textlink="">
      <xdr:nvSpPr>
        <xdr:cNvPr id="143" name="物件費該当値テキスト"/>
        <xdr:cNvSpPr txBox="1"/>
      </xdr:nvSpPr>
      <xdr:spPr>
        <a:xfrm>
          <a:off x="4686300" y="870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129,253</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168161</xdr:rowOff>
    </xdr:from>
    <xdr:to>
      <xdr:col>5</xdr:col>
      <xdr:colOff>409575</xdr:colOff>
      <xdr:row>52</xdr:row>
      <xdr:rowOff>98311</xdr:rowOff>
    </xdr:to>
    <xdr:sp macro="" textlink="">
      <xdr:nvSpPr>
        <xdr:cNvPr id="144" name="円/楕円 143"/>
        <xdr:cNvSpPr/>
      </xdr:nvSpPr>
      <xdr:spPr>
        <a:xfrm>
          <a:off x="3746500" y="89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50</xdr:row>
      <xdr:rowOff>114838</xdr:rowOff>
    </xdr:from>
    <xdr:ext cx="599010" cy="259045"/>
    <xdr:sp macro="" textlink="">
      <xdr:nvSpPr>
        <xdr:cNvPr id="145" name="テキスト ボックス 144"/>
        <xdr:cNvSpPr txBox="1"/>
      </xdr:nvSpPr>
      <xdr:spPr>
        <a:xfrm>
          <a:off x="3497794" y="868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124,259</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32093</xdr:rowOff>
    </xdr:from>
    <xdr:to>
      <xdr:col>4</xdr:col>
      <xdr:colOff>206375</xdr:colOff>
      <xdr:row>53</xdr:row>
      <xdr:rowOff>133693</xdr:rowOff>
    </xdr:to>
    <xdr:sp macro="" textlink="">
      <xdr:nvSpPr>
        <xdr:cNvPr id="146" name="円/楕円 145"/>
        <xdr:cNvSpPr/>
      </xdr:nvSpPr>
      <xdr:spPr>
        <a:xfrm>
          <a:off x="2857500" y="911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150220</xdr:rowOff>
    </xdr:from>
    <xdr:ext cx="599010" cy="259045"/>
    <xdr:sp macro="" textlink="">
      <xdr:nvSpPr>
        <xdr:cNvPr id="147" name="テキスト ボックス 146"/>
        <xdr:cNvSpPr txBox="1"/>
      </xdr:nvSpPr>
      <xdr:spPr>
        <a:xfrm>
          <a:off x="2608794" y="889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107,973</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141795</xdr:rowOff>
    </xdr:from>
    <xdr:to>
      <xdr:col>3</xdr:col>
      <xdr:colOff>3175</xdr:colOff>
      <xdr:row>54</xdr:row>
      <xdr:rowOff>71945</xdr:rowOff>
    </xdr:to>
    <xdr:sp macro="" textlink="">
      <xdr:nvSpPr>
        <xdr:cNvPr id="148" name="円/楕円 147"/>
        <xdr:cNvSpPr/>
      </xdr:nvSpPr>
      <xdr:spPr>
        <a:xfrm>
          <a:off x="1968500" y="92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88472</xdr:rowOff>
    </xdr:from>
    <xdr:ext cx="534377" cy="259045"/>
    <xdr:sp macro="" textlink="">
      <xdr:nvSpPr>
        <xdr:cNvPr id="149" name="テキスト ボックス 148"/>
        <xdr:cNvSpPr txBox="1"/>
      </xdr:nvSpPr>
      <xdr:spPr>
        <a:xfrm>
          <a:off x="1752111" y="900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99,335</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73089</xdr:rowOff>
    </xdr:from>
    <xdr:to>
      <xdr:col>1</xdr:col>
      <xdr:colOff>485775</xdr:colOff>
      <xdr:row>54</xdr:row>
      <xdr:rowOff>3239</xdr:rowOff>
    </xdr:to>
    <xdr:sp macro="" textlink="">
      <xdr:nvSpPr>
        <xdr:cNvPr id="150" name="円/楕円 149"/>
        <xdr:cNvSpPr/>
      </xdr:nvSpPr>
      <xdr:spPr>
        <a:xfrm>
          <a:off x="1079500" y="915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52</xdr:row>
      <xdr:rowOff>19766</xdr:rowOff>
    </xdr:from>
    <xdr:ext cx="599010" cy="259045"/>
    <xdr:sp macro="" textlink="">
      <xdr:nvSpPr>
        <xdr:cNvPr id="151" name="テキスト ボックス 150"/>
        <xdr:cNvSpPr txBox="1"/>
      </xdr:nvSpPr>
      <xdr:spPr>
        <a:xfrm>
          <a:off x="830794" y="893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100037</xdr:rowOff>
    </xdr:from>
    <xdr:to>
      <xdr:col>6</xdr:col>
      <xdr:colOff>511175</xdr:colOff>
      <xdr:row>78</xdr:row>
      <xdr:rowOff>108953</xdr:rowOff>
    </xdr:to>
    <xdr:cxnSp macro="">
      <xdr:nvCxnSpPr>
        <xdr:cNvPr id="180" name="直線コネクタ 179"/>
        <xdr:cNvCxnSpPr/>
      </xdr:nvCxnSpPr>
      <xdr:spPr>
        <a:xfrm>
          <a:off x="3797300" y="13473137"/>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68187</xdr:rowOff>
    </xdr:from>
    <xdr:to>
      <xdr:col>5</xdr:col>
      <xdr:colOff>358775</xdr:colOff>
      <xdr:row>78</xdr:row>
      <xdr:rowOff>100037</xdr:rowOff>
    </xdr:to>
    <xdr:cxnSp macro="">
      <xdr:nvCxnSpPr>
        <xdr:cNvPr id="183" name="直線コネクタ 182"/>
        <xdr:cNvCxnSpPr/>
      </xdr:nvCxnSpPr>
      <xdr:spPr>
        <a:xfrm>
          <a:off x="2908300" y="13441287"/>
          <a:ext cx="889000" cy="3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55080</xdr:rowOff>
    </xdr:from>
    <xdr:to>
      <xdr:col>4</xdr:col>
      <xdr:colOff>155575</xdr:colOff>
      <xdr:row>78</xdr:row>
      <xdr:rowOff>68187</xdr:rowOff>
    </xdr:to>
    <xdr:cxnSp macro="">
      <xdr:nvCxnSpPr>
        <xdr:cNvPr id="186" name="直線コネクタ 185"/>
        <xdr:cNvCxnSpPr/>
      </xdr:nvCxnSpPr>
      <xdr:spPr>
        <a:xfrm>
          <a:off x="2019300" y="13428180"/>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55080</xdr:rowOff>
    </xdr:from>
    <xdr:to>
      <xdr:col>2</xdr:col>
      <xdr:colOff>638175</xdr:colOff>
      <xdr:row>78</xdr:row>
      <xdr:rowOff>71653</xdr:rowOff>
    </xdr:to>
    <xdr:cxnSp macro="">
      <xdr:nvCxnSpPr>
        <xdr:cNvPr id="189" name="直線コネクタ 188"/>
        <xdr:cNvCxnSpPr/>
      </xdr:nvCxnSpPr>
      <xdr:spPr>
        <a:xfrm flipV="1">
          <a:off x="1130300" y="13428180"/>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58153</xdr:rowOff>
    </xdr:from>
    <xdr:to>
      <xdr:col>6</xdr:col>
      <xdr:colOff>561975</xdr:colOff>
      <xdr:row>78</xdr:row>
      <xdr:rowOff>159753</xdr:rowOff>
    </xdr:to>
    <xdr:sp macro="" textlink="">
      <xdr:nvSpPr>
        <xdr:cNvPr id="199" name="円/楕円 198"/>
        <xdr:cNvSpPr/>
      </xdr:nvSpPr>
      <xdr:spPr>
        <a:xfrm>
          <a:off x="4584700" y="134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144530</xdr:rowOff>
    </xdr:from>
    <xdr:ext cx="469744" cy="259045"/>
    <xdr:sp macro="" textlink="">
      <xdr:nvSpPr>
        <xdr:cNvPr id="200" name="維持補修費該当値テキスト"/>
        <xdr:cNvSpPr txBox="1"/>
      </xdr:nvSpPr>
      <xdr:spPr>
        <a:xfrm>
          <a:off x="4686300" y="133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49237</xdr:rowOff>
    </xdr:from>
    <xdr:to>
      <xdr:col>5</xdr:col>
      <xdr:colOff>409575</xdr:colOff>
      <xdr:row>78</xdr:row>
      <xdr:rowOff>150837</xdr:rowOff>
    </xdr:to>
    <xdr:sp macro="" textlink="">
      <xdr:nvSpPr>
        <xdr:cNvPr id="201" name="円/楕円 200"/>
        <xdr:cNvSpPr/>
      </xdr:nvSpPr>
      <xdr:spPr>
        <a:xfrm>
          <a:off x="3746500" y="134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141964</xdr:rowOff>
    </xdr:from>
    <xdr:ext cx="469744" cy="259045"/>
    <xdr:sp macro="" textlink="">
      <xdr:nvSpPr>
        <xdr:cNvPr id="202" name="テキスト ボックス 201"/>
        <xdr:cNvSpPr txBox="1"/>
      </xdr:nvSpPr>
      <xdr:spPr>
        <a:xfrm>
          <a:off x="3562427" y="1351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17387</xdr:rowOff>
    </xdr:from>
    <xdr:to>
      <xdr:col>4</xdr:col>
      <xdr:colOff>206375</xdr:colOff>
      <xdr:row>78</xdr:row>
      <xdr:rowOff>118987</xdr:rowOff>
    </xdr:to>
    <xdr:sp macro="" textlink="">
      <xdr:nvSpPr>
        <xdr:cNvPr id="203" name="円/楕円 202"/>
        <xdr:cNvSpPr/>
      </xdr:nvSpPr>
      <xdr:spPr>
        <a:xfrm>
          <a:off x="2857500" y="13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110114</xdr:rowOff>
    </xdr:from>
    <xdr:ext cx="469744" cy="259045"/>
    <xdr:sp macro="" textlink="">
      <xdr:nvSpPr>
        <xdr:cNvPr id="204" name="テキスト ボックス 203"/>
        <xdr:cNvSpPr txBox="1"/>
      </xdr:nvSpPr>
      <xdr:spPr>
        <a:xfrm>
          <a:off x="2673427" y="1348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4280</xdr:rowOff>
    </xdr:from>
    <xdr:to>
      <xdr:col>3</xdr:col>
      <xdr:colOff>3175</xdr:colOff>
      <xdr:row>78</xdr:row>
      <xdr:rowOff>105880</xdr:rowOff>
    </xdr:to>
    <xdr:sp macro="" textlink="">
      <xdr:nvSpPr>
        <xdr:cNvPr id="205" name="円/楕円 204"/>
        <xdr:cNvSpPr/>
      </xdr:nvSpPr>
      <xdr:spPr>
        <a:xfrm>
          <a:off x="1968500" y="133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97007</xdr:rowOff>
    </xdr:from>
    <xdr:ext cx="469744" cy="259045"/>
    <xdr:sp macro="" textlink="">
      <xdr:nvSpPr>
        <xdr:cNvPr id="206" name="テキスト ボックス 205"/>
        <xdr:cNvSpPr txBox="1"/>
      </xdr:nvSpPr>
      <xdr:spPr>
        <a:xfrm>
          <a:off x="1784427" y="1347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20853</xdr:rowOff>
    </xdr:from>
    <xdr:to>
      <xdr:col>1</xdr:col>
      <xdr:colOff>485775</xdr:colOff>
      <xdr:row>78</xdr:row>
      <xdr:rowOff>122453</xdr:rowOff>
    </xdr:to>
    <xdr:sp macro="" textlink="">
      <xdr:nvSpPr>
        <xdr:cNvPr id="207" name="円/楕円 206"/>
        <xdr:cNvSpPr/>
      </xdr:nvSpPr>
      <xdr:spPr>
        <a:xfrm>
          <a:off x="1079500" y="1339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113580</xdr:rowOff>
    </xdr:from>
    <xdr:ext cx="469744" cy="259045"/>
    <xdr:sp macro="" textlink="">
      <xdr:nvSpPr>
        <xdr:cNvPr id="208" name="テキスト ボックス 207"/>
        <xdr:cNvSpPr txBox="1"/>
      </xdr:nvSpPr>
      <xdr:spPr>
        <a:xfrm>
          <a:off x="895427" y="1348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83541</xdr:rowOff>
    </xdr:from>
    <xdr:to>
      <xdr:col>6</xdr:col>
      <xdr:colOff>511175</xdr:colOff>
      <xdr:row>96</xdr:row>
      <xdr:rowOff>130544</xdr:rowOff>
    </xdr:to>
    <xdr:cxnSp macro="">
      <xdr:nvCxnSpPr>
        <xdr:cNvPr id="238" name="直線コネクタ 237"/>
        <xdr:cNvCxnSpPr/>
      </xdr:nvCxnSpPr>
      <xdr:spPr>
        <a:xfrm flipV="1">
          <a:off x="3797300" y="16542741"/>
          <a:ext cx="838200" cy="4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130544</xdr:rowOff>
    </xdr:from>
    <xdr:to>
      <xdr:col>5</xdr:col>
      <xdr:colOff>358775</xdr:colOff>
      <xdr:row>97</xdr:row>
      <xdr:rowOff>8128</xdr:rowOff>
    </xdr:to>
    <xdr:cxnSp macro="">
      <xdr:nvCxnSpPr>
        <xdr:cNvPr id="241" name="直線コネクタ 240"/>
        <xdr:cNvCxnSpPr/>
      </xdr:nvCxnSpPr>
      <xdr:spPr>
        <a:xfrm flipV="1">
          <a:off x="2908300" y="16589744"/>
          <a:ext cx="8890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8128</xdr:rowOff>
    </xdr:from>
    <xdr:to>
      <xdr:col>4</xdr:col>
      <xdr:colOff>155575</xdr:colOff>
      <xdr:row>97</xdr:row>
      <xdr:rowOff>29857</xdr:rowOff>
    </xdr:to>
    <xdr:cxnSp macro="">
      <xdr:nvCxnSpPr>
        <xdr:cNvPr id="244" name="直線コネクタ 243"/>
        <xdr:cNvCxnSpPr/>
      </xdr:nvCxnSpPr>
      <xdr:spPr>
        <a:xfrm flipV="1">
          <a:off x="2019300" y="16638778"/>
          <a:ext cx="889000" cy="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29857</xdr:rowOff>
    </xdr:from>
    <xdr:to>
      <xdr:col>2</xdr:col>
      <xdr:colOff>638175</xdr:colOff>
      <xdr:row>97</xdr:row>
      <xdr:rowOff>109055</xdr:rowOff>
    </xdr:to>
    <xdr:cxnSp macro="">
      <xdr:nvCxnSpPr>
        <xdr:cNvPr id="247" name="直線コネクタ 246"/>
        <xdr:cNvCxnSpPr/>
      </xdr:nvCxnSpPr>
      <xdr:spPr>
        <a:xfrm flipV="1">
          <a:off x="1130300" y="16660507"/>
          <a:ext cx="889000" cy="7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32741</xdr:rowOff>
    </xdr:from>
    <xdr:to>
      <xdr:col>6</xdr:col>
      <xdr:colOff>561975</xdr:colOff>
      <xdr:row>96</xdr:row>
      <xdr:rowOff>134341</xdr:rowOff>
    </xdr:to>
    <xdr:sp macro="" textlink="">
      <xdr:nvSpPr>
        <xdr:cNvPr id="257" name="円/楕円 256"/>
        <xdr:cNvSpPr/>
      </xdr:nvSpPr>
      <xdr:spPr>
        <a:xfrm>
          <a:off x="4584700" y="164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55618</xdr:rowOff>
    </xdr:from>
    <xdr:ext cx="534377" cy="259045"/>
    <xdr:sp macro="" textlink="">
      <xdr:nvSpPr>
        <xdr:cNvPr id="258" name="扶助費該当値テキスト"/>
        <xdr:cNvSpPr txBox="1"/>
      </xdr:nvSpPr>
      <xdr:spPr>
        <a:xfrm>
          <a:off x="4686300" y="1634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97,422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79744</xdr:rowOff>
    </xdr:from>
    <xdr:to>
      <xdr:col>5</xdr:col>
      <xdr:colOff>409575</xdr:colOff>
      <xdr:row>97</xdr:row>
      <xdr:rowOff>9894</xdr:rowOff>
    </xdr:to>
    <xdr:sp macro="" textlink="">
      <xdr:nvSpPr>
        <xdr:cNvPr id="259" name="円/楕円 258"/>
        <xdr:cNvSpPr/>
      </xdr:nvSpPr>
      <xdr:spPr>
        <a:xfrm>
          <a:off x="3746500" y="165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26421</xdr:rowOff>
    </xdr:from>
    <xdr:ext cx="534377" cy="259045"/>
    <xdr:sp macro="" textlink="">
      <xdr:nvSpPr>
        <xdr:cNvPr id="260" name="テキスト ボックス 259"/>
        <xdr:cNvSpPr txBox="1"/>
      </xdr:nvSpPr>
      <xdr:spPr>
        <a:xfrm>
          <a:off x="3530111" y="163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93,721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128778</xdr:rowOff>
    </xdr:from>
    <xdr:to>
      <xdr:col>4</xdr:col>
      <xdr:colOff>206375</xdr:colOff>
      <xdr:row>97</xdr:row>
      <xdr:rowOff>58928</xdr:rowOff>
    </xdr:to>
    <xdr:sp macro="" textlink="">
      <xdr:nvSpPr>
        <xdr:cNvPr id="261" name="円/楕円 260"/>
        <xdr:cNvSpPr/>
      </xdr:nvSpPr>
      <xdr:spPr>
        <a:xfrm>
          <a:off x="2857500" y="165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75455</xdr:rowOff>
    </xdr:from>
    <xdr:ext cx="534377" cy="259045"/>
    <xdr:sp macro="" textlink="">
      <xdr:nvSpPr>
        <xdr:cNvPr id="262" name="テキスト ボックス 261"/>
        <xdr:cNvSpPr txBox="1"/>
      </xdr:nvSpPr>
      <xdr:spPr>
        <a:xfrm>
          <a:off x="2641111" y="1636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89,860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150507</xdr:rowOff>
    </xdr:from>
    <xdr:to>
      <xdr:col>3</xdr:col>
      <xdr:colOff>3175</xdr:colOff>
      <xdr:row>97</xdr:row>
      <xdr:rowOff>80657</xdr:rowOff>
    </xdr:to>
    <xdr:sp macro="" textlink="">
      <xdr:nvSpPr>
        <xdr:cNvPr id="263" name="円/楕円 262"/>
        <xdr:cNvSpPr/>
      </xdr:nvSpPr>
      <xdr:spPr>
        <a:xfrm>
          <a:off x="1968500" y="166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97184</xdr:rowOff>
    </xdr:from>
    <xdr:ext cx="534377" cy="259045"/>
    <xdr:sp macro="" textlink="">
      <xdr:nvSpPr>
        <xdr:cNvPr id="264" name="テキスト ボックス 263"/>
        <xdr:cNvSpPr txBox="1"/>
      </xdr:nvSpPr>
      <xdr:spPr>
        <a:xfrm>
          <a:off x="1752111" y="1638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88,149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58255</xdr:rowOff>
    </xdr:from>
    <xdr:to>
      <xdr:col>1</xdr:col>
      <xdr:colOff>485775</xdr:colOff>
      <xdr:row>97</xdr:row>
      <xdr:rowOff>159855</xdr:rowOff>
    </xdr:to>
    <xdr:sp macro="" textlink="">
      <xdr:nvSpPr>
        <xdr:cNvPr id="265" name="円/楕円 264"/>
        <xdr:cNvSpPr/>
      </xdr:nvSpPr>
      <xdr:spPr>
        <a:xfrm>
          <a:off x="1079500" y="166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4932</xdr:rowOff>
    </xdr:from>
    <xdr:ext cx="534377" cy="259045"/>
    <xdr:sp macro="" textlink="">
      <xdr:nvSpPr>
        <xdr:cNvPr id="266" name="テキスト ボックス 265"/>
        <xdr:cNvSpPr txBox="1"/>
      </xdr:nvSpPr>
      <xdr:spPr>
        <a:xfrm>
          <a:off x="863111" y="164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161693</xdr:rowOff>
    </xdr:from>
    <xdr:to>
      <xdr:col>15</xdr:col>
      <xdr:colOff>180975</xdr:colOff>
      <xdr:row>35</xdr:row>
      <xdr:rowOff>56261</xdr:rowOff>
    </xdr:to>
    <xdr:cxnSp macro="">
      <xdr:nvCxnSpPr>
        <xdr:cNvPr id="299" name="直線コネクタ 298"/>
        <xdr:cNvCxnSpPr/>
      </xdr:nvCxnSpPr>
      <xdr:spPr>
        <a:xfrm flipV="1">
          <a:off x="9639300" y="5990993"/>
          <a:ext cx="838200" cy="6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56261</xdr:rowOff>
    </xdr:from>
    <xdr:to>
      <xdr:col>14</xdr:col>
      <xdr:colOff>28575</xdr:colOff>
      <xdr:row>35</xdr:row>
      <xdr:rowOff>67196</xdr:rowOff>
    </xdr:to>
    <xdr:cxnSp macro="">
      <xdr:nvCxnSpPr>
        <xdr:cNvPr id="302" name="直線コネクタ 301"/>
        <xdr:cNvCxnSpPr/>
      </xdr:nvCxnSpPr>
      <xdr:spPr>
        <a:xfrm flipV="1">
          <a:off x="8750300" y="6057011"/>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67196</xdr:rowOff>
    </xdr:from>
    <xdr:to>
      <xdr:col>12</xdr:col>
      <xdr:colOff>511175</xdr:colOff>
      <xdr:row>35</xdr:row>
      <xdr:rowOff>151016</xdr:rowOff>
    </xdr:to>
    <xdr:cxnSp macro="">
      <xdr:nvCxnSpPr>
        <xdr:cNvPr id="305" name="直線コネクタ 304"/>
        <xdr:cNvCxnSpPr/>
      </xdr:nvCxnSpPr>
      <xdr:spPr>
        <a:xfrm flipV="1">
          <a:off x="7861300" y="6067946"/>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7" name="テキスト ボックス 306"/>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151016</xdr:rowOff>
    </xdr:from>
    <xdr:to>
      <xdr:col>11</xdr:col>
      <xdr:colOff>307975</xdr:colOff>
      <xdr:row>36</xdr:row>
      <xdr:rowOff>11941</xdr:rowOff>
    </xdr:to>
    <xdr:cxnSp macro="">
      <xdr:nvCxnSpPr>
        <xdr:cNvPr id="308" name="直線コネクタ 307"/>
        <xdr:cNvCxnSpPr/>
      </xdr:nvCxnSpPr>
      <xdr:spPr>
        <a:xfrm flipV="1">
          <a:off x="6972300" y="6151766"/>
          <a:ext cx="889000" cy="3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110893</xdr:rowOff>
    </xdr:from>
    <xdr:to>
      <xdr:col>15</xdr:col>
      <xdr:colOff>231775</xdr:colOff>
      <xdr:row>35</xdr:row>
      <xdr:rowOff>41043</xdr:rowOff>
    </xdr:to>
    <xdr:sp macro="" textlink="">
      <xdr:nvSpPr>
        <xdr:cNvPr id="318" name="円/楕円 317"/>
        <xdr:cNvSpPr/>
      </xdr:nvSpPr>
      <xdr:spPr>
        <a:xfrm>
          <a:off x="10426700" y="594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133770</xdr:rowOff>
    </xdr:from>
    <xdr:ext cx="534377" cy="259045"/>
    <xdr:sp macro="" textlink="">
      <xdr:nvSpPr>
        <xdr:cNvPr id="319" name="補助費等該当値テキスト"/>
        <xdr:cNvSpPr txBox="1"/>
      </xdr:nvSpPr>
      <xdr:spPr>
        <a:xfrm>
          <a:off x="10528300" y="579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87,691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5461</xdr:rowOff>
    </xdr:from>
    <xdr:to>
      <xdr:col>14</xdr:col>
      <xdr:colOff>79375</xdr:colOff>
      <xdr:row>35</xdr:row>
      <xdr:rowOff>107061</xdr:rowOff>
    </xdr:to>
    <xdr:sp macro="" textlink="">
      <xdr:nvSpPr>
        <xdr:cNvPr id="320" name="円/楕円 319"/>
        <xdr:cNvSpPr/>
      </xdr:nvSpPr>
      <xdr:spPr>
        <a:xfrm>
          <a:off x="9588500" y="600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123588</xdr:rowOff>
    </xdr:from>
    <xdr:ext cx="534377" cy="259045"/>
    <xdr:sp macro="" textlink="">
      <xdr:nvSpPr>
        <xdr:cNvPr id="321" name="テキスト ボックス 320"/>
        <xdr:cNvSpPr txBox="1"/>
      </xdr:nvSpPr>
      <xdr:spPr>
        <a:xfrm>
          <a:off x="9372111" y="578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80,760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16396</xdr:rowOff>
    </xdr:from>
    <xdr:to>
      <xdr:col>12</xdr:col>
      <xdr:colOff>561975</xdr:colOff>
      <xdr:row>35</xdr:row>
      <xdr:rowOff>117996</xdr:rowOff>
    </xdr:to>
    <xdr:sp macro="" textlink="">
      <xdr:nvSpPr>
        <xdr:cNvPr id="322" name="円/楕円 321"/>
        <xdr:cNvSpPr/>
      </xdr:nvSpPr>
      <xdr:spPr>
        <a:xfrm>
          <a:off x="8699500" y="601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134523</xdr:rowOff>
    </xdr:from>
    <xdr:ext cx="534377" cy="259045"/>
    <xdr:sp macro="" textlink="">
      <xdr:nvSpPr>
        <xdr:cNvPr id="323" name="テキスト ボックス 322"/>
        <xdr:cNvSpPr txBox="1"/>
      </xdr:nvSpPr>
      <xdr:spPr>
        <a:xfrm>
          <a:off x="8483111" y="5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79,612</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100216</xdr:rowOff>
    </xdr:from>
    <xdr:to>
      <xdr:col>11</xdr:col>
      <xdr:colOff>358775</xdr:colOff>
      <xdr:row>36</xdr:row>
      <xdr:rowOff>30366</xdr:rowOff>
    </xdr:to>
    <xdr:sp macro="" textlink="">
      <xdr:nvSpPr>
        <xdr:cNvPr id="324" name="円/楕円 323"/>
        <xdr:cNvSpPr/>
      </xdr:nvSpPr>
      <xdr:spPr>
        <a:xfrm>
          <a:off x="7810500" y="61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46893</xdr:rowOff>
    </xdr:from>
    <xdr:ext cx="534377" cy="259045"/>
    <xdr:sp macro="" textlink="">
      <xdr:nvSpPr>
        <xdr:cNvPr id="325" name="テキスト ボックス 324"/>
        <xdr:cNvSpPr txBox="1"/>
      </xdr:nvSpPr>
      <xdr:spPr>
        <a:xfrm>
          <a:off x="7594111" y="58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70,812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132591</xdr:rowOff>
    </xdr:from>
    <xdr:to>
      <xdr:col>10</xdr:col>
      <xdr:colOff>155575</xdr:colOff>
      <xdr:row>36</xdr:row>
      <xdr:rowOff>62741</xdr:rowOff>
    </xdr:to>
    <xdr:sp macro="" textlink="">
      <xdr:nvSpPr>
        <xdr:cNvPr id="326" name="円/楕円 325"/>
        <xdr:cNvSpPr/>
      </xdr:nvSpPr>
      <xdr:spPr>
        <a:xfrm>
          <a:off x="6921500" y="613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79268</xdr:rowOff>
    </xdr:from>
    <xdr:ext cx="534377" cy="259045"/>
    <xdr:sp macro="" textlink="">
      <xdr:nvSpPr>
        <xdr:cNvPr id="327" name="テキスト ボックス 326"/>
        <xdr:cNvSpPr txBox="1"/>
      </xdr:nvSpPr>
      <xdr:spPr>
        <a:xfrm>
          <a:off x="6705111" y="590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38587</xdr:rowOff>
    </xdr:from>
    <xdr:to>
      <xdr:col>15</xdr:col>
      <xdr:colOff>180975</xdr:colOff>
      <xdr:row>58</xdr:row>
      <xdr:rowOff>49812</xdr:rowOff>
    </xdr:to>
    <xdr:cxnSp macro="">
      <xdr:nvCxnSpPr>
        <xdr:cNvPr id="354" name="直線コネクタ 353"/>
        <xdr:cNvCxnSpPr/>
      </xdr:nvCxnSpPr>
      <xdr:spPr>
        <a:xfrm flipV="1">
          <a:off x="9639300" y="9982687"/>
          <a:ext cx="838200" cy="1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161267</xdr:rowOff>
    </xdr:from>
    <xdr:to>
      <xdr:col>14</xdr:col>
      <xdr:colOff>28575</xdr:colOff>
      <xdr:row>58</xdr:row>
      <xdr:rowOff>49812</xdr:rowOff>
    </xdr:to>
    <xdr:cxnSp macro="">
      <xdr:nvCxnSpPr>
        <xdr:cNvPr id="357" name="直線コネクタ 356"/>
        <xdr:cNvCxnSpPr/>
      </xdr:nvCxnSpPr>
      <xdr:spPr>
        <a:xfrm>
          <a:off x="8750300" y="9933917"/>
          <a:ext cx="889000" cy="5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161267</xdr:rowOff>
    </xdr:from>
    <xdr:to>
      <xdr:col>12</xdr:col>
      <xdr:colOff>511175</xdr:colOff>
      <xdr:row>58</xdr:row>
      <xdr:rowOff>55164</xdr:rowOff>
    </xdr:to>
    <xdr:cxnSp macro="">
      <xdr:nvCxnSpPr>
        <xdr:cNvPr id="360" name="直線コネクタ 359"/>
        <xdr:cNvCxnSpPr/>
      </xdr:nvCxnSpPr>
      <xdr:spPr>
        <a:xfrm flipV="1">
          <a:off x="7861300" y="9933917"/>
          <a:ext cx="889000" cy="6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73454</xdr:rowOff>
    </xdr:from>
    <xdr:to>
      <xdr:col>11</xdr:col>
      <xdr:colOff>307975</xdr:colOff>
      <xdr:row>58</xdr:row>
      <xdr:rowOff>55164</xdr:rowOff>
    </xdr:to>
    <xdr:cxnSp macro="">
      <xdr:nvCxnSpPr>
        <xdr:cNvPr id="363" name="直線コネクタ 362"/>
        <xdr:cNvCxnSpPr/>
      </xdr:nvCxnSpPr>
      <xdr:spPr>
        <a:xfrm>
          <a:off x="6972300" y="9846104"/>
          <a:ext cx="889000" cy="15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159237</xdr:rowOff>
    </xdr:from>
    <xdr:to>
      <xdr:col>15</xdr:col>
      <xdr:colOff>231775</xdr:colOff>
      <xdr:row>58</xdr:row>
      <xdr:rowOff>89387</xdr:rowOff>
    </xdr:to>
    <xdr:sp macro="" textlink="">
      <xdr:nvSpPr>
        <xdr:cNvPr id="373" name="円/楕円 372"/>
        <xdr:cNvSpPr/>
      </xdr:nvSpPr>
      <xdr:spPr>
        <a:xfrm>
          <a:off x="10426700" y="993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118614</xdr:rowOff>
    </xdr:from>
    <xdr:ext cx="599010" cy="259045"/>
    <xdr:sp macro="" textlink="">
      <xdr:nvSpPr>
        <xdr:cNvPr id="374" name="普通建設事業費該当値テキスト"/>
        <xdr:cNvSpPr txBox="1"/>
      </xdr:nvSpPr>
      <xdr:spPr>
        <a:xfrm>
          <a:off x="10528300" y="971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110,579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170462</xdr:rowOff>
    </xdr:from>
    <xdr:to>
      <xdr:col>14</xdr:col>
      <xdr:colOff>79375</xdr:colOff>
      <xdr:row>58</xdr:row>
      <xdr:rowOff>100612</xdr:rowOff>
    </xdr:to>
    <xdr:sp macro="" textlink="">
      <xdr:nvSpPr>
        <xdr:cNvPr id="375" name="円/楕円 374"/>
        <xdr:cNvSpPr/>
      </xdr:nvSpPr>
      <xdr:spPr>
        <a:xfrm>
          <a:off x="9588500" y="994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91739</xdr:rowOff>
    </xdr:from>
    <xdr:ext cx="534377" cy="259045"/>
    <xdr:sp macro="" textlink="">
      <xdr:nvSpPr>
        <xdr:cNvPr id="376" name="テキスト ボックス 375"/>
        <xdr:cNvSpPr txBox="1"/>
      </xdr:nvSpPr>
      <xdr:spPr>
        <a:xfrm>
          <a:off x="9372111" y="1003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98,303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110467</xdr:rowOff>
    </xdr:from>
    <xdr:to>
      <xdr:col>12</xdr:col>
      <xdr:colOff>561975</xdr:colOff>
      <xdr:row>58</xdr:row>
      <xdr:rowOff>40617</xdr:rowOff>
    </xdr:to>
    <xdr:sp macro="" textlink="">
      <xdr:nvSpPr>
        <xdr:cNvPr id="377" name="円/楕円 376"/>
        <xdr:cNvSpPr/>
      </xdr:nvSpPr>
      <xdr:spPr>
        <a:xfrm>
          <a:off x="8699500" y="988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57144</xdr:rowOff>
    </xdr:from>
    <xdr:ext cx="599010" cy="259045"/>
    <xdr:sp macro="" textlink="">
      <xdr:nvSpPr>
        <xdr:cNvPr id="378" name="テキスト ボックス 377"/>
        <xdr:cNvSpPr txBox="1"/>
      </xdr:nvSpPr>
      <xdr:spPr>
        <a:xfrm>
          <a:off x="8450794" y="965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163,914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4364</xdr:rowOff>
    </xdr:from>
    <xdr:to>
      <xdr:col>11</xdr:col>
      <xdr:colOff>358775</xdr:colOff>
      <xdr:row>58</xdr:row>
      <xdr:rowOff>105964</xdr:rowOff>
    </xdr:to>
    <xdr:sp macro="" textlink="">
      <xdr:nvSpPr>
        <xdr:cNvPr id="379" name="円/楕円 378"/>
        <xdr:cNvSpPr/>
      </xdr:nvSpPr>
      <xdr:spPr>
        <a:xfrm>
          <a:off x="7810500" y="994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122491</xdr:rowOff>
    </xdr:from>
    <xdr:ext cx="534377" cy="259045"/>
    <xdr:sp macro="" textlink="">
      <xdr:nvSpPr>
        <xdr:cNvPr id="380" name="テキスト ボックス 379"/>
        <xdr:cNvSpPr txBox="1"/>
      </xdr:nvSpPr>
      <xdr:spPr>
        <a:xfrm>
          <a:off x="7594111" y="972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92,450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22654</xdr:rowOff>
    </xdr:from>
    <xdr:to>
      <xdr:col>10</xdr:col>
      <xdr:colOff>155575</xdr:colOff>
      <xdr:row>57</xdr:row>
      <xdr:rowOff>124254</xdr:rowOff>
    </xdr:to>
    <xdr:sp macro="" textlink="">
      <xdr:nvSpPr>
        <xdr:cNvPr id="381" name="円/楕円 380"/>
        <xdr:cNvSpPr/>
      </xdr:nvSpPr>
      <xdr:spPr>
        <a:xfrm>
          <a:off x="6921500" y="979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140781</xdr:rowOff>
    </xdr:from>
    <xdr:ext cx="599010" cy="259045"/>
    <xdr:sp macro="" textlink="">
      <xdr:nvSpPr>
        <xdr:cNvPr id="382" name="テキスト ボックス 381"/>
        <xdr:cNvSpPr txBox="1"/>
      </xdr:nvSpPr>
      <xdr:spPr>
        <a:xfrm>
          <a:off x="6672794" y="957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4662</xdr:rowOff>
    </xdr:from>
    <xdr:to>
      <xdr:col>15</xdr:col>
      <xdr:colOff>180975</xdr:colOff>
      <xdr:row>79</xdr:row>
      <xdr:rowOff>18638</xdr:rowOff>
    </xdr:to>
    <xdr:cxnSp macro="">
      <xdr:nvCxnSpPr>
        <xdr:cNvPr id="411" name="直線コネクタ 410"/>
        <xdr:cNvCxnSpPr/>
      </xdr:nvCxnSpPr>
      <xdr:spPr>
        <a:xfrm flipV="1">
          <a:off x="9639300" y="13549212"/>
          <a:ext cx="838200" cy="1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125312</xdr:rowOff>
    </xdr:from>
    <xdr:to>
      <xdr:col>15</xdr:col>
      <xdr:colOff>231775</xdr:colOff>
      <xdr:row>79</xdr:row>
      <xdr:rowOff>55462</xdr:rowOff>
    </xdr:to>
    <xdr:sp macro="" textlink="">
      <xdr:nvSpPr>
        <xdr:cNvPr id="421" name="円/楕円 420"/>
        <xdr:cNvSpPr/>
      </xdr:nvSpPr>
      <xdr:spPr>
        <a:xfrm>
          <a:off x="10426700" y="1349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92191</xdr:rowOff>
    </xdr:from>
    <xdr:ext cx="534377" cy="259045"/>
    <xdr:sp macro="" textlink="">
      <xdr:nvSpPr>
        <xdr:cNvPr id="422" name="普通建設事業費 （ うち新規整備　）該当値テキスト"/>
        <xdr:cNvSpPr txBox="1"/>
      </xdr:nvSpPr>
      <xdr:spPr>
        <a:xfrm>
          <a:off x="10528300" y="134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31,329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139288</xdr:rowOff>
    </xdr:from>
    <xdr:to>
      <xdr:col>14</xdr:col>
      <xdr:colOff>79375</xdr:colOff>
      <xdr:row>79</xdr:row>
      <xdr:rowOff>69438</xdr:rowOff>
    </xdr:to>
    <xdr:sp macro="" textlink="">
      <xdr:nvSpPr>
        <xdr:cNvPr id="423" name="円/楕円 422"/>
        <xdr:cNvSpPr/>
      </xdr:nvSpPr>
      <xdr:spPr>
        <a:xfrm>
          <a:off x="9588500" y="135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60565</xdr:rowOff>
    </xdr:from>
    <xdr:ext cx="534377" cy="259045"/>
    <xdr:sp macro="" textlink="">
      <xdr:nvSpPr>
        <xdr:cNvPr id="424" name="テキスト ボックス 423"/>
        <xdr:cNvSpPr txBox="1"/>
      </xdr:nvSpPr>
      <xdr:spPr>
        <a:xfrm>
          <a:off x="9372111" y="136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69368</xdr:rowOff>
    </xdr:from>
    <xdr:to>
      <xdr:col>15</xdr:col>
      <xdr:colOff>180975</xdr:colOff>
      <xdr:row>96</xdr:row>
      <xdr:rowOff>130959</xdr:rowOff>
    </xdr:to>
    <xdr:cxnSp macro="">
      <xdr:nvCxnSpPr>
        <xdr:cNvPr id="453" name="直線コネクタ 452"/>
        <xdr:cNvCxnSpPr/>
      </xdr:nvCxnSpPr>
      <xdr:spPr>
        <a:xfrm flipV="1">
          <a:off x="9639300" y="16528568"/>
          <a:ext cx="838200" cy="6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18568</xdr:rowOff>
    </xdr:from>
    <xdr:to>
      <xdr:col>15</xdr:col>
      <xdr:colOff>231775</xdr:colOff>
      <xdr:row>96</xdr:row>
      <xdr:rowOff>120168</xdr:rowOff>
    </xdr:to>
    <xdr:sp macro="" textlink="">
      <xdr:nvSpPr>
        <xdr:cNvPr id="463" name="円/楕円 462"/>
        <xdr:cNvSpPr/>
      </xdr:nvSpPr>
      <xdr:spPr>
        <a:xfrm>
          <a:off x="10426700" y="164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41445</xdr:rowOff>
    </xdr:from>
    <xdr:ext cx="534377" cy="259045"/>
    <xdr:sp macro="" textlink="">
      <xdr:nvSpPr>
        <xdr:cNvPr id="464" name="普通建設事業費 （ うち更新整備　）該当値テキスト"/>
        <xdr:cNvSpPr txBox="1"/>
      </xdr:nvSpPr>
      <xdr:spPr>
        <a:xfrm>
          <a:off x="10528300" y="1632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64,230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80159</xdr:rowOff>
    </xdr:from>
    <xdr:to>
      <xdr:col>14</xdr:col>
      <xdr:colOff>79375</xdr:colOff>
      <xdr:row>97</xdr:row>
      <xdr:rowOff>10309</xdr:rowOff>
    </xdr:to>
    <xdr:sp macro="" textlink="">
      <xdr:nvSpPr>
        <xdr:cNvPr id="465" name="円/楕円 464"/>
        <xdr:cNvSpPr/>
      </xdr:nvSpPr>
      <xdr:spPr>
        <a:xfrm>
          <a:off x="9588500" y="165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26836</xdr:rowOff>
    </xdr:from>
    <xdr:ext cx="534377" cy="259045"/>
    <xdr:sp macro="" textlink="">
      <xdr:nvSpPr>
        <xdr:cNvPr id="466" name="テキスト ボックス 465"/>
        <xdr:cNvSpPr txBox="1"/>
      </xdr:nvSpPr>
      <xdr:spPr>
        <a:xfrm>
          <a:off x="9372111" y="1631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125102</xdr:rowOff>
    </xdr:from>
    <xdr:to>
      <xdr:col>23</xdr:col>
      <xdr:colOff>517525</xdr:colOff>
      <xdr:row>38</xdr:row>
      <xdr:rowOff>128074</xdr:rowOff>
    </xdr:to>
    <xdr:cxnSp macro="">
      <xdr:nvCxnSpPr>
        <xdr:cNvPr id="493" name="直線コネクタ 492"/>
        <xdr:cNvCxnSpPr/>
      </xdr:nvCxnSpPr>
      <xdr:spPr>
        <a:xfrm>
          <a:off x="15481300" y="6640202"/>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113914</xdr:rowOff>
    </xdr:from>
    <xdr:to>
      <xdr:col>22</xdr:col>
      <xdr:colOff>365125</xdr:colOff>
      <xdr:row>38</xdr:row>
      <xdr:rowOff>125102</xdr:rowOff>
    </xdr:to>
    <xdr:cxnSp macro="">
      <xdr:nvCxnSpPr>
        <xdr:cNvPr id="496" name="直線コネクタ 495"/>
        <xdr:cNvCxnSpPr/>
      </xdr:nvCxnSpPr>
      <xdr:spPr>
        <a:xfrm>
          <a:off x="14592300" y="6629014"/>
          <a:ext cx="889000" cy="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113914</xdr:rowOff>
    </xdr:from>
    <xdr:to>
      <xdr:col>21</xdr:col>
      <xdr:colOff>161925</xdr:colOff>
      <xdr:row>38</xdr:row>
      <xdr:rowOff>118948</xdr:rowOff>
    </xdr:to>
    <xdr:cxnSp macro="">
      <xdr:nvCxnSpPr>
        <xdr:cNvPr id="499" name="直線コネクタ 498"/>
        <xdr:cNvCxnSpPr/>
      </xdr:nvCxnSpPr>
      <xdr:spPr>
        <a:xfrm flipV="1">
          <a:off x="13703300" y="6629014"/>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118948</xdr:rowOff>
    </xdr:from>
    <xdr:to>
      <xdr:col>19</xdr:col>
      <xdr:colOff>644525</xdr:colOff>
      <xdr:row>38</xdr:row>
      <xdr:rowOff>121951</xdr:rowOff>
    </xdr:to>
    <xdr:cxnSp macro="">
      <xdr:nvCxnSpPr>
        <xdr:cNvPr id="502" name="直線コネクタ 501"/>
        <xdr:cNvCxnSpPr/>
      </xdr:nvCxnSpPr>
      <xdr:spPr>
        <a:xfrm flipV="1">
          <a:off x="12814300" y="6634048"/>
          <a:ext cx="889000" cy="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77274</xdr:rowOff>
    </xdr:from>
    <xdr:to>
      <xdr:col>23</xdr:col>
      <xdr:colOff>568325</xdr:colOff>
      <xdr:row>39</xdr:row>
      <xdr:rowOff>7424</xdr:rowOff>
    </xdr:to>
    <xdr:sp macro="" textlink="">
      <xdr:nvSpPr>
        <xdr:cNvPr id="512" name="円/楕円 511"/>
        <xdr:cNvSpPr/>
      </xdr:nvSpPr>
      <xdr:spPr>
        <a:xfrm>
          <a:off x="16268700" y="659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469744" cy="259045"/>
    <xdr:sp macro="" textlink="">
      <xdr:nvSpPr>
        <xdr:cNvPr id="513" name="災害復旧事業費該当値テキスト"/>
        <xdr:cNvSpPr txBox="1"/>
      </xdr:nvSpPr>
      <xdr:spPr>
        <a:xfrm>
          <a:off x="16370300" y="65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74302</xdr:rowOff>
    </xdr:from>
    <xdr:to>
      <xdr:col>22</xdr:col>
      <xdr:colOff>415925</xdr:colOff>
      <xdr:row>39</xdr:row>
      <xdr:rowOff>4452</xdr:rowOff>
    </xdr:to>
    <xdr:sp macro="" textlink="">
      <xdr:nvSpPr>
        <xdr:cNvPr id="514" name="円/楕円 513"/>
        <xdr:cNvSpPr/>
      </xdr:nvSpPr>
      <xdr:spPr>
        <a:xfrm>
          <a:off x="15430500" y="658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167029</xdr:rowOff>
    </xdr:from>
    <xdr:ext cx="469744" cy="259045"/>
    <xdr:sp macro="" textlink="">
      <xdr:nvSpPr>
        <xdr:cNvPr id="515" name="テキスト ボックス 514"/>
        <xdr:cNvSpPr txBox="1"/>
      </xdr:nvSpPr>
      <xdr:spPr>
        <a:xfrm>
          <a:off x="15246427" y="668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63114</xdr:rowOff>
    </xdr:from>
    <xdr:to>
      <xdr:col>21</xdr:col>
      <xdr:colOff>212725</xdr:colOff>
      <xdr:row>38</xdr:row>
      <xdr:rowOff>164714</xdr:rowOff>
    </xdr:to>
    <xdr:sp macro="" textlink="">
      <xdr:nvSpPr>
        <xdr:cNvPr id="516" name="円/楕円 515"/>
        <xdr:cNvSpPr/>
      </xdr:nvSpPr>
      <xdr:spPr>
        <a:xfrm>
          <a:off x="14541500" y="657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155841</xdr:rowOff>
    </xdr:from>
    <xdr:ext cx="469744" cy="259045"/>
    <xdr:sp macro="" textlink="">
      <xdr:nvSpPr>
        <xdr:cNvPr id="517" name="テキスト ボックス 516"/>
        <xdr:cNvSpPr txBox="1"/>
      </xdr:nvSpPr>
      <xdr:spPr>
        <a:xfrm>
          <a:off x="14357427" y="66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68148</xdr:rowOff>
    </xdr:from>
    <xdr:to>
      <xdr:col>20</xdr:col>
      <xdr:colOff>9525</xdr:colOff>
      <xdr:row>38</xdr:row>
      <xdr:rowOff>169748</xdr:rowOff>
    </xdr:to>
    <xdr:sp macro="" textlink="">
      <xdr:nvSpPr>
        <xdr:cNvPr id="518" name="円/楕円 517"/>
        <xdr:cNvSpPr/>
      </xdr:nvSpPr>
      <xdr:spPr>
        <a:xfrm>
          <a:off x="13652500" y="65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160875</xdr:rowOff>
    </xdr:from>
    <xdr:ext cx="469744" cy="259045"/>
    <xdr:sp macro="" textlink="">
      <xdr:nvSpPr>
        <xdr:cNvPr id="519" name="テキスト ボックス 518"/>
        <xdr:cNvSpPr txBox="1"/>
      </xdr:nvSpPr>
      <xdr:spPr>
        <a:xfrm>
          <a:off x="13468427" y="667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71151</xdr:rowOff>
    </xdr:from>
    <xdr:to>
      <xdr:col>18</xdr:col>
      <xdr:colOff>492125</xdr:colOff>
      <xdr:row>39</xdr:row>
      <xdr:rowOff>1301</xdr:rowOff>
    </xdr:to>
    <xdr:sp macro="" textlink="">
      <xdr:nvSpPr>
        <xdr:cNvPr id="520" name="円/楕円 519"/>
        <xdr:cNvSpPr/>
      </xdr:nvSpPr>
      <xdr:spPr>
        <a:xfrm>
          <a:off x="12763500" y="65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163878</xdr:rowOff>
    </xdr:from>
    <xdr:ext cx="469744" cy="259045"/>
    <xdr:sp macro="" textlink="">
      <xdr:nvSpPr>
        <xdr:cNvPr id="521" name="テキスト ボックス 520"/>
        <xdr:cNvSpPr txBox="1"/>
      </xdr:nvSpPr>
      <xdr:spPr>
        <a:xfrm>
          <a:off x="12579427" y="66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114920</xdr:rowOff>
    </xdr:from>
    <xdr:to>
      <xdr:col>23</xdr:col>
      <xdr:colOff>517525</xdr:colOff>
      <xdr:row>76</xdr:row>
      <xdr:rowOff>150540</xdr:rowOff>
    </xdr:to>
    <xdr:cxnSp macro="">
      <xdr:nvCxnSpPr>
        <xdr:cNvPr id="605" name="直線コネクタ 604"/>
        <xdr:cNvCxnSpPr/>
      </xdr:nvCxnSpPr>
      <xdr:spPr>
        <a:xfrm>
          <a:off x="15481300" y="13145120"/>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72952</xdr:rowOff>
    </xdr:from>
    <xdr:to>
      <xdr:col>22</xdr:col>
      <xdr:colOff>365125</xdr:colOff>
      <xdr:row>76</xdr:row>
      <xdr:rowOff>114920</xdr:rowOff>
    </xdr:to>
    <xdr:cxnSp macro="">
      <xdr:nvCxnSpPr>
        <xdr:cNvPr id="608" name="直線コネクタ 607"/>
        <xdr:cNvCxnSpPr/>
      </xdr:nvCxnSpPr>
      <xdr:spPr>
        <a:xfrm>
          <a:off x="14592300" y="13103152"/>
          <a:ext cx="889000" cy="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72952</xdr:rowOff>
    </xdr:from>
    <xdr:to>
      <xdr:col>21</xdr:col>
      <xdr:colOff>161925</xdr:colOff>
      <xdr:row>76</xdr:row>
      <xdr:rowOff>127512</xdr:rowOff>
    </xdr:to>
    <xdr:cxnSp macro="">
      <xdr:nvCxnSpPr>
        <xdr:cNvPr id="611" name="直線コネクタ 610"/>
        <xdr:cNvCxnSpPr/>
      </xdr:nvCxnSpPr>
      <xdr:spPr>
        <a:xfrm flipV="1">
          <a:off x="13703300" y="13103152"/>
          <a:ext cx="889000" cy="5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114607</xdr:rowOff>
    </xdr:from>
    <xdr:to>
      <xdr:col>19</xdr:col>
      <xdr:colOff>644525</xdr:colOff>
      <xdr:row>76</xdr:row>
      <xdr:rowOff>127512</xdr:rowOff>
    </xdr:to>
    <xdr:cxnSp macro="">
      <xdr:nvCxnSpPr>
        <xdr:cNvPr id="614" name="直線コネクタ 613"/>
        <xdr:cNvCxnSpPr/>
      </xdr:nvCxnSpPr>
      <xdr:spPr>
        <a:xfrm>
          <a:off x="12814300" y="13144807"/>
          <a:ext cx="889000" cy="1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99740</xdr:rowOff>
    </xdr:from>
    <xdr:to>
      <xdr:col>23</xdr:col>
      <xdr:colOff>568325</xdr:colOff>
      <xdr:row>77</xdr:row>
      <xdr:rowOff>29890</xdr:rowOff>
    </xdr:to>
    <xdr:sp macro="" textlink="">
      <xdr:nvSpPr>
        <xdr:cNvPr id="624" name="円/楕円 623"/>
        <xdr:cNvSpPr/>
      </xdr:nvSpPr>
      <xdr:spPr>
        <a:xfrm>
          <a:off x="16268700" y="131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122617</xdr:rowOff>
    </xdr:from>
    <xdr:ext cx="599010" cy="259045"/>
    <xdr:sp macro="" textlink="">
      <xdr:nvSpPr>
        <xdr:cNvPr id="625" name="公債費該当値テキスト"/>
        <xdr:cNvSpPr txBox="1"/>
      </xdr:nvSpPr>
      <xdr:spPr>
        <a:xfrm>
          <a:off x="16370300" y="1298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107,155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64120</xdr:rowOff>
    </xdr:from>
    <xdr:to>
      <xdr:col>22</xdr:col>
      <xdr:colOff>415925</xdr:colOff>
      <xdr:row>76</xdr:row>
      <xdr:rowOff>165720</xdr:rowOff>
    </xdr:to>
    <xdr:sp macro="" textlink="">
      <xdr:nvSpPr>
        <xdr:cNvPr id="626" name="円/楕円 625"/>
        <xdr:cNvSpPr/>
      </xdr:nvSpPr>
      <xdr:spPr>
        <a:xfrm>
          <a:off x="15430500" y="130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10797</xdr:rowOff>
    </xdr:from>
    <xdr:ext cx="599010" cy="259045"/>
    <xdr:sp macro="" textlink="">
      <xdr:nvSpPr>
        <xdr:cNvPr id="627" name="テキスト ボックス 626"/>
        <xdr:cNvSpPr txBox="1"/>
      </xdr:nvSpPr>
      <xdr:spPr>
        <a:xfrm>
          <a:off x="15181794" y="1286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116,504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22152</xdr:rowOff>
    </xdr:from>
    <xdr:to>
      <xdr:col>21</xdr:col>
      <xdr:colOff>212725</xdr:colOff>
      <xdr:row>76</xdr:row>
      <xdr:rowOff>123752</xdr:rowOff>
    </xdr:to>
    <xdr:sp macro="" textlink="">
      <xdr:nvSpPr>
        <xdr:cNvPr id="628" name="円/楕円 627"/>
        <xdr:cNvSpPr/>
      </xdr:nvSpPr>
      <xdr:spPr>
        <a:xfrm>
          <a:off x="14541500" y="130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140280</xdr:rowOff>
    </xdr:from>
    <xdr:ext cx="599010" cy="259045"/>
    <xdr:sp macro="" textlink="">
      <xdr:nvSpPr>
        <xdr:cNvPr id="629" name="テキスト ボックス 628"/>
        <xdr:cNvSpPr txBox="1"/>
      </xdr:nvSpPr>
      <xdr:spPr>
        <a:xfrm>
          <a:off x="14292794" y="1282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127,519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76712</xdr:rowOff>
    </xdr:from>
    <xdr:to>
      <xdr:col>20</xdr:col>
      <xdr:colOff>9525</xdr:colOff>
      <xdr:row>77</xdr:row>
      <xdr:rowOff>6862</xdr:rowOff>
    </xdr:to>
    <xdr:sp macro="" textlink="">
      <xdr:nvSpPr>
        <xdr:cNvPr id="630" name="円/楕円 629"/>
        <xdr:cNvSpPr/>
      </xdr:nvSpPr>
      <xdr:spPr>
        <a:xfrm>
          <a:off x="13652500" y="1310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23389</xdr:rowOff>
    </xdr:from>
    <xdr:ext cx="599010" cy="259045"/>
    <xdr:sp macro="" textlink="">
      <xdr:nvSpPr>
        <xdr:cNvPr id="631" name="テキスト ボックス 630"/>
        <xdr:cNvSpPr txBox="1"/>
      </xdr:nvSpPr>
      <xdr:spPr>
        <a:xfrm>
          <a:off x="13403794" y="1288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113,199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63807</xdr:rowOff>
    </xdr:from>
    <xdr:to>
      <xdr:col>18</xdr:col>
      <xdr:colOff>492125</xdr:colOff>
      <xdr:row>76</xdr:row>
      <xdr:rowOff>165407</xdr:rowOff>
    </xdr:to>
    <xdr:sp macro="" textlink="">
      <xdr:nvSpPr>
        <xdr:cNvPr id="632" name="円/楕円 631"/>
        <xdr:cNvSpPr/>
      </xdr:nvSpPr>
      <xdr:spPr>
        <a:xfrm>
          <a:off x="12763500" y="1309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10484</xdr:rowOff>
    </xdr:from>
    <xdr:ext cx="599010" cy="259045"/>
    <xdr:sp macro="" textlink="">
      <xdr:nvSpPr>
        <xdr:cNvPr id="633" name="テキスト ボックス 632"/>
        <xdr:cNvSpPr txBox="1"/>
      </xdr:nvSpPr>
      <xdr:spPr>
        <a:xfrm>
          <a:off x="12514794" y="1286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40078</xdr:rowOff>
    </xdr:from>
    <xdr:to>
      <xdr:col>23</xdr:col>
      <xdr:colOff>517525</xdr:colOff>
      <xdr:row>98</xdr:row>
      <xdr:rowOff>42097</xdr:rowOff>
    </xdr:to>
    <xdr:cxnSp macro="">
      <xdr:nvCxnSpPr>
        <xdr:cNvPr id="660" name="直線コネクタ 659"/>
        <xdr:cNvCxnSpPr/>
      </xdr:nvCxnSpPr>
      <xdr:spPr>
        <a:xfrm>
          <a:off x="15481300" y="16842178"/>
          <a:ext cx="8382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40078</xdr:rowOff>
    </xdr:from>
    <xdr:to>
      <xdr:col>22</xdr:col>
      <xdr:colOff>365125</xdr:colOff>
      <xdr:row>98</xdr:row>
      <xdr:rowOff>75439</xdr:rowOff>
    </xdr:to>
    <xdr:cxnSp macro="">
      <xdr:nvCxnSpPr>
        <xdr:cNvPr id="663" name="直線コネクタ 662"/>
        <xdr:cNvCxnSpPr/>
      </xdr:nvCxnSpPr>
      <xdr:spPr>
        <a:xfrm flipV="1">
          <a:off x="14592300" y="16842178"/>
          <a:ext cx="889000" cy="3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111279</xdr:rowOff>
    </xdr:from>
    <xdr:ext cx="534377" cy="259045"/>
    <xdr:sp macro="" textlink="">
      <xdr:nvSpPr>
        <xdr:cNvPr id="665" name="テキスト ボックス 664"/>
        <xdr:cNvSpPr txBox="1"/>
      </xdr:nvSpPr>
      <xdr:spPr>
        <a:xfrm>
          <a:off x="15214111" y="169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36590</xdr:rowOff>
    </xdr:from>
    <xdr:to>
      <xdr:col>21</xdr:col>
      <xdr:colOff>161925</xdr:colOff>
      <xdr:row>98</xdr:row>
      <xdr:rowOff>75439</xdr:rowOff>
    </xdr:to>
    <xdr:cxnSp macro="">
      <xdr:nvCxnSpPr>
        <xdr:cNvPr id="666" name="直線コネクタ 665"/>
        <xdr:cNvCxnSpPr/>
      </xdr:nvCxnSpPr>
      <xdr:spPr>
        <a:xfrm>
          <a:off x="13703300" y="16838690"/>
          <a:ext cx="889000" cy="3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23816</xdr:rowOff>
    </xdr:from>
    <xdr:to>
      <xdr:col>19</xdr:col>
      <xdr:colOff>644525</xdr:colOff>
      <xdr:row>98</xdr:row>
      <xdr:rowOff>36590</xdr:rowOff>
    </xdr:to>
    <xdr:cxnSp macro="">
      <xdr:nvCxnSpPr>
        <xdr:cNvPr id="669" name="直線コネクタ 668"/>
        <xdr:cNvCxnSpPr/>
      </xdr:nvCxnSpPr>
      <xdr:spPr>
        <a:xfrm>
          <a:off x="12814300" y="16825916"/>
          <a:ext cx="889000" cy="1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162747</xdr:rowOff>
    </xdr:from>
    <xdr:to>
      <xdr:col>23</xdr:col>
      <xdr:colOff>568325</xdr:colOff>
      <xdr:row>98</xdr:row>
      <xdr:rowOff>92897</xdr:rowOff>
    </xdr:to>
    <xdr:sp macro="" textlink="">
      <xdr:nvSpPr>
        <xdr:cNvPr id="679" name="円/楕円 678"/>
        <xdr:cNvSpPr/>
      </xdr:nvSpPr>
      <xdr:spPr>
        <a:xfrm>
          <a:off x="16268700" y="1679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122124</xdr:rowOff>
    </xdr:from>
    <xdr:ext cx="534377" cy="259045"/>
    <xdr:sp macro="" textlink="">
      <xdr:nvSpPr>
        <xdr:cNvPr id="680" name="積立金該当値テキスト"/>
        <xdr:cNvSpPr txBox="1"/>
      </xdr:nvSpPr>
      <xdr:spPr>
        <a:xfrm>
          <a:off x="16370300" y="1658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42,696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160728</xdr:rowOff>
    </xdr:from>
    <xdr:to>
      <xdr:col>22</xdr:col>
      <xdr:colOff>415925</xdr:colOff>
      <xdr:row>98</xdr:row>
      <xdr:rowOff>90878</xdr:rowOff>
    </xdr:to>
    <xdr:sp macro="" textlink="">
      <xdr:nvSpPr>
        <xdr:cNvPr id="681" name="円/楕円 680"/>
        <xdr:cNvSpPr/>
      </xdr:nvSpPr>
      <xdr:spPr>
        <a:xfrm>
          <a:off x="15430500" y="1679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107405</xdr:rowOff>
    </xdr:from>
    <xdr:ext cx="534377" cy="259045"/>
    <xdr:sp macro="" textlink="">
      <xdr:nvSpPr>
        <xdr:cNvPr id="682" name="テキスト ボックス 681"/>
        <xdr:cNvSpPr txBox="1"/>
      </xdr:nvSpPr>
      <xdr:spPr>
        <a:xfrm>
          <a:off x="15214111" y="1656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24639</xdr:rowOff>
    </xdr:from>
    <xdr:to>
      <xdr:col>21</xdr:col>
      <xdr:colOff>212725</xdr:colOff>
      <xdr:row>98</xdr:row>
      <xdr:rowOff>126239</xdr:rowOff>
    </xdr:to>
    <xdr:sp macro="" textlink="">
      <xdr:nvSpPr>
        <xdr:cNvPr id="683" name="円/楕円 682"/>
        <xdr:cNvSpPr/>
      </xdr:nvSpPr>
      <xdr:spPr>
        <a:xfrm>
          <a:off x="14541500" y="1682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117366</xdr:rowOff>
    </xdr:from>
    <xdr:ext cx="534377" cy="259045"/>
    <xdr:sp macro="" textlink="">
      <xdr:nvSpPr>
        <xdr:cNvPr id="684" name="テキスト ボックス 683"/>
        <xdr:cNvSpPr txBox="1"/>
      </xdr:nvSpPr>
      <xdr:spPr>
        <a:xfrm>
          <a:off x="14325111" y="1691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28,111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157240</xdr:rowOff>
    </xdr:from>
    <xdr:to>
      <xdr:col>20</xdr:col>
      <xdr:colOff>9525</xdr:colOff>
      <xdr:row>98</xdr:row>
      <xdr:rowOff>87390</xdr:rowOff>
    </xdr:to>
    <xdr:sp macro="" textlink="">
      <xdr:nvSpPr>
        <xdr:cNvPr id="685" name="円/楕円 684"/>
        <xdr:cNvSpPr/>
      </xdr:nvSpPr>
      <xdr:spPr>
        <a:xfrm>
          <a:off x="13652500" y="167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78517</xdr:rowOff>
    </xdr:from>
    <xdr:ext cx="534377" cy="259045"/>
    <xdr:sp macro="" textlink="">
      <xdr:nvSpPr>
        <xdr:cNvPr id="686" name="テキスト ボックス 685"/>
        <xdr:cNvSpPr txBox="1"/>
      </xdr:nvSpPr>
      <xdr:spPr>
        <a:xfrm>
          <a:off x="13436111" y="1688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45,105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144466</xdr:rowOff>
    </xdr:from>
    <xdr:to>
      <xdr:col>18</xdr:col>
      <xdr:colOff>492125</xdr:colOff>
      <xdr:row>98</xdr:row>
      <xdr:rowOff>74616</xdr:rowOff>
    </xdr:to>
    <xdr:sp macro="" textlink="">
      <xdr:nvSpPr>
        <xdr:cNvPr id="687" name="円/楕円 686"/>
        <xdr:cNvSpPr/>
      </xdr:nvSpPr>
      <xdr:spPr>
        <a:xfrm>
          <a:off x="12763500" y="1677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91143</xdr:rowOff>
    </xdr:from>
    <xdr:ext cx="534377" cy="259045"/>
    <xdr:sp macro="" textlink="">
      <xdr:nvSpPr>
        <xdr:cNvPr id="688" name="テキスト ボックス 687"/>
        <xdr:cNvSpPr txBox="1"/>
      </xdr:nvSpPr>
      <xdr:spPr>
        <a:xfrm>
          <a:off x="12547111" y="165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5" name="直線コネクタ 71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8" name="直線コネクタ 71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1" name="直線コネクタ 72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4" name="直線コネクタ 72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4" name="円/楕円 73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6" name="円/楕円 73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7" name="テキスト ボックス 73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8" name="円/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9" name="テキスト ボックス 73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0" name="円/楕円 73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1" name="テキスト ボックス 74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3" name="テキスト ボックス 74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7817</xdr:rowOff>
    </xdr:from>
    <xdr:to>
      <xdr:col>32</xdr:col>
      <xdr:colOff>187325</xdr:colOff>
      <xdr:row>59</xdr:row>
      <xdr:rowOff>10426</xdr:rowOff>
    </xdr:to>
    <xdr:cxnSp macro="">
      <xdr:nvCxnSpPr>
        <xdr:cNvPr id="772" name="直線コネクタ 771"/>
        <xdr:cNvCxnSpPr/>
      </xdr:nvCxnSpPr>
      <xdr:spPr>
        <a:xfrm>
          <a:off x="21323300" y="10123367"/>
          <a:ext cx="838200" cy="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7817</xdr:rowOff>
    </xdr:from>
    <xdr:to>
      <xdr:col>31</xdr:col>
      <xdr:colOff>34925</xdr:colOff>
      <xdr:row>59</xdr:row>
      <xdr:rowOff>10826</xdr:rowOff>
    </xdr:to>
    <xdr:cxnSp macro="">
      <xdr:nvCxnSpPr>
        <xdr:cNvPr id="775" name="直線コネクタ 774"/>
        <xdr:cNvCxnSpPr/>
      </xdr:nvCxnSpPr>
      <xdr:spPr>
        <a:xfrm flipV="1">
          <a:off x="20434300" y="10123367"/>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10826</xdr:rowOff>
    </xdr:from>
    <xdr:to>
      <xdr:col>29</xdr:col>
      <xdr:colOff>517525</xdr:colOff>
      <xdr:row>59</xdr:row>
      <xdr:rowOff>10846</xdr:rowOff>
    </xdr:to>
    <xdr:cxnSp macro="">
      <xdr:nvCxnSpPr>
        <xdr:cNvPr id="778" name="直線コネクタ 777"/>
        <xdr:cNvCxnSpPr/>
      </xdr:nvCxnSpPr>
      <xdr:spPr>
        <a:xfrm flipV="1">
          <a:off x="19545300" y="10126376"/>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10846</xdr:rowOff>
    </xdr:from>
    <xdr:to>
      <xdr:col>28</xdr:col>
      <xdr:colOff>314325</xdr:colOff>
      <xdr:row>59</xdr:row>
      <xdr:rowOff>11150</xdr:rowOff>
    </xdr:to>
    <xdr:cxnSp macro="">
      <xdr:nvCxnSpPr>
        <xdr:cNvPr id="781" name="直線コネクタ 780"/>
        <xdr:cNvCxnSpPr/>
      </xdr:nvCxnSpPr>
      <xdr:spPr>
        <a:xfrm flipV="1">
          <a:off x="18656300" y="10126396"/>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131076</xdr:rowOff>
    </xdr:from>
    <xdr:to>
      <xdr:col>32</xdr:col>
      <xdr:colOff>238125</xdr:colOff>
      <xdr:row>59</xdr:row>
      <xdr:rowOff>61226</xdr:rowOff>
    </xdr:to>
    <xdr:sp macro="" textlink="">
      <xdr:nvSpPr>
        <xdr:cNvPr id="791" name="円/楕円 790"/>
        <xdr:cNvSpPr/>
      </xdr:nvSpPr>
      <xdr:spPr>
        <a:xfrm>
          <a:off x="22110700" y="1007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46003</xdr:rowOff>
    </xdr:from>
    <xdr:ext cx="469744" cy="259045"/>
    <xdr:sp macro="" textlink="">
      <xdr:nvSpPr>
        <xdr:cNvPr id="792" name="貸付金該当値テキスト"/>
        <xdr:cNvSpPr txBox="1"/>
      </xdr:nvSpPr>
      <xdr:spPr>
        <a:xfrm>
          <a:off x="22212300" y="999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128467</xdr:rowOff>
    </xdr:from>
    <xdr:to>
      <xdr:col>31</xdr:col>
      <xdr:colOff>85725</xdr:colOff>
      <xdr:row>59</xdr:row>
      <xdr:rowOff>58617</xdr:rowOff>
    </xdr:to>
    <xdr:sp macro="" textlink="">
      <xdr:nvSpPr>
        <xdr:cNvPr id="793" name="円/楕円 792"/>
        <xdr:cNvSpPr/>
      </xdr:nvSpPr>
      <xdr:spPr>
        <a:xfrm>
          <a:off x="21272500" y="100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49744</xdr:rowOff>
    </xdr:from>
    <xdr:ext cx="469744" cy="259045"/>
    <xdr:sp macro="" textlink="">
      <xdr:nvSpPr>
        <xdr:cNvPr id="794" name="テキスト ボックス 793"/>
        <xdr:cNvSpPr txBox="1"/>
      </xdr:nvSpPr>
      <xdr:spPr>
        <a:xfrm>
          <a:off x="21088427" y="1016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131476</xdr:rowOff>
    </xdr:from>
    <xdr:to>
      <xdr:col>29</xdr:col>
      <xdr:colOff>568325</xdr:colOff>
      <xdr:row>59</xdr:row>
      <xdr:rowOff>61626</xdr:rowOff>
    </xdr:to>
    <xdr:sp macro="" textlink="">
      <xdr:nvSpPr>
        <xdr:cNvPr id="795" name="円/楕円 794"/>
        <xdr:cNvSpPr/>
      </xdr:nvSpPr>
      <xdr:spPr>
        <a:xfrm>
          <a:off x="20383500" y="100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52753</xdr:rowOff>
    </xdr:from>
    <xdr:ext cx="469744" cy="259045"/>
    <xdr:sp macro="" textlink="">
      <xdr:nvSpPr>
        <xdr:cNvPr id="796" name="テキスト ボックス 795"/>
        <xdr:cNvSpPr txBox="1"/>
      </xdr:nvSpPr>
      <xdr:spPr>
        <a:xfrm>
          <a:off x="20199427" y="1016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131496</xdr:rowOff>
    </xdr:from>
    <xdr:to>
      <xdr:col>28</xdr:col>
      <xdr:colOff>365125</xdr:colOff>
      <xdr:row>59</xdr:row>
      <xdr:rowOff>61646</xdr:rowOff>
    </xdr:to>
    <xdr:sp macro="" textlink="">
      <xdr:nvSpPr>
        <xdr:cNvPr id="797" name="円/楕円 796"/>
        <xdr:cNvSpPr/>
      </xdr:nvSpPr>
      <xdr:spPr>
        <a:xfrm>
          <a:off x="19494500" y="100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52773</xdr:rowOff>
    </xdr:from>
    <xdr:ext cx="469744" cy="259045"/>
    <xdr:sp macro="" textlink="">
      <xdr:nvSpPr>
        <xdr:cNvPr id="798" name="テキスト ボックス 797"/>
        <xdr:cNvSpPr txBox="1"/>
      </xdr:nvSpPr>
      <xdr:spPr>
        <a:xfrm>
          <a:off x="19310427" y="1016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131800</xdr:rowOff>
    </xdr:from>
    <xdr:to>
      <xdr:col>27</xdr:col>
      <xdr:colOff>161925</xdr:colOff>
      <xdr:row>59</xdr:row>
      <xdr:rowOff>61950</xdr:rowOff>
    </xdr:to>
    <xdr:sp macro="" textlink="">
      <xdr:nvSpPr>
        <xdr:cNvPr id="799" name="円/楕円 798"/>
        <xdr:cNvSpPr/>
      </xdr:nvSpPr>
      <xdr:spPr>
        <a:xfrm>
          <a:off x="18605500" y="100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53077</xdr:rowOff>
    </xdr:from>
    <xdr:ext cx="469744" cy="259045"/>
    <xdr:sp macro="" textlink="">
      <xdr:nvSpPr>
        <xdr:cNvPr id="800" name="テキスト ボックス 799"/>
        <xdr:cNvSpPr txBox="1"/>
      </xdr:nvSpPr>
      <xdr:spPr>
        <a:xfrm>
          <a:off x="18421427" y="101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116287</xdr:rowOff>
    </xdr:from>
    <xdr:to>
      <xdr:col>32</xdr:col>
      <xdr:colOff>187325</xdr:colOff>
      <xdr:row>73</xdr:row>
      <xdr:rowOff>2845</xdr:rowOff>
    </xdr:to>
    <xdr:cxnSp macro="">
      <xdr:nvCxnSpPr>
        <xdr:cNvPr id="830" name="直線コネクタ 829"/>
        <xdr:cNvCxnSpPr/>
      </xdr:nvCxnSpPr>
      <xdr:spPr>
        <a:xfrm flipV="1">
          <a:off x="21323300" y="12460687"/>
          <a:ext cx="838200" cy="5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2845</xdr:rowOff>
    </xdr:from>
    <xdr:to>
      <xdr:col>31</xdr:col>
      <xdr:colOff>34925</xdr:colOff>
      <xdr:row>73</xdr:row>
      <xdr:rowOff>11341</xdr:rowOff>
    </xdr:to>
    <xdr:cxnSp macro="">
      <xdr:nvCxnSpPr>
        <xdr:cNvPr id="833" name="直線コネクタ 832"/>
        <xdr:cNvCxnSpPr/>
      </xdr:nvCxnSpPr>
      <xdr:spPr>
        <a:xfrm flipV="1">
          <a:off x="20434300" y="12518695"/>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11341</xdr:rowOff>
    </xdr:from>
    <xdr:to>
      <xdr:col>29</xdr:col>
      <xdr:colOff>517525</xdr:colOff>
      <xdr:row>73</xdr:row>
      <xdr:rowOff>43783</xdr:rowOff>
    </xdr:to>
    <xdr:cxnSp macro="">
      <xdr:nvCxnSpPr>
        <xdr:cNvPr id="836" name="直線コネクタ 835"/>
        <xdr:cNvCxnSpPr/>
      </xdr:nvCxnSpPr>
      <xdr:spPr>
        <a:xfrm flipV="1">
          <a:off x="19545300" y="12527191"/>
          <a:ext cx="889000" cy="3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43783</xdr:rowOff>
    </xdr:from>
    <xdr:to>
      <xdr:col>28</xdr:col>
      <xdr:colOff>314325</xdr:colOff>
      <xdr:row>74</xdr:row>
      <xdr:rowOff>48298</xdr:rowOff>
    </xdr:to>
    <xdr:cxnSp macro="">
      <xdr:nvCxnSpPr>
        <xdr:cNvPr id="839" name="直線コネクタ 838"/>
        <xdr:cNvCxnSpPr/>
      </xdr:nvCxnSpPr>
      <xdr:spPr>
        <a:xfrm flipV="1">
          <a:off x="18656300" y="12559633"/>
          <a:ext cx="889000" cy="17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65487</xdr:rowOff>
    </xdr:from>
    <xdr:to>
      <xdr:col>32</xdr:col>
      <xdr:colOff>238125</xdr:colOff>
      <xdr:row>72</xdr:row>
      <xdr:rowOff>167087</xdr:rowOff>
    </xdr:to>
    <xdr:sp macro="" textlink="">
      <xdr:nvSpPr>
        <xdr:cNvPr id="849" name="円/楕円 848"/>
        <xdr:cNvSpPr/>
      </xdr:nvSpPr>
      <xdr:spPr>
        <a:xfrm>
          <a:off x="22110700" y="1240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88364</xdr:rowOff>
    </xdr:from>
    <xdr:ext cx="534377" cy="259045"/>
    <xdr:sp macro="" textlink="">
      <xdr:nvSpPr>
        <xdr:cNvPr id="850" name="繰出金該当値テキスト"/>
        <xdr:cNvSpPr txBox="1"/>
      </xdr:nvSpPr>
      <xdr:spPr>
        <a:xfrm>
          <a:off x="22212300" y="122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79,229</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123495</xdr:rowOff>
    </xdr:from>
    <xdr:to>
      <xdr:col>31</xdr:col>
      <xdr:colOff>85725</xdr:colOff>
      <xdr:row>73</xdr:row>
      <xdr:rowOff>53645</xdr:rowOff>
    </xdr:to>
    <xdr:sp macro="" textlink="">
      <xdr:nvSpPr>
        <xdr:cNvPr id="851" name="円/楕円 850"/>
        <xdr:cNvSpPr/>
      </xdr:nvSpPr>
      <xdr:spPr>
        <a:xfrm>
          <a:off x="21272500" y="1246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70172</xdr:rowOff>
    </xdr:from>
    <xdr:ext cx="534377" cy="259045"/>
    <xdr:sp macro="" textlink="">
      <xdr:nvSpPr>
        <xdr:cNvPr id="852" name="テキスト ボックス 851"/>
        <xdr:cNvSpPr txBox="1"/>
      </xdr:nvSpPr>
      <xdr:spPr>
        <a:xfrm>
          <a:off x="21056111" y="1224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76,184</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131991</xdr:rowOff>
    </xdr:from>
    <xdr:to>
      <xdr:col>29</xdr:col>
      <xdr:colOff>568325</xdr:colOff>
      <xdr:row>73</xdr:row>
      <xdr:rowOff>62141</xdr:rowOff>
    </xdr:to>
    <xdr:sp macro="" textlink="">
      <xdr:nvSpPr>
        <xdr:cNvPr id="853" name="円/楕円 852"/>
        <xdr:cNvSpPr/>
      </xdr:nvSpPr>
      <xdr:spPr>
        <a:xfrm>
          <a:off x="20383500" y="124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78668</xdr:rowOff>
    </xdr:from>
    <xdr:ext cx="534377" cy="259045"/>
    <xdr:sp macro="" textlink="">
      <xdr:nvSpPr>
        <xdr:cNvPr id="854" name="テキスト ボックス 853"/>
        <xdr:cNvSpPr txBox="1"/>
      </xdr:nvSpPr>
      <xdr:spPr>
        <a:xfrm>
          <a:off x="20167111" y="1225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75,738</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164433</xdr:rowOff>
    </xdr:from>
    <xdr:to>
      <xdr:col>28</xdr:col>
      <xdr:colOff>365125</xdr:colOff>
      <xdr:row>73</xdr:row>
      <xdr:rowOff>94583</xdr:rowOff>
    </xdr:to>
    <xdr:sp macro="" textlink="">
      <xdr:nvSpPr>
        <xdr:cNvPr id="855" name="円/楕円 854"/>
        <xdr:cNvSpPr/>
      </xdr:nvSpPr>
      <xdr:spPr>
        <a:xfrm>
          <a:off x="19494500" y="1250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111110</xdr:rowOff>
    </xdr:from>
    <xdr:ext cx="534377" cy="259045"/>
    <xdr:sp macro="" textlink="">
      <xdr:nvSpPr>
        <xdr:cNvPr id="856" name="テキスト ボックス 855"/>
        <xdr:cNvSpPr txBox="1"/>
      </xdr:nvSpPr>
      <xdr:spPr>
        <a:xfrm>
          <a:off x="19278111" y="1228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74,035</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168948</xdr:rowOff>
    </xdr:from>
    <xdr:to>
      <xdr:col>27</xdr:col>
      <xdr:colOff>161925</xdr:colOff>
      <xdr:row>74</xdr:row>
      <xdr:rowOff>99098</xdr:rowOff>
    </xdr:to>
    <xdr:sp macro="" textlink="">
      <xdr:nvSpPr>
        <xdr:cNvPr id="857" name="円/楕円 856"/>
        <xdr:cNvSpPr/>
      </xdr:nvSpPr>
      <xdr:spPr>
        <a:xfrm>
          <a:off x="18605500" y="126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115625</xdr:rowOff>
    </xdr:from>
    <xdr:ext cx="534377" cy="259045"/>
    <xdr:sp macro="" textlink="">
      <xdr:nvSpPr>
        <xdr:cNvPr id="858" name="テキスト ボックス 857"/>
        <xdr:cNvSpPr txBox="1"/>
      </xdr:nvSpPr>
      <xdr:spPr>
        <a:xfrm>
          <a:off x="18389111" y="124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64,798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500">
              <a:solidFill>
                <a:schemeClr val="dk1"/>
              </a:solidFill>
              <a:effectLst/>
              <a:latin typeface="+mn-lt"/>
              <a:ea typeface="+mn-ea"/>
              <a:cs typeface="+mn-cs"/>
            </a:rPr>
            <a:t>人件費、物件費については、類似団体平均を大きく上回っている。計画に基づいた定員管理を着実に実施し、また必要性・緊急性を考慮した予算編成に努めているものの、近年上昇傾向が続いている。また、普通建設事業費（うち更新整備）についても、類似団体と比較して上回っている。これらの共通要因としては、</a:t>
          </a:r>
          <a:r>
            <a:rPr kumimoji="1" lang="ja-JP" altLang="ja-JP" sz="1500">
              <a:solidFill>
                <a:schemeClr val="dk1"/>
              </a:solidFill>
              <a:effectLst/>
              <a:latin typeface="+mn-lt"/>
              <a:ea typeface="+mn-ea"/>
              <a:cs typeface="+mn-cs"/>
            </a:rPr>
            <a:t>合併前の旧４町がそれぞれ有し、現在も残っている複数の類似施設の管理運営を行っていることが挙げられる。</a:t>
          </a:r>
          <a:endParaRPr kumimoji="1" lang="en-US" altLang="ja-JP" sz="15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500">
              <a:solidFill>
                <a:schemeClr val="dk1"/>
              </a:solidFill>
              <a:effectLst/>
              <a:latin typeface="+mn-lt"/>
              <a:ea typeface="+mn-ea"/>
              <a:cs typeface="+mn-cs"/>
            </a:rPr>
            <a:t>繰出金についても、</a:t>
          </a:r>
          <a:r>
            <a:rPr kumimoji="1" lang="ja-JP" altLang="ja-JP" sz="1500">
              <a:solidFill>
                <a:schemeClr val="dk1"/>
              </a:solidFill>
              <a:effectLst/>
              <a:latin typeface="+mn-lt"/>
              <a:ea typeface="+mn-ea"/>
              <a:cs typeface="+mn-cs"/>
            </a:rPr>
            <a:t>公営企業の収支不足を補填するため</a:t>
          </a:r>
          <a:r>
            <a:rPr kumimoji="1" lang="ja-JP" altLang="en-US" sz="1500">
              <a:solidFill>
                <a:schemeClr val="dk1"/>
              </a:solidFill>
              <a:effectLst/>
              <a:latin typeface="+mn-lt"/>
              <a:ea typeface="+mn-ea"/>
              <a:cs typeface="+mn-cs"/>
            </a:rPr>
            <a:t>の法定外繰出により、類似団体平均を上回る水準で推移しており、上昇傾向が続いている。</a:t>
          </a:r>
          <a:endParaRPr kumimoji="1" lang="en-US" altLang="ja-JP" sz="15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500">
              <a:solidFill>
                <a:schemeClr val="dk1"/>
              </a:solidFill>
              <a:effectLst/>
              <a:latin typeface="+mn-lt"/>
              <a:ea typeface="+mn-ea"/>
              <a:cs typeface="+mn-cs"/>
            </a:rPr>
            <a:t>今後、公共施設等</a:t>
          </a:r>
          <a:r>
            <a:rPr kumimoji="1" lang="ja-JP" altLang="ja-JP" sz="1500">
              <a:solidFill>
                <a:schemeClr val="dk1"/>
              </a:solidFill>
              <a:effectLst/>
              <a:latin typeface="+mn-lt"/>
              <a:ea typeface="+mn-ea"/>
              <a:cs typeface="+mn-cs"/>
            </a:rPr>
            <a:t>総合管理計画に基づく施設の統廃合、集約化</a:t>
          </a:r>
          <a:r>
            <a:rPr kumimoji="1" lang="ja-JP" altLang="en-US" sz="1500">
              <a:solidFill>
                <a:schemeClr val="dk1"/>
              </a:solidFill>
              <a:effectLst/>
              <a:latin typeface="+mn-lt"/>
              <a:ea typeface="+mn-ea"/>
              <a:cs typeface="+mn-cs"/>
            </a:rPr>
            <a:t>等による適正化を進めるとともに、経常的経費の縮減を実現すべく、財政運営に</a:t>
          </a:r>
          <a:r>
            <a:rPr kumimoji="1" lang="ja-JP" altLang="ja-JP" sz="1500">
              <a:solidFill>
                <a:schemeClr val="dk1"/>
              </a:solidFill>
              <a:effectLst/>
              <a:latin typeface="+mn-lt"/>
              <a:ea typeface="+mn-ea"/>
              <a:cs typeface="+mn-cs"/>
            </a:rPr>
            <a:t>努めてい</a:t>
          </a:r>
          <a:r>
            <a:rPr kumimoji="1" lang="ja-JP" altLang="en-US" sz="1500">
              <a:solidFill>
                <a:schemeClr val="dk1"/>
              </a:solidFill>
              <a:effectLst/>
              <a:latin typeface="+mn-lt"/>
              <a:ea typeface="+mn-ea"/>
              <a:cs typeface="+mn-cs"/>
            </a:rPr>
            <a:t>かなければならない。</a:t>
          </a:r>
          <a:endParaRPr lang="ja-JP" altLang="ja-JP" sz="15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長崎県壱岐市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27,991
27,935
139.42
22,958,735
22,343,979
579,643
13,447,357
26,602,645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170942</xdr:rowOff>
    </xdr:from>
    <xdr:to>
      <xdr:col>6</xdr:col>
      <xdr:colOff>511175</xdr:colOff>
      <xdr:row>35</xdr:row>
      <xdr:rowOff>74359</xdr:rowOff>
    </xdr:to>
    <xdr:cxnSp macro="">
      <xdr:nvCxnSpPr>
        <xdr:cNvPr id="61" name="直線コネクタ 60"/>
        <xdr:cNvCxnSpPr/>
      </xdr:nvCxnSpPr>
      <xdr:spPr>
        <a:xfrm flipV="1">
          <a:off x="3797300" y="6000242"/>
          <a:ext cx="8382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29591</xdr:rowOff>
    </xdr:from>
    <xdr:to>
      <xdr:col>5</xdr:col>
      <xdr:colOff>358775</xdr:colOff>
      <xdr:row>35</xdr:row>
      <xdr:rowOff>74359</xdr:rowOff>
    </xdr:to>
    <xdr:cxnSp macro="">
      <xdr:nvCxnSpPr>
        <xdr:cNvPr id="64" name="直線コネクタ 63"/>
        <xdr:cNvCxnSpPr/>
      </xdr:nvCxnSpPr>
      <xdr:spPr>
        <a:xfrm>
          <a:off x="2908300" y="6030341"/>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96076</xdr:rowOff>
    </xdr:from>
    <xdr:to>
      <xdr:col>4</xdr:col>
      <xdr:colOff>155575</xdr:colOff>
      <xdr:row>35</xdr:row>
      <xdr:rowOff>29591</xdr:rowOff>
    </xdr:to>
    <xdr:cxnSp macro="">
      <xdr:nvCxnSpPr>
        <xdr:cNvPr id="67" name="直線コネクタ 66"/>
        <xdr:cNvCxnSpPr/>
      </xdr:nvCxnSpPr>
      <xdr:spPr>
        <a:xfrm>
          <a:off x="2019300" y="5925376"/>
          <a:ext cx="889000" cy="10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130937</xdr:rowOff>
    </xdr:from>
    <xdr:to>
      <xdr:col>2</xdr:col>
      <xdr:colOff>638175</xdr:colOff>
      <xdr:row>34</xdr:row>
      <xdr:rowOff>96076</xdr:rowOff>
    </xdr:to>
    <xdr:cxnSp macro="">
      <xdr:nvCxnSpPr>
        <xdr:cNvPr id="70" name="直線コネクタ 69"/>
        <xdr:cNvCxnSpPr/>
      </xdr:nvCxnSpPr>
      <xdr:spPr>
        <a:xfrm>
          <a:off x="1130300" y="5788787"/>
          <a:ext cx="889000" cy="13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120142</xdr:rowOff>
    </xdr:from>
    <xdr:to>
      <xdr:col>6</xdr:col>
      <xdr:colOff>561975</xdr:colOff>
      <xdr:row>35</xdr:row>
      <xdr:rowOff>50292</xdr:rowOff>
    </xdr:to>
    <xdr:sp macro="" textlink="">
      <xdr:nvSpPr>
        <xdr:cNvPr id="80" name="円/楕円 79"/>
        <xdr:cNvSpPr/>
      </xdr:nvSpPr>
      <xdr:spPr>
        <a:xfrm>
          <a:off x="45847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143019</xdr:rowOff>
    </xdr:from>
    <xdr:ext cx="469744" cy="259045"/>
    <xdr:sp macro="" textlink="">
      <xdr:nvSpPr>
        <xdr:cNvPr id="81" name="議会費該当値テキスト"/>
        <xdr:cNvSpPr txBox="1"/>
      </xdr:nvSpPr>
      <xdr:spPr>
        <a:xfrm>
          <a:off x="4686300"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23559</xdr:rowOff>
    </xdr:from>
    <xdr:to>
      <xdr:col>5</xdr:col>
      <xdr:colOff>409575</xdr:colOff>
      <xdr:row>35</xdr:row>
      <xdr:rowOff>125159</xdr:rowOff>
    </xdr:to>
    <xdr:sp macro="" textlink="">
      <xdr:nvSpPr>
        <xdr:cNvPr id="82" name="円/楕円 81"/>
        <xdr:cNvSpPr/>
      </xdr:nvSpPr>
      <xdr:spPr>
        <a:xfrm>
          <a:off x="3746500" y="60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141686</xdr:rowOff>
    </xdr:from>
    <xdr:ext cx="469744" cy="259045"/>
    <xdr:sp macro="" textlink="">
      <xdr:nvSpPr>
        <xdr:cNvPr id="83" name="テキスト ボックス 82"/>
        <xdr:cNvSpPr txBox="1"/>
      </xdr:nvSpPr>
      <xdr:spPr>
        <a:xfrm>
          <a:off x="3562427" y="579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150241</xdr:rowOff>
    </xdr:from>
    <xdr:to>
      <xdr:col>4</xdr:col>
      <xdr:colOff>206375</xdr:colOff>
      <xdr:row>35</xdr:row>
      <xdr:rowOff>80391</xdr:rowOff>
    </xdr:to>
    <xdr:sp macro="" textlink="">
      <xdr:nvSpPr>
        <xdr:cNvPr id="84" name="円/楕円 83"/>
        <xdr:cNvSpPr/>
      </xdr:nvSpPr>
      <xdr:spPr>
        <a:xfrm>
          <a:off x="2857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96918</xdr:rowOff>
    </xdr:from>
    <xdr:ext cx="469744" cy="259045"/>
    <xdr:sp macro="" textlink="">
      <xdr:nvSpPr>
        <xdr:cNvPr id="85" name="テキスト ボックス 84"/>
        <xdr:cNvSpPr txBox="1"/>
      </xdr:nvSpPr>
      <xdr:spPr>
        <a:xfrm>
          <a:off x="2673427" y="575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45276</xdr:rowOff>
    </xdr:from>
    <xdr:to>
      <xdr:col>3</xdr:col>
      <xdr:colOff>3175</xdr:colOff>
      <xdr:row>34</xdr:row>
      <xdr:rowOff>146876</xdr:rowOff>
    </xdr:to>
    <xdr:sp macro="" textlink="">
      <xdr:nvSpPr>
        <xdr:cNvPr id="86" name="円/楕円 85"/>
        <xdr:cNvSpPr/>
      </xdr:nvSpPr>
      <xdr:spPr>
        <a:xfrm>
          <a:off x="1968500" y="587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163403</xdr:rowOff>
    </xdr:from>
    <xdr:ext cx="469744" cy="259045"/>
    <xdr:sp macro="" textlink="">
      <xdr:nvSpPr>
        <xdr:cNvPr id="87" name="テキスト ボックス 86"/>
        <xdr:cNvSpPr txBox="1"/>
      </xdr:nvSpPr>
      <xdr:spPr>
        <a:xfrm>
          <a:off x="1784427" y="564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80137</xdr:rowOff>
    </xdr:from>
    <xdr:to>
      <xdr:col>1</xdr:col>
      <xdr:colOff>485775</xdr:colOff>
      <xdr:row>34</xdr:row>
      <xdr:rowOff>10287</xdr:rowOff>
    </xdr:to>
    <xdr:sp macro="" textlink="">
      <xdr:nvSpPr>
        <xdr:cNvPr id="88" name="円/楕円 87"/>
        <xdr:cNvSpPr/>
      </xdr:nvSpPr>
      <xdr:spPr>
        <a:xfrm>
          <a:off x="1079500" y="573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26814</xdr:rowOff>
    </xdr:from>
    <xdr:ext cx="469744" cy="259045"/>
    <xdr:sp macro="" textlink="">
      <xdr:nvSpPr>
        <xdr:cNvPr id="89" name="テキスト ボックス 88"/>
        <xdr:cNvSpPr txBox="1"/>
      </xdr:nvSpPr>
      <xdr:spPr>
        <a:xfrm>
          <a:off x="895427" y="551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6807</xdr:rowOff>
    </xdr:from>
    <xdr:to>
      <xdr:col>6</xdr:col>
      <xdr:colOff>511175</xdr:colOff>
      <xdr:row>58</xdr:row>
      <xdr:rowOff>25236</xdr:rowOff>
    </xdr:to>
    <xdr:cxnSp macro="">
      <xdr:nvCxnSpPr>
        <xdr:cNvPr id="118" name="直線コネクタ 117"/>
        <xdr:cNvCxnSpPr/>
      </xdr:nvCxnSpPr>
      <xdr:spPr>
        <a:xfrm>
          <a:off x="3797300" y="9950907"/>
          <a:ext cx="838200" cy="1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6807</xdr:rowOff>
    </xdr:from>
    <xdr:to>
      <xdr:col>5</xdr:col>
      <xdr:colOff>358775</xdr:colOff>
      <xdr:row>58</xdr:row>
      <xdr:rowOff>47641</xdr:rowOff>
    </xdr:to>
    <xdr:cxnSp macro="">
      <xdr:nvCxnSpPr>
        <xdr:cNvPr id="121" name="直線コネクタ 120"/>
        <xdr:cNvCxnSpPr/>
      </xdr:nvCxnSpPr>
      <xdr:spPr>
        <a:xfrm flipV="1">
          <a:off x="2908300" y="9950907"/>
          <a:ext cx="889000" cy="4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22244</xdr:rowOff>
    </xdr:from>
    <xdr:to>
      <xdr:col>4</xdr:col>
      <xdr:colOff>155575</xdr:colOff>
      <xdr:row>58</xdr:row>
      <xdr:rowOff>47641</xdr:rowOff>
    </xdr:to>
    <xdr:cxnSp macro="">
      <xdr:nvCxnSpPr>
        <xdr:cNvPr id="124" name="直線コネクタ 123"/>
        <xdr:cNvCxnSpPr/>
      </xdr:nvCxnSpPr>
      <xdr:spPr>
        <a:xfrm>
          <a:off x="2019300" y="9966344"/>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168399</xdr:rowOff>
    </xdr:from>
    <xdr:to>
      <xdr:col>2</xdr:col>
      <xdr:colOff>638175</xdr:colOff>
      <xdr:row>58</xdr:row>
      <xdr:rowOff>22244</xdr:rowOff>
    </xdr:to>
    <xdr:cxnSp macro="">
      <xdr:nvCxnSpPr>
        <xdr:cNvPr id="127" name="直線コネクタ 126"/>
        <xdr:cNvCxnSpPr/>
      </xdr:nvCxnSpPr>
      <xdr:spPr>
        <a:xfrm>
          <a:off x="1130300" y="9941049"/>
          <a:ext cx="889000" cy="2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145886</xdr:rowOff>
    </xdr:from>
    <xdr:to>
      <xdr:col>6</xdr:col>
      <xdr:colOff>561975</xdr:colOff>
      <xdr:row>58</xdr:row>
      <xdr:rowOff>76036</xdr:rowOff>
    </xdr:to>
    <xdr:sp macro="" textlink="">
      <xdr:nvSpPr>
        <xdr:cNvPr id="137" name="円/楕円 136"/>
        <xdr:cNvSpPr/>
      </xdr:nvSpPr>
      <xdr:spPr>
        <a:xfrm>
          <a:off x="4584700" y="991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168763</xdr:rowOff>
    </xdr:from>
    <xdr:ext cx="599010" cy="259045"/>
    <xdr:sp macro="" textlink="">
      <xdr:nvSpPr>
        <xdr:cNvPr id="138" name="総務費該当値テキスト"/>
        <xdr:cNvSpPr txBox="1"/>
      </xdr:nvSpPr>
      <xdr:spPr>
        <a:xfrm>
          <a:off x="4686300" y="976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100,086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127457</xdr:rowOff>
    </xdr:from>
    <xdr:to>
      <xdr:col>5</xdr:col>
      <xdr:colOff>409575</xdr:colOff>
      <xdr:row>58</xdr:row>
      <xdr:rowOff>57607</xdr:rowOff>
    </xdr:to>
    <xdr:sp macro="" textlink="">
      <xdr:nvSpPr>
        <xdr:cNvPr id="139" name="円/楕円 138"/>
        <xdr:cNvSpPr/>
      </xdr:nvSpPr>
      <xdr:spPr>
        <a:xfrm>
          <a:off x="3746500" y="99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74134</xdr:rowOff>
    </xdr:from>
    <xdr:ext cx="599010" cy="259045"/>
    <xdr:sp macro="" textlink="">
      <xdr:nvSpPr>
        <xdr:cNvPr id="140" name="テキスト ボックス 139"/>
        <xdr:cNvSpPr txBox="1"/>
      </xdr:nvSpPr>
      <xdr:spPr>
        <a:xfrm>
          <a:off x="3497794" y="967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109,760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168291</xdr:rowOff>
    </xdr:from>
    <xdr:to>
      <xdr:col>4</xdr:col>
      <xdr:colOff>206375</xdr:colOff>
      <xdr:row>58</xdr:row>
      <xdr:rowOff>98441</xdr:rowOff>
    </xdr:to>
    <xdr:sp macro="" textlink="">
      <xdr:nvSpPr>
        <xdr:cNvPr id="141" name="円/楕円 140"/>
        <xdr:cNvSpPr/>
      </xdr:nvSpPr>
      <xdr:spPr>
        <a:xfrm>
          <a:off x="2857500" y="994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114968</xdr:rowOff>
    </xdr:from>
    <xdr:ext cx="534377" cy="259045"/>
    <xdr:sp macro="" textlink="">
      <xdr:nvSpPr>
        <xdr:cNvPr id="142" name="テキスト ボックス 141"/>
        <xdr:cNvSpPr txBox="1"/>
      </xdr:nvSpPr>
      <xdr:spPr>
        <a:xfrm>
          <a:off x="2641111" y="971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142894</xdr:rowOff>
    </xdr:from>
    <xdr:to>
      <xdr:col>3</xdr:col>
      <xdr:colOff>3175</xdr:colOff>
      <xdr:row>58</xdr:row>
      <xdr:rowOff>73044</xdr:rowOff>
    </xdr:to>
    <xdr:sp macro="" textlink="">
      <xdr:nvSpPr>
        <xdr:cNvPr id="143" name="円/楕円 142"/>
        <xdr:cNvSpPr/>
      </xdr:nvSpPr>
      <xdr:spPr>
        <a:xfrm>
          <a:off x="1968500" y="99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64171</xdr:rowOff>
    </xdr:from>
    <xdr:ext cx="599010" cy="259045"/>
    <xdr:sp macro="" textlink="">
      <xdr:nvSpPr>
        <xdr:cNvPr id="144" name="テキスト ボックス 143"/>
        <xdr:cNvSpPr txBox="1"/>
      </xdr:nvSpPr>
      <xdr:spPr>
        <a:xfrm>
          <a:off x="1719794" y="1000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101,657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117599</xdr:rowOff>
    </xdr:from>
    <xdr:to>
      <xdr:col>1</xdr:col>
      <xdr:colOff>485775</xdr:colOff>
      <xdr:row>58</xdr:row>
      <xdr:rowOff>47749</xdr:rowOff>
    </xdr:to>
    <xdr:sp macro="" textlink="">
      <xdr:nvSpPr>
        <xdr:cNvPr id="145" name="円/楕円 144"/>
        <xdr:cNvSpPr/>
      </xdr:nvSpPr>
      <xdr:spPr>
        <a:xfrm>
          <a:off x="1079500" y="98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64276</xdr:rowOff>
    </xdr:from>
    <xdr:ext cx="599010" cy="259045"/>
    <xdr:sp macro="" textlink="">
      <xdr:nvSpPr>
        <xdr:cNvPr id="146" name="テキスト ボックス 145"/>
        <xdr:cNvSpPr txBox="1"/>
      </xdr:nvSpPr>
      <xdr:spPr>
        <a:xfrm>
          <a:off x="830794" y="966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75852</xdr:rowOff>
    </xdr:from>
    <xdr:to>
      <xdr:col>6</xdr:col>
      <xdr:colOff>511175</xdr:colOff>
      <xdr:row>75</xdr:row>
      <xdr:rowOff>17818</xdr:rowOff>
    </xdr:to>
    <xdr:cxnSp macro="">
      <xdr:nvCxnSpPr>
        <xdr:cNvPr id="176" name="直線コネクタ 175"/>
        <xdr:cNvCxnSpPr/>
      </xdr:nvCxnSpPr>
      <xdr:spPr>
        <a:xfrm flipV="1">
          <a:off x="3797300" y="12591702"/>
          <a:ext cx="838200" cy="28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17818</xdr:rowOff>
    </xdr:from>
    <xdr:to>
      <xdr:col>5</xdr:col>
      <xdr:colOff>358775</xdr:colOff>
      <xdr:row>75</xdr:row>
      <xdr:rowOff>70129</xdr:rowOff>
    </xdr:to>
    <xdr:cxnSp macro="">
      <xdr:nvCxnSpPr>
        <xdr:cNvPr id="179" name="直線コネクタ 178"/>
        <xdr:cNvCxnSpPr/>
      </xdr:nvCxnSpPr>
      <xdr:spPr>
        <a:xfrm flipV="1">
          <a:off x="2908300" y="12876568"/>
          <a:ext cx="889000" cy="5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70129</xdr:rowOff>
    </xdr:from>
    <xdr:to>
      <xdr:col>4</xdr:col>
      <xdr:colOff>155575</xdr:colOff>
      <xdr:row>75</xdr:row>
      <xdr:rowOff>88532</xdr:rowOff>
    </xdr:to>
    <xdr:cxnSp macro="">
      <xdr:nvCxnSpPr>
        <xdr:cNvPr id="182" name="直線コネクタ 181"/>
        <xdr:cNvCxnSpPr/>
      </xdr:nvCxnSpPr>
      <xdr:spPr>
        <a:xfrm flipV="1">
          <a:off x="2019300" y="12928879"/>
          <a:ext cx="889000" cy="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88532</xdr:rowOff>
    </xdr:from>
    <xdr:to>
      <xdr:col>2</xdr:col>
      <xdr:colOff>638175</xdr:colOff>
      <xdr:row>76</xdr:row>
      <xdr:rowOff>34248</xdr:rowOff>
    </xdr:to>
    <xdr:cxnSp macro="">
      <xdr:nvCxnSpPr>
        <xdr:cNvPr id="185" name="直線コネクタ 184"/>
        <xdr:cNvCxnSpPr/>
      </xdr:nvCxnSpPr>
      <xdr:spPr>
        <a:xfrm flipV="1">
          <a:off x="1130300" y="12947282"/>
          <a:ext cx="889000" cy="11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25052</xdr:rowOff>
    </xdr:from>
    <xdr:to>
      <xdr:col>6</xdr:col>
      <xdr:colOff>561975</xdr:colOff>
      <xdr:row>73</xdr:row>
      <xdr:rowOff>126652</xdr:rowOff>
    </xdr:to>
    <xdr:sp macro="" textlink="">
      <xdr:nvSpPr>
        <xdr:cNvPr id="195" name="円/楕円 194"/>
        <xdr:cNvSpPr/>
      </xdr:nvSpPr>
      <xdr:spPr>
        <a:xfrm>
          <a:off x="4584700" y="125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47929</xdr:rowOff>
    </xdr:from>
    <xdr:ext cx="599010" cy="259045"/>
    <xdr:sp macro="" textlink="">
      <xdr:nvSpPr>
        <xdr:cNvPr id="196" name="民生費該当値テキスト"/>
        <xdr:cNvSpPr txBox="1"/>
      </xdr:nvSpPr>
      <xdr:spPr>
        <a:xfrm>
          <a:off x="4686300" y="1239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230,879</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138468</xdr:rowOff>
    </xdr:from>
    <xdr:to>
      <xdr:col>5</xdr:col>
      <xdr:colOff>409575</xdr:colOff>
      <xdr:row>75</xdr:row>
      <xdr:rowOff>68618</xdr:rowOff>
    </xdr:to>
    <xdr:sp macro="" textlink="">
      <xdr:nvSpPr>
        <xdr:cNvPr id="197" name="円/楕円 196"/>
        <xdr:cNvSpPr/>
      </xdr:nvSpPr>
      <xdr:spPr>
        <a:xfrm>
          <a:off x="3746500" y="128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85145</xdr:rowOff>
    </xdr:from>
    <xdr:ext cx="599010" cy="259045"/>
    <xdr:sp macro="" textlink="">
      <xdr:nvSpPr>
        <xdr:cNvPr id="198" name="テキスト ボックス 197"/>
        <xdr:cNvSpPr txBox="1"/>
      </xdr:nvSpPr>
      <xdr:spPr>
        <a:xfrm>
          <a:off x="3497794" y="1260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193,495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19329</xdr:rowOff>
    </xdr:from>
    <xdr:to>
      <xdr:col>4</xdr:col>
      <xdr:colOff>206375</xdr:colOff>
      <xdr:row>75</xdr:row>
      <xdr:rowOff>120929</xdr:rowOff>
    </xdr:to>
    <xdr:sp macro="" textlink="">
      <xdr:nvSpPr>
        <xdr:cNvPr id="199" name="円/楕円 198"/>
        <xdr:cNvSpPr/>
      </xdr:nvSpPr>
      <xdr:spPr>
        <a:xfrm>
          <a:off x="2857500" y="128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137456</xdr:rowOff>
    </xdr:from>
    <xdr:ext cx="599010" cy="259045"/>
    <xdr:sp macro="" textlink="">
      <xdr:nvSpPr>
        <xdr:cNvPr id="200" name="テキスト ボックス 199"/>
        <xdr:cNvSpPr txBox="1"/>
      </xdr:nvSpPr>
      <xdr:spPr>
        <a:xfrm>
          <a:off x="2608794" y="1265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186,630</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37732</xdr:rowOff>
    </xdr:from>
    <xdr:to>
      <xdr:col>3</xdr:col>
      <xdr:colOff>3175</xdr:colOff>
      <xdr:row>75</xdr:row>
      <xdr:rowOff>139332</xdr:rowOff>
    </xdr:to>
    <xdr:sp macro="" textlink="">
      <xdr:nvSpPr>
        <xdr:cNvPr id="201" name="円/楕円 200"/>
        <xdr:cNvSpPr/>
      </xdr:nvSpPr>
      <xdr:spPr>
        <a:xfrm>
          <a:off x="1968500" y="128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155859</xdr:rowOff>
    </xdr:from>
    <xdr:ext cx="599010" cy="259045"/>
    <xdr:sp macro="" textlink="">
      <xdr:nvSpPr>
        <xdr:cNvPr id="202" name="テキスト ボックス 201"/>
        <xdr:cNvSpPr txBox="1"/>
      </xdr:nvSpPr>
      <xdr:spPr>
        <a:xfrm>
          <a:off x="1719794" y="1267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184,215</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154898</xdr:rowOff>
    </xdr:from>
    <xdr:to>
      <xdr:col>1</xdr:col>
      <xdr:colOff>485775</xdr:colOff>
      <xdr:row>76</xdr:row>
      <xdr:rowOff>85048</xdr:rowOff>
    </xdr:to>
    <xdr:sp macro="" textlink="">
      <xdr:nvSpPr>
        <xdr:cNvPr id="203" name="円/楕円 202"/>
        <xdr:cNvSpPr/>
      </xdr:nvSpPr>
      <xdr:spPr>
        <a:xfrm>
          <a:off x="1079500" y="1301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101574</xdr:rowOff>
    </xdr:from>
    <xdr:ext cx="599010" cy="259045"/>
    <xdr:sp macro="" textlink="">
      <xdr:nvSpPr>
        <xdr:cNvPr id="204" name="テキスト ボックス 203"/>
        <xdr:cNvSpPr txBox="1"/>
      </xdr:nvSpPr>
      <xdr:spPr>
        <a:xfrm>
          <a:off x="830794" y="1278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104229</xdr:rowOff>
    </xdr:from>
    <xdr:to>
      <xdr:col>6</xdr:col>
      <xdr:colOff>510540</xdr:colOff>
      <xdr:row>98</xdr:row>
      <xdr:rowOff>50386</xdr:rowOff>
    </xdr:to>
    <xdr:cxnSp macro="">
      <xdr:nvCxnSpPr>
        <xdr:cNvPr id="228" name="直線コネクタ 227"/>
        <xdr:cNvCxnSpPr/>
      </xdr:nvCxnSpPr>
      <xdr:spPr>
        <a:xfrm flipV="1">
          <a:off x="4633595" y="15877629"/>
          <a:ext cx="1270" cy="97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54213</xdr:rowOff>
    </xdr:from>
    <xdr:ext cx="534377" cy="259045"/>
    <xdr:sp macro="" textlink="">
      <xdr:nvSpPr>
        <xdr:cNvPr id="229" name="衛生費最小値テキスト"/>
        <xdr:cNvSpPr txBox="1"/>
      </xdr:nvSpPr>
      <xdr:spPr>
        <a:xfrm>
          <a:off x="4686300" y="1685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50386</xdr:rowOff>
    </xdr:from>
    <xdr:to>
      <xdr:col>6</xdr:col>
      <xdr:colOff>600075</xdr:colOff>
      <xdr:row>98</xdr:row>
      <xdr:rowOff>50386</xdr:rowOff>
    </xdr:to>
    <xdr:cxnSp macro="">
      <xdr:nvCxnSpPr>
        <xdr:cNvPr id="230" name="直線コネクタ 229"/>
        <xdr:cNvCxnSpPr/>
      </xdr:nvCxnSpPr>
      <xdr:spPr>
        <a:xfrm>
          <a:off x="4546600" y="1685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50906</xdr:rowOff>
    </xdr:from>
    <xdr:ext cx="599010" cy="259045"/>
    <xdr:sp macro="" textlink="">
      <xdr:nvSpPr>
        <xdr:cNvPr id="231" name="衛生費最大値テキスト"/>
        <xdr:cNvSpPr txBox="1"/>
      </xdr:nvSpPr>
      <xdr:spPr>
        <a:xfrm>
          <a:off x="4686300" y="1565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92</xdr:row>
      <xdr:rowOff>104229</xdr:rowOff>
    </xdr:from>
    <xdr:to>
      <xdr:col>6</xdr:col>
      <xdr:colOff>600075</xdr:colOff>
      <xdr:row>92</xdr:row>
      <xdr:rowOff>104229</xdr:rowOff>
    </xdr:to>
    <xdr:cxnSp macro="">
      <xdr:nvCxnSpPr>
        <xdr:cNvPr id="232" name="直線コネクタ 231"/>
        <xdr:cNvCxnSpPr/>
      </xdr:nvCxnSpPr>
      <xdr:spPr>
        <a:xfrm>
          <a:off x="4546600" y="1587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157440</xdr:rowOff>
    </xdr:from>
    <xdr:to>
      <xdr:col>6</xdr:col>
      <xdr:colOff>511175</xdr:colOff>
      <xdr:row>96</xdr:row>
      <xdr:rowOff>26992</xdr:rowOff>
    </xdr:to>
    <xdr:cxnSp macro="">
      <xdr:nvCxnSpPr>
        <xdr:cNvPr id="233" name="直線コネクタ 232"/>
        <xdr:cNvCxnSpPr/>
      </xdr:nvCxnSpPr>
      <xdr:spPr>
        <a:xfrm>
          <a:off x="3797300" y="16445190"/>
          <a:ext cx="838200" cy="4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95659</xdr:rowOff>
    </xdr:from>
    <xdr:ext cx="534377" cy="259045"/>
    <xdr:sp macro="" textlink="">
      <xdr:nvSpPr>
        <xdr:cNvPr id="234" name="衛生費平均値テキスト"/>
        <xdr:cNvSpPr txBox="1"/>
      </xdr:nvSpPr>
      <xdr:spPr>
        <a:xfrm>
          <a:off x="4686300" y="1655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117232</xdr:rowOff>
    </xdr:from>
    <xdr:to>
      <xdr:col>6</xdr:col>
      <xdr:colOff>561975</xdr:colOff>
      <xdr:row>97</xdr:row>
      <xdr:rowOff>47382</xdr:rowOff>
    </xdr:to>
    <xdr:sp macro="" textlink="">
      <xdr:nvSpPr>
        <xdr:cNvPr id="235" name="フローチャート : 判断 234"/>
        <xdr:cNvSpPr/>
      </xdr:nvSpPr>
      <xdr:spPr>
        <a:xfrm>
          <a:off x="45847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122075</xdr:rowOff>
    </xdr:from>
    <xdr:to>
      <xdr:col>5</xdr:col>
      <xdr:colOff>358775</xdr:colOff>
      <xdr:row>95</xdr:row>
      <xdr:rowOff>157440</xdr:rowOff>
    </xdr:to>
    <xdr:cxnSp macro="">
      <xdr:nvCxnSpPr>
        <xdr:cNvPr id="236" name="直線コネクタ 235"/>
        <xdr:cNvCxnSpPr/>
      </xdr:nvCxnSpPr>
      <xdr:spPr>
        <a:xfrm>
          <a:off x="2908300" y="16409825"/>
          <a:ext cx="889000" cy="3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125895</xdr:rowOff>
    </xdr:from>
    <xdr:to>
      <xdr:col>5</xdr:col>
      <xdr:colOff>409575</xdr:colOff>
      <xdr:row>97</xdr:row>
      <xdr:rowOff>56045</xdr:rowOff>
    </xdr:to>
    <xdr:sp macro="" textlink="">
      <xdr:nvSpPr>
        <xdr:cNvPr id="237" name="フローチャート : 判断 236"/>
        <xdr:cNvSpPr/>
      </xdr:nvSpPr>
      <xdr:spPr>
        <a:xfrm>
          <a:off x="3746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47172</xdr:rowOff>
    </xdr:from>
    <xdr:ext cx="534377" cy="259045"/>
    <xdr:sp macro="" textlink="">
      <xdr:nvSpPr>
        <xdr:cNvPr id="238" name="テキスト ボックス 237"/>
        <xdr:cNvSpPr txBox="1"/>
      </xdr:nvSpPr>
      <xdr:spPr>
        <a:xfrm>
          <a:off x="3530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122075</xdr:rowOff>
    </xdr:from>
    <xdr:to>
      <xdr:col>4</xdr:col>
      <xdr:colOff>155575</xdr:colOff>
      <xdr:row>95</xdr:row>
      <xdr:rowOff>162454</xdr:rowOff>
    </xdr:to>
    <xdr:cxnSp macro="">
      <xdr:nvCxnSpPr>
        <xdr:cNvPr id="239" name="直線コネクタ 238"/>
        <xdr:cNvCxnSpPr/>
      </xdr:nvCxnSpPr>
      <xdr:spPr>
        <a:xfrm flipV="1">
          <a:off x="2019300" y="16409825"/>
          <a:ext cx="889000" cy="4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151704</xdr:rowOff>
    </xdr:from>
    <xdr:to>
      <xdr:col>4</xdr:col>
      <xdr:colOff>206375</xdr:colOff>
      <xdr:row>97</xdr:row>
      <xdr:rowOff>81854</xdr:rowOff>
    </xdr:to>
    <xdr:sp macro="" textlink="">
      <xdr:nvSpPr>
        <xdr:cNvPr id="240" name="フローチャート : 判断 239"/>
        <xdr:cNvSpPr/>
      </xdr:nvSpPr>
      <xdr:spPr>
        <a:xfrm>
          <a:off x="2857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72981</xdr:rowOff>
    </xdr:from>
    <xdr:ext cx="534377" cy="259045"/>
    <xdr:sp macro="" textlink="">
      <xdr:nvSpPr>
        <xdr:cNvPr id="241" name="テキスト ボックス 240"/>
        <xdr:cNvSpPr txBox="1"/>
      </xdr:nvSpPr>
      <xdr:spPr>
        <a:xfrm>
          <a:off x="2641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84043</xdr:rowOff>
    </xdr:from>
    <xdr:to>
      <xdr:col>2</xdr:col>
      <xdr:colOff>638175</xdr:colOff>
      <xdr:row>95</xdr:row>
      <xdr:rowOff>162454</xdr:rowOff>
    </xdr:to>
    <xdr:cxnSp macro="">
      <xdr:nvCxnSpPr>
        <xdr:cNvPr id="242" name="直線コネクタ 241"/>
        <xdr:cNvCxnSpPr/>
      </xdr:nvCxnSpPr>
      <xdr:spPr>
        <a:xfrm>
          <a:off x="1130300" y="15514543"/>
          <a:ext cx="889000" cy="9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155635</xdr:rowOff>
    </xdr:from>
    <xdr:to>
      <xdr:col>3</xdr:col>
      <xdr:colOff>3175</xdr:colOff>
      <xdr:row>97</xdr:row>
      <xdr:rowOff>85785</xdr:rowOff>
    </xdr:to>
    <xdr:sp macro="" textlink="">
      <xdr:nvSpPr>
        <xdr:cNvPr id="243" name="フローチャート : 判断 242"/>
        <xdr:cNvSpPr/>
      </xdr:nvSpPr>
      <xdr:spPr>
        <a:xfrm>
          <a:off x="1968500" y="1661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76912</xdr:rowOff>
    </xdr:from>
    <xdr:ext cx="534377" cy="259045"/>
    <xdr:sp macro="" textlink="">
      <xdr:nvSpPr>
        <xdr:cNvPr id="244" name="テキスト ボックス 243"/>
        <xdr:cNvSpPr txBox="1"/>
      </xdr:nvSpPr>
      <xdr:spPr>
        <a:xfrm>
          <a:off x="1752111" y="167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154791</xdr:rowOff>
    </xdr:from>
    <xdr:to>
      <xdr:col>1</xdr:col>
      <xdr:colOff>485775</xdr:colOff>
      <xdr:row>97</xdr:row>
      <xdr:rowOff>84941</xdr:rowOff>
    </xdr:to>
    <xdr:sp macro="" textlink="">
      <xdr:nvSpPr>
        <xdr:cNvPr id="245" name="フローチャート : 判断 244"/>
        <xdr:cNvSpPr/>
      </xdr:nvSpPr>
      <xdr:spPr>
        <a:xfrm>
          <a:off x="1079500" y="1661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76068</xdr:rowOff>
    </xdr:from>
    <xdr:ext cx="534377" cy="259045"/>
    <xdr:sp macro="" textlink="">
      <xdr:nvSpPr>
        <xdr:cNvPr id="246" name="テキスト ボックス 245"/>
        <xdr:cNvSpPr txBox="1"/>
      </xdr:nvSpPr>
      <xdr:spPr>
        <a:xfrm>
          <a:off x="863111" y="1670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147642</xdr:rowOff>
    </xdr:from>
    <xdr:to>
      <xdr:col>6</xdr:col>
      <xdr:colOff>561975</xdr:colOff>
      <xdr:row>96</xdr:row>
      <xdr:rowOff>77792</xdr:rowOff>
    </xdr:to>
    <xdr:sp macro="" textlink="">
      <xdr:nvSpPr>
        <xdr:cNvPr id="252" name="円/楕円 251"/>
        <xdr:cNvSpPr/>
      </xdr:nvSpPr>
      <xdr:spPr>
        <a:xfrm>
          <a:off x="4584700" y="164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170519</xdr:rowOff>
    </xdr:from>
    <xdr:ext cx="534377" cy="259045"/>
    <xdr:sp macro="" textlink="">
      <xdr:nvSpPr>
        <xdr:cNvPr id="253" name="衛生費該当値テキスト"/>
        <xdr:cNvSpPr txBox="1"/>
      </xdr:nvSpPr>
      <xdr:spPr>
        <a:xfrm>
          <a:off x="4686300" y="1628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69,791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106640</xdr:rowOff>
    </xdr:from>
    <xdr:to>
      <xdr:col>5</xdr:col>
      <xdr:colOff>409575</xdr:colOff>
      <xdr:row>96</xdr:row>
      <xdr:rowOff>36790</xdr:rowOff>
    </xdr:to>
    <xdr:sp macro="" textlink="">
      <xdr:nvSpPr>
        <xdr:cNvPr id="254" name="円/楕円 253"/>
        <xdr:cNvSpPr/>
      </xdr:nvSpPr>
      <xdr:spPr>
        <a:xfrm>
          <a:off x="3746500" y="163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53317</xdr:rowOff>
    </xdr:from>
    <xdr:ext cx="534377" cy="259045"/>
    <xdr:sp macro="" textlink="">
      <xdr:nvSpPr>
        <xdr:cNvPr id="255" name="テキスト ボックス 254"/>
        <xdr:cNvSpPr txBox="1"/>
      </xdr:nvSpPr>
      <xdr:spPr>
        <a:xfrm>
          <a:off x="3530111" y="161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75,172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71275</xdr:rowOff>
    </xdr:from>
    <xdr:to>
      <xdr:col>4</xdr:col>
      <xdr:colOff>206375</xdr:colOff>
      <xdr:row>96</xdr:row>
      <xdr:rowOff>1425</xdr:rowOff>
    </xdr:to>
    <xdr:sp macro="" textlink="">
      <xdr:nvSpPr>
        <xdr:cNvPr id="256" name="円/楕円 255"/>
        <xdr:cNvSpPr/>
      </xdr:nvSpPr>
      <xdr:spPr>
        <a:xfrm>
          <a:off x="2857500" y="163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17952</xdr:rowOff>
    </xdr:from>
    <xdr:ext cx="534377" cy="259045"/>
    <xdr:sp macro="" textlink="">
      <xdr:nvSpPr>
        <xdr:cNvPr id="257" name="テキスト ボックス 256"/>
        <xdr:cNvSpPr txBox="1"/>
      </xdr:nvSpPr>
      <xdr:spPr>
        <a:xfrm>
          <a:off x="2641111" y="1613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79,813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111654</xdr:rowOff>
    </xdr:from>
    <xdr:to>
      <xdr:col>3</xdr:col>
      <xdr:colOff>3175</xdr:colOff>
      <xdr:row>96</xdr:row>
      <xdr:rowOff>41804</xdr:rowOff>
    </xdr:to>
    <xdr:sp macro="" textlink="">
      <xdr:nvSpPr>
        <xdr:cNvPr id="258" name="円/楕円 257"/>
        <xdr:cNvSpPr/>
      </xdr:nvSpPr>
      <xdr:spPr>
        <a:xfrm>
          <a:off x="1968500" y="163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58331</xdr:rowOff>
    </xdr:from>
    <xdr:ext cx="534377" cy="259045"/>
    <xdr:sp macro="" textlink="">
      <xdr:nvSpPr>
        <xdr:cNvPr id="259" name="テキスト ボックス 258"/>
        <xdr:cNvSpPr txBox="1"/>
      </xdr:nvSpPr>
      <xdr:spPr>
        <a:xfrm>
          <a:off x="1752111" y="1617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74,514</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33243</xdr:rowOff>
    </xdr:from>
    <xdr:to>
      <xdr:col>1</xdr:col>
      <xdr:colOff>485775</xdr:colOff>
      <xdr:row>90</xdr:row>
      <xdr:rowOff>134843</xdr:rowOff>
    </xdr:to>
    <xdr:sp macro="" textlink="">
      <xdr:nvSpPr>
        <xdr:cNvPr id="260" name="円/楕円 259"/>
        <xdr:cNvSpPr/>
      </xdr:nvSpPr>
      <xdr:spPr>
        <a:xfrm>
          <a:off x="1079500" y="1546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88</xdr:row>
      <xdr:rowOff>151370</xdr:rowOff>
    </xdr:from>
    <xdr:ext cx="599010" cy="259045"/>
    <xdr:sp macro="" textlink="">
      <xdr:nvSpPr>
        <xdr:cNvPr id="261" name="テキスト ボックス 260"/>
        <xdr:cNvSpPr txBox="1"/>
      </xdr:nvSpPr>
      <xdr:spPr>
        <a:xfrm>
          <a:off x="830794" y="1523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5" name="直線コネクタ 284"/>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88"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89" name="直線コネクタ 288"/>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140589</xdr:rowOff>
    </xdr:from>
    <xdr:to>
      <xdr:col>15</xdr:col>
      <xdr:colOff>180975</xdr:colOff>
      <xdr:row>38</xdr:row>
      <xdr:rowOff>160909</xdr:rowOff>
    </xdr:to>
    <xdr:cxnSp macro="">
      <xdr:nvCxnSpPr>
        <xdr:cNvPr id="290" name="直線コネクタ 289"/>
        <xdr:cNvCxnSpPr/>
      </xdr:nvCxnSpPr>
      <xdr:spPr>
        <a:xfrm flipV="1">
          <a:off x="9639300" y="6655689"/>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1"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2" name="フローチャート : 判断 291"/>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143002</xdr:rowOff>
    </xdr:from>
    <xdr:to>
      <xdr:col>14</xdr:col>
      <xdr:colOff>28575</xdr:colOff>
      <xdr:row>38</xdr:row>
      <xdr:rowOff>160909</xdr:rowOff>
    </xdr:to>
    <xdr:cxnSp macro="">
      <xdr:nvCxnSpPr>
        <xdr:cNvPr id="293" name="直線コネクタ 292"/>
        <xdr:cNvCxnSpPr/>
      </xdr:nvCxnSpPr>
      <xdr:spPr>
        <a:xfrm>
          <a:off x="8750300" y="665810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4" name="フローチャート : 判断 293"/>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5" name="テキスト ボックス 294"/>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137414</xdr:rowOff>
    </xdr:from>
    <xdr:to>
      <xdr:col>12</xdr:col>
      <xdr:colOff>511175</xdr:colOff>
      <xdr:row>38</xdr:row>
      <xdr:rowOff>143002</xdr:rowOff>
    </xdr:to>
    <xdr:cxnSp macro="">
      <xdr:nvCxnSpPr>
        <xdr:cNvPr id="296" name="直線コネクタ 295"/>
        <xdr:cNvCxnSpPr/>
      </xdr:nvCxnSpPr>
      <xdr:spPr>
        <a:xfrm>
          <a:off x="7861300" y="6652514"/>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7" name="フローチャート : 判断 296"/>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298" name="テキスト ボックス 297"/>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74422</xdr:rowOff>
    </xdr:from>
    <xdr:to>
      <xdr:col>11</xdr:col>
      <xdr:colOff>307975</xdr:colOff>
      <xdr:row>38</xdr:row>
      <xdr:rowOff>137414</xdr:rowOff>
    </xdr:to>
    <xdr:cxnSp macro="">
      <xdr:nvCxnSpPr>
        <xdr:cNvPr id="299" name="直線コネクタ 298"/>
        <xdr:cNvCxnSpPr/>
      </xdr:nvCxnSpPr>
      <xdr:spPr>
        <a:xfrm>
          <a:off x="6972300" y="6246622"/>
          <a:ext cx="889000" cy="40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0" name="フローチャート : 判断 299"/>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1" name="テキスト ボックス 300"/>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2" name="フローチャート : 判断 301"/>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3" name="テキスト ボックス 302"/>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89789</xdr:rowOff>
    </xdr:from>
    <xdr:to>
      <xdr:col>15</xdr:col>
      <xdr:colOff>231775</xdr:colOff>
      <xdr:row>39</xdr:row>
      <xdr:rowOff>19939</xdr:rowOff>
    </xdr:to>
    <xdr:sp macro="" textlink="">
      <xdr:nvSpPr>
        <xdr:cNvPr id="309" name="円/楕円 308"/>
        <xdr:cNvSpPr/>
      </xdr:nvSpPr>
      <xdr:spPr>
        <a:xfrm>
          <a:off x="10426700" y="660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33164</xdr:rowOff>
    </xdr:from>
    <xdr:ext cx="378565" cy="259045"/>
    <xdr:sp macro="" textlink="">
      <xdr:nvSpPr>
        <xdr:cNvPr id="310" name="労働費該当値テキスト"/>
        <xdr:cNvSpPr txBox="1"/>
      </xdr:nvSpPr>
      <xdr:spPr>
        <a:xfrm>
          <a:off x="10528300" y="65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110109</xdr:rowOff>
    </xdr:from>
    <xdr:to>
      <xdr:col>14</xdr:col>
      <xdr:colOff>79375</xdr:colOff>
      <xdr:row>39</xdr:row>
      <xdr:rowOff>40259</xdr:rowOff>
    </xdr:to>
    <xdr:sp macro="" textlink="">
      <xdr:nvSpPr>
        <xdr:cNvPr id="311" name="円/楕円 310"/>
        <xdr:cNvSpPr/>
      </xdr:nvSpPr>
      <xdr:spPr>
        <a:xfrm>
          <a:off x="9588500" y="66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31386</xdr:rowOff>
    </xdr:from>
    <xdr:ext cx="378565" cy="259045"/>
    <xdr:sp macro="" textlink="">
      <xdr:nvSpPr>
        <xdr:cNvPr id="312" name="テキスト ボックス 311"/>
        <xdr:cNvSpPr txBox="1"/>
      </xdr:nvSpPr>
      <xdr:spPr>
        <a:xfrm>
          <a:off x="9450017" y="6717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92202</xdr:rowOff>
    </xdr:from>
    <xdr:to>
      <xdr:col>12</xdr:col>
      <xdr:colOff>561975</xdr:colOff>
      <xdr:row>39</xdr:row>
      <xdr:rowOff>22352</xdr:rowOff>
    </xdr:to>
    <xdr:sp macro="" textlink="">
      <xdr:nvSpPr>
        <xdr:cNvPr id="313" name="円/楕円 312"/>
        <xdr:cNvSpPr/>
      </xdr:nvSpPr>
      <xdr:spPr>
        <a:xfrm>
          <a:off x="8699500" y="66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13479</xdr:rowOff>
    </xdr:from>
    <xdr:ext cx="378565" cy="259045"/>
    <xdr:sp macro="" textlink="">
      <xdr:nvSpPr>
        <xdr:cNvPr id="314" name="テキスト ボックス 313"/>
        <xdr:cNvSpPr txBox="1"/>
      </xdr:nvSpPr>
      <xdr:spPr>
        <a:xfrm>
          <a:off x="8561017" y="6700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86614</xdr:rowOff>
    </xdr:from>
    <xdr:to>
      <xdr:col>11</xdr:col>
      <xdr:colOff>358775</xdr:colOff>
      <xdr:row>39</xdr:row>
      <xdr:rowOff>16764</xdr:rowOff>
    </xdr:to>
    <xdr:sp macro="" textlink="">
      <xdr:nvSpPr>
        <xdr:cNvPr id="315" name="円/楕円 314"/>
        <xdr:cNvSpPr/>
      </xdr:nvSpPr>
      <xdr:spPr>
        <a:xfrm>
          <a:off x="7810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7891</xdr:rowOff>
    </xdr:from>
    <xdr:ext cx="378565" cy="259045"/>
    <xdr:sp macro="" textlink="">
      <xdr:nvSpPr>
        <xdr:cNvPr id="316" name="テキスト ボックス 315"/>
        <xdr:cNvSpPr txBox="1"/>
      </xdr:nvSpPr>
      <xdr:spPr>
        <a:xfrm>
          <a:off x="7672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23622</xdr:rowOff>
    </xdr:from>
    <xdr:to>
      <xdr:col>10</xdr:col>
      <xdr:colOff>155575</xdr:colOff>
      <xdr:row>36</xdr:row>
      <xdr:rowOff>125222</xdr:rowOff>
    </xdr:to>
    <xdr:sp macro="" textlink="">
      <xdr:nvSpPr>
        <xdr:cNvPr id="317" name="円/楕円 316"/>
        <xdr:cNvSpPr/>
      </xdr:nvSpPr>
      <xdr:spPr>
        <a:xfrm>
          <a:off x="6921500" y="619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116349</xdr:rowOff>
    </xdr:from>
    <xdr:ext cx="469744" cy="259045"/>
    <xdr:sp macro="" textlink="">
      <xdr:nvSpPr>
        <xdr:cNvPr id="318" name="テキスト ボックス 317"/>
        <xdr:cNvSpPr txBox="1"/>
      </xdr:nvSpPr>
      <xdr:spPr>
        <a:xfrm>
          <a:off x="6737427" y="628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0" name="直線コネクタ 339"/>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1"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2" name="直線コネクタ 341"/>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3"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4" name="直線コネクタ 343"/>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74705</xdr:rowOff>
    </xdr:from>
    <xdr:to>
      <xdr:col>15</xdr:col>
      <xdr:colOff>180975</xdr:colOff>
      <xdr:row>54</xdr:row>
      <xdr:rowOff>148021</xdr:rowOff>
    </xdr:to>
    <xdr:cxnSp macro="">
      <xdr:nvCxnSpPr>
        <xdr:cNvPr id="345" name="直線コネクタ 344"/>
        <xdr:cNvCxnSpPr/>
      </xdr:nvCxnSpPr>
      <xdr:spPr>
        <a:xfrm flipV="1">
          <a:off x="9639300" y="9333005"/>
          <a:ext cx="838200" cy="7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6"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7" name="フローチャート : 判断 346"/>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31060</xdr:rowOff>
    </xdr:from>
    <xdr:to>
      <xdr:col>14</xdr:col>
      <xdr:colOff>28575</xdr:colOff>
      <xdr:row>54</xdr:row>
      <xdr:rowOff>148021</xdr:rowOff>
    </xdr:to>
    <xdr:cxnSp macro="">
      <xdr:nvCxnSpPr>
        <xdr:cNvPr id="348" name="直線コネクタ 347"/>
        <xdr:cNvCxnSpPr/>
      </xdr:nvCxnSpPr>
      <xdr:spPr>
        <a:xfrm>
          <a:off x="8750300" y="9117910"/>
          <a:ext cx="889000" cy="28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49" name="フローチャート : 判断 348"/>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0" name="テキスト ボックス 349"/>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31060</xdr:rowOff>
    </xdr:from>
    <xdr:to>
      <xdr:col>12</xdr:col>
      <xdr:colOff>511175</xdr:colOff>
      <xdr:row>55</xdr:row>
      <xdr:rowOff>14153</xdr:rowOff>
    </xdr:to>
    <xdr:cxnSp macro="">
      <xdr:nvCxnSpPr>
        <xdr:cNvPr id="351" name="直線コネクタ 350"/>
        <xdr:cNvCxnSpPr/>
      </xdr:nvCxnSpPr>
      <xdr:spPr>
        <a:xfrm flipV="1">
          <a:off x="7861300" y="9117910"/>
          <a:ext cx="889000" cy="32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2" name="フローチャート : 判断 351"/>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3" name="テキスト ボックス 352"/>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135293</xdr:rowOff>
    </xdr:from>
    <xdr:to>
      <xdr:col>11</xdr:col>
      <xdr:colOff>307975</xdr:colOff>
      <xdr:row>55</xdr:row>
      <xdr:rowOff>14153</xdr:rowOff>
    </xdr:to>
    <xdr:cxnSp macro="">
      <xdr:nvCxnSpPr>
        <xdr:cNvPr id="354" name="直線コネクタ 353"/>
        <xdr:cNvCxnSpPr/>
      </xdr:nvCxnSpPr>
      <xdr:spPr>
        <a:xfrm>
          <a:off x="6972300" y="9393593"/>
          <a:ext cx="889000" cy="5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5" name="フローチャート : 判断 354"/>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6" name="テキスト ボックス 355"/>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7" name="フローチャート : 判断 356"/>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58" name="テキスト ボックス 357"/>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23905</xdr:rowOff>
    </xdr:from>
    <xdr:to>
      <xdr:col>15</xdr:col>
      <xdr:colOff>231775</xdr:colOff>
      <xdr:row>54</xdr:row>
      <xdr:rowOff>125505</xdr:rowOff>
    </xdr:to>
    <xdr:sp macro="" textlink="">
      <xdr:nvSpPr>
        <xdr:cNvPr id="364" name="円/楕円 363"/>
        <xdr:cNvSpPr/>
      </xdr:nvSpPr>
      <xdr:spPr>
        <a:xfrm>
          <a:off x="10426700" y="928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46782</xdr:rowOff>
    </xdr:from>
    <xdr:ext cx="534377" cy="259045"/>
    <xdr:sp macro="" textlink="">
      <xdr:nvSpPr>
        <xdr:cNvPr id="365" name="農林水産業費該当値テキスト"/>
        <xdr:cNvSpPr txBox="1"/>
      </xdr:nvSpPr>
      <xdr:spPr>
        <a:xfrm>
          <a:off x="10528300" y="913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82,108</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97221</xdr:rowOff>
    </xdr:from>
    <xdr:to>
      <xdr:col>14</xdr:col>
      <xdr:colOff>79375</xdr:colOff>
      <xdr:row>55</xdr:row>
      <xdr:rowOff>27371</xdr:rowOff>
    </xdr:to>
    <xdr:sp macro="" textlink="">
      <xdr:nvSpPr>
        <xdr:cNvPr id="366" name="円/楕円 365"/>
        <xdr:cNvSpPr/>
      </xdr:nvSpPr>
      <xdr:spPr>
        <a:xfrm>
          <a:off x="9588500" y="935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43898</xdr:rowOff>
    </xdr:from>
    <xdr:ext cx="534377" cy="259045"/>
    <xdr:sp macro="" textlink="">
      <xdr:nvSpPr>
        <xdr:cNvPr id="367" name="テキスト ボックス 366"/>
        <xdr:cNvSpPr txBox="1"/>
      </xdr:nvSpPr>
      <xdr:spPr>
        <a:xfrm>
          <a:off x="9372111" y="913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74,090</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151710</xdr:rowOff>
    </xdr:from>
    <xdr:to>
      <xdr:col>12</xdr:col>
      <xdr:colOff>561975</xdr:colOff>
      <xdr:row>53</xdr:row>
      <xdr:rowOff>81860</xdr:rowOff>
    </xdr:to>
    <xdr:sp macro="" textlink="">
      <xdr:nvSpPr>
        <xdr:cNvPr id="368" name="円/楕円 367"/>
        <xdr:cNvSpPr/>
      </xdr:nvSpPr>
      <xdr:spPr>
        <a:xfrm>
          <a:off x="8699500" y="906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51</xdr:row>
      <xdr:rowOff>98387</xdr:rowOff>
    </xdr:from>
    <xdr:ext cx="599010" cy="259045"/>
    <xdr:sp macro="" textlink="">
      <xdr:nvSpPr>
        <xdr:cNvPr id="369" name="テキスト ボックス 368"/>
        <xdr:cNvSpPr txBox="1"/>
      </xdr:nvSpPr>
      <xdr:spPr>
        <a:xfrm>
          <a:off x="8450794" y="884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105,631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134803</xdr:rowOff>
    </xdr:from>
    <xdr:to>
      <xdr:col>11</xdr:col>
      <xdr:colOff>358775</xdr:colOff>
      <xdr:row>55</xdr:row>
      <xdr:rowOff>64953</xdr:rowOff>
    </xdr:to>
    <xdr:sp macro="" textlink="">
      <xdr:nvSpPr>
        <xdr:cNvPr id="370" name="円/楕円 369"/>
        <xdr:cNvSpPr/>
      </xdr:nvSpPr>
      <xdr:spPr>
        <a:xfrm>
          <a:off x="7810500" y="93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81480</xdr:rowOff>
    </xdr:from>
    <xdr:ext cx="534377" cy="259045"/>
    <xdr:sp macro="" textlink="">
      <xdr:nvSpPr>
        <xdr:cNvPr id="371" name="テキスト ボックス 370"/>
        <xdr:cNvSpPr txBox="1"/>
      </xdr:nvSpPr>
      <xdr:spPr>
        <a:xfrm>
          <a:off x="7594111" y="91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69,980</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84493</xdr:rowOff>
    </xdr:from>
    <xdr:to>
      <xdr:col>10</xdr:col>
      <xdr:colOff>155575</xdr:colOff>
      <xdr:row>55</xdr:row>
      <xdr:rowOff>14643</xdr:rowOff>
    </xdr:to>
    <xdr:sp macro="" textlink="">
      <xdr:nvSpPr>
        <xdr:cNvPr id="372" name="円/楕円 371"/>
        <xdr:cNvSpPr/>
      </xdr:nvSpPr>
      <xdr:spPr>
        <a:xfrm>
          <a:off x="6921500" y="93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31170</xdr:rowOff>
    </xdr:from>
    <xdr:ext cx="534377" cy="259045"/>
    <xdr:sp macro="" textlink="">
      <xdr:nvSpPr>
        <xdr:cNvPr id="373" name="テキスト ボックス 372"/>
        <xdr:cNvSpPr txBox="1"/>
      </xdr:nvSpPr>
      <xdr:spPr>
        <a:xfrm>
          <a:off x="6705111" y="911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399" name="直線コネクタ 398"/>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0"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1" name="直線コネクタ 400"/>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2"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3" name="直線コネクタ 402"/>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159719</xdr:rowOff>
    </xdr:from>
    <xdr:to>
      <xdr:col>15</xdr:col>
      <xdr:colOff>180975</xdr:colOff>
      <xdr:row>77</xdr:row>
      <xdr:rowOff>38805</xdr:rowOff>
    </xdr:to>
    <xdr:cxnSp macro="">
      <xdr:nvCxnSpPr>
        <xdr:cNvPr id="404" name="直線コネクタ 403"/>
        <xdr:cNvCxnSpPr/>
      </xdr:nvCxnSpPr>
      <xdr:spPr>
        <a:xfrm flipV="1">
          <a:off x="9639300" y="13189919"/>
          <a:ext cx="838200" cy="5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68846</xdr:rowOff>
    </xdr:from>
    <xdr:ext cx="534377" cy="259045"/>
    <xdr:sp macro="" textlink="">
      <xdr:nvSpPr>
        <xdr:cNvPr id="405" name="商工費平均値テキスト"/>
        <xdr:cNvSpPr txBox="1"/>
      </xdr:nvSpPr>
      <xdr:spPr>
        <a:xfrm>
          <a:off x="10528300" y="1327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6" name="フローチャート : 判断 405"/>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38805</xdr:rowOff>
    </xdr:from>
    <xdr:to>
      <xdr:col>14</xdr:col>
      <xdr:colOff>28575</xdr:colOff>
      <xdr:row>77</xdr:row>
      <xdr:rowOff>113640</xdr:rowOff>
    </xdr:to>
    <xdr:cxnSp macro="">
      <xdr:nvCxnSpPr>
        <xdr:cNvPr id="407" name="直線コネクタ 406"/>
        <xdr:cNvCxnSpPr/>
      </xdr:nvCxnSpPr>
      <xdr:spPr>
        <a:xfrm flipV="1">
          <a:off x="8750300" y="13240455"/>
          <a:ext cx="889000" cy="7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08" name="フローチャート : 判断 407"/>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57024</xdr:rowOff>
    </xdr:from>
    <xdr:ext cx="534377" cy="259045"/>
    <xdr:sp macro="" textlink="">
      <xdr:nvSpPr>
        <xdr:cNvPr id="409" name="テキスト ボックス 408"/>
        <xdr:cNvSpPr txBox="1"/>
      </xdr:nvSpPr>
      <xdr:spPr>
        <a:xfrm>
          <a:off x="9372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113640</xdr:rowOff>
    </xdr:from>
    <xdr:to>
      <xdr:col>12</xdr:col>
      <xdr:colOff>511175</xdr:colOff>
      <xdr:row>77</xdr:row>
      <xdr:rowOff>128367</xdr:rowOff>
    </xdr:to>
    <xdr:cxnSp macro="">
      <xdr:nvCxnSpPr>
        <xdr:cNvPr id="410" name="直線コネクタ 409"/>
        <xdr:cNvCxnSpPr/>
      </xdr:nvCxnSpPr>
      <xdr:spPr>
        <a:xfrm flipV="1">
          <a:off x="7861300" y="13315290"/>
          <a:ext cx="889000" cy="1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1" name="フローチャート : 判断 410"/>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76063</xdr:rowOff>
    </xdr:from>
    <xdr:ext cx="534377" cy="259045"/>
    <xdr:sp macro="" textlink="">
      <xdr:nvSpPr>
        <xdr:cNvPr id="412" name="テキスト ボックス 411"/>
        <xdr:cNvSpPr txBox="1"/>
      </xdr:nvSpPr>
      <xdr:spPr>
        <a:xfrm>
          <a:off x="8483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128367</xdr:rowOff>
    </xdr:from>
    <xdr:to>
      <xdr:col>11</xdr:col>
      <xdr:colOff>307975</xdr:colOff>
      <xdr:row>78</xdr:row>
      <xdr:rowOff>9480</xdr:rowOff>
    </xdr:to>
    <xdr:cxnSp macro="">
      <xdr:nvCxnSpPr>
        <xdr:cNvPr id="413" name="直線コネクタ 412"/>
        <xdr:cNvCxnSpPr/>
      </xdr:nvCxnSpPr>
      <xdr:spPr>
        <a:xfrm flipV="1">
          <a:off x="6972300" y="13330017"/>
          <a:ext cx="889000" cy="5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4" name="フローチャート : 判断 413"/>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94204</xdr:rowOff>
    </xdr:from>
    <xdr:ext cx="534377" cy="259045"/>
    <xdr:sp macro="" textlink="">
      <xdr:nvSpPr>
        <xdr:cNvPr id="415" name="テキスト ボックス 414"/>
        <xdr:cNvSpPr txBox="1"/>
      </xdr:nvSpPr>
      <xdr:spPr>
        <a:xfrm>
          <a:off x="7594111" y="1346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6" name="フローチャート : 判断 415"/>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95852</xdr:rowOff>
    </xdr:from>
    <xdr:ext cx="534377" cy="259045"/>
    <xdr:sp macro="" textlink="">
      <xdr:nvSpPr>
        <xdr:cNvPr id="417" name="テキスト ボックス 416"/>
        <xdr:cNvSpPr txBox="1"/>
      </xdr:nvSpPr>
      <xdr:spPr>
        <a:xfrm>
          <a:off x="6705111" y="13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108919</xdr:rowOff>
    </xdr:from>
    <xdr:to>
      <xdr:col>15</xdr:col>
      <xdr:colOff>231775</xdr:colOff>
      <xdr:row>77</xdr:row>
      <xdr:rowOff>39069</xdr:rowOff>
    </xdr:to>
    <xdr:sp macro="" textlink="">
      <xdr:nvSpPr>
        <xdr:cNvPr id="423" name="円/楕円 422"/>
        <xdr:cNvSpPr/>
      </xdr:nvSpPr>
      <xdr:spPr>
        <a:xfrm>
          <a:off x="10426700" y="131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131796</xdr:rowOff>
    </xdr:from>
    <xdr:ext cx="534377" cy="259045"/>
    <xdr:sp macro="" textlink="">
      <xdr:nvSpPr>
        <xdr:cNvPr id="424" name="商工費該当値テキスト"/>
        <xdr:cNvSpPr txBox="1"/>
      </xdr:nvSpPr>
      <xdr:spPr>
        <a:xfrm>
          <a:off x="10528300" y="1299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27,774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159455</xdr:rowOff>
    </xdr:from>
    <xdr:to>
      <xdr:col>14</xdr:col>
      <xdr:colOff>79375</xdr:colOff>
      <xdr:row>77</xdr:row>
      <xdr:rowOff>89605</xdr:rowOff>
    </xdr:to>
    <xdr:sp macro="" textlink="">
      <xdr:nvSpPr>
        <xdr:cNvPr id="425" name="円/楕円 424"/>
        <xdr:cNvSpPr/>
      </xdr:nvSpPr>
      <xdr:spPr>
        <a:xfrm>
          <a:off x="9588500" y="131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106132</xdr:rowOff>
    </xdr:from>
    <xdr:ext cx="534377" cy="259045"/>
    <xdr:sp macro="" textlink="">
      <xdr:nvSpPr>
        <xdr:cNvPr id="426" name="テキスト ボックス 425"/>
        <xdr:cNvSpPr txBox="1"/>
      </xdr:nvSpPr>
      <xdr:spPr>
        <a:xfrm>
          <a:off x="9372111" y="1296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24,679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62840</xdr:rowOff>
    </xdr:from>
    <xdr:to>
      <xdr:col>12</xdr:col>
      <xdr:colOff>561975</xdr:colOff>
      <xdr:row>77</xdr:row>
      <xdr:rowOff>164440</xdr:rowOff>
    </xdr:to>
    <xdr:sp macro="" textlink="">
      <xdr:nvSpPr>
        <xdr:cNvPr id="427" name="円/楕円 426"/>
        <xdr:cNvSpPr/>
      </xdr:nvSpPr>
      <xdr:spPr>
        <a:xfrm>
          <a:off x="8699500" y="132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9517</xdr:rowOff>
    </xdr:from>
    <xdr:ext cx="534377" cy="259045"/>
    <xdr:sp macro="" textlink="">
      <xdr:nvSpPr>
        <xdr:cNvPr id="428" name="テキスト ボックス 427"/>
        <xdr:cNvSpPr txBox="1"/>
      </xdr:nvSpPr>
      <xdr:spPr>
        <a:xfrm>
          <a:off x="8483111" y="130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77567</xdr:rowOff>
    </xdr:from>
    <xdr:to>
      <xdr:col>11</xdr:col>
      <xdr:colOff>358775</xdr:colOff>
      <xdr:row>78</xdr:row>
      <xdr:rowOff>7717</xdr:rowOff>
    </xdr:to>
    <xdr:sp macro="" textlink="">
      <xdr:nvSpPr>
        <xdr:cNvPr id="429" name="円/楕円 428"/>
        <xdr:cNvSpPr/>
      </xdr:nvSpPr>
      <xdr:spPr>
        <a:xfrm>
          <a:off x="7810500" y="132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24244</xdr:rowOff>
    </xdr:from>
    <xdr:ext cx="534377" cy="259045"/>
    <xdr:sp macro="" textlink="">
      <xdr:nvSpPr>
        <xdr:cNvPr id="430" name="テキスト ボックス 429"/>
        <xdr:cNvSpPr txBox="1"/>
      </xdr:nvSpPr>
      <xdr:spPr>
        <a:xfrm>
          <a:off x="7594111" y="1305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130130</xdr:rowOff>
    </xdr:from>
    <xdr:to>
      <xdr:col>10</xdr:col>
      <xdr:colOff>155575</xdr:colOff>
      <xdr:row>78</xdr:row>
      <xdr:rowOff>60280</xdr:rowOff>
    </xdr:to>
    <xdr:sp macro="" textlink="">
      <xdr:nvSpPr>
        <xdr:cNvPr id="431" name="円/楕円 430"/>
        <xdr:cNvSpPr/>
      </xdr:nvSpPr>
      <xdr:spPr>
        <a:xfrm>
          <a:off x="6921500" y="133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76807</xdr:rowOff>
    </xdr:from>
    <xdr:ext cx="534377" cy="259045"/>
    <xdr:sp macro="" textlink="">
      <xdr:nvSpPr>
        <xdr:cNvPr id="432" name="テキスト ボックス 431"/>
        <xdr:cNvSpPr txBox="1"/>
      </xdr:nvSpPr>
      <xdr:spPr>
        <a:xfrm>
          <a:off x="6705111" y="131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4" name="直線コネクタ 453"/>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5"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6" name="直線コネクタ 455"/>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7"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58" name="直線コネクタ 457"/>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86109</xdr:rowOff>
    </xdr:from>
    <xdr:to>
      <xdr:col>15</xdr:col>
      <xdr:colOff>180975</xdr:colOff>
      <xdr:row>98</xdr:row>
      <xdr:rowOff>89346</xdr:rowOff>
    </xdr:to>
    <xdr:cxnSp macro="">
      <xdr:nvCxnSpPr>
        <xdr:cNvPr id="459" name="直線コネクタ 458"/>
        <xdr:cNvCxnSpPr/>
      </xdr:nvCxnSpPr>
      <xdr:spPr>
        <a:xfrm flipV="1">
          <a:off x="9639300" y="16888209"/>
          <a:ext cx="8382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0"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1" name="フローチャート : 判断 460"/>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85702</xdr:rowOff>
    </xdr:from>
    <xdr:to>
      <xdr:col>14</xdr:col>
      <xdr:colOff>28575</xdr:colOff>
      <xdr:row>98</xdr:row>
      <xdr:rowOff>89346</xdr:rowOff>
    </xdr:to>
    <xdr:cxnSp macro="">
      <xdr:nvCxnSpPr>
        <xdr:cNvPr id="462" name="直線コネクタ 461"/>
        <xdr:cNvCxnSpPr/>
      </xdr:nvCxnSpPr>
      <xdr:spPr>
        <a:xfrm>
          <a:off x="8750300" y="16887802"/>
          <a:ext cx="8890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3" name="フローチャート : 判断 462"/>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4" name="テキスト ボックス 463"/>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85702</xdr:rowOff>
    </xdr:from>
    <xdr:to>
      <xdr:col>12</xdr:col>
      <xdr:colOff>511175</xdr:colOff>
      <xdr:row>98</xdr:row>
      <xdr:rowOff>101189</xdr:rowOff>
    </xdr:to>
    <xdr:cxnSp macro="">
      <xdr:nvCxnSpPr>
        <xdr:cNvPr id="465" name="直線コネクタ 464"/>
        <xdr:cNvCxnSpPr/>
      </xdr:nvCxnSpPr>
      <xdr:spPr>
        <a:xfrm flipV="1">
          <a:off x="7861300" y="16887802"/>
          <a:ext cx="8890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6" name="フローチャート : 判断 465"/>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7" name="テキスト ボックス 466"/>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79891</xdr:rowOff>
    </xdr:from>
    <xdr:to>
      <xdr:col>11</xdr:col>
      <xdr:colOff>307975</xdr:colOff>
      <xdr:row>98</xdr:row>
      <xdr:rowOff>101189</xdr:rowOff>
    </xdr:to>
    <xdr:cxnSp macro="">
      <xdr:nvCxnSpPr>
        <xdr:cNvPr id="468" name="直線コネクタ 467"/>
        <xdr:cNvCxnSpPr/>
      </xdr:nvCxnSpPr>
      <xdr:spPr>
        <a:xfrm>
          <a:off x="6972300" y="16881991"/>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69" name="フローチャート : 判断 468"/>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0" name="テキスト ボックス 469"/>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1" name="フローチャート : 判断 470"/>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134847</xdr:rowOff>
    </xdr:from>
    <xdr:ext cx="534377" cy="259045"/>
    <xdr:sp macro="" textlink="">
      <xdr:nvSpPr>
        <xdr:cNvPr id="472" name="テキスト ボックス 471"/>
        <xdr:cNvSpPr txBox="1"/>
      </xdr:nvSpPr>
      <xdr:spPr>
        <a:xfrm>
          <a:off x="6705111" y="169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35309</xdr:rowOff>
    </xdr:from>
    <xdr:to>
      <xdr:col>15</xdr:col>
      <xdr:colOff>231775</xdr:colOff>
      <xdr:row>98</xdr:row>
      <xdr:rowOff>136909</xdr:rowOff>
    </xdr:to>
    <xdr:sp macro="" textlink="">
      <xdr:nvSpPr>
        <xdr:cNvPr id="478" name="円/楕円 477"/>
        <xdr:cNvSpPr/>
      </xdr:nvSpPr>
      <xdr:spPr>
        <a:xfrm>
          <a:off x="10426700" y="1683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166136</xdr:rowOff>
    </xdr:from>
    <xdr:ext cx="534377" cy="259045"/>
    <xdr:sp macro="" textlink="">
      <xdr:nvSpPr>
        <xdr:cNvPr id="479" name="土木費該当値テキスト"/>
        <xdr:cNvSpPr txBox="1"/>
      </xdr:nvSpPr>
      <xdr:spPr>
        <a:xfrm>
          <a:off x="10528300" y="1662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58,608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38546</xdr:rowOff>
    </xdr:from>
    <xdr:to>
      <xdr:col>14</xdr:col>
      <xdr:colOff>79375</xdr:colOff>
      <xdr:row>98</xdr:row>
      <xdr:rowOff>140146</xdr:rowOff>
    </xdr:to>
    <xdr:sp macro="" textlink="">
      <xdr:nvSpPr>
        <xdr:cNvPr id="480" name="円/楕円 479"/>
        <xdr:cNvSpPr/>
      </xdr:nvSpPr>
      <xdr:spPr>
        <a:xfrm>
          <a:off x="9588500" y="1684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131273</xdr:rowOff>
    </xdr:from>
    <xdr:ext cx="534377" cy="259045"/>
    <xdr:sp macro="" textlink="">
      <xdr:nvSpPr>
        <xdr:cNvPr id="481" name="テキスト ボックス 480"/>
        <xdr:cNvSpPr txBox="1"/>
      </xdr:nvSpPr>
      <xdr:spPr>
        <a:xfrm>
          <a:off x="9372111" y="169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34902</xdr:rowOff>
    </xdr:from>
    <xdr:to>
      <xdr:col>12</xdr:col>
      <xdr:colOff>561975</xdr:colOff>
      <xdr:row>98</xdr:row>
      <xdr:rowOff>136502</xdr:rowOff>
    </xdr:to>
    <xdr:sp macro="" textlink="">
      <xdr:nvSpPr>
        <xdr:cNvPr id="482" name="円/楕円 481"/>
        <xdr:cNvSpPr/>
      </xdr:nvSpPr>
      <xdr:spPr>
        <a:xfrm>
          <a:off x="8699500" y="1683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127629</xdr:rowOff>
    </xdr:from>
    <xdr:ext cx="534377" cy="259045"/>
    <xdr:sp macro="" textlink="">
      <xdr:nvSpPr>
        <xdr:cNvPr id="483" name="テキスト ボックス 482"/>
        <xdr:cNvSpPr txBox="1"/>
      </xdr:nvSpPr>
      <xdr:spPr>
        <a:xfrm>
          <a:off x="8483111" y="169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59,053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50389</xdr:rowOff>
    </xdr:from>
    <xdr:to>
      <xdr:col>11</xdr:col>
      <xdr:colOff>358775</xdr:colOff>
      <xdr:row>98</xdr:row>
      <xdr:rowOff>151989</xdr:rowOff>
    </xdr:to>
    <xdr:sp macro="" textlink="">
      <xdr:nvSpPr>
        <xdr:cNvPr id="484" name="円/楕円 483"/>
        <xdr:cNvSpPr/>
      </xdr:nvSpPr>
      <xdr:spPr>
        <a:xfrm>
          <a:off x="7810500" y="168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143116</xdr:rowOff>
    </xdr:from>
    <xdr:ext cx="534377" cy="259045"/>
    <xdr:sp macro="" textlink="">
      <xdr:nvSpPr>
        <xdr:cNvPr id="485" name="テキスト ボックス 484"/>
        <xdr:cNvSpPr txBox="1"/>
      </xdr:nvSpPr>
      <xdr:spPr>
        <a:xfrm>
          <a:off x="7594111" y="1694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42,116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29091</xdr:rowOff>
    </xdr:from>
    <xdr:to>
      <xdr:col>10</xdr:col>
      <xdr:colOff>155575</xdr:colOff>
      <xdr:row>98</xdr:row>
      <xdr:rowOff>130691</xdr:rowOff>
    </xdr:to>
    <xdr:sp macro="" textlink="">
      <xdr:nvSpPr>
        <xdr:cNvPr id="486" name="円/楕円 485"/>
        <xdr:cNvSpPr/>
      </xdr:nvSpPr>
      <xdr:spPr>
        <a:xfrm>
          <a:off x="6921500" y="168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147218</xdr:rowOff>
    </xdr:from>
    <xdr:ext cx="534377" cy="259045"/>
    <xdr:sp macro="" textlink="">
      <xdr:nvSpPr>
        <xdr:cNvPr id="487" name="テキスト ボックス 486"/>
        <xdr:cNvSpPr txBox="1"/>
      </xdr:nvSpPr>
      <xdr:spPr>
        <a:xfrm>
          <a:off x="6705111" y="166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3" name="直線コネクタ 512"/>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4"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6"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7" name="直線コネクタ 516"/>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31883</xdr:rowOff>
    </xdr:from>
    <xdr:to>
      <xdr:col>23</xdr:col>
      <xdr:colOff>517525</xdr:colOff>
      <xdr:row>37</xdr:row>
      <xdr:rowOff>99140</xdr:rowOff>
    </xdr:to>
    <xdr:cxnSp macro="">
      <xdr:nvCxnSpPr>
        <xdr:cNvPr id="518" name="直線コネクタ 517"/>
        <xdr:cNvCxnSpPr/>
      </xdr:nvCxnSpPr>
      <xdr:spPr>
        <a:xfrm>
          <a:off x="15481300" y="6375533"/>
          <a:ext cx="838200" cy="6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19"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0" name="フローチャート : 判断 519"/>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78729</xdr:rowOff>
    </xdr:from>
    <xdr:to>
      <xdr:col>22</xdr:col>
      <xdr:colOff>365125</xdr:colOff>
      <xdr:row>37</xdr:row>
      <xdr:rowOff>31883</xdr:rowOff>
    </xdr:to>
    <xdr:cxnSp macro="">
      <xdr:nvCxnSpPr>
        <xdr:cNvPr id="521" name="直線コネクタ 520"/>
        <xdr:cNvCxnSpPr/>
      </xdr:nvCxnSpPr>
      <xdr:spPr>
        <a:xfrm>
          <a:off x="14592300" y="5908029"/>
          <a:ext cx="889000" cy="46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2" name="フローチャート : 判断 521"/>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3" name="テキスト ボックス 522"/>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78729</xdr:rowOff>
    </xdr:from>
    <xdr:to>
      <xdr:col>21</xdr:col>
      <xdr:colOff>161925</xdr:colOff>
      <xdr:row>37</xdr:row>
      <xdr:rowOff>105132</xdr:rowOff>
    </xdr:to>
    <xdr:cxnSp macro="">
      <xdr:nvCxnSpPr>
        <xdr:cNvPr id="524" name="直線コネクタ 523"/>
        <xdr:cNvCxnSpPr/>
      </xdr:nvCxnSpPr>
      <xdr:spPr>
        <a:xfrm flipV="1">
          <a:off x="13703300" y="5908029"/>
          <a:ext cx="889000" cy="54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5" name="フローチャート : 判断 524"/>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6" name="テキスト ボックス 525"/>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88591</xdr:rowOff>
    </xdr:from>
    <xdr:to>
      <xdr:col>19</xdr:col>
      <xdr:colOff>644525</xdr:colOff>
      <xdr:row>37</xdr:row>
      <xdr:rowOff>105132</xdr:rowOff>
    </xdr:to>
    <xdr:cxnSp macro="">
      <xdr:nvCxnSpPr>
        <xdr:cNvPr id="527" name="直線コネクタ 526"/>
        <xdr:cNvCxnSpPr/>
      </xdr:nvCxnSpPr>
      <xdr:spPr>
        <a:xfrm>
          <a:off x="12814300" y="6432241"/>
          <a:ext cx="889000" cy="1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28" name="フローチャート : 判断 527"/>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29" name="テキスト ボックス 528"/>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0" name="フローチャート : 判断 529"/>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1" name="テキスト ボックス 530"/>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48340</xdr:rowOff>
    </xdr:from>
    <xdr:to>
      <xdr:col>23</xdr:col>
      <xdr:colOff>568325</xdr:colOff>
      <xdr:row>37</xdr:row>
      <xdr:rowOff>149940</xdr:rowOff>
    </xdr:to>
    <xdr:sp macro="" textlink="">
      <xdr:nvSpPr>
        <xdr:cNvPr id="537" name="円/楕円 536"/>
        <xdr:cNvSpPr/>
      </xdr:nvSpPr>
      <xdr:spPr>
        <a:xfrm>
          <a:off x="16268700" y="639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26767</xdr:rowOff>
    </xdr:from>
    <xdr:ext cx="534377" cy="259045"/>
    <xdr:sp macro="" textlink="">
      <xdr:nvSpPr>
        <xdr:cNvPr id="538" name="消防費該当値テキスト"/>
        <xdr:cNvSpPr txBox="1"/>
      </xdr:nvSpPr>
      <xdr:spPr>
        <a:xfrm>
          <a:off x="16370300" y="63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20,984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152533</xdr:rowOff>
    </xdr:from>
    <xdr:to>
      <xdr:col>22</xdr:col>
      <xdr:colOff>415925</xdr:colOff>
      <xdr:row>37</xdr:row>
      <xdr:rowOff>82683</xdr:rowOff>
    </xdr:to>
    <xdr:sp macro="" textlink="">
      <xdr:nvSpPr>
        <xdr:cNvPr id="539" name="円/楕円 538"/>
        <xdr:cNvSpPr/>
      </xdr:nvSpPr>
      <xdr:spPr>
        <a:xfrm>
          <a:off x="15430500" y="632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99210</xdr:rowOff>
    </xdr:from>
    <xdr:ext cx="534377" cy="259045"/>
    <xdr:sp macro="" textlink="">
      <xdr:nvSpPr>
        <xdr:cNvPr id="540" name="テキスト ボックス 539"/>
        <xdr:cNvSpPr txBox="1"/>
      </xdr:nvSpPr>
      <xdr:spPr>
        <a:xfrm>
          <a:off x="15214111" y="60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25,103</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27929</xdr:rowOff>
    </xdr:from>
    <xdr:to>
      <xdr:col>21</xdr:col>
      <xdr:colOff>212725</xdr:colOff>
      <xdr:row>34</xdr:row>
      <xdr:rowOff>129529</xdr:rowOff>
    </xdr:to>
    <xdr:sp macro="" textlink="">
      <xdr:nvSpPr>
        <xdr:cNvPr id="541" name="円/楕円 540"/>
        <xdr:cNvSpPr/>
      </xdr:nvSpPr>
      <xdr:spPr>
        <a:xfrm>
          <a:off x="14541500" y="585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146056</xdr:rowOff>
    </xdr:from>
    <xdr:ext cx="534377" cy="259045"/>
    <xdr:sp macro="" textlink="">
      <xdr:nvSpPr>
        <xdr:cNvPr id="542" name="テキスト ボックス 541"/>
        <xdr:cNvSpPr txBox="1"/>
      </xdr:nvSpPr>
      <xdr:spPr>
        <a:xfrm>
          <a:off x="14325111" y="563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54332</xdr:rowOff>
    </xdr:from>
    <xdr:to>
      <xdr:col>20</xdr:col>
      <xdr:colOff>9525</xdr:colOff>
      <xdr:row>37</xdr:row>
      <xdr:rowOff>155932</xdr:rowOff>
    </xdr:to>
    <xdr:sp macro="" textlink="">
      <xdr:nvSpPr>
        <xdr:cNvPr id="543" name="円/楕円 542"/>
        <xdr:cNvSpPr/>
      </xdr:nvSpPr>
      <xdr:spPr>
        <a:xfrm>
          <a:off x="13652500" y="6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147059</xdr:rowOff>
    </xdr:from>
    <xdr:ext cx="534377" cy="259045"/>
    <xdr:sp macro="" textlink="">
      <xdr:nvSpPr>
        <xdr:cNvPr id="544" name="テキスト ボックス 543"/>
        <xdr:cNvSpPr txBox="1"/>
      </xdr:nvSpPr>
      <xdr:spPr>
        <a:xfrm>
          <a:off x="13436111" y="649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37791</xdr:rowOff>
    </xdr:from>
    <xdr:to>
      <xdr:col>18</xdr:col>
      <xdr:colOff>492125</xdr:colOff>
      <xdr:row>37</xdr:row>
      <xdr:rowOff>139391</xdr:rowOff>
    </xdr:to>
    <xdr:sp macro="" textlink="">
      <xdr:nvSpPr>
        <xdr:cNvPr id="545" name="円/楕円 544"/>
        <xdr:cNvSpPr/>
      </xdr:nvSpPr>
      <xdr:spPr>
        <a:xfrm>
          <a:off x="12763500" y="638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155918</xdr:rowOff>
    </xdr:from>
    <xdr:ext cx="534377" cy="259045"/>
    <xdr:sp macro="" textlink="">
      <xdr:nvSpPr>
        <xdr:cNvPr id="546" name="テキスト ボックス 545"/>
        <xdr:cNvSpPr txBox="1"/>
      </xdr:nvSpPr>
      <xdr:spPr>
        <a:xfrm>
          <a:off x="12547111" y="615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8" name="テキスト ボックス 55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0" name="テキスト ボックス 55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2" name="テキスト ボックス 561"/>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4" name="テキスト ボックス 56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6" name="テキスト ボックス 56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8" name="テキスト ボックス 56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2" name="直線コネクタ 571"/>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3"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4" name="直線コネクタ 573"/>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5"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6" name="直線コネクタ 575"/>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26863</xdr:rowOff>
    </xdr:from>
    <xdr:to>
      <xdr:col>23</xdr:col>
      <xdr:colOff>517525</xdr:colOff>
      <xdr:row>56</xdr:row>
      <xdr:rowOff>57698</xdr:rowOff>
    </xdr:to>
    <xdr:cxnSp macro="">
      <xdr:nvCxnSpPr>
        <xdr:cNvPr id="577" name="直線コネクタ 576"/>
        <xdr:cNvCxnSpPr/>
      </xdr:nvCxnSpPr>
      <xdr:spPr>
        <a:xfrm flipV="1">
          <a:off x="15481300" y="9628063"/>
          <a:ext cx="838200" cy="3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78"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79" name="フローチャート : 判断 578"/>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57698</xdr:rowOff>
    </xdr:from>
    <xdr:to>
      <xdr:col>22</xdr:col>
      <xdr:colOff>365125</xdr:colOff>
      <xdr:row>56</xdr:row>
      <xdr:rowOff>150072</xdr:rowOff>
    </xdr:to>
    <xdr:cxnSp macro="">
      <xdr:nvCxnSpPr>
        <xdr:cNvPr id="580" name="直線コネクタ 579"/>
        <xdr:cNvCxnSpPr/>
      </xdr:nvCxnSpPr>
      <xdr:spPr>
        <a:xfrm flipV="1">
          <a:off x="14592300" y="9658898"/>
          <a:ext cx="889000" cy="9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1" name="フローチャート : 判断 580"/>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2" name="テキスト ボックス 581"/>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119870</xdr:rowOff>
    </xdr:from>
    <xdr:to>
      <xdr:col>21</xdr:col>
      <xdr:colOff>161925</xdr:colOff>
      <xdr:row>56</xdr:row>
      <xdr:rowOff>150072</xdr:rowOff>
    </xdr:to>
    <xdr:cxnSp macro="">
      <xdr:nvCxnSpPr>
        <xdr:cNvPr id="583" name="直線コネクタ 582"/>
        <xdr:cNvCxnSpPr/>
      </xdr:nvCxnSpPr>
      <xdr:spPr>
        <a:xfrm>
          <a:off x="13703300" y="9721070"/>
          <a:ext cx="889000" cy="3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4" name="フローチャート : 判断 583"/>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5" name="テキスト ボックス 584"/>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76208</xdr:rowOff>
    </xdr:from>
    <xdr:to>
      <xdr:col>19</xdr:col>
      <xdr:colOff>644525</xdr:colOff>
      <xdr:row>56</xdr:row>
      <xdr:rowOff>119870</xdr:rowOff>
    </xdr:to>
    <xdr:cxnSp macro="">
      <xdr:nvCxnSpPr>
        <xdr:cNvPr id="586" name="直線コネクタ 585"/>
        <xdr:cNvCxnSpPr/>
      </xdr:nvCxnSpPr>
      <xdr:spPr>
        <a:xfrm>
          <a:off x="12814300" y="9677408"/>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7" name="フローチャート : 判断 586"/>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88" name="テキスト ボックス 587"/>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89" name="フローチャート : 判断 588"/>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0" name="テキスト ボックス 589"/>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147513</xdr:rowOff>
    </xdr:from>
    <xdr:to>
      <xdr:col>23</xdr:col>
      <xdr:colOff>568325</xdr:colOff>
      <xdr:row>56</xdr:row>
      <xdr:rowOff>77663</xdr:rowOff>
    </xdr:to>
    <xdr:sp macro="" textlink="">
      <xdr:nvSpPr>
        <xdr:cNvPr id="596" name="円/楕円 595"/>
        <xdr:cNvSpPr/>
      </xdr:nvSpPr>
      <xdr:spPr>
        <a:xfrm>
          <a:off x="16268700" y="957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170390</xdr:rowOff>
    </xdr:from>
    <xdr:ext cx="534377" cy="259045"/>
    <xdr:sp macro="" textlink="">
      <xdr:nvSpPr>
        <xdr:cNvPr id="597" name="教育費該当値テキスト"/>
        <xdr:cNvSpPr txBox="1"/>
      </xdr:nvSpPr>
      <xdr:spPr>
        <a:xfrm>
          <a:off x="16370300" y="942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89,776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6898</xdr:rowOff>
    </xdr:from>
    <xdr:to>
      <xdr:col>22</xdr:col>
      <xdr:colOff>415925</xdr:colOff>
      <xdr:row>56</xdr:row>
      <xdr:rowOff>108498</xdr:rowOff>
    </xdr:to>
    <xdr:sp macro="" textlink="">
      <xdr:nvSpPr>
        <xdr:cNvPr id="598" name="円/楕円 597"/>
        <xdr:cNvSpPr/>
      </xdr:nvSpPr>
      <xdr:spPr>
        <a:xfrm>
          <a:off x="15430500" y="960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125025</xdr:rowOff>
    </xdr:from>
    <xdr:ext cx="534377" cy="259045"/>
    <xdr:sp macro="" textlink="">
      <xdr:nvSpPr>
        <xdr:cNvPr id="599" name="テキスト ボックス 598"/>
        <xdr:cNvSpPr txBox="1"/>
      </xdr:nvSpPr>
      <xdr:spPr>
        <a:xfrm>
          <a:off x="15214111" y="93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85,055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99272</xdr:rowOff>
    </xdr:from>
    <xdr:to>
      <xdr:col>21</xdr:col>
      <xdr:colOff>212725</xdr:colOff>
      <xdr:row>57</xdr:row>
      <xdr:rowOff>29422</xdr:rowOff>
    </xdr:to>
    <xdr:sp macro="" textlink="">
      <xdr:nvSpPr>
        <xdr:cNvPr id="600" name="円/楕円 599"/>
        <xdr:cNvSpPr/>
      </xdr:nvSpPr>
      <xdr:spPr>
        <a:xfrm>
          <a:off x="14541500" y="970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45949</xdr:rowOff>
    </xdr:from>
    <xdr:ext cx="534377" cy="259045"/>
    <xdr:sp macro="" textlink="">
      <xdr:nvSpPr>
        <xdr:cNvPr id="601" name="テキスト ボックス 600"/>
        <xdr:cNvSpPr txBox="1"/>
      </xdr:nvSpPr>
      <xdr:spPr>
        <a:xfrm>
          <a:off x="14325111" y="947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70,912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69070</xdr:rowOff>
    </xdr:from>
    <xdr:to>
      <xdr:col>20</xdr:col>
      <xdr:colOff>9525</xdr:colOff>
      <xdr:row>56</xdr:row>
      <xdr:rowOff>170670</xdr:rowOff>
    </xdr:to>
    <xdr:sp macro="" textlink="">
      <xdr:nvSpPr>
        <xdr:cNvPr id="602" name="円/楕円 601"/>
        <xdr:cNvSpPr/>
      </xdr:nvSpPr>
      <xdr:spPr>
        <a:xfrm>
          <a:off x="13652500" y="96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15747</xdr:rowOff>
    </xdr:from>
    <xdr:ext cx="534377" cy="259045"/>
    <xdr:sp macro="" textlink="">
      <xdr:nvSpPr>
        <xdr:cNvPr id="603" name="テキスト ボックス 602"/>
        <xdr:cNvSpPr txBox="1"/>
      </xdr:nvSpPr>
      <xdr:spPr>
        <a:xfrm>
          <a:off x="13436111" y="944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75,536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25408</xdr:rowOff>
    </xdr:from>
    <xdr:to>
      <xdr:col>18</xdr:col>
      <xdr:colOff>492125</xdr:colOff>
      <xdr:row>56</xdr:row>
      <xdr:rowOff>127008</xdr:rowOff>
    </xdr:to>
    <xdr:sp macro="" textlink="">
      <xdr:nvSpPr>
        <xdr:cNvPr id="604" name="円/楕円 603"/>
        <xdr:cNvSpPr/>
      </xdr:nvSpPr>
      <xdr:spPr>
        <a:xfrm>
          <a:off x="12763500" y="962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143535</xdr:rowOff>
    </xdr:from>
    <xdr:ext cx="534377" cy="259045"/>
    <xdr:sp macro="" textlink="">
      <xdr:nvSpPr>
        <xdr:cNvPr id="605" name="テキスト ボックス 604"/>
        <xdr:cNvSpPr txBox="1"/>
      </xdr:nvSpPr>
      <xdr:spPr>
        <a:xfrm>
          <a:off x="12547111" y="940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82,221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7" name="直線コネクタ 626"/>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28"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0"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1" name="直線コネクタ 630"/>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125101</xdr:rowOff>
    </xdr:from>
    <xdr:to>
      <xdr:col>23</xdr:col>
      <xdr:colOff>517525</xdr:colOff>
      <xdr:row>78</xdr:row>
      <xdr:rowOff>128073</xdr:rowOff>
    </xdr:to>
    <xdr:cxnSp macro="">
      <xdr:nvCxnSpPr>
        <xdr:cNvPr id="632" name="直線コネクタ 631"/>
        <xdr:cNvCxnSpPr/>
      </xdr:nvCxnSpPr>
      <xdr:spPr>
        <a:xfrm>
          <a:off x="15481300" y="13498201"/>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3"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4" name="フローチャート : 判断 633"/>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113914</xdr:rowOff>
    </xdr:from>
    <xdr:to>
      <xdr:col>22</xdr:col>
      <xdr:colOff>365125</xdr:colOff>
      <xdr:row>78</xdr:row>
      <xdr:rowOff>125101</xdr:rowOff>
    </xdr:to>
    <xdr:cxnSp macro="">
      <xdr:nvCxnSpPr>
        <xdr:cNvPr id="635" name="直線コネクタ 634"/>
        <xdr:cNvCxnSpPr/>
      </xdr:nvCxnSpPr>
      <xdr:spPr>
        <a:xfrm>
          <a:off x="14592300" y="13487014"/>
          <a:ext cx="889000" cy="1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6" name="フローチャート : 判断 635"/>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7" name="テキスト ボックス 636"/>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113914</xdr:rowOff>
    </xdr:from>
    <xdr:to>
      <xdr:col>21</xdr:col>
      <xdr:colOff>161925</xdr:colOff>
      <xdr:row>78</xdr:row>
      <xdr:rowOff>118948</xdr:rowOff>
    </xdr:to>
    <xdr:cxnSp macro="">
      <xdr:nvCxnSpPr>
        <xdr:cNvPr id="638" name="直線コネクタ 637"/>
        <xdr:cNvCxnSpPr/>
      </xdr:nvCxnSpPr>
      <xdr:spPr>
        <a:xfrm flipV="1">
          <a:off x="13703300" y="13487014"/>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39" name="フローチャート : 判断 638"/>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0" name="テキスト ボックス 639"/>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118948</xdr:rowOff>
    </xdr:from>
    <xdr:to>
      <xdr:col>19</xdr:col>
      <xdr:colOff>644525</xdr:colOff>
      <xdr:row>78</xdr:row>
      <xdr:rowOff>121952</xdr:rowOff>
    </xdr:to>
    <xdr:cxnSp macro="">
      <xdr:nvCxnSpPr>
        <xdr:cNvPr id="641" name="直線コネクタ 640"/>
        <xdr:cNvCxnSpPr/>
      </xdr:nvCxnSpPr>
      <xdr:spPr>
        <a:xfrm flipV="1">
          <a:off x="12814300" y="13492048"/>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2" name="フローチャート : 判断 641"/>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3" name="テキスト ボックス 642"/>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4" name="フローチャート : 判断 643"/>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5" name="テキスト ボックス 644"/>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77273</xdr:rowOff>
    </xdr:from>
    <xdr:to>
      <xdr:col>23</xdr:col>
      <xdr:colOff>568325</xdr:colOff>
      <xdr:row>79</xdr:row>
      <xdr:rowOff>7423</xdr:rowOff>
    </xdr:to>
    <xdr:sp macro="" textlink="">
      <xdr:nvSpPr>
        <xdr:cNvPr id="651" name="円/楕円 650"/>
        <xdr:cNvSpPr/>
      </xdr:nvSpPr>
      <xdr:spPr>
        <a:xfrm>
          <a:off x="16268700" y="1345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44617</xdr:rowOff>
    </xdr:from>
    <xdr:ext cx="469744" cy="259045"/>
    <xdr:sp macro="" textlink="">
      <xdr:nvSpPr>
        <xdr:cNvPr id="652" name="災害復旧費該当値テキスト"/>
        <xdr:cNvSpPr txBox="1"/>
      </xdr:nvSpPr>
      <xdr:spPr>
        <a:xfrm>
          <a:off x="16370300" y="1341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74301</xdr:rowOff>
    </xdr:from>
    <xdr:to>
      <xdr:col>22</xdr:col>
      <xdr:colOff>415925</xdr:colOff>
      <xdr:row>79</xdr:row>
      <xdr:rowOff>4451</xdr:rowOff>
    </xdr:to>
    <xdr:sp macro="" textlink="">
      <xdr:nvSpPr>
        <xdr:cNvPr id="653" name="円/楕円 652"/>
        <xdr:cNvSpPr/>
      </xdr:nvSpPr>
      <xdr:spPr>
        <a:xfrm>
          <a:off x="15430500" y="13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167028</xdr:rowOff>
    </xdr:from>
    <xdr:ext cx="469744" cy="259045"/>
    <xdr:sp macro="" textlink="">
      <xdr:nvSpPr>
        <xdr:cNvPr id="654" name="テキスト ボックス 653"/>
        <xdr:cNvSpPr txBox="1"/>
      </xdr:nvSpPr>
      <xdr:spPr>
        <a:xfrm>
          <a:off x="15246427" y="1354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63114</xdr:rowOff>
    </xdr:from>
    <xdr:to>
      <xdr:col>21</xdr:col>
      <xdr:colOff>212725</xdr:colOff>
      <xdr:row>78</xdr:row>
      <xdr:rowOff>164714</xdr:rowOff>
    </xdr:to>
    <xdr:sp macro="" textlink="">
      <xdr:nvSpPr>
        <xdr:cNvPr id="655" name="円/楕円 654"/>
        <xdr:cNvSpPr/>
      </xdr:nvSpPr>
      <xdr:spPr>
        <a:xfrm>
          <a:off x="14541500" y="134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155841</xdr:rowOff>
    </xdr:from>
    <xdr:ext cx="469744" cy="259045"/>
    <xdr:sp macro="" textlink="">
      <xdr:nvSpPr>
        <xdr:cNvPr id="656" name="テキスト ボックス 655"/>
        <xdr:cNvSpPr txBox="1"/>
      </xdr:nvSpPr>
      <xdr:spPr>
        <a:xfrm>
          <a:off x="14357427" y="1352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68148</xdr:rowOff>
    </xdr:from>
    <xdr:to>
      <xdr:col>20</xdr:col>
      <xdr:colOff>9525</xdr:colOff>
      <xdr:row>78</xdr:row>
      <xdr:rowOff>169748</xdr:rowOff>
    </xdr:to>
    <xdr:sp macro="" textlink="">
      <xdr:nvSpPr>
        <xdr:cNvPr id="657" name="円/楕円 656"/>
        <xdr:cNvSpPr/>
      </xdr:nvSpPr>
      <xdr:spPr>
        <a:xfrm>
          <a:off x="13652500" y="1344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160875</xdr:rowOff>
    </xdr:from>
    <xdr:ext cx="469744" cy="259045"/>
    <xdr:sp macro="" textlink="">
      <xdr:nvSpPr>
        <xdr:cNvPr id="658" name="テキスト ボックス 657"/>
        <xdr:cNvSpPr txBox="1"/>
      </xdr:nvSpPr>
      <xdr:spPr>
        <a:xfrm>
          <a:off x="13468427" y="1353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71152</xdr:rowOff>
    </xdr:from>
    <xdr:to>
      <xdr:col>18</xdr:col>
      <xdr:colOff>492125</xdr:colOff>
      <xdr:row>79</xdr:row>
      <xdr:rowOff>1302</xdr:rowOff>
    </xdr:to>
    <xdr:sp macro="" textlink="">
      <xdr:nvSpPr>
        <xdr:cNvPr id="659" name="円/楕円 658"/>
        <xdr:cNvSpPr/>
      </xdr:nvSpPr>
      <xdr:spPr>
        <a:xfrm>
          <a:off x="12763500" y="1344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163879</xdr:rowOff>
    </xdr:from>
    <xdr:ext cx="469744" cy="259045"/>
    <xdr:sp macro="" textlink="">
      <xdr:nvSpPr>
        <xdr:cNvPr id="660" name="テキスト ボックス 659"/>
        <xdr:cNvSpPr txBox="1"/>
      </xdr:nvSpPr>
      <xdr:spPr>
        <a:xfrm>
          <a:off x="12579427" y="1353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4" name="直線コネクタ 683"/>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5"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6" name="直線コネクタ 685"/>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7"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88" name="直線コネクタ 687"/>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111323</xdr:rowOff>
    </xdr:from>
    <xdr:to>
      <xdr:col>23</xdr:col>
      <xdr:colOff>517525</xdr:colOff>
      <xdr:row>96</xdr:row>
      <xdr:rowOff>147960</xdr:rowOff>
    </xdr:to>
    <xdr:cxnSp macro="">
      <xdr:nvCxnSpPr>
        <xdr:cNvPr id="689" name="直線コネクタ 688"/>
        <xdr:cNvCxnSpPr/>
      </xdr:nvCxnSpPr>
      <xdr:spPr>
        <a:xfrm>
          <a:off x="15481300" y="16570523"/>
          <a:ext cx="838200" cy="3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0"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1" name="フローチャート : 判断 690"/>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63858</xdr:rowOff>
    </xdr:from>
    <xdr:to>
      <xdr:col>22</xdr:col>
      <xdr:colOff>365125</xdr:colOff>
      <xdr:row>96</xdr:row>
      <xdr:rowOff>111323</xdr:rowOff>
    </xdr:to>
    <xdr:cxnSp macro="">
      <xdr:nvCxnSpPr>
        <xdr:cNvPr id="692" name="直線コネクタ 691"/>
        <xdr:cNvCxnSpPr/>
      </xdr:nvCxnSpPr>
      <xdr:spPr>
        <a:xfrm>
          <a:off x="14592300" y="16523058"/>
          <a:ext cx="889000" cy="4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3" name="フローチャート : 判断 692"/>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4" name="テキスト ボックス 693"/>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63858</xdr:rowOff>
    </xdr:from>
    <xdr:to>
      <xdr:col>21</xdr:col>
      <xdr:colOff>161925</xdr:colOff>
      <xdr:row>96</xdr:row>
      <xdr:rowOff>127195</xdr:rowOff>
    </xdr:to>
    <xdr:cxnSp macro="">
      <xdr:nvCxnSpPr>
        <xdr:cNvPr id="695" name="直線コネクタ 694"/>
        <xdr:cNvCxnSpPr/>
      </xdr:nvCxnSpPr>
      <xdr:spPr>
        <a:xfrm flipV="1">
          <a:off x="13703300" y="16523058"/>
          <a:ext cx="889000" cy="6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6" name="フローチャート : 判断 695"/>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7" name="テキスト ボックス 696"/>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114607</xdr:rowOff>
    </xdr:from>
    <xdr:to>
      <xdr:col>19</xdr:col>
      <xdr:colOff>644525</xdr:colOff>
      <xdr:row>96</xdr:row>
      <xdr:rowOff>127195</xdr:rowOff>
    </xdr:to>
    <xdr:cxnSp macro="">
      <xdr:nvCxnSpPr>
        <xdr:cNvPr id="698" name="直線コネクタ 697"/>
        <xdr:cNvCxnSpPr/>
      </xdr:nvCxnSpPr>
      <xdr:spPr>
        <a:xfrm>
          <a:off x="12814300" y="16573807"/>
          <a:ext cx="889000" cy="1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699" name="フローチャート : 判断 698"/>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0" name="テキスト ボックス 699"/>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1" name="フローチャート : 判断 700"/>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2" name="テキスト ボックス 701"/>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97160</xdr:rowOff>
    </xdr:from>
    <xdr:to>
      <xdr:col>23</xdr:col>
      <xdr:colOff>568325</xdr:colOff>
      <xdr:row>97</xdr:row>
      <xdr:rowOff>27310</xdr:rowOff>
    </xdr:to>
    <xdr:sp macro="" textlink="">
      <xdr:nvSpPr>
        <xdr:cNvPr id="708" name="円/楕円 707"/>
        <xdr:cNvSpPr/>
      </xdr:nvSpPr>
      <xdr:spPr>
        <a:xfrm>
          <a:off x="16268700" y="165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120037</xdr:rowOff>
    </xdr:from>
    <xdr:ext cx="599010" cy="259045"/>
    <xdr:sp macro="" textlink="">
      <xdr:nvSpPr>
        <xdr:cNvPr id="709" name="公債費該当値テキスト"/>
        <xdr:cNvSpPr txBox="1"/>
      </xdr:nvSpPr>
      <xdr:spPr>
        <a:xfrm>
          <a:off x="16370300" y="1640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107,832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60523</xdr:rowOff>
    </xdr:from>
    <xdr:to>
      <xdr:col>22</xdr:col>
      <xdr:colOff>415925</xdr:colOff>
      <xdr:row>96</xdr:row>
      <xdr:rowOff>162123</xdr:rowOff>
    </xdr:to>
    <xdr:sp macro="" textlink="">
      <xdr:nvSpPr>
        <xdr:cNvPr id="710" name="円/楕円 709"/>
        <xdr:cNvSpPr/>
      </xdr:nvSpPr>
      <xdr:spPr>
        <a:xfrm>
          <a:off x="15430500" y="165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7200</xdr:rowOff>
    </xdr:from>
    <xdr:ext cx="599010" cy="259045"/>
    <xdr:sp macro="" textlink="">
      <xdr:nvSpPr>
        <xdr:cNvPr id="711" name="テキスト ボックス 710"/>
        <xdr:cNvSpPr txBox="1"/>
      </xdr:nvSpPr>
      <xdr:spPr>
        <a:xfrm>
          <a:off x="15181794" y="162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117,448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13058</xdr:rowOff>
    </xdr:from>
    <xdr:to>
      <xdr:col>21</xdr:col>
      <xdr:colOff>212725</xdr:colOff>
      <xdr:row>96</xdr:row>
      <xdr:rowOff>114658</xdr:rowOff>
    </xdr:to>
    <xdr:sp macro="" textlink="">
      <xdr:nvSpPr>
        <xdr:cNvPr id="712" name="円/楕円 711"/>
        <xdr:cNvSpPr/>
      </xdr:nvSpPr>
      <xdr:spPr>
        <a:xfrm>
          <a:off x="14541500" y="1647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131185</xdr:rowOff>
    </xdr:from>
    <xdr:ext cx="599010" cy="259045"/>
    <xdr:sp macro="" textlink="">
      <xdr:nvSpPr>
        <xdr:cNvPr id="713" name="テキスト ボックス 712"/>
        <xdr:cNvSpPr txBox="1"/>
      </xdr:nvSpPr>
      <xdr:spPr>
        <a:xfrm>
          <a:off x="14292794" y="1624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129,906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76395</xdr:rowOff>
    </xdr:from>
    <xdr:to>
      <xdr:col>20</xdr:col>
      <xdr:colOff>9525</xdr:colOff>
      <xdr:row>97</xdr:row>
      <xdr:rowOff>6545</xdr:rowOff>
    </xdr:to>
    <xdr:sp macro="" textlink="">
      <xdr:nvSpPr>
        <xdr:cNvPr id="714" name="円/楕円 713"/>
        <xdr:cNvSpPr/>
      </xdr:nvSpPr>
      <xdr:spPr>
        <a:xfrm>
          <a:off x="13652500" y="1653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23072</xdr:rowOff>
    </xdr:from>
    <xdr:ext cx="599010" cy="259045"/>
    <xdr:sp macro="" textlink="">
      <xdr:nvSpPr>
        <xdr:cNvPr id="715" name="テキスト ボックス 714"/>
        <xdr:cNvSpPr txBox="1"/>
      </xdr:nvSpPr>
      <xdr:spPr>
        <a:xfrm>
          <a:off x="13403794" y="1631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113,282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63807</xdr:rowOff>
    </xdr:from>
    <xdr:to>
      <xdr:col>18</xdr:col>
      <xdr:colOff>492125</xdr:colOff>
      <xdr:row>96</xdr:row>
      <xdr:rowOff>165407</xdr:rowOff>
    </xdr:to>
    <xdr:sp macro="" textlink="">
      <xdr:nvSpPr>
        <xdr:cNvPr id="716" name="円/楕円 715"/>
        <xdr:cNvSpPr/>
      </xdr:nvSpPr>
      <xdr:spPr>
        <a:xfrm>
          <a:off x="12763500" y="1652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10484</xdr:rowOff>
    </xdr:from>
    <xdr:ext cx="599010" cy="259045"/>
    <xdr:sp macro="" textlink="">
      <xdr:nvSpPr>
        <xdr:cNvPr id="717" name="テキスト ボックス 716"/>
        <xdr:cNvSpPr txBox="1"/>
      </xdr:nvSpPr>
      <xdr:spPr>
        <a:xfrm>
          <a:off x="12514794" y="1629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1" name="直線コネクタ 740"/>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4"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5" name="直線コネクタ 744"/>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7874</xdr:rowOff>
    </xdr:from>
    <xdr:to>
      <xdr:col>32</xdr:col>
      <xdr:colOff>187325</xdr:colOff>
      <xdr:row>36</xdr:row>
      <xdr:rowOff>81026</xdr:rowOff>
    </xdr:to>
    <xdr:cxnSp macro="">
      <xdr:nvCxnSpPr>
        <xdr:cNvPr id="746" name="直線コネクタ 745"/>
        <xdr:cNvCxnSpPr/>
      </xdr:nvCxnSpPr>
      <xdr:spPr>
        <a:xfrm flipV="1">
          <a:off x="21323300" y="618007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89425</xdr:rowOff>
    </xdr:from>
    <xdr:ext cx="378565" cy="259045"/>
    <xdr:sp macro="" textlink="">
      <xdr:nvSpPr>
        <xdr:cNvPr id="747" name="諸支出金平均値テキスト"/>
        <xdr:cNvSpPr txBox="1"/>
      </xdr:nvSpPr>
      <xdr:spPr>
        <a:xfrm>
          <a:off x="22212300" y="6604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48" name="フローチャート : 判断 747"/>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81026</xdr:rowOff>
    </xdr:from>
    <xdr:to>
      <xdr:col>31</xdr:col>
      <xdr:colOff>34925</xdr:colOff>
      <xdr:row>37</xdr:row>
      <xdr:rowOff>77216</xdr:rowOff>
    </xdr:to>
    <xdr:cxnSp macro="">
      <xdr:nvCxnSpPr>
        <xdr:cNvPr id="749" name="直線コネクタ 748"/>
        <xdr:cNvCxnSpPr/>
      </xdr:nvCxnSpPr>
      <xdr:spPr>
        <a:xfrm flipV="1">
          <a:off x="20434300" y="6253226"/>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0" name="フローチャート : 判断 749"/>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165625</xdr:rowOff>
    </xdr:from>
    <xdr:ext cx="378565" cy="259045"/>
    <xdr:sp macro="" textlink="">
      <xdr:nvSpPr>
        <xdr:cNvPr id="751" name="テキスト ボックス 750"/>
        <xdr:cNvSpPr txBox="1"/>
      </xdr:nvSpPr>
      <xdr:spPr>
        <a:xfrm>
          <a:off x="21134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165608</xdr:rowOff>
    </xdr:from>
    <xdr:to>
      <xdr:col>29</xdr:col>
      <xdr:colOff>517525</xdr:colOff>
      <xdr:row>37</xdr:row>
      <xdr:rowOff>77216</xdr:rowOff>
    </xdr:to>
    <xdr:cxnSp macro="">
      <xdr:nvCxnSpPr>
        <xdr:cNvPr id="752" name="直線コネクタ 751"/>
        <xdr:cNvCxnSpPr/>
      </xdr:nvCxnSpPr>
      <xdr:spPr>
        <a:xfrm>
          <a:off x="19545300" y="6337808"/>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3" name="フローチャート : 判断 752"/>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9415</xdr:rowOff>
    </xdr:from>
    <xdr:ext cx="378565" cy="259045"/>
    <xdr:sp macro="" textlink="">
      <xdr:nvSpPr>
        <xdr:cNvPr id="754" name="テキスト ボックス 753"/>
        <xdr:cNvSpPr txBox="1"/>
      </xdr:nvSpPr>
      <xdr:spPr>
        <a:xfrm>
          <a:off x="20245017" y="6524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61976</xdr:rowOff>
    </xdr:from>
    <xdr:to>
      <xdr:col>28</xdr:col>
      <xdr:colOff>314325</xdr:colOff>
      <xdr:row>36</xdr:row>
      <xdr:rowOff>165608</xdr:rowOff>
    </xdr:to>
    <xdr:cxnSp macro="">
      <xdr:nvCxnSpPr>
        <xdr:cNvPr id="755" name="直線コネクタ 754"/>
        <xdr:cNvCxnSpPr/>
      </xdr:nvCxnSpPr>
      <xdr:spPr>
        <a:xfrm>
          <a:off x="18656300" y="6234176"/>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6" name="フローチャート : 判断 755"/>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66184</xdr:rowOff>
    </xdr:from>
    <xdr:ext cx="378565" cy="259045"/>
    <xdr:sp macro="" textlink="">
      <xdr:nvSpPr>
        <xdr:cNvPr id="757" name="テキスト ボックス 756"/>
        <xdr:cNvSpPr txBox="1"/>
      </xdr:nvSpPr>
      <xdr:spPr>
        <a:xfrm>
          <a:off x="19356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58" name="フローチャート : 判断 757"/>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15892</xdr:rowOff>
    </xdr:from>
    <xdr:ext cx="378565" cy="259045"/>
    <xdr:sp macro="" textlink="">
      <xdr:nvSpPr>
        <xdr:cNvPr id="759" name="テキスト ボックス 758"/>
        <xdr:cNvSpPr txBox="1"/>
      </xdr:nvSpPr>
      <xdr:spPr>
        <a:xfrm>
          <a:off x="18467017" y="6530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128524</xdr:rowOff>
    </xdr:from>
    <xdr:to>
      <xdr:col>32</xdr:col>
      <xdr:colOff>238125</xdr:colOff>
      <xdr:row>36</xdr:row>
      <xdr:rowOff>58674</xdr:rowOff>
    </xdr:to>
    <xdr:sp macro="" textlink="">
      <xdr:nvSpPr>
        <xdr:cNvPr id="765" name="円/楕円 764"/>
        <xdr:cNvSpPr/>
      </xdr:nvSpPr>
      <xdr:spPr>
        <a:xfrm>
          <a:off x="221107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151401</xdr:rowOff>
    </xdr:from>
    <xdr:ext cx="469744" cy="259045"/>
    <xdr:sp macro="" textlink="">
      <xdr:nvSpPr>
        <xdr:cNvPr id="766" name="諸支出金該当値テキスト"/>
        <xdr:cNvSpPr txBox="1"/>
      </xdr:nvSpPr>
      <xdr:spPr>
        <a:xfrm>
          <a:off x="22212300" y="598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1,446</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30226</xdr:rowOff>
    </xdr:from>
    <xdr:to>
      <xdr:col>31</xdr:col>
      <xdr:colOff>85725</xdr:colOff>
      <xdr:row>36</xdr:row>
      <xdr:rowOff>131826</xdr:rowOff>
    </xdr:to>
    <xdr:sp macro="" textlink="">
      <xdr:nvSpPr>
        <xdr:cNvPr id="767" name="円/楕円 766"/>
        <xdr:cNvSpPr/>
      </xdr:nvSpPr>
      <xdr:spPr>
        <a:xfrm>
          <a:off x="21272500" y="620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148353</xdr:rowOff>
    </xdr:from>
    <xdr:ext cx="469744" cy="259045"/>
    <xdr:sp macro="" textlink="">
      <xdr:nvSpPr>
        <xdr:cNvPr id="768" name="テキスト ボックス 767"/>
        <xdr:cNvSpPr txBox="1"/>
      </xdr:nvSpPr>
      <xdr:spPr>
        <a:xfrm>
          <a:off x="21088427" y="597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26416</xdr:rowOff>
    </xdr:from>
    <xdr:to>
      <xdr:col>29</xdr:col>
      <xdr:colOff>568325</xdr:colOff>
      <xdr:row>37</xdr:row>
      <xdr:rowOff>128016</xdr:rowOff>
    </xdr:to>
    <xdr:sp macro="" textlink="">
      <xdr:nvSpPr>
        <xdr:cNvPr id="769" name="円/楕円 768"/>
        <xdr:cNvSpPr/>
      </xdr:nvSpPr>
      <xdr:spPr>
        <a:xfrm>
          <a:off x="20383500" y="63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144543</xdr:rowOff>
    </xdr:from>
    <xdr:ext cx="378565" cy="259045"/>
    <xdr:sp macro="" textlink="">
      <xdr:nvSpPr>
        <xdr:cNvPr id="770" name="テキスト ボックス 769"/>
        <xdr:cNvSpPr txBox="1"/>
      </xdr:nvSpPr>
      <xdr:spPr>
        <a:xfrm>
          <a:off x="20245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114808</xdr:rowOff>
    </xdr:from>
    <xdr:to>
      <xdr:col>28</xdr:col>
      <xdr:colOff>365125</xdr:colOff>
      <xdr:row>37</xdr:row>
      <xdr:rowOff>44958</xdr:rowOff>
    </xdr:to>
    <xdr:sp macro="" textlink="">
      <xdr:nvSpPr>
        <xdr:cNvPr id="771" name="円/楕円 770"/>
        <xdr:cNvSpPr/>
      </xdr:nvSpPr>
      <xdr:spPr>
        <a:xfrm>
          <a:off x="19494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61485</xdr:rowOff>
    </xdr:from>
    <xdr:ext cx="469744" cy="259045"/>
    <xdr:sp macro="" textlink="">
      <xdr:nvSpPr>
        <xdr:cNvPr id="772" name="テキスト ボックス 771"/>
        <xdr:cNvSpPr txBox="1"/>
      </xdr:nvSpPr>
      <xdr:spPr>
        <a:xfrm>
          <a:off x="19310427" y="606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11176</xdr:rowOff>
    </xdr:from>
    <xdr:to>
      <xdr:col>27</xdr:col>
      <xdr:colOff>161925</xdr:colOff>
      <xdr:row>36</xdr:row>
      <xdr:rowOff>112776</xdr:rowOff>
    </xdr:to>
    <xdr:sp macro="" textlink="">
      <xdr:nvSpPr>
        <xdr:cNvPr id="773" name="円/楕円 772"/>
        <xdr:cNvSpPr/>
      </xdr:nvSpPr>
      <xdr:spPr>
        <a:xfrm>
          <a:off x="18605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129303</xdr:rowOff>
    </xdr:from>
    <xdr:ext cx="469744" cy="259045"/>
    <xdr:sp macro="" textlink="">
      <xdr:nvSpPr>
        <xdr:cNvPr id="774" name="テキスト ボックス 773"/>
        <xdr:cNvSpPr txBox="1"/>
      </xdr:nvSpPr>
      <xdr:spPr>
        <a:xfrm>
          <a:off x="18421427" y="595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5" name="直線コネクタ 78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6" name="テキスト ボックス 78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7" name="直線コネクタ 78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88" name="テキスト ボックス 78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89" name="直線コネクタ 78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0" name="テキスト ボックス 78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1" name="直線コネクタ 79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2" name="テキスト ボックス 79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3" name="直線コネクタ 79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4" name="テキスト ボックス 79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5" name="直線コネクタ 79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6" name="テキスト ボックス 79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0" name="直線コネクタ 799"/>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1"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2" name="直線コネクタ 80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3"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4" name="直線コネクタ 803"/>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5" name="直線コネクタ 80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6"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7" name="フローチャート : 判断 806"/>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08" name="直線コネクタ 80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09" name="フローチャート : 判断 808"/>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0" name="テキスト ボックス 809"/>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1" name="直線コネクタ 81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2" name="フローチャート : 判断 811"/>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3" name="テキスト ボックス 812"/>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4" name="直線コネクタ 81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5" name="フローチャート : 判断 814"/>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6" name="テキスト ボックス 815"/>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7" name="フローチャート : 判断 816"/>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18" name="テキスト ボックス 817"/>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4" name="円/楕円 82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5"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6" name="円/楕円 82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7" name="テキスト ボックス 826"/>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28" name="円/楕円 82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29" name="テキスト ボックス 828"/>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0" name="円/楕円 82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1" name="テキスト ボックス 830"/>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2" name="円/楕円 83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3" name="テキスト ボックス 832"/>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500">
              <a:latin typeface="ＭＳ Ｐゴシック"/>
            </a:rPr>
            <a:t>農林水産業費が類似団体平均を大きく上回る水準で推移しており、これは本市の一次産業中心の産業様態を反映している。民生費については平成２７年度に急激に上昇しているが、これは国民健康保険事業特別会計への繰出金が前年度比で大きく増加したことや臨時的経費として社会福祉法人による社会福祉施設整備に対する補助金の交付を行ったこと等に起因するものと考えられる。教育費においても類似団体平均を上回る水準で緩やかな上昇傾向が認められるが、これについては、近年、小中学校校舎等の耐震化や老朽化による改修等を進めていることが一因として考えられる。公債費については横ばいの推移ではあるものの、今後は過去に実施した合併特例債による大型事業の償還を控えており、公債費負担の増加が懸念される。健全な財政運営を維持するために、安易に地方債を財源とした事業展開を行うことのないよう、緊急性と必要性を十分に勘案した事業選定を行い、その運用にあたってはより交付税措置の有利なメニューを活用していくよう努めていかなければならない。</a:t>
          </a:r>
          <a:endParaRPr kumimoji="1" lang="en-US" altLang="ja-JP" sz="1500">
            <a:latin typeface="ＭＳ Ｐゴシック"/>
          </a:endParaRPr>
        </a:p>
        <a:p>
          <a:endParaRPr kumimoji="1" lang="en-US" altLang="ja-JP" sz="16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財政調整基金残高　</a:t>
          </a:r>
          <a:r>
            <a:rPr kumimoji="1" lang="en-US" altLang="ja-JP" sz="1150">
              <a:latin typeface="ＭＳ ゴシック" pitchFamily="49" charset="-128"/>
              <a:ea typeface="ＭＳ ゴシック" pitchFamily="49" charset="-128"/>
            </a:rPr>
            <a:t>2,001,609</a:t>
          </a:r>
          <a:r>
            <a:rPr kumimoji="1" lang="ja-JP" altLang="en-US" sz="1150">
              <a:latin typeface="ＭＳ ゴシック" pitchFamily="49" charset="-128"/>
              <a:ea typeface="ＭＳ ゴシック" pitchFamily="49" charset="-128"/>
            </a:rPr>
            <a:t>千円（前年度比</a:t>
          </a:r>
          <a:r>
            <a:rPr kumimoji="1" lang="en-US" altLang="ja-JP" sz="1150">
              <a:latin typeface="ＭＳ ゴシック" pitchFamily="49" charset="-128"/>
              <a:ea typeface="ＭＳ ゴシック" pitchFamily="49" charset="-128"/>
            </a:rPr>
            <a:t>797</a:t>
          </a:r>
          <a:r>
            <a:rPr kumimoji="1" lang="ja-JP" altLang="en-US" sz="1150">
              <a:latin typeface="ＭＳ ゴシック" pitchFamily="49" charset="-128"/>
              <a:ea typeface="ＭＳ ゴシック" pitchFamily="49" charset="-128"/>
            </a:rPr>
            <a:t>千円増）</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実質収支額　</a:t>
          </a:r>
          <a:r>
            <a:rPr kumimoji="1" lang="en-US" altLang="ja-JP" sz="1150">
              <a:latin typeface="ＭＳ ゴシック" pitchFamily="49" charset="-128"/>
              <a:ea typeface="ＭＳ ゴシック" pitchFamily="49" charset="-128"/>
            </a:rPr>
            <a:t>579,643</a:t>
          </a:r>
          <a:r>
            <a:rPr kumimoji="1" lang="ja-JP" altLang="en-US" sz="1150">
              <a:latin typeface="ＭＳ ゴシック" pitchFamily="49" charset="-128"/>
              <a:ea typeface="ＭＳ ゴシック" pitchFamily="49" charset="-128"/>
            </a:rPr>
            <a:t>千円（前年度比</a:t>
          </a:r>
          <a:r>
            <a:rPr kumimoji="1" lang="en-US" altLang="ja-JP" sz="1150">
              <a:latin typeface="ＭＳ ゴシック" pitchFamily="49" charset="-128"/>
              <a:ea typeface="ＭＳ ゴシック" pitchFamily="49" charset="-128"/>
            </a:rPr>
            <a:t>66,904</a:t>
          </a:r>
          <a:r>
            <a:rPr kumimoji="1" lang="ja-JP" altLang="en-US" sz="1150">
              <a:latin typeface="ＭＳ ゴシック" pitchFamily="49" charset="-128"/>
              <a:ea typeface="ＭＳ ゴシック" pitchFamily="49" charset="-128"/>
            </a:rPr>
            <a:t>千円増）</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標準財政規模　</a:t>
          </a:r>
          <a:r>
            <a:rPr kumimoji="1" lang="en-US" altLang="ja-JP" sz="1150">
              <a:latin typeface="ＭＳ ゴシック" pitchFamily="49" charset="-128"/>
              <a:ea typeface="ＭＳ ゴシック" pitchFamily="49" charset="-128"/>
            </a:rPr>
            <a:t>13,447,357</a:t>
          </a:r>
          <a:r>
            <a:rPr kumimoji="1" lang="ja-JP" altLang="en-US" sz="1150">
              <a:latin typeface="ＭＳ ゴシック" pitchFamily="49" charset="-128"/>
              <a:ea typeface="ＭＳ ゴシック" pitchFamily="49" charset="-128"/>
            </a:rPr>
            <a:t>千円（前年度比</a:t>
          </a:r>
          <a:r>
            <a:rPr kumimoji="1" lang="en-US" altLang="ja-JP" sz="1150">
              <a:latin typeface="ＭＳ ゴシック" pitchFamily="49" charset="-128"/>
              <a:ea typeface="ＭＳ ゴシック" pitchFamily="49" charset="-128"/>
            </a:rPr>
            <a:t>91,209</a:t>
          </a:r>
          <a:r>
            <a:rPr kumimoji="1" lang="ja-JP" altLang="en-US" sz="1150">
              <a:latin typeface="ＭＳ ゴシック" pitchFamily="49" charset="-128"/>
              <a:ea typeface="ＭＳ ゴシック" pitchFamily="49" charset="-128"/>
            </a:rPr>
            <a:t>千円増）</a:t>
          </a:r>
          <a:endParaRPr kumimoji="1" lang="en-US" altLang="ja-JP" sz="1150">
            <a:latin typeface="ＭＳ ゴシック" pitchFamily="49" charset="-128"/>
            <a:ea typeface="ＭＳ ゴシック" pitchFamily="49" charset="-128"/>
          </a:endParaRPr>
        </a:p>
        <a:p>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財政調整基金残高の標準財政規模比は、標準財政規模の増の影響により前年度比</a:t>
          </a:r>
          <a:r>
            <a:rPr kumimoji="1" lang="en-US" altLang="ja-JP" sz="1150">
              <a:latin typeface="ＭＳ ゴシック" pitchFamily="49" charset="-128"/>
              <a:ea typeface="ＭＳ ゴシック" pitchFamily="49" charset="-128"/>
            </a:rPr>
            <a:t>0.1</a:t>
          </a:r>
          <a:r>
            <a:rPr kumimoji="1" lang="ja-JP" altLang="en-US" sz="1150">
              <a:latin typeface="ＭＳ ゴシック" pitchFamily="49" charset="-128"/>
              <a:ea typeface="ＭＳ ゴシック" pitchFamily="49" charset="-128"/>
            </a:rPr>
            <a:t>％低下した。実質収支額の標準財政規模比は、実質収支額の増の影響により</a:t>
          </a:r>
          <a:r>
            <a:rPr kumimoji="1" lang="en-US" altLang="ja-JP" sz="1150">
              <a:latin typeface="ＭＳ ゴシック" pitchFamily="49" charset="-128"/>
              <a:ea typeface="ＭＳ ゴシック" pitchFamily="49" charset="-128"/>
            </a:rPr>
            <a:t>0.47</a:t>
          </a:r>
          <a:r>
            <a:rPr kumimoji="1" lang="ja-JP" altLang="en-US" sz="1150">
              <a:latin typeface="ＭＳ ゴシック" pitchFamily="49" charset="-128"/>
              <a:ea typeface="ＭＳ ゴシック" pitchFamily="49" charset="-128"/>
            </a:rPr>
            <a:t>％上昇した。今後、普通交付税合併算定替措置の段階的縮減等により一般財源の減が見込まれるため、基金取崩に頼った財政運営とならないよう、中期財政計画に沿った健全財政の維持に努めていく。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全会計において赤字が無いことから、実質赤字比率及び連結実質赤字比率は無い。しかしながら、各公営事業会計の財源不足を補填する形で一般会計から繰出しを行っており、特に国民健康保険事業特別会計等については医療費等の増加により財源不足が生じるなど、一般会計から特別会計への</a:t>
          </a:r>
          <a:r>
            <a:rPr kumimoji="1" lang="ja-JP" altLang="ja-JP" sz="1100">
              <a:solidFill>
                <a:schemeClr val="dk1"/>
              </a:solidFill>
              <a:effectLst/>
              <a:latin typeface="+mn-lt"/>
              <a:ea typeface="+mn-ea"/>
              <a:cs typeface="+mn-cs"/>
            </a:rPr>
            <a:t>繰出金は増加傾向にある。</a:t>
          </a:r>
          <a:r>
            <a:rPr kumimoji="1" lang="ja-JP" altLang="en-US" sz="1100">
              <a:solidFill>
                <a:schemeClr val="dk1"/>
              </a:solidFill>
              <a:effectLst/>
              <a:latin typeface="+mn-lt"/>
              <a:ea typeface="+mn-ea"/>
              <a:cs typeface="+mn-cs"/>
            </a:rPr>
            <a:t>公営企業特別会計については、独立採算制の原則に基づき経営努力と経費の節減等を進めることにより、繰出金等の抑制に努める。</a:t>
          </a:r>
          <a:endParaRPr kumimoji="1" lang="en-US" altLang="ja-JP" sz="115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0.8" zeroHeight="1"/>
  <cols>
    <col min="1" max="11" width="2.109375" style="139" customWidth="1"/>
    <col min="12" max="12" width="2.21875" style="139" customWidth="1"/>
    <col min="13" max="17" width="2.33203125" style="139" customWidth="1"/>
    <col min="18" max="119" width="2.10937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22958735</v>
      </c>
      <c r="BO4" s="409"/>
      <c r="BP4" s="409"/>
      <c r="BQ4" s="409"/>
      <c r="BR4" s="409"/>
      <c r="BS4" s="409"/>
      <c r="BT4" s="409"/>
      <c r="BU4" s="410"/>
      <c r="BV4" s="408">
        <v>22525835</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4.3</v>
      </c>
      <c r="CU4" s="586"/>
      <c r="CV4" s="586"/>
      <c r="CW4" s="586"/>
      <c r="CX4" s="586"/>
      <c r="CY4" s="586"/>
      <c r="CZ4" s="586"/>
      <c r="DA4" s="587"/>
      <c r="DB4" s="585">
        <v>3.8</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22343979</v>
      </c>
      <c r="BO5" s="414"/>
      <c r="BP5" s="414"/>
      <c r="BQ5" s="414"/>
      <c r="BR5" s="414"/>
      <c r="BS5" s="414"/>
      <c r="BT5" s="414"/>
      <c r="BU5" s="415"/>
      <c r="BV5" s="413">
        <v>21945080</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84.8</v>
      </c>
      <c r="CU5" s="384"/>
      <c r="CV5" s="384"/>
      <c r="CW5" s="384"/>
      <c r="CX5" s="384"/>
      <c r="CY5" s="384"/>
      <c r="CZ5" s="384"/>
      <c r="DA5" s="385"/>
      <c r="DB5" s="383">
        <v>84.4</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614756</v>
      </c>
      <c r="BO6" s="414"/>
      <c r="BP6" s="414"/>
      <c r="BQ6" s="414"/>
      <c r="BR6" s="414"/>
      <c r="BS6" s="414"/>
      <c r="BT6" s="414"/>
      <c r="BU6" s="415"/>
      <c r="BV6" s="413">
        <v>580755</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89.2</v>
      </c>
      <c r="CU6" s="560"/>
      <c r="CV6" s="560"/>
      <c r="CW6" s="560"/>
      <c r="CX6" s="560"/>
      <c r="CY6" s="560"/>
      <c r="CZ6" s="560"/>
      <c r="DA6" s="561"/>
      <c r="DB6" s="559">
        <v>89.1</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35113</v>
      </c>
      <c r="BO7" s="414"/>
      <c r="BP7" s="414"/>
      <c r="BQ7" s="414"/>
      <c r="BR7" s="414"/>
      <c r="BS7" s="414"/>
      <c r="BT7" s="414"/>
      <c r="BU7" s="415"/>
      <c r="BV7" s="413">
        <v>68016</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13447357</v>
      </c>
      <c r="CU7" s="414"/>
      <c r="CV7" s="414"/>
      <c r="CW7" s="414"/>
      <c r="CX7" s="414"/>
      <c r="CY7" s="414"/>
      <c r="CZ7" s="414"/>
      <c r="DA7" s="415"/>
      <c r="DB7" s="413">
        <v>13356148</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579643</v>
      </c>
      <c r="BO8" s="414"/>
      <c r="BP8" s="414"/>
      <c r="BQ8" s="414"/>
      <c r="BR8" s="414"/>
      <c r="BS8" s="414"/>
      <c r="BT8" s="414"/>
      <c r="BU8" s="415"/>
      <c r="BV8" s="413">
        <v>512739</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0.22</v>
      </c>
      <c r="CU8" s="523"/>
      <c r="CV8" s="523"/>
      <c r="CW8" s="523"/>
      <c r="CX8" s="523"/>
      <c r="CY8" s="523"/>
      <c r="CZ8" s="523"/>
      <c r="DA8" s="524"/>
      <c r="DB8" s="522">
        <v>0.22</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27103</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66904</v>
      </c>
      <c r="BO9" s="414"/>
      <c r="BP9" s="414"/>
      <c r="BQ9" s="414"/>
      <c r="BR9" s="414"/>
      <c r="BS9" s="414"/>
      <c r="BT9" s="414"/>
      <c r="BU9" s="415"/>
      <c r="BV9" s="413">
        <v>73907</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19.5</v>
      </c>
      <c r="CU9" s="384"/>
      <c r="CV9" s="384"/>
      <c r="CW9" s="384"/>
      <c r="CX9" s="384"/>
      <c r="CY9" s="384"/>
      <c r="CZ9" s="384"/>
      <c r="DA9" s="385"/>
      <c r="DB9" s="383">
        <v>21.2</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29377</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797</v>
      </c>
      <c r="BO10" s="414"/>
      <c r="BP10" s="414"/>
      <c r="BQ10" s="414"/>
      <c r="BR10" s="414"/>
      <c r="BS10" s="414"/>
      <c r="BT10" s="414"/>
      <c r="BU10" s="415"/>
      <c r="BV10" s="413">
        <v>531</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v>146254</v>
      </c>
      <c r="BO11" s="414"/>
      <c r="BP11" s="414"/>
      <c r="BQ11" s="414"/>
      <c r="BR11" s="414"/>
      <c r="BS11" s="414"/>
      <c r="BT11" s="414"/>
      <c r="BU11" s="415"/>
      <c r="BV11" s="413">
        <v>548259</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27991</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77</v>
      </c>
      <c r="AV12" s="471"/>
      <c r="AW12" s="471"/>
      <c r="AX12" s="471"/>
      <c r="AY12" s="393" t="s">
        <v>115</v>
      </c>
      <c r="AZ12" s="394"/>
      <c r="BA12" s="394"/>
      <c r="BB12" s="394"/>
      <c r="BC12" s="394"/>
      <c r="BD12" s="394"/>
      <c r="BE12" s="394"/>
      <c r="BF12" s="394"/>
      <c r="BG12" s="394"/>
      <c r="BH12" s="394"/>
      <c r="BI12" s="394"/>
      <c r="BJ12" s="394"/>
      <c r="BK12" s="394"/>
      <c r="BL12" s="394"/>
      <c r="BM12" s="395"/>
      <c r="BN12" s="413" t="s">
        <v>109</v>
      </c>
      <c r="BO12" s="414"/>
      <c r="BP12" s="414"/>
      <c r="BQ12" s="414"/>
      <c r="BR12" s="414"/>
      <c r="BS12" s="414"/>
      <c r="BT12" s="414"/>
      <c r="BU12" s="415"/>
      <c r="BV12" s="413" t="s">
        <v>109</v>
      </c>
      <c r="BW12" s="414"/>
      <c r="BX12" s="414"/>
      <c r="BY12" s="414"/>
      <c r="BZ12" s="414"/>
      <c r="CA12" s="414"/>
      <c r="CB12" s="414"/>
      <c r="CC12" s="415"/>
      <c r="CD12" s="422" t="s">
        <v>116</v>
      </c>
      <c r="CE12" s="423"/>
      <c r="CF12" s="423"/>
      <c r="CG12" s="423"/>
      <c r="CH12" s="423"/>
      <c r="CI12" s="423"/>
      <c r="CJ12" s="423"/>
      <c r="CK12" s="423"/>
      <c r="CL12" s="423"/>
      <c r="CM12" s="423"/>
      <c r="CN12" s="423"/>
      <c r="CO12" s="423"/>
      <c r="CP12" s="423"/>
      <c r="CQ12" s="423"/>
      <c r="CR12" s="423"/>
      <c r="CS12" s="424"/>
      <c r="CT12" s="522" t="s">
        <v>109</v>
      </c>
      <c r="CU12" s="523"/>
      <c r="CV12" s="523"/>
      <c r="CW12" s="523"/>
      <c r="CX12" s="523"/>
      <c r="CY12" s="523"/>
      <c r="CZ12" s="523"/>
      <c r="DA12" s="524"/>
      <c r="DB12" s="522" t="s">
        <v>109</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117</v>
      </c>
      <c r="N13" s="512"/>
      <c r="O13" s="512"/>
      <c r="P13" s="512"/>
      <c r="Q13" s="513"/>
      <c r="R13" s="514">
        <v>27935</v>
      </c>
      <c r="S13" s="515"/>
      <c r="T13" s="515"/>
      <c r="U13" s="515"/>
      <c r="V13" s="516"/>
      <c r="W13" s="502" t="s">
        <v>118</v>
      </c>
      <c r="X13" s="426"/>
      <c r="Y13" s="426"/>
      <c r="Z13" s="426"/>
      <c r="AA13" s="426"/>
      <c r="AB13" s="427"/>
      <c r="AC13" s="389">
        <v>3141</v>
      </c>
      <c r="AD13" s="390"/>
      <c r="AE13" s="390"/>
      <c r="AF13" s="390"/>
      <c r="AG13" s="391"/>
      <c r="AH13" s="389">
        <v>4130</v>
      </c>
      <c r="AI13" s="390"/>
      <c r="AJ13" s="390"/>
      <c r="AK13" s="390"/>
      <c r="AL13" s="392"/>
      <c r="AM13" s="482" t="s">
        <v>119</v>
      </c>
      <c r="AN13" s="387"/>
      <c r="AO13" s="387"/>
      <c r="AP13" s="387"/>
      <c r="AQ13" s="387"/>
      <c r="AR13" s="387"/>
      <c r="AS13" s="387"/>
      <c r="AT13" s="388"/>
      <c r="AU13" s="470" t="s">
        <v>101</v>
      </c>
      <c r="AV13" s="471"/>
      <c r="AW13" s="471"/>
      <c r="AX13" s="471"/>
      <c r="AY13" s="393" t="s">
        <v>120</v>
      </c>
      <c r="AZ13" s="394"/>
      <c r="BA13" s="394"/>
      <c r="BB13" s="394"/>
      <c r="BC13" s="394"/>
      <c r="BD13" s="394"/>
      <c r="BE13" s="394"/>
      <c r="BF13" s="394"/>
      <c r="BG13" s="394"/>
      <c r="BH13" s="394"/>
      <c r="BI13" s="394"/>
      <c r="BJ13" s="394"/>
      <c r="BK13" s="394"/>
      <c r="BL13" s="394"/>
      <c r="BM13" s="395"/>
      <c r="BN13" s="413">
        <v>213955</v>
      </c>
      <c r="BO13" s="414"/>
      <c r="BP13" s="414"/>
      <c r="BQ13" s="414"/>
      <c r="BR13" s="414"/>
      <c r="BS13" s="414"/>
      <c r="BT13" s="414"/>
      <c r="BU13" s="415"/>
      <c r="BV13" s="413">
        <v>622697</v>
      </c>
      <c r="BW13" s="414"/>
      <c r="BX13" s="414"/>
      <c r="BY13" s="414"/>
      <c r="BZ13" s="414"/>
      <c r="CA13" s="414"/>
      <c r="CB13" s="414"/>
      <c r="CC13" s="415"/>
      <c r="CD13" s="422" t="s">
        <v>121</v>
      </c>
      <c r="CE13" s="423"/>
      <c r="CF13" s="423"/>
      <c r="CG13" s="423"/>
      <c r="CH13" s="423"/>
      <c r="CI13" s="423"/>
      <c r="CJ13" s="423"/>
      <c r="CK13" s="423"/>
      <c r="CL13" s="423"/>
      <c r="CM13" s="423"/>
      <c r="CN13" s="423"/>
      <c r="CO13" s="423"/>
      <c r="CP13" s="423"/>
      <c r="CQ13" s="423"/>
      <c r="CR13" s="423"/>
      <c r="CS13" s="424"/>
      <c r="CT13" s="383">
        <v>4.7</v>
      </c>
      <c r="CU13" s="384"/>
      <c r="CV13" s="384"/>
      <c r="CW13" s="384"/>
      <c r="CX13" s="384"/>
      <c r="CY13" s="384"/>
      <c r="CZ13" s="384"/>
      <c r="DA13" s="385"/>
      <c r="DB13" s="383">
        <v>5.2</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122</v>
      </c>
      <c r="M14" s="543"/>
      <c r="N14" s="543"/>
      <c r="O14" s="543"/>
      <c r="P14" s="543"/>
      <c r="Q14" s="544"/>
      <c r="R14" s="514">
        <v>28493</v>
      </c>
      <c r="S14" s="515"/>
      <c r="T14" s="515"/>
      <c r="U14" s="515"/>
      <c r="V14" s="516"/>
      <c r="W14" s="517"/>
      <c r="X14" s="429"/>
      <c r="Y14" s="429"/>
      <c r="Z14" s="429"/>
      <c r="AA14" s="429"/>
      <c r="AB14" s="430"/>
      <c r="AC14" s="507">
        <v>22.8</v>
      </c>
      <c r="AD14" s="508"/>
      <c r="AE14" s="508"/>
      <c r="AF14" s="508"/>
      <c r="AG14" s="509"/>
      <c r="AH14" s="507">
        <v>26.6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123</v>
      </c>
      <c r="CE14" s="420"/>
      <c r="CF14" s="420"/>
      <c r="CG14" s="420"/>
      <c r="CH14" s="420"/>
      <c r="CI14" s="420"/>
      <c r="CJ14" s="420"/>
      <c r="CK14" s="420"/>
      <c r="CL14" s="420"/>
      <c r="CM14" s="420"/>
      <c r="CN14" s="420"/>
      <c r="CO14" s="420"/>
      <c r="CP14" s="420"/>
      <c r="CQ14" s="420"/>
      <c r="CR14" s="420"/>
      <c r="CS14" s="421"/>
      <c r="CT14" s="518" t="s">
        <v>109</v>
      </c>
      <c r="CU14" s="486"/>
      <c r="CV14" s="486"/>
      <c r="CW14" s="486"/>
      <c r="CX14" s="486"/>
      <c r="CY14" s="486"/>
      <c r="CZ14" s="486"/>
      <c r="DA14" s="487"/>
      <c r="DB14" s="518">
        <v>16.2</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117</v>
      </c>
      <c r="N15" s="512"/>
      <c r="O15" s="512"/>
      <c r="P15" s="512"/>
      <c r="Q15" s="513"/>
      <c r="R15" s="514">
        <v>28445</v>
      </c>
      <c r="S15" s="515"/>
      <c r="T15" s="515"/>
      <c r="U15" s="515"/>
      <c r="V15" s="516"/>
      <c r="W15" s="502" t="s">
        <v>124</v>
      </c>
      <c r="X15" s="426"/>
      <c r="Y15" s="426"/>
      <c r="Z15" s="426"/>
      <c r="AA15" s="426"/>
      <c r="AB15" s="427"/>
      <c r="AC15" s="389">
        <v>2201</v>
      </c>
      <c r="AD15" s="390"/>
      <c r="AE15" s="390"/>
      <c r="AF15" s="390"/>
      <c r="AG15" s="391"/>
      <c r="AH15" s="389">
        <v>2672</v>
      </c>
      <c r="AI15" s="390"/>
      <c r="AJ15" s="390"/>
      <c r="AK15" s="390"/>
      <c r="AL15" s="392"/>
      <c r="AM15" s="482"/>
      <c r="AN15" s="387"/>
      <c r="AO15" s="387"/>
      <c r="AP15" s="387"/>
      <c r="AQ15" s="387"/>
      <c r="AR15" s="387"/>
      <c r="AS15" s="387"/>
      <c r="AT15" s="388"/>
      <c r="AU15" s="470"/>
      <c r="AV15" s="471"/>
      <c r="AW15" s="471"/>
      <c r="AX15" s="471"/>
      <c r="AY15" s="405" t="s">
        <v>125</v>
      </c>
      <c r="AZ15" s="406"/>
      <c r="BA15" s="406"/>
      <c r="BB15" s="406"/>
      <c r="BC15" s="406"/>
      <c r="BD15" s="406"/>
      <c r="BE15" s="406"/>
      <c r="BF15" s="406"/>
      <c r="BG15" s="406"/>
      <c r="BH15" s="406"/>
      <c r="BI15" s="406"/>
      <c r="BJ15" s="406"/>
      <c r="BK15" s="406"/>
      <c r="BL15" s="406"/>
      <c r="BM15" s="407"/>
      <c r="BN15" s="408">
        <v>2411356</v>
      </c>
      <c r="BO15" s="409"/>
      <c r="BP15" s="409"/>
      <c r="BQ15" s="409"/>
      <c r="BR15" s="409"/>
      <c r="BS15" s="409"/>
      <c r="BT15" s="409"/>
      <c r="BU15" s="410"/>
      <c r="BV15" s="408">
        <v>2268876</v>
      </c>
      <c r="BW15" s="409"/>
      <c r="BX15" s="409"/>
      <c r="BY15" s="409"/>
      <c r="BZ15" s="409"/>
      <c r="CA15" s="409"/>
      <c r="CB15" s="409"/>
      <c r="CC15" s="410"/>
      <c r="CD15" s="519" t="s">
        <v>126</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127</v>
      </c>
      <c r="M16" s="505"/>
      <c r="N16" s="505"/>
      <c r="O16" s="505"/>
      <c r="P16" s="505"/>
      <c r="Q16" s="506"/>
      <c r="R16" s="499" t="s">
        <v>128</v>
      </c>
      <c r="S16" s="500"/>
      <c r="T16" s="500"/>
      <c r="U16" s="500"/>
      <c r="V16" s="501"/>
      <c r="W16" s="517"/>
      <c r="X16" s="429"/>
      <c r="Y16" s="429"/>
      <c r="Z16" s="429"/>
      <c r="AA16" s="429"/>
      <c r="AB16" s="430"/>
      <c r="AC16" s="507">
        <v>16</v>
      </c>
      <c r="AD16" s="508"/>
      <c r="AE16" s="508"/>
      <c r="AF16" s="508"/>
      <c r="AG16" s="509"/>
      <c r="AH16" s="507">
        <v>17.2</v>
      </c>
      <c r="AI16" s="508"/>
      <c r="AJ16" s="508"/>
      <c r="AK16" s="508"/>
      <c r="AL16" s="510"/>
      <c r="AM16" s="482"/>
      <c r="AN16" s="387"/>
      <c r="AO16" s="387"/>
      <c r="AP16" s="387"/>
      <c r="AQ16" s="387"/>
      <c r="AR16" s="387"/>
      <c r="AS16" s="387"/>
      <c r="AT16" s="388"/>
      <c r="AU16" s="470"/>
      <c r="AV16" s="471"/>
      <c r="AW16" s="471"/>
      <c r="AX16" s="471"/>
      <c r="AY16" s="393" t="s">
        <v>129</v>
      </c>
      <c r="AZ16" s="394"/>
      <c r="BA16" s="394"/>
      <c r="BB16" s="394"/>
      <c r="BC16" s="394"/>
      <c r="BD16" s="394"/>
      <c r="BE16" s="394"/>
      <c r="BF16" s="394"/>
      <c r="BG16" s="394"/>
      <c r="BH16" s="394"/>
      <c r="BI16" s="394"/>
      <c r="BJ16" s="394"/>
      <c r="BK16" s="394"/>
      <c r="BL16" s="394"/>
      <c r="BM16" s="395"/>
      <c r="BN16" s="413">
        <v>10971027</v>
      </c>
      <c r="BO16" s="414"/>
      <c r="BP16" s="414"/>
      <c r="BQ16" s="414"/>
      <c r="BR16" s="414"/>
      <c r="BS16" s="414"/>
      <c r="BT16" s="414"/>
      <c r="BU16" s="415"/>
      <c r="BV16" s="413">
        <v>10280686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130</v>
      </c>
      <c r="N17" s="497"/>
      <c r="O17" s="497"/>
      <c r="P17" s="497"/>
      <c r="Q17" s="498"/>
      <c r="R17" s="499" t="s">
        <v>128</v>
      </c>
      <c r="S17" s="500"/>
      <c r="T17" s="500"/>
      <c r="U17" s="500"/>
      <c r="V17" s="501"/>
      <c r="W17" s="502" t="s">
        <v>131</v>
      </c>
      <c r="X17" s="426"/>
      <c r="Y17" s="426"/>
      <c r="Z17" s="426"/>
      <c r="AA17" s="426"/>
      <c r="AB17" s="427"/>
      <c r="AC17" s="389">
        <v>8434</v>
      </c>
      <c r="AD17" s="390"/>
      <c r="AE17" s="390"/>
      <c r="AF17" s="390"/>
      <c r="AG17" s="391"/>
      <c r="AH17" s="389">
        <v>8689</v>
      </c>
      <c r="AI17" s="390"/>
      <c r="AJ17" s="390"/>
      <c r="AK17" s="390"/>
      <c r="AL17" s="392"/>
      <c r="AM17" s="482"/>
      <c r="AN17" s="387"/>
      <c r="AO17" s="387"/>
      <c r="AP17" s="387"/>
      <c r="AQ17" s="387"/>
      <c r="AR17" s="387"/>
      <c r="AS17" s="387"/>
      <c r="AT17" s="388"/>
      <c r="AU17" s="470"/>
      <c r="AV17" s="471"/>
      <c r="AW17" s="471"/>
      <c r="AX17" s="471"/>
      <c r="AY17" s="393" t="s">
        <v>132</v>
      </c>
      <c r="AZ17" s="394"/>
      <c r="BA17" s="394"/>
      <c r="BB17" s="394"/>
      <c r="BC17" s="394"/>
      <c r="BD17" s="394"/>
      <c r="BE17" s="394"/>
      <c r="BF17" s="394"/>
      <c r="BG17" s="394"/>
      <c r="BH17" s="394"/>
      <c r="BI17" s="394"/>
      <c r="BJ17" s="394"/>
      <c r="BK17" s="394"/>
      <c r="BL17" s="394"/>
      <c r="BM17" s="395"/>
      <c r="BN17" s="413">
        <v>2992535</v>
      </c>
      <c r="BO17" s="414"/>
      <c r="BP17" s="414"/>
      <c r="BQ17" s="414"/>
      <c r="BR17" s="414"/>
      <c r="BS17" s="414"/>
      <c r="BT17" s="414"/>
      <c r="BU17" s="415"/>
      <c r="BV17" s="413">
        <v>2842470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133</v>
      </c>
      <c r="C18" s="476"/>
      <c r="D18" s="476"/>
      <c r="E18" s="477"/>
      <c r="F18" s="477"/>
      <c r="G18" s="477"/>
      <c r="H18" s="477"/>
      <c r="I18" s="477"/>
      <c r="J18" s="477"/>
      <c r="K18" s="477"/>
      <c r="L18" s="478">
        <v>139.41999999999999</v>
      </c>
      <c r="M18" s="478"/>
      <c r="N18" s="478"/>
      <c r="O18" s="478"/>
      <c r="P18" s="478"/>
      <c r="Q18" s="478"/>
      <c r="R18" s="479"/>
      <c r="S18" s="479"/>
      <c r="T18" s="479"/>
      <c r="U18" s="479"/>
      <c r="V18" s="480"/>
      <c r="W18" s="494"/>
      <c r="X18" s="495"/>
      <c r="Y18" s="495"/>
      <c r="Z18" s="495"/>
      <c r="AA18" s="495"/>
      <c r="AB18" s="503"/>
      <c r="AC18" s="377">
        <v>61.2</v>
      </c>
      <c r="AD18" s="378"/>
      <c r="AE18" s="378"/>
      <c r="AF18" s="378"/>
      <c r="AG18" s="481"/>
      <c r="AH18" s="377">
        <v>56</v>
      </c>
      <c r="AI18" s="378"/>
      <c r="AJ18" s="378"/>
      <c r="AK18" s="378"/>
      <c r="AL18" s="379"/>
      <c r="AM18" s="482"/>
      <c r="AN18" s="387"/>
      <c r="AO18" s="387"/>
      <c r="AP18" s="387"/>
      <c r="AQ18" s="387"/>
      <c r="AR18" s="387"/>
      <c r="AS18" s="387"/>
      <c r="AT18" s="388"/>
      <c r="AU18" s="470"/>
      <c r="AV18" s="471"/>
      <c r="AW18" s="471"/>
      <c r="AX18" s="471"/>
      <c r="AY18" s="393" t="s">
        <v>134</v>
      </c>
      <c r="AZ18" s="394"/>
      <c r="BA18" s="394"/>
      <c r="BB18" s="394"/>
      <c r="BC18" s="394"/>
      <c r="BD18" s="394"/>
      <c r="BE18" s="394"/>
      <c r="BF18" s="394"/>
      <c r="BG18" s="394"/>
      <c r="BH18" s="394"/>
      <c r="BI18" s="394"/>
      <c r="BJ18" s="394"/>
      <c r="BK18" s="394"/>
      <c r="BL18" s="394"/>
      <c r="BM18" s="395"/>
      <c r="BN18" s="413">
        <v>11508754</v>
      </c>
      <c r="BO18" s="414"/>
      <c r="BP18" s="414"/>
      <c r="BQ18" s="414"/>
      <c r="BR18" s="414"/>
      <c r="BS18" s="414"/>
      <c r="BT18" s="414"/>
      <c r="BU18" s="415"/>
      <c r="BV18" s="413">
        <v>11316643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135</v>
      </c>
      <c r="C19" s="476"/>
      <c r="D19" s="476"/>
      <c r="E19" s="477"/>
      <c r="F19" s="477"/>
      <c r="G19" s="477"/>
      <c r="H19" s="477"/>
      <c r="I19" s="477"/>
      <c r="J19" s="477"/>
      <c r="K19" s="477"/>
      <c r="L19" s="483">
        <v>194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136</v>
      </c>
      <c r="AZ19" s="394"/>
      <c r="BA19" s="394"/>
      <c r="BB19" s="394"/>
      <c r="BC19" s="394"/>
      <c r="BD19" s="394"/>
      <c r="BE19" s="394"/>
      <c r="BF19" s="394"/>
      <c r="BG19" s="394"/>
      <c r="BH19" s="394"/>
      <c r="BI19" s="394"/>
      <c r="BJ19" s="394"/>
      <c r="BK19" s="394"/>
      <c r="BL19" s="394"/>
      <c r="BM19" s="395"/>
      <c r="BN19" s="413">
        <v>14954374</v>
      </c>
      <c r="BO19" s="414"/>
      <c r="BP19" s="414"/>
      <c r="BQ19" s="414"/>
      <c r="BR19" s="414"/>
      <c r="BS19" s="414"/>
      <c r="BT19" s="414"/>
      <c r="BU19" s="415"/>
      <c r="BV19" s="413">
        <v>15113131</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137</v>
      </c>
      <c r="C20" s="476"/>
      <c r="D20" s="476"/>
      <c r="E20" s="477"/>
      <c r="F20" s="477"/>
      <c r="G20" s="477"/>
      <c r="H20" s="477"/>
      <c r="I20" s="477"/>
      <c r="J20" s="477"/>
      <c r="K20" s="477"/>
      <c r="L20" s="483">
        <v>10002</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138</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139</v>
      </c>
      <c r="C22" s="443"/>
      <c r="D22" s="444"/>
      <c r="E22" s="451" t="s">
        <v>1</v>
      </c>
      <c r="F22" s="426"/>
      <c r="G22" s="426"/>
      <c r="H22" s="426"/>
      <c r="I22" s="426"/>
      <c r="J22" s="426"/>
      <c r="K22" s="427"/>
      <c r="L22" s="451" t="s">
        <v>140</v>
      </c>
      <c r="M22" s="426"/>
      <c r="N22" s="426"/>
      <c r="O22" s="426"/>
      <c r="P22" s="427"/>
      <c r="Q22" s="436" t="s">
        <v>141</v>
      </c>
      <c r="R22" s="437"/>
      <c r="S22" s="437"/>
      <c r="T22" s="437"/>
      <c r="U22" s="437"/>
      <c r="V22" s="452"/>
      <c r="W22" s="454" t="s">
        <v>142</v>
      </c>
      <c r="X22" s="443"/>
      <c r="Y22" s="444"/>
      <c r="Z22" s="451" t="s">
        <v>1</v>
      </c>
      <c r="AA22" s="426"/>
      <c r="AB22" s="426"/>
      <c r="AC22" s="426"/>
      <c r="AD22" s="426"/>
      <c r="AE22" s="426"/>
      <c r="AF22" s="426"/>
      <c r="AG22" s="427"/>
      <c r="AH22" s="425" t="s">
        <v>143</v>
      </c>
      <c r="AI22" s="426"/>
      <c r="AJ22" s="426"/>
      <c r="AK22" s="426"/>
      <c r="AL22" s="427"/>
      <c r="AM22" s="425" t="s">
        <v>144</v>
      </c>
      <c r="AN22" s="431"/>
      <c r="AO22" s="431"/>
      <c r="AP22" s="431"/>
      <c r="AQ22" s="431"/>
      <c r="AR22" s="432"/>
      <c r="AS22" s="436" t="s">
        <v>141</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145</v>
      </c>
      <c r="AZ23" s="406"/>
      <c r="BA23" s="406"/>
      <c r="BB23" s="406"/>
      <c r="BC23" s="406"/>
      <c r="BD23" s="406"/>
      <c r="BE23" s="406"/>
      <c r="BF23" s="406"/>
      <c r="BG23" s="406"/>
      <c r="BH23" s="406"/>
      <c r="BI23" s="406"/>
      <c r="BJ23" s="406"/>
      <c r="BK23" s="406"/>
      <c r="BL23" s="406"/>
      <c r="BM23" s="407"/>
      <c r="BN23" s="413">
        <v>26602645</v>
      </c>
      <c r="BO23" s="414"/>
      <c r="BP23" s="414"/>
      <c r="BQ23" s="414"/>
      <c r="BR23" s="414"/>
      <c r="BS23" s="414"/>
      <c r="BT23" s="414"/>
      <c r="BU23" s="415"/>
      <c r="BV23" s="413">
        <v>27095083</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146</v>
      </c>
      <c r="F24" s="387"/>
      <c r="G24" s="387"/>
      <c r="H24" s="387"/>
      <c r="I24" s="387"/>
      <c r="J24" s="387"/>
      <c r="K24" s="388"/>
      <c r="L24" s="389">
        <v>1</v>
      </c>
      <c r="M24" s="390"/>
      <c r="N24" s="390"/>
      <c r="O24" s="390"/>
      <c r="P24" s="391"/>
      <c r="Q24" s="389">
        <v>8000</v>
      </c>
      <c r="R24" s="390"/>
      <c r="S24" s="390"/>
      <c r="T24" s="390"/>
      <c r="U24" s="390"/>
      <c r="V24" s="391"/>
      <c r="W24" s="455"/>
      <c r="X24" s="446"/>
      <c r="Y24" s="447"/>
      <c r="Z24" s="386" t="s">
        <v>147</v>
      </c>
      <c r="AA24" s="387"/>
      <c r="AB24" s="387"/>
      <c r="AC24" s="387"/>
      <c r="AD24" s="387"/>
      <c r="AE24" s="387"/>
      <c r="AF24" s="387"/>
      <c r="AG24" s="388"/>
      <c r="AH24" s="389">
        <v>347</v>
      </c>
      <c r="AI24" s="390"/>
      <c r="AJ24" s="390"/>
      <c r="AK24" s="390"/>
      <c r="AL24" s="391"/>
      <c r="AM24" s="389">
        <v>1121504</v>
      </c>
      <c r="AN24" s="390"/>
      <c r="AO24" s="390"/>
      <c r="AP24" s="390"/>
      <c r="AQ24" s="390"/>
      <c r="AR24" s="391"/>
      <c r="AS24" s="389">
        <v>3232</v>
      </c>
      <c r="AT24" s="390"/>
      <c r="AU24" s="390"/>
      <c r="AV24" s="390"/>
      <c r="AW24" s="390"/>
      <c r="AX24" s="392"/>
      <c r="AY24" s="380" t="s">
        <v>148</v>
      </c>
      <c r="AZ24" s="381"/>
      <c r="BA24" s="381"/>
      <c r="BB24" s="381"/>
      <c r="BC24" s="381"/>
      <c r="BD24" s="381"/>
      <c r="BE24" s="381"/>
      <c r="BF24" s="381"/>
      <c r="BG24" s="381"/>
      <c r="BH24" s="381"/>
      <c r="BI24" s="381"/>
      <c r="BJ24" s="381"/>
      <c r="BK24" s="381"/>
      <c r="BL24" s="381"/>
      <c r="BM24" s="382"/>
      <c r="BN24" s="413">
        <v>18370721</v>
      </c>
      <c r="BO24" s="414"/>
      <c r="BP24" s="414"/>
      <c r="BQ24" s="414"/>
      <c r="BR24" s="414"/>
      <c r="BS24" s="414"/>
      <c r="BT24" s="414"/>
      <c r="BU24" s="415"/>
      <c r="BV24" s="413">
        <v>19421337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149</v>
      </c>
      <c r="F25" s="387"/>
      <c r="G25" s="387"/>
      <c r="H25" s="387"/>
      <c r="I25" s="387"/>
      <c r="J25" s="387"/>
      <c r="K25" s="388"/>
      <c r="L25" s="389">
        <v>2</v>
      </c>
      <c r="M25" s="390"/>
      <c r="N25" s="390"/>
      <c r="O25" s="390"/>
      <c r="P25" s="391"/>
      <c r="Q25" s="389">
        <v>6400</v>
      </c>
      <c r="R25" s="390"/>
      <c r="S25" s="390"/>
      <c r="T25" s="390"/>
      <c r="U25" s="390"/>
      <c r="V25" s="391"/>
      <c r="W25" s="455"/>
      <c r="X25" s="446"/>
      <c r="Y25" s="447"/>
      <c r="Z25" s="386" t="s">
        <v>150</v>
      </c>
      <c r="AA25" s="387"/>
      <c r="AB25" s="387"/>
      <c r="AC25" s="387"/>
      <c r="AD25" s="387"/>
      <c r="AE25" s="387"/>
      <c r="AF25" s="387"/>
      <c r="AG25" s="388"/>
      <c r="AH25" s="389">
        <v>61</v>
      </c>
      <c r="AI25" s="390"/>
      <c r="AJ25" s="390"/>
      <c r="AK25" s="390"/>
      <c r="AL25" s="391"/>
      <c r="AM25" s="389">
        <v>166591</v>
      </c>
      <c r="AN25" s="390"/>
      <c r="AO25" s="390"/>
      <c r="AP25" s="390"/>
      <c r="AQ25" s="390"/>
      <c r="AR25" s="391"/>
      <c r="AS25" s="389">
        <v>2731</v>
      </c>
      <c r="AT25" s="390"/>
      <c r="AU25" s="390"/>
      <c r="AV25" s="390"/>
      <c r="AW25" s="390"/>
      <c r="AX25" s="392"/>
      <c r="AY25" s="405" t="s">
        <v>151</v>
      </c>
      <c r="AZ25" s="406"/>
      <c r="BA25" s="406"/>
      <c r="BB25" s="406"/>
      <c r="BC25" s="406"/>
      <c r="BD25" s="406"/>
      <c r="BE25" s="406"/>
      <c r="BF25" s="406"/>
      <c r="BG25" s="406"/>
      <c r="BH25" s="406"/>
      <c r="BI25" s="406"/>
      <c r="BJ25" s="406"/>
      <c r="BK25" s="406"/>
      <c r="BL25" s="406"/>
      <c r="BM25" s="407"/>
      <c r="BN25" s="408">
        <v>831487</v>
      </c>
      <c r="BO25" s="409"/>
      <c r="BP25" s="409"/>
      <c r="BQ25" s="409"/>
      <c r="BR25" s="409"/>
      <c r="BS25" s="409"/>
      <c r="BT25" s="409"/>
      <c r="BU25" s="410"/>
      <c r="BV25" s="408">
        <v>1027511</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152</v>
      </c>
      <c r="F26" s="387"/>
      <c r="G26" s="387"/>
      <c r="H26" s="387"/>
      <c r="I26" s="387"/>
      <c r="J26" s="387"/>
      <c r="K26" s="388"/>
      <c r="L26" s="389">
        <v>1</v>
      </c>
      <c r="M26" s="390"/>
      <c r="N26" s="390"/>
      <c r="O26" s="390"/>
      <c r="P26" s="391"/>
      <c r="Q26" s="389">
        <v>5760</v>
      </c>
      <c r="R26" s="390"/>
      <c r="S26" s="390"/>
      <c r="T26" s="390"/>
      <c r="U26" s="390"/>
      <c r="V26" s="391"/>
      <c r="W26" s="455"/>
      <c r="X26" s="446"/>
      <c r="Y26" s="447"/>
      <c r="Z26" s="386" t="s">
        <v>153</v>
      </c>
      <c r="AA26" s="468"/>
      <c r="AB26" s="468"/>
      <c r="AC26" s="468"/>
      <c r="AD26" s="468"/>
      <c r="AE26" s="468"/>
      <c r="AF26" s="468"/>
      <c r="AG26" s="469"/>
      <c r="AH26" s="389">
        <v>3</v>
      </c>
      <c r="AI26" s="390"/>
      <c r="AJ26" s="390"/>
      <c r="AK26" s="390"/>
      <c r="AL26" s="391"/>
      <c r="AM26" s="389">
        <v>9486</v>
      </c>
      <c r="AN26" s="390"/>
      <c r="AO26" s="390"/>
      <c r="AP26" s="390"/>
      <c r="AQ26" s="390"/>
      <c r="AR26" s="391"/>
      <c r="AS26" s="389">
        <v>3162</v>
      </c>
      <c r="AT26" s="390"/>
      <c r="AU26" s="390"/>
      <c r="AV26" s="390"/>
      <c r="AW26" s="390"/>
      <c r="AX26" s="392"/>
      <c r="AY26" s="422" t="s">
        <v>154</v>
      </c>
      <c r="AZ26" s="423"/>
      <c r="BA26" s="423"/>
      <c r="BB26" s="423"/>
      <c r="BC26" s="423"/>
      <c r="BD26" s="423"/>
      <c r="BE26" s="423"/>
      <c r="BF26" s="423"/>
      <c r="BG26" s="423"/>
      <c r="BH26" s="423"/>
      <c r="BI26" s="423"/>
      <c r="BJ26" s="423"/>
      <c r="BK26" s="423"/>
      <c r="BL26" s="423"/>
      <c r="BM26" s="424"/>
      <c r="BN26" s="413" t="s">
        <v>155</v>
      </c>
      <c r="BO26" s="414"/>
      <c r="BP26" s="414"/>
      <c r="BQ26" s="414"/>
      <c r="BR26" s="414"/>
      <c r="BS26" s="414"/>
      <c r="BT26" s="414"/>
      <c r="BU26" s="415"/>
      <c r="BV26" s="413" t="s">
        <v>155</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156</v>
      </c>
      <c r="F27" s="387"/>
      <c r="G27" s="387"/>
      <c r="H27" s="387"/>
      <c r="I27" s="387"/>
      <c r="J27" s="387"/>
      <c r="K27" s="388"/>
      <c r="L27" s="389">
        <v>1</v>
      </c>
      <c r="M27" s="390"/>
      <c r="N27" s="390"/>
      <c r="O27" s="390"/>
      <c r="P27" s="391"/>
      <c r="Q27" s="389">
        <v>3800</v>
      </c>
      <c r="R27" s="390"/>
      <c r="S27" s="390"/>
      <c r="T27" s="390"/>
      <c r="U27" s="390"/>
      <c r="V27" s="391"/>
      <c r="W27" s="455"/>
      <c r="X27" s="446"/>
      <c r="Y27" s="447"/>
      <c r="Z27" s="386" t="s">
        <v>157</v>
      </c>
      <c r="AA27" s="387"/>
      <c r="AB27" s="387"/>
      <c r="AC27" s="387"/>
      <c r="AD27" s="387"/>
      <c r="AE27" s="387"/>
      <c r="AF27" s="387"/>
      <c r="AG27" s="388"/>
      <c r="AH27" s="389">
        <v>23</v>
      </c>
      <c r="AI27" s="390"/>
      <c r="AJ27" s="390"/>
      <c r="AK27" s="390"/>
      <c r="AL27" s="391"/>
      <c r="AM27" s="389">
        <v>84886</v>
      </c>
      <c r="AN27" s="390"/>
      <c r="AO27" s="390"/>
      <c r="AP27" s="390"/>
      <c r="AQ27" s="390"/>
      <c r="AR27" s="391"/>
      <c r="AS27" s="389">
        <v>3691</v>
      </c>
      <c r="AT27" s="390"/>
      <c r="AU27" s="390"/>
      <c r="AV27" s="390"/>
      <c r="AW27" s="390"/>
      <c r="AX27" s="392"/>
      <c r="AY27" s="419" t="s">
        <v>158</v>
      </c>
      <c r="AZ27" s="420"/>
      <c r="BA27" s="420"/>
      <c r="BB27" s="420"/>
      <c r="BC27" s="420"/>
      <c r="BD27" s="420"/>
      <c r="BE27" s="420"/>
      <c r="BF27" s="420"/>
      <c r="BG27" s="420"/>
      <c r="BH27" s="420"/>
      <c r="BI27" s="420"/>
      <c r="BJ27" s="420"/>
      <c r="BK27" s="420"/>
      <c r="BL27" s="420"/>
      <c r="BM27" s="421"/>
      <c r="BN27" s="416">
        <v>14474</v>
      </c>
      <c r="BO27" s="417"/>
      <c r="BP27" s="417"/>
      <c r="BQ27" s="417"/>
      <c r="BR27" s="417"/>
      <c r="BS27" s="417"/>
      <c r="BT27" s="417"/>
      <c r="BU27" s="418"/>
      <c r="BV27" s="416">
        <v>14474</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159</v>
      </c>
      <c r="F28" s="387"/>
      <c r="G28" s="387"/>
      <c r="H28" s="387"/>
      <c r="I28" s="387"/>
      <c r="J28" s="387"/>
      <c r="K28" s="388"/>
      <c r="L28" s="389">
        <v>1</v>
      </c>
      <c r="M28" s="390"/>
      <c r="N28" s="390"/>
      <c r="O28" s="390"/>
      <c r="P28" s="391"/>
      <c r="Q28" s="389">
        <v>3300</v>
      </c>
      <c r="R28" s="390"/>
      <c r="S28" s="390"/>
      <c r="T28" s="390"/>
      <c r="U28" s="390"/>
      <c r="V28" s="391"/>
      <c r="W28" s="455"/>
      <c r="X28" s="446"/>
      <c r="Y28" s="447"/>
      <c r="Z28" s="386" t="s">
        <v>160</v>
      </c>
      <c r="AA28" s="387"/>
      <c r="AB28" s="387"/>
      <c r="AC28" s="387"/>
      <c r="AD28" s="387"/>
      <c r="AE28" s="387"/>
      <c r="AF28" s="387"/>
      <c r="AG28" s="388"/>
      <c r="AH28" s="389" t="s">
        <v>155</v>
      </c>
      <c r="AI28" s="390"/>
      <c r="AJ28" s="390"/>
      <c r="AK28" s="390"/>
      <c r="AL28" s="391"/>
      <c r="AM28" s="389" t="s">
        <v>155</v>
      </c>
      <c r="AN28" s="390"/>
      <c r="AO28" s="390"/>
      <c r="AP28" s="390"/>
      <c r="AQ28" s="390"/>
      <c r="AR28" s="391"/>
      <c r="AS28" s="389" t="s">
        <v>155</v>
      </c>
      <c r="AT28" s="390"/>
      <c r="AU28" s="390"/>
      <c r="AV28" s="390"/>
      <c r="AW28" s="390"/>
      <c r="AX28" s="392"/>
      <c r="AY28" s="396" t="s">
        <v>161</v>
      </c>
      <c r="AZ28" s="397"/>
      <c r="BA28" s="397"/>
      <c r="BB28" s="398"/>
      <c r="BC28" s="405" t="s">
        <v>162</v>
      </c>
      <c r="BD28" s="406"/>
      <c r="BE28" s="406"/>
      <c r="BF28" s="406"/>
      <c r="BG28" s="406"/>
      <c r="BH28" s="406"/>
      <c r="BI28" s="406"/>
      <c r="BJ28" s="406"/>
      <c r="BK28" s="406"/>
      <c r="BL28" s="406"/>
      <c r="BM28" s="407"/>
      <c r="BN28" s="408">
        <v>2001609</v>
      </c>
      <c r="BO28" s="409"/>
      <c r="BP28" s="409"/>
      <c r="BQ28" s="409"/>
      <c r="BR28" s="409"/>
      <c r="BS28" s="409"/>
      <c r="BT28" s="409"/>
      <c r="BU28" s="410"/>
      <c r="BV28" s="408">
        <v>2000812</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163</v>
      </c>
      <c r="F29" s="387"/>
      <c r="G29" s="387"/>
      <c r="H29" s="387"/>
      <c r="I29" s="387"/>
      <c r="J29" s="387"/>
      <c r="K29" s="388"/>
      <c r="L29" s="389">
        <v>14</v>
      </c>
      <c r="M29" s="390"/>
      <c r="N29" s="390"/>
      <c r="O29" s="390"/>
      <c r="P29" s="391"/>
      <c r="Q29" s="389">
        <v>3000</v>
      </c>
      <c r="R29" s="390"/>
      <c r="S29" s="390"/>
      <c r="T29" s="390"/>
      <c r="U29" s="390"/>
      <c r="V29" s="391"/>
      <c r="W29" s="456"/>
      <c r="X29" s="457"/>
      <c r="Y29" s="458"/>
      <c r="Z29" s="386" t="s">
        <v>164</v>
      </c>
      <c r="AA29" s="387"/>
      <c r="AB29" s="387"/>
      <c r="AC29" s="387"/>
      <c r="AD29" s="387"/>
      <c r="AE29" s="387"/>
      <c r="AF29" s="387"/>
      <c r="AG29" s="388"/>
      <c r="AH29" s="389">
        <v>370</v>
      </c>
      <c r="AI29" s="390"/>
      <c r="AJ29" s="390"/>
      <c r="AK29" s="390"/>
      <c r="AL29" s="391"/>
      <c r="AM29" s="389">
        <v>1206390</v>
      </c>
      <c r="AN29" s="390"/>
      <c r="AO29" s="390"/>
      <c r="AP29" s="390"/>
      <c r="AQ29" s="390"/>
      <c r="AR29" s="391"/>
      <c r="AS29" s="389">
        <v>3261</v>
      </c>
      <c r="AT29" s="390"/>
      <c r="AU29" s="390"/>
      <c r="AV29" s="390"/>
      <c r="AW29" s="390"/>
      <c r="AX29" s="392"/>
      <c r="AY29" s="399"/>
      <c r="AZ29" s="400"/>
      <c r="BA29" s="400"/>
      <c r="BB29" s="401"/>
      <c r="BC29" s="393" t="s">
        <v>165</v>
      </c>
      <c r="BD29" s="394"/>
      <c r="BE29" s="394"/>
      <c r="BF29" s="394"/>
      <c r="BG29" s="394"/>
      <c r="BH29" s="394"/>
      <c r="BI29" s="394"/>
      <c r="BJ29" s="394"/>
      <c r="BK29" s="394"/>
      <c r="BL29" s="394"/>
      <c r="BM29" s="395"/>
      <c r="BN29" s="413">
        <v>3008067</v>
      </c>
      <c r="BO29" s="414"/>
      <c r="BP29" s="414"/>
      <c r="BQ29" s="414"/>
      <c r="BR29" s="414"/>
      <c r="BS29" s="414"/>
      <c r="BT29" s="414"/>
      <c r="BU29" s="415"/>
      <c r="BV29" s="413">
        <v>2791898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166</v>
      </c>
      <c r="X30" s="466"/>
      <c r="Y30" s="466"/>
      <c r="Z30" s="466"/>
      <c r="AA30" s="466"/>
      <c r="AB30" s="466"/>
      <c r="AC30" s="466"/>
      <c r="AD30" s="466"/>
      <c r="AE30" s="466"/>
      <c r="AF30" s="466"/>
      <c r="AG30" s="467"/>
      <c r="AH30" s="377">
        <v>98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167</v>
      </c>
      <c r="BD30" s="381"/>
      <c r="BE30" s="381"/>
      <c r="BF30" s="381"/>
      <c r="BG30" s="381"/>
      <c r="BH30" s="381"/>
      <c r="BI30" s="381"/>
      <c r="BJ30" s="381"/>
      <c r="BK30" s="381"/>
      <c r="BL30" s="381"/>
      <c r="BM30" s="382"/>
      <c r="BN30" s="416">
        <v>5689355</v>
      </c>
      <c r="BO30" s="417"/>
      <c r="BP30" s="417"/>
      <c r="BQ30" s="417"/>
      <c r="BR30" s="417"/>
      <c r="BS30" s="417"/>
      <c r="BT30" s="417"/>
      <c r="BU30" s="418"/>
      <c r="BV30" s="416">
        <v>5012703</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174</v>
      </c>
      <c r="D33" s="376"/>
      <c r="E33" s="375" t="s">
        <v>175</v>
      </c>
      <c r="F33" s="375"/>
      <c r="G33" s="375"/>
      <c r="H33" s="375"/>
      <c r="I33" s="375"/>
      <c r="J33" s="375"/>
      <c r="K33" s="375"/>
      <c r="L33" s="375"/>
      <c r="M33" s="375"/>
      <c r="N33" s="375"/>
      <c r="O33" s="375"/>
      <c r="P33" s="375"/>
      <c r="Q33" s="375"/>
      <c r="R33" s="375"/>
      <c r="S33" s="375"/>
      <c r="T33" s="167"/>
      <c r="U33" s="376" t="s">
        <v>174</v>
      </c>
      <c r="V33" s="376"/>
      <c r="W33" s="375" t="s">
        <v>175</v>
      </c>
      <c r="X33" s="375"/>
      <c r="Y33" s="375"/>
      <c r="Z33" s="375"/>
      <c r="AA33" s="375"/>
      <c r="AB33" s="375"/>
      <c r="AC33" s="375"/>
      <c r="AD33" s="375"/>
      <c r="AE33" s="375"/>
      <c r="AF33" s="375"/>
      <c r="AG33" s="375"/>
      <c r="AH33" s="375"/>
      <c r="AI33" s="375"/>
      <c r="AJ33" s="375"/>
      <c r="AK33" s="375"/>
      <c r="AL33" s="167"/>
      <c r="AM33" s="376" t="s">
        <v>174</v>
      </c>
      <c r="AN33" s="376"/>
      <c r="AO33" s="375" t="s">
        <v>175</v>
      </c>
      <c r="AP33" s="375"/>
      <c r="AQ33" s="375"/>
      <c r="AR33" s="375"/>
      <c r="AS33" s="375"/>
      <c r="AT33" s="375"/>
      <c r="AU33" s="375"/>
      <c r="AV33" s="375"/>
      <c r="AW33" s="375"/>
      <c r="AX33" s="375"/>
      <c r="AY33" s="375"/>
      <c r="AZ33" s="375"/>
      <c r="BA33" s="375"/>
      <c r="BB33" s="375"/>
      <c r="BC33" s="375"/>
      <c r="BD33" s="168"/>
      <c r="BE33" s="375" t="s">
        <v>176</v>
      </c>
      <c r="BF33" s="375"/>
      <c r="BG33" s="375" t="s">
        <v>177</v>
      </c>
      <c r="BH33" s="375"/>
      <c r="BI33" s="375"/>
      <c r="BJ33" s="375"/>
      <c r="BK33" s="375"/>
      <c r="BL33" s="375"/>
      <c r="BM33" s="375"/>
      <c r="BN33" s="375"/>
      <c r="BO33" s="375"/>
      <c r="BP33" s="375"/>
      <c r="BQ33" s="375"/>
      <c r="BR33" s="375"/>
      <c r="BS33" s="375"/>
      <c r="BT33" s="375"/>
      <c r="BU33" s="375"/>
      <c r="BV33" s="168"/>
      <c r="BW33" s="376" t="s">
        <v>176</v>
      </c>
      <c r="BX33" s="376"/>
      <c r="BY33" s="375" t="s">
        <v>178</v>
      </c>
      <c r="BZ33" s="375"/>
      <c r="CA33" s="375"/>
      <c r="CB33" s="375"/>
      <c r="CC33" s="375"/>
      <c r="CD33" s="375"/>
      <c r="CE33" s="375"/>
      <c r="CF33" s="375"/>
      <c r="CG33" s="375"/>
      <c r="CH33" s="375"/>
      <c r="CI33" s="375"/>
      <c r="CJ33" s="375"/>
      <c r="CK33" s="375"/>
      <c r="CL33" s="375"/>
      <c r="CM33" s="375"/>
      <c r="CN33" s="167"/>
      <c r="CO33" s="376" t="s">
        <v>174</v>
      </c>
      <c r="CP33" s="376"/>
      <c r="CQ33" s="375" t="s">
        <v>179</v>
      </c>
      <c r="CR33" s="375"/>
      <c r="CS33" s="375"/>
      <c r="CT33" s="375"/>
      <c r="CU33" s="375"/>
      <c r="CV33" s="375"/>
      <c r="CW33" s="375"/>
      <c r="CX33" s="375"/>
      <c r="CY33" s="375"/>
      <c r="CZ33" s="375"/>
      <c r="DA33" s="375"/>
      <c r="DB33" s="375"/>
      <c r="DC33" s="375"/>
      <c r="DD33" s="375"/>
      <c r="DE33" s="375"/>
      <c r="DF33" s="167"/>
      <c r="DG33" s="375" t="s">
        <v>180</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7</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IF('各会計、関係団体の財政状況及び健全化判断比率'!B33="","",'各会計、関係団体の財政状況及び健全化判断比率'!B33)</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11</v>
      </c>
      <c r="BX34" s="373"/>
      <c r="BY34" s="372" t="str">
        <f>IF('各会計、関係団体の財政状況及び健全化判断比率'!B68="","",'各会計、関係団体の財政状況及び健全化判断比率'!B68)</f>
        <v>長崎県市町村総合事務組合（一般会計）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18</v>
      </c>
      <c r="CP34" s="373"/>
      <c r="CQ34" s="372" t="str">
        <f>IF('各会計、関係団体の財政状況及び健全化判断比率'!BS7="","",'各会計、関係団体の財政状況及び健全化判断比率'!BS7)</f>
        <v>壱岐市開発公社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農業機械銀行特別会計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9</v>
      </c>
      <c r="BF35" s="373"/>
      <c r="BG35" s="372" t="str">
        <f>IF('各会計、関係団体の財政状況及び健全化判断比率'!B34="","",'各会計、関係団体の財政状況及び健全化判断比率'!B34)</f>
        <v>下水道事業特別会計</v>
      </c>
      <c r="BH35" s="372"/>
      <c r="BI35" s="372"/>
      <c r="BJ35" s="372"/>
      <c r="BK35" s="372"/>
      <c r="BL35" s="372"/>
      <c r="BM35" s="372"/>
      <c r="BN35" s="372"/>
      <c r="BO35" s="372"/>
      <c r="BP35" s="372"/>
      <c r="BQ35" s="372"/>
      <c r="BR35" s="372"/>
      <c r="BS35" s="372"/>
      <c r="BT35" s="372"/>
      <c r="BU35" s="372"/>
      <c r="BV35" s="165"/>
      <c r="BW35" s="373">
        <f t="shared" ref="BW35:BW43" si="2">IF(BY35="","",BW34+1)</f>
        <v>12</v>
      </c>
      <c r="BX35" s="373"/>
      <c r="BY35" s="372" t="str">
        <f>IF('各会計、関係団体の財政状況及び健全化判断比率'!B69="","",'各会計、関係団体の財政状況及び健全化判断比率'!B69)</f>
        <v>長崎県市町村総合事務組合（市町村会館管理事業特別会計）</v>
      </c>
      <c r="BZ35" s="372"/>
      <c r="CA35" s="372"/>
      <c r="CB35" s="372"/>
      <c r="CC35" s="372"/>
      <c r="CD35" s="372"/>
      <c r="CE35" s="372"/>
      <c r="CF35" s="372"/>
      <c r="CG35" s="372"/>
      <c r="CH35" s="372"/>
      <c r="CI35" s="372"/>
      <c r="CJ35" s="372"/>
      <c r="CK35" s="372"/>
      <c r="CL35" s="372"/>
      <c r="CM35" s="372"/>
      <c r="CN35" s="165"/>
      <c r="CO35" s="373">
        <f t="shared" ref="CO35:CO43" si="3">IF(CQ35="","",CO34+1)</f>
        <v>19</v>
      </c>
      <c r="CP35" s="373"/>
      <c r="CQ35" s="372" t="str">
        <f>IF('各会計、関係団体の財政状況及び健全化判断比率'!BS8="","",'各会計、関係団体の財政状況及び健全化判断比率'!BS8)</f>
        <v>壱岐市クリーンエネルギー</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10</v>
      </c>
      <c r="BF36" s="373"/>
      <c r="BG36" s="372" t="str">
        <f>IF('各会計、関係団体の財政状況及び健全化判断比率'!B35="","",'各会計、関係団体の財政状況及び健全化判断比率'!B35)</f>
        <v>三島航路事業特別会計</v>
      </c>
      <c r="BH36" s="372"/>
      <c r="BI36" s="372"/>
      <c r="BJ36" s="372"/>
      <c r="BK36" s="372"/>
      <c r="BL36" s="372"/>
      <c r="BM36" s="372"/>
      <c r="BN36" s="372"/>
      <c r="BO36" s="372"/>
      <c r="BP36" s="372"/>
      <c r="BQ36" s="372"/>
      <c r="BR36" s="372"/>
      <c r="BS36" s="372"/>
      <c r="BT36" s="372"/>
      <c r="BU36" s="372"/>
      <c r="BV36" s="165"/>
      <c r="BW36" s="373">
        <f t="shared" si="2"/>
        <v>13</v>
      </c>
      <c r="BX36" s="373"/>
      <c r="BY36" s="372" t="str">
        <f>IF('各会計、関係団体の財政状況及び健全化判断比率'!B70="","",'各会計、関係団体の財政状況及び健全化判断比率'!B70)</f>
        <v>長崎県市町村総合事務組合（市町村会館馬町別館管理事業特別会計）</v>
      </c>
      <c r="BZ36" s="372"/>
      <c r="CA36" s="372"/>
      <c r="CB36" s="372"/>
      <c r="CC36" s="372"/>
      <c r="CD36" s="372"/>
      <c r="CE36" s="372"/>
      <c r="CF36" s="372"/>
      <c r="CG36" s="372"/>
      <c r="CH36" s="372"/>
      <c r="CI36" s="372"/>
      <c r="CJ36" s="372"/>
      <c r="CK36" s="372"/>
      <c r="CL36" s="372"/>
      <c r="CM36" s="372"/>
      <c r="CN36" s="165"/>
      <c r="CO36" s="373">
        <f t="shared" si="3"/>
        <v>20</v>
      </c>
      <c r="CP36" s="373"/>
      <c r="CQ36" s="372" t="str">
        <f>IF('各会計、関係団体の財政状況及び健全化判断比率'!BS9="","",'各会計、関係団体の財政状況及び健全化判断比率'!BS9)</f>
        <v>壱岐カントリー倶楽部</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特別養護老人ホーム事業特別会計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14</v>
      </c>
      <c r="BX37" s="373"/>
      <c r="BY37" s="372" t="str">
        <f>IF('各会計、関係団体の財政状況及び健全化判断比率'!B71="","",'各会計、関係団体の財政状況及び健全化判断比率'!B71)</f>
        <v>長崎県市町村総合事務組合（公平委員会特別会計）</v>
      </c>
      <c r="BZ37" s="372"/>
      <c r="CA37" s="372"/>
      <c r="CB37" s="372"/>
      <c r="CC37" s="372"/>
      <c r="CD37" s="372"/>
      <c r="CE37" s="372"/>
      <c r="CF37" s="372"/>
      <c r="CG37" s="372"/>
      <c r="CH37" s="372"/>
      <c r="CI37" s="372"/>
      <c r="CJ37" s="372"/>
      <c r="CK37" s="372"/>
      <c r="CL37" s="372"/>
      <c r="CM37" s="372"/>
      <c r="CN37" s="165"/>
      <c r="CO37" s="373">
        <f t="shared" si="3"/>
        <v>21</v>
      </c>
      <c r="CP37" s="373"/>
      <c r="CQ37" s="372" t="str">
        <f>IF('各会計、関係団体の財政状況及び健全化判断比率'!BS10="","",'各会計、関係団体の財政状況及び健全化判断比率'!BS10)</f>
        <v>壱岐空港ターミナルビル</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15</v>
      </c>
      <c r="BX38" s="373"/>
      <c r="BY38" s="372" t="str">
        <f>IF('各会計、関係団体の財政状況及び健全化判断比率'!B72="","",'各会計、関係団体の財政状況及び健全化判断比率'!B72)</f>
        <v>長崎県市町村総合事務組合（交通災害共済事業特別会計）</v>
      </c>
      <c r="BZ38" s="372"/>
      <c r="CA38" s="372"/>
      <c r="CB38" s="372"/>
      <c r="CC38" s="372"/>
      <c r="CD38" s="372"/>
      <c r="CE38" s="372"/>
      <c r="CF38" s="372"/>
      <c r="CG38" s="372"/>
      <c r="CH38" s="372"/>
      <c r="CI38" s="372"/>
      <c r="CJ38" s="372"/>
      <c r="CK38" s="372"/>
      <c r="CL38" s="372"/>
      <c r="CM38" s="372"/>
      <c r="CN38" s="165"/>
      <c r="CO38" s="373">
        <f t="shared" si="3"/>
        <v>22</v>
      </c>
      <c r="CP38" s="373"/>
      <c r="CQ38" s="372" t="str">
        <f>IF('各会計、関係団体の財政状況及び健全化判断比率'!BS11="","",'各会計、関係団体の財政状況及び健全化判断比率'!BS11)</f>
        <v>マリンパル壱岐</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16</v>
      </c>
      <c r="BX39" s="373"/>
      <c r="BY39" s="372" t="str">
        <f>IF('各会計、関係団体の財政状況及び健全化判断比率'!B73="","",'各会計、関係団体の財政状況及び健全化判断比率'!B73)</f>
        <v>長崎県後期高齢者医療広域連合（普通会計）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17</v>
      </c>
      <c r="BX40" s="373"/>
      <c r="BY40" s="372" t="str">
        <f>IF('各会計、関係団体の財政状況及び健全化判断比率'!B74="","",'各会計、関係団体の財政状況及び健全化判断比率'!B74)</f>
        <v>長崎県後期高齢者医療広域連合（後期高齢者医療事業会計）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185</v>
      </c>
    </row>
    <row r="50" spans="5:5">
      <c r="E50" s="139" t="s">
        <v>186</v>
      </c>
    </row>
    <row r="51" spans="5:5">
      <c r="E51" s="139" t="s">
        <v>187</v>
      </c>
    </row>
    <row r="52" spans="5:5">
      <c r="E52" s="139" t="s">
        <v>188</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7" zoomScale="60" zoomScaleNormal="6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1" t="s">
        <v>524</v>
      </c>
      <c r="D34" s="1181"/>
      <c r="E34" s="1182"/>
      <c r="F34" s="32">
        <v>3.42</v>
      </c>
      <c r="G34" s="33">
        <v>4.0999999999999996</v>
      </c>
      <c r="H34" s="33">
        <v>3.09</v>
      </c>
      <c r="I34" s="33">
        <v>3.69</v>
      </c>
      <c r="J34" s="34">
        <v>4.2</v>
      </c>
      <c r="K34" s="22"/>
      <c r="L34" s="22"/>
      <c r="M34" s="22"/>
      <c r="N34" s="22"/>
      <c r="O34" s="22"/>
      <c r="P34" s="22"/>
    </row>
    <row r="35" spans="1:16" ht="39" customHeight="1">
      <c r="A35" s="22"/>
      <c r="B35" s="35"/>
      <c r="C35" s="1175" t="s">
        <v>525</v>
      </c>
      <c r="D35" s="1176"/>
      <c r="E35" s="1177"/>
      <c r="F35" s="36">
        <v>3.97</v>
      </c>
      <c r="G35" s="37">
        <v>3.24</v>
      </c>
      <c r="H35" s="37">
        <v>2.93</v>
      </c>
      <c r="I35" s="37">
        <v>2.4900000000000002</v>
      </c>
      <c r="J35" s="38">
        <v>3.19</v>
      </c>
      <c r="K35" s="22"/>
      <c r="L35" s="22"/>
      <c r="M35" s="22"/>
      <c r="N35" s="22"/>
      <c r="O35" s="22"/>
      <c r="P35" s="22"/>
    </row>
    <row r="36" spans="1:16" ht="39" customHeight="1">
      <c r="A36" s="22"/>
      <c r="B36" s="35"/>
      <c r="C36" s="1175" t="s">
        <v>526</v>
      </c>
      <c r="D36" s="1176"/>
      <c r="E36" s="1177"/>
      <c r="F36" s="36">
        <v>0.68</v>
      </c>
      <c r="G36" s="37">
        <v>1.24</v>
      </c>
      <c r="H36" s="37">
        <v>1.88</v>
      </c>
      <c r="I36" s="37">
        <v>1.48</v>
      </c>
      <c r="J36" s="38">
        <v>2.2799999999999998</v>
      </c>
      <c r="K36" s="22"/>
      <c r="L36" s="22"/>
      <c r="M36" s="22"/>
      <c r="N36" s="22"/>
      <c r="O36" s="22"/>
      <c r="P36" s="22"/>
    </row>
    <row r="37" spans="1:16" ht="39" customHeight="1">
      <c r="A37" s="22"/>
      <c r="B37" s="35"/>
      <c r="C37" s="1175" t="s">
        <v>527</v>
      </c>
      <c r="D37" s="1176"/>
      <c r="E37" s="1177"/>
      <c r="F37" s="36">
        <v>0</v>
      </c>
      <c r="G37" s="37">
        <v>0.5</v>
      </c>
      <c r="H37" s="37">
        <v>0.86</v>
      </c>
      <c r="I37" s="37">
        <v>0.32</v>
      </c>
      <c r="J37" s="38">
        <v>0.62</v>
      </c>
      <c r="K37" s="22"/>
      <c r="L37" s="22"/>
      <c r="M37" s="22"/>
      <c r="N37" s="22"/>
      <c r="O37" s="22"/>
      <c r="P37" s="22"/>
    </row>
    <row r="38" spans="1:16" ht="39" customHeight="1">
      <c r="A38" s="22"/>
      <c r="B38" s="35"/>
      <c r="C38" s="1175" t="s">
        <v>528</v>
      </c>
      <c r="D38" s="1176"/>
      <c r="E38" s="1177"/>
      <c r="F38" s="36">
        <v>0.24</v>
      </c>
      <c r="G38" s="37">
        <v>0.57999999999999996</v>
      </c>
      <c r="H38" s="37">
        <v>0.49</v>
      </c>
      <c r="I38" s="37">
        <v>0.5</v>
      </c>
      <c r="J38" s="38">
        <v>0.41</v>
      </c>
      <c r="K38" s="22"/>
      <c r="L38" s="22"/>
      <c r="M38" s="22"/>
      <c r="N38" s="22"/>
      <c r="O38" s="22"/>
      <c r="P38" s="22"/>
    </row>
    <row r="39" spans="1:16" ht="39" customHeight="1">
      <c r="A39" s="22"/>
      <c r="B39" s="35"/>
      <c r="C39" s="1175" t="s">
        <v>529</v>
      </c>
      <c r="D39" s="1176"/>
      <c r="E39" s="1177"/>
      <c r="F39" s="36">
        <v>0.11</v>
      </c>
      <c r="G39" s="37">
        <v>0.1</v>
      </c>
      <c r="H39" s="37">
        <v>0.09</v>
      </c>
      <c r="I39" s="37">
        <v>0.14000000000000001</v>
      </c>
      <c r="J39" s="38">
        <v>0.1</v>
      </c>
      <c r="K39" s="22"/>
      <c r="L39" s="22"/>
      <c r="M39" s="22"/>
      <c r="N39" s="22"/>
      <c r="O39" s="22"/>
      <c r="P39" s="22"/>
    </row>
    <row r="40" spans="1:16" ht="39" customHeight="1">
      <c r="A40" s="22"/>
      <c r="B40" s="35"/>
      <c r="C40" s="1175" t="s">
        <v>530</v>
      </c>
      <c r="D40" s="1176"/>
      <c r="E40" s="1177"/>
      <c r="F40" s="36">
        <v>0.01</v>
      </c>
      <c r="G40" s="37">
        <v>0.01</v>
      </c>
      <c r="H40" s="37">
        <v>0.01</v>
      </c>
      <c r="I40" s="37">
        <v>0.02</v>
      </c>
      <c r="J40" s="38">
        <v>0.01</v>
      </c>
      <c r="K40" s="22"/>
      <c r="L40" s="22"/>
      <c r="M40" s="22"/>
      <c r="N40" s="22"/>
      <c r="O40" s="22"/>
      <c r="P40" s="22"/>
    </row>
    <row r="41" spans="1:16" ht="39" customHeight="1">
      <c r="A41" s="22"/>
      <c r="B41" s="35"/>
      <c r="C41" s="1175" t="s">
        <v>531</v>
      </c>
      <c r="D41" s="1176"/>
      <c r="E41" s="1177"/>
      <c r="F41" s="36">
        <v>0</v>
      </c>
      <c r="G41" s="37">
        <v>0.01</v>
      </c>
      <c r="H41" s="37">
        <v>0.01</v>
      </c>
      <c r="I41" s="37">
        <v>0.01</v>
      </c>
      <c r="J41" s="38">
        <v>0.01</v>
      </c>
      <c r="K41" s="22"/>
      <c r="L41" s="22"/>
      <c r="M41" s="22"/>
      <c r="N41" s="22"/>
      <c r="O41" s="22"/>
      <c r="P41" s="22"/>
    </row>
    <row r="42" spans="1:16" ht="39" customHeight="1">
      <c r="A42" s="22"/>
      <c r="B42" s="39"/>
      <c r="C42" s="1175" t="s">
        <v>532</v>
      </c>
      <c r="D42" s="1176"/>
      <c r="E42" s="1177"/>
      <c r="F42" s="36" t="s">
        <v>479</v>
      </c>
      <c r="G42" s="37" t="s">
        <v>479</v>
      </c>
      <c r="H42" s="37" t="s">
        <v>479</v>
      </c>
      <c r="I42" s="37" t="s">
        <v>479</v>
      </c>
      <c r="J42" s="38" t="s">
        <v>479</v>
      </c>
      <c r="K42" s="22"/>
      <c r="L42" s="22"/>
      <c r="M42" s="22"/>
      <c r="N42" s="22"/>
      <c r="O42" s="22"/>
      <c r="P42" s="22"/>
    </row>
    <row r="43" spans="1:16" ht="39" customHeight="1" thickBot="1">
      <c r="A43" s="22"/>
      <c r="B43" s="40"/>
      <c r="C43" s="1178" t="s">
        <v>533</v>
      </c>
      <c r="D43" s="1179"/>
      <c r="E43" s="1180"/>
      <c r="F43" s="41">
        <v>4.5199999999999996</v>
      </c>
      <c r="G43" s="42">
        <v>4.53</v>
      </c>
      <c r="H43" s="42">
        <v>6.52</v>
      </c>
      <c r="I43" s="42">
        <v>5.0599999999999996</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1" zoomScale="60" zoomScaleNormal="6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1" t="s">
        <v>10</v>
      </c>
      <c r="C45" s="1192"/>
      <c r="D45" s="58"/>
      <c r="E45" s="1197" t="s">
        <v>11</v>
      </c>
      <c r="F45" s="1197"/>
      <c r="G45" s="1197"/>
      <c r="H45" s="1197"/>
      <c r="I45" s="1197"/>
      <c r="J45" s="1198"/>
      <c r="K45" s="59">
        <v>2809</v>
      </c>
      <c r="L45" s="60">
        <v>2668</v>
      </c>
      <c r="M45" s="60">
        <v>2670</v>
      </c>
      <c r="N45" s="60">
        <v>2771</v>
      </c>
      <c r="O45" s="61">
        <v>2853</v>
      </c>
      <c r="P45" s="48"/>
      <c r="Q45" s="48"/>
      <c r="R45" s="48"/>
      <c r="S45" s="48"/>
      <c r="T45" s="48"/>
      <c r="U45" s="48"/>
    </row>
    <row r="46" spans="1:21" ht="30.75" customHeight="1">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c r="A48" s="48"/>
      <c r="B48" s="1193"/>
      <c r="C48" s="1194"/>
      <c r="D48" s="62"/>
      <c r="E48" s="1185" t="s">
        <v>14</v>
      </c>
      <c r="F48" s="1185"/>
      <c r="G48" s="1185"/>
      <c r="H48" s="1185"/>
      <c r="I48" s="1185"/>
      <c r="J48" s="1186"/>
      <c r="K48" s="63">
        <v>620</v>
      </c>
      <c r="L48" s="64">
        <v>597</v>
      </c>
      <c r="M48" s="64">
        <v>626</v>
      </c>
      <c r="N48" s="64">
        <v>628</v>
      </c>
      <c r="O48" s="65">
        <v>446</v>
      </c>
      <c r="P48" s="48"/>
      <c r="Q48" s="48"/>
      <c r="R48" s="48"/>
      <c r="S48" s="48"/>
      <c r="T48" s="48"/>
      <c r="U48" s="48"/>
    </row>
    <row r="49" spans="1:21" ht="30.75" customHeight="1">
      <c r="A49" s="48"/>
      <c r="B49" s="1193"/>
      <c r="C49" s="1194"/>
      <c r="D49" s="62"/>
      <c r="E49" s="1185" t="s">
        <v>15</v>
      </c>
      <c r="F49" s="1185"/>
      <c r="G49" s="1185"/>
      <c r="H49" s="1185"/>
      <c r="I49" s="1185"/>
      <c r="J49" s="1186"/>
      <c r="K49" s="63" t="s">
        <v>479</v>
      </c>
      <c r="L49" s="64" t="s">
        <v>479</v>
      </c>
      <c r="M49" s="64" t="s">
        <v>479</v>
      </c>
      <c r="N49" s="64" t="s">
        <v>479</v>
      </c>
      <c r="O49" s="65" t="s">
        <v>479</v>
      </c>
      <c r="P49" s="48"/>
      <c r="Q49" s="48"/>
      <c r="R49" s="48"/>
      <c r="S49" s="48"/>
      <c r="T49" s="48"/>
      <c r="U49" s="48"/>
    </row>
    <row r="50" spans="1:21" ht="30.75" customHeight="1">
      <c r="A50" s="48"/>
      <c r="B50" s="1193"/>
      <c r="C50" s="1194"/>
      <c r="D50" s="62"/>
      <c r="E50" s="1185" t="s">
        <v>16</v>
      </c>
      <c r="F50" s="1185"/>
      <c r="G50" s="1185"/>
      <c r="H50" s="1185"/>
      <c r="I50" s="1185"/>
      <c r="J50" s="1186"/>
      <c r="K50" s="63">
        <v>18</v>
      </c>
      <c r="L50" s="64">
        <v>14</v>
      </c>
      <c r="M50" s="64">
        <v>14</v>
      </c>
      <c r="N50" s="64">
        <v>16</v>
      </c>
      <c r="O50" s="65">
        <v>15</v>
      </c>
      <c r="P50" s="48"/>
      <c r="Q50" s="48"/>
      <c r="R50" s="48"/>
      <c r="S50" s="48"/>
      <c r="T50" s="48"/>
      <c r="U50" s="48"/>
    </row>
    <row r="51" spans="1:21" ht="30.75" customHeight="1">
      <c r="A51" s="48"/>
      <c r="B51" s="1195"/>
      <c r="C51" s="1196"/>
      <c r="D51" s="66"/>
      <c r="E51" s="1185" t="s">
        <v>17</v>
      </c>
      <c r="F51" s="1185"/>
      <c r="G51" s="1185"/>
      <c r="H51" s="1185"/>
      <c r="I51" s="1185"/>
      <c r="J51" s="1186"/>
      <c r="K51" s="63">
        <v>1</v>
      </c>
      <c r="L51" s="64">
        <v>0</v>
      </c>
      <c r="M51" s="64">
        <v>0</v>
      </c>
      <c r="N51" s="64">
        <v>0</v>
      </c>
      <c r="O51" s="65" t="s">
        <v>479</v>
      </c>
      <c r="P51" s="48"/>
      <c r="Q51" s="48"/>
      <c r="R51" s="48"/>
      <c r="S51" s="48"/>
      <c r="T51" s="48"/>
      <c r="U51" s="48"/>
    </row>
    <row r="52" spans="1:21" ht="30.75" customHeight="1">
      <c r="A52" s="48"/>
      <c r="B52" s="1183" t="s">
        <v>18</v>
      </c>
      <c r="C52" s="1184"/>
      <c r="D52" s="66"/>
      <c r="E52" s="1185" t="s">
        <v>19</v>
      </c>
      <c r="F52" s="1185"/>
      <c r="G52" s="1185"/>
      <c r="H52" s="1185"/>
      <c r="I52" s="1185"/>
      <c r="J52" s="1186"/>
      <c r="K52" s="63">
        <v>2476</v>
      </c>
      <c r="L52" s="64">
        <v>2660</v>
      </c>
      <c r="M52" s="64">
        <v>2742</v>
      </c>
      <c r="N52" s="64">
        <v>2868</v>
      </c>
      <c r="O52" s="65">
        <v>2881</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972</v>
      </c>
      <c r="L53" s="69">
        <v>619</v>
      </c>
      <c r="M53" s="69">
        <v>568</v>
      </c>
      <c r="N53" s="69">
        <v>547</v>
      </c>
      <c r="O53" s="70">
        <v>433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28" zoomScale="60" zoomScaleNormal="60" zoomScaleSheetLayoutView="100" workbookViewId="0"/>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519</v>
      </c>
      <c r="J40" s="79" t="s">
        <v>520</v>
      </c>
      <c r="K40" s="79" t="s">
        <v>521</v>
      </c>
      <c r="L40" s="79" t="s">
        <v>522</v>
      </c>
      <c r="M40" s="80" t="s">
        <v>523</v>
      </c>
    </row>
    <row r="41" spans="2:13" ht="27.75" customHeight="1">
      <c r="B41" s="1211" t="s">
        <v>23</v>
      </c>
      <c r="C41" s="1212"/>
      <c r="D41" s="81"/>
      <c r="E41" s="1213" t="s">
        <v>24</v>
      </c>
      <c r="F41" s="1213"/>
      <c r="G41" s="1213"/>
      <c r="H41" s="1214"/>
      <c r="I41" s="82">
        <v>28466</v>
      </c>
      <c r="J41" s="83">
        <v>27650</v>
      </c>
      <c r="K41" s="83">
        <v>27323</v>
      </c>
      <c r="L41" s="83">
        <v>26819</v>
      </c>
      <c r="M41" s="84">
        <v>26603</v>
      </c>
    </row>
    <row r="42" spans="2:13" ht="27.75" customHeight="1">
      <c r="B42" s="1201"/>
      <c r="C42" s="1202"/>
      <c r="D42" s="85"/>
      <c r="E42" s="1205" t="s">
        <v>25</v>
      </c>
      <c r="F42" s="1205"/>
      <c r="G42" s="1205"/>
      <c r="H42" s="1206"/>
      <c r="I42" s="86" t="s">
        <v>479</v>
      </c>
      <c r="J42" s="87" t="s">
        <v>479</v>
      </c>
      <c r="K42" s="87" t="s">
        <v>479</v>
      </c>
      <c r="L42" s="87" t="s">
        <v>479</v>
      </c>
      <c r="M42" s="88" t="s">
        <v>479</v>
      </c>
    </row>
    <row r="43" spans="2:13" ht="27.75" customHeight="1">
      <c r="B43" s="1201"/>
      <c r="C43" s="1202"/>
      <c r="D43" s="85"/>
      <c r="E43" s="1205" t="s">
        <v>26</v>
      </c>
      <c r="F43" s="1205"/>
      <c r="G43" s="1205"/>
      <c r="H43" s="1206"/>
      <c r="I43" s="86">
        <v>7647</v>
      </c>
      <c r="J43" s="87">
        <v>7264</v>
      </c>
      <c r="K43" s="87">
        <v>7168</v>
      </c>
      <c r="L43" s="87">
        <v>7070</v>
      </c>
      <c r="M43" s="88">
        <v>4472</v>
      </c>
    </row>
    <row r="44" spans="2:13" ht="27.75" customHeight="1">
      <c r="B44" s="1201"/>
      <c r="C44" s="1202"/>
      <c r="D44" s="85"/>
      <c r="E44" s="1205" t="s">
        <v>27</v>
      </c>
      <c r="F44" s="1205"/>
      <c r="G44" s="1205"/>
      <c r="H44" s="1206"/>
      <c r="I44" s="86" t="s">
        <v>479</v>
      </c>
      <c r="J44" s="87" t="s">
        <v>479</v>
      </c>
      <c r="K44" s="87" t="s">
        <v>479</v>
      </c>
      <c r="L44" s="87" t="s">
        <v>479</v>
      </c>
      <c r="M44" s="88" t="s">
        <v>479</v>
      </c>
    </row>
    <row r="45" spans="2:13" ht="27.75" customHeight="1">
      <c r="B45" s="1201"/>
      <c r="C45" s="1202"/>
      <c r="D45" s="85"/>
      <c r="E45" s="1205" t="s">
        <v>28</v>
      </c>
      <c r="F45" s="1205"/>
      <c r="G45" s="1205"/>
      <c r="H45" s="1206"/>
      <c r="I45" s="86">
        <v>3125</v>
      </c>
      <c r="J45" s="87">
        <v>2957</v>
      </c>
      <c r="K45" s="87">
        <v>3013</v>
      </c>
      <c r="L45" s="87">
        <v>1646</v>
      </c>
      <c r="M45" s="88">
        <v>1267</v>
      </c>
    </row>
    <row r="46" spans="2:13" ht="27.75" customHeight="1">
      <c r="B46" s="1201"/>
      <c r="C46" s="1202"/>
      <c r="D46" s="85"/>
      <c r="E46" s="1205" t="s">
        <v>29</v>
      </c>
      <c r="F46" s="1205"/>
      <c r="G46" s="1205"/>
      <c r="H46" s="1206"/>
      <c r="I46" s="86" t="s">
        <v>479</v>
      </c>
      <c r="J46" s="87" t="s">
        <v>479</v>
      </c>
      <c r="K46" s="87" t="s">
        <v>479</v>
      </c>
      <c r="L46" s="87" t="s">
        <v>479</v>
      </c>
      <c r="M46" s="88" t="s">
        <v>479</v>
      </c>
    </row>
    <row r="47" spans="2:13" ht="27.75" customHeight="1">
      <c r="B47" s="1201"/>
      <c r="C47" s="1202"/>
      <c r="D47" s="85"/>
      <c r="E47" s="1205" t="s">
        <v>30</v>
      </c>
      <c r="F47" s="1205"/>
      <c r="G47" s="1205"/>
      <c r="H47" s="1206"/>
      <c r="I47" s="86" t="s">
        <v>479</v>
      </c>
      <c r="J47" s="87" t="s">
        <v>479</v>
      </c>
      <c r="K47" s="87" t="s">
        <v>479</v>
      </c>
      <c r="L47" s="87" t="s">
        <v>479</v>
      </c>
      <c r="M47" s="88" t="s">
        <v>479</v>
      </c>
    </row>
    <row r="48" spans="2:13" ht="27.75" customHeight="1">
      <c r="B48" s="1203"/>
      <c r="C48" s="1204"/>
      <c r="D48" s="85"/>
      <c r="E48" s="1205" t="s">
        <v>31</v>
      </c>
      <c r="F48" s="1205"/>
      <c r="G48" s="1205"/>
      <c r="H48" s="1206"/>
      <c r="I48" s="86" t="s">
        <v>479</v>
      </c>
      <c r="J48" s="87" t="s">
        <v>479</v>
      </c>
      <c r="K48" s="87" t="s">
        <v>479</v>
      </c>
      <c r="L48" s="87" t="s">
        <v>479</v>
      </c>
      <c r="M48" s="88" t="s">
        <v>479</v>
      </c>
    </row>
    <row r="49" spans="2:13" ht="27.75" customHeight="1">
      <c r="B49" s="1199" t="s">
        <v>32</v>
      </c>
      <c r="C49" s="1200"/>
      <c r="D49" s="89"/>
      <c r="E49" s="1205" t="s">
        <v>33</v>
      </c>
      <c r="F49" s="1205"/>
      <c r="G49" s="1205"/>
      <c r="H49" s="1206"/>
      <c r="I49" s="86">
        <v>6761</v>
      </c>
      <c r="J49" s="87">
        <v>7465</v>
      </c>
      <c r="K49" s="87">
        <v>7831</v>
      </c>
      <c r="L49" s="87">
        <v>8111</v>
      </c>
      <c r="M49" s="88">
        <v>8406</v>
      </c>
    </row>
    <row r="50" spans="2:13" ht="27.75" customHeight="1">
      <c r="B50" s="1201"/>
      <c r="C50" s="1202"/>
      <c r="D50" s="85"/>
      <c r="E50" s="1205" t="s">
        <v>34</v>
      </c>
      <c r="F50" s="1205"/>
      <c r="G50" s="1205"/>
      <c r="H50" s="1206"/>
      <c r="I50" s="86">
        <v>1832</v>
      </c>
      <c r="J50" s="87">
        <v>1740</v>
      </c>
      <c r="K50" s="87">
        <v>898</v>
      </c>
      <c r="L50" s="87">
        <v>627</v>
      </c>
      <c r="M50" s="88">
        <v>440</v>
      </c>
    </row>
    <row r="51" spans="2:13" ht="27.75" customHeight="1">
      <c r="B51" s="1203"/>
      <c r="C51" s="1204"/>
      <c r="D51" s="85"/>
      <c r="E51" s="1205" t="s">
        <v>35</v>
      </c>
      <c r="F51" s="1205"/>
      <c r="G51" s="1205"/>
      <c r="H51" s="1206"/>
      <c r="I51" s="86">
        <v>25498</v>
      </c>
      <c r="J51" s="87">
        <v>24745</v>
      </c>
      <c r="K51" s="87">
        <v>25369</v>
      </c>
      <c r="L51" s="87">
        <v>25077</v>
      </c>
      <c r="M51" s="88">
        <v>24462</v>
      </c>
    </row>
    <row r="52" spans="2:13" ht="27.75" customHeight="1" thickBot="1">
      <c r="B52" s="1207" t="s">
        <v>36</v>
      </c>
      <c r="C52" s="1208"/>
      <c r="D52" s="90"/>
      <c r="E52" s="1209" t="s">
        <v>37</v>
      </c>
      <c r="F52" s="1209"/>
      <c r="G52" s="1209"/>
      <c r="H52" s="1210"/>
      <c r="I52" s="91">
        <v>5148</v>
      </c>
      <c r="J52" s="92">
        <v>3920</v>
      </c>
      <c r="K52" s="92">
        <v>3406</v>
      </c>
      <c r="L52" s="92">
        <v>1721</v>
      </c>
      <c r="M52" s="93">
        <v>-966</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t="13.2" hidden="1"/>
    <row r="59" spans="2:13" ht="13.2" hidden="1"/>
    <row r="60" spans="2:13" ht="13.2" hidden="1"/>
    <row r="61" spans="2:13" ht="13.2" hidden="1"/>
    <row r="62" spans="2:13" ht="13.2" hidden="1"/>
    <row r="63" spans="2:13" ht="13.2" hidden="1"/>
    <row r="64" spans="2:13" ht="13.2"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0" zoomScale="80" zoomScaleNormal="80" zoomScaleSheetLayoutView="55" workbookViewId="0">
      <selection activeCell="A73" sqref="A73:XFD73"/>
    </sheetView>
  </sheetViews>
  <sheetFormatPr defaultColWidth="0" defaultRowHeight="13.5" customHeight="1" zeroHeight="1"/>
  <cols>
    <col min="1" max="1" width="6.33203125" style="243" customWidth="1"/>
    <col min="2" max="2" width="18.109375" style="243" customWidth="1"/>
    <col min="3" max="3" width="22.6640625" style="243" customWidth="1"/>
    <col min="4" max="9" width="18.109375" style="243" customWidth="1"/>
    <col min="10" max="10" width="22.77734375" style="243" customWidth="1"/>
    <col min="11" max="15" width="18.109375" style="243" customWidth="1"/>
    <col min="16" max="16" width="6.109375" style="250" customWidth="1"/>
    <col min="17" max="17" width="5.88671875" style="248" customWidth="1"/>
    <col min="18" max="18" width="19.109375" style="243" hidden="1"/>
    <col min="19" max="23" width="12.6640625" style="243" hidden="1"/>
    <col min="24" max="257" width="8.6640625" style="243" hidden="1"/>
    <col min="258" max="263" width="14.88671875" style="243" hidden="1"/>
    <col min="264" max="265" width="15.88671875" style="243" hidden="1"/>
    <col min="266" max="271" width="16.109375" style="243" hidden="1"/>
    <col min="272" max="272" width="6.109375" style="243" hidden="1"/>
    <col min="273" max="273" width="3" style="243" hidden="1"/>
    <col min="274" max="513" width="8.6640625" style="243" hidden="1"/>
    <col min="514" max="519" width="14.88671875" style="243" hidden="1"/>
    <col min="520" max="521" width="15.88671875" style="243" hidden="1"/>
    <col min="522" max="527" width="16.109375" style="243" hidden="1"/>
    <col min="528" max="528" width="6.109375" style="243" hidden="1"/>
    <col min="529" max="529" width="3" style="243" hidden="1"/>
    <col min="530" max="769" width="8.6640625" style="243" hidden="1"/>
    <col min="770" max="775" width="14.88671875" style="243" hidden="1"/>
    <col min="776" max="777" width="15.88671875" style="243" hidden="1"/>
    <col min="778" max="783" width="16.109375" style="243" hidden="1"/>
    <col min="784" max="784" width="6.109375" style="243" hidden="1"/>
    <col min="785" max="785" width="3" style="243" hidden="1"/>
    <col min="786" max="1025" width="8.6640625" style="243" hidden="1"/>
    <col min="1026" max="1031" width="14.88671875" style="243" hidden="1"/>
    <col min="1032" max="1033" width="15.88671875" style="243" hidden="1"/>
    <col min="1034" max="1039" width="16.109375" style="243" hidden="1"/>
    <col min="1040" max="1040" width="6.109375" style="243" hidden="1"/>
    <col min="1041" max="1041" width="3" style="243" hidden="1"/>
    <col min="1042" max="1281" width="8.6640625" style="243" hidden="1"/>
    <col min="1282" max="1287" width="14.88671875" style="243" hidden="1"/>
    <col min="1288" max="1289" width="15.88671875" style="243" hidden="1"/>
    <col min="1290" max="1295" width="16.109375" style="243" hidden="1"/>
    <col min="1296" max="1296" width="6.109375" style="243" hidden="1"/>
    <col min="1297" max="1297" width="3" style="243" hidden="1"/>
    <col min="1298" max="1537" width="8.6640625" style="243" hidden="1"/>
    <col min="1538" max="1543" width="14.88671875" style="243" hidden="1"/>
    <col min="1544" max="1545" width="15.88671875" style="243" hidden="1"/>
    <col min="1546" max="1551" width="16.109375" style="243" hidden="1"/>
    <col min="1552" max="1552" width="6.109375" style="243" hidden="1"/>
    <col min="1553" max="1553" width="3" style="243" hidden="1"/>
    <col min="1554" max="1793" width="8.6640625" style="243" hidden="1"/>
    <col min="1794" max="1799" width="14.88671875" style="243" hidden="1"/>
    <col min="1800" max="1801" width="15.88671875" style="243" hidden="1"/>
    <col min="1802" max="1807" width="16.109375" style="243" hidden="1"/>
    <col min="1808" max="1808" width="6.109375" style="243" hidden="1"/>
    <col min="1809" max="1809" width="3" style="243" hidden="1"/>
    <col min="1810" max="2049" width="8.6640625" style="243" hidden="1"/>
    <col min="2050" max="2055" width="14.88671875" style="243" hidden="1"/>
    <col min="2056" max="2057" width="15.88671875" style="243" hidden="1"/>
    <col min="2058" max="2063" width="16.109375" style="243" hidden="1"/>
    <col min="2064" max="2064" width="6.109375" style="243" hidden="1"/>
    <col min="2065" max="2065" width="3" style="243" hidden="1"/>
    <col min="2066" max="2305" width="8.6640625" style="243" hidden="1"/>
    <col min="2306" max="2311" width="14.88671875" style="243" hidden="1"/>
    <col min="2312" max="2313" width="15.88671875" style="243" hidden="1"/>
    <col min="2314" max="2319" width="16.109375" style="243" hidden="1"/>
    <col min="2320" max="2320" width="6.109375" style="243" hidden="1"/>
    <col min="2321" max="2321" width="3" style="243" hidden="1"/>
    <col min="2322" max="2561" width="8.6640625" style="243" hidden="1"/>
    <col min="2562" max="2567" width="14.88671875" style="243" hidden="1"/>
    <col min="2568" max="2569" width="15.88671875" style="243" hidden="1"/>
    <col min="2570" max="2575" width="16.109375" style="243" hidden="1"/>
    <col min="2576" max="2576" width="6.109375" style="243" hidden="1"/>
    <col min="2577" max="2577" width="3" style="243" hidden="1"/>
    <col min="2578" max="2817" width="8.6640625" style="243" hidden="1"/>
    <col min="2818" max="2823" width="14.88671875" style="243" hidden="1"/>
    <col min="2824" max="2825" width="15.88671875" style="243" hidden="1"/>
    <col min="2826" max="2831" width="16.109375" style="243" hidden="1"/>
    <col min="2832" max="2832" width="6.109375" style="243" hidden="1"/>
    <col min="2833" max="2833" width="3" style="243" hidden="1"/>
    <col min="2834" max="3073" width="8.6640625" style="243" hidden="1"/>
    <col min="3074" max="3079" width="14.88671875" style="243" hidden="1"/>
    <col min="3080" max="3081" width="15.88671875" style="243" hidden="1"/>
    <col min="3082" max="3087" width="16.109375" style="243" hidden="1"/>
    <col min="3088" max="3088" width="6.109375" style="243" hidden="1"/>
    <col min="3089" max="3089" width="3" style="243" hidden="1"/>
    <col min="3090" max="3329" width="8.6640625" style="243" hidden="1"/>
    <col min="3330" max="3335" width="14.88671875" style="243" hidden="1"/>
    <col min="3336" max="3337" width="15.88671875" style="243" hidden="1"/>
    <col min="3338" max="3343" width="16.109375" style="243" hidden="1"/>
    <col min="3344" max="3344" width="6.109375" style="243" hidden="1"/>
    <col min="3345" max="3345" width="3" style="243" hidden="1"/>
    <col min="3346" max="3585" width="8.6640625" style="243" hidden="1"/>
    <col min="3586" max="3591" width="14.88671875" style="243" hidden="1"/>
    <col min="3592" max="3593" width="15.88671875" style="243" hidden="1"/>
    <col min="3594" max="3599" width="16.109375" style="243" hidden="1"/>
    <col min="3600" max="3600" width="6.109375" style="243" hidden="1"/>
    <col min="3601" max="3601" width="3" style="243" hidden="1"/>
    <col min="3602" max="3841" width="8.6640625" style="243" hidden="1"/>
    <col min="3842" max="3847" width="14.88671875" style="243" hidden="1"/>
    <col min="3848" max="3849" width="15.88671875" style="243" hidden="1"/>
    <col min="3850" max="3855" width="16.109375" style="243" hidden="1"/>
    <col min="3856" max="3856" width="6.109375" style="243" hidden="1"/>
    <col min="3857" max="3857" width="3" style="243" hidden="1"/>
    <col min="3858" max="4097" width="8.6640625" style="243" hidden="1"/>
    <col min="4098" max="4103" width="14.88671875" style="243" hidden="1"/>
    <col min="4104" max="4105" width="15.88671875" style="243" hidden="1"/>
    <col min="4106" max="4111" width="16.109375" style="243" hidden="1"/>
    <col min="4112" max="4112" width="6.109375" style="243" hidden="1"/>
    <col min="4113" max="4113" width="3" style="243" hidden="1"/>
    <col min="4114" max="4353" width="8.6640625" style="243" hidden="1"/>
    <col min="4354" max="4359" width="14.88671875" style="243" hidden="1"/>
    <col min="4360" max="4361" width="15.88671875" style="243" hidden="1"/>
    <col min="4362" max="4367" width="16.109375" style="243" hidden="1"/>
    <col min="4368" max="4368" width="6.109375" style="243" hidden="1"/>
    <col min="4369" max="4369" width="3" style="243" hidden="1"/>
    <col min="4370" max="4609" width="8.6640625" style="243" hidden="1"/>
    <col min="4610" max="4615" width="14.88671875" style="243" hidden="1"/>
    <col min="4616" max="4617" width="15.88671875" style="243" hidden="1"/>
    <col min="4618" max="4623" width="16.109375" style="243" hidden="1"/>
    <col min="4624" max="4624" width="6.109375" style="243" hidden="1"/>
    <col min="4625" max="4625" width="3" style="243" hidden="1"/>
    <col min="4626" max="4865" width="8.6640625" style="243" hidden="1"/>
    <col min="4866" max="4871" width="14.88671875" style="243" hidden="1"/>
    <col min="4872" max="4873" width="15.88671875" style="243" hidden="1"/>
    <col min="4874" max="4879" width="16.109375" style="243" hidden="1"/>
    <col min="4880" max="4880" width="6.109375" style="243" hidden="1"/>
    <col min="4881" max="4881" width="3" style="243" hidden="1"/>
    <col min="4882" max="5121" width="8.6640625" style="243" hidden="1"/>
    <col min="5122" max="5127" width="14.88671875" style="243" hidden="1"/>
    <col min="5128" max="5129" width="15.88671875" style="243" hidden="1"/>
    <col min="5130" max="5135" width="16.109375" style="243" hidden="1"/>
    <col min="5136" max="5136" width="6.109375" style="243" hidden="1"/>
    <col min="5137" max="5137" width="3" style="243" hidden="1"/>
    <col min="5138" max="5377" width="8.6640625" style="243" hidden="1"/>
    <col min="5378" max="5383" width="14.88671875" style="243" hidden="1"/>
    <col min="5384" max="5385" width="15.88671875" style="243" hidden="1"/>
    <col min="5386" max="5391" width="16.109375" style="243" hidden="1"/>
    <col min="5392" max="5392" width="6.109375" style="243" hidden="1"/>
    <col min="5393" max="5393" width="3" style="243" hidden="1"/>
    <col min="5394" max="5633" width="8.6640625" style="243" hidden="1"/>
    <col min="5634" max="5639" width="14.88671875" style="243" hidden="1"/>
    <col min="5640" max="5641" width="15.88671875" style="243" hidden="1"/>
    <col min="5642" max="5647" width="16.109375" style="243" hidden="1"/>
    <col min="5648" max="5648" width="6.109375" style="243" hidden="1"/>
    <col min="5649" max="5649" width="3" style="243" hidden="1"/>
    <col min="5650" max="5889" width="8.6640625" style="243" hidden="1"/>
    <col min="5890" max="5895" width="14.88671875" style="243" hidden="1"/>
    <col min="5896" max="5897" width="15.88671875" style="243" hidden="1"/>
    <col min="5898" max="5903" width="16.109375" style="243" hidden="1"/>
    <col min="5904" max="5904" width="6.109375" style="243" hidden="1"/>
    <col min="5905" max="5905" width="3" style="243" hidden="1"/>
    <col min="5906" max="6145" width="8.6640625" style="243" hidden="1"/>
    <col min="6146" max="6151" width="14.88671875" style="243" hidden="1"/>
    <col min="6152" max="6153" width="15.88671875" style="243" hidden="1"/>
    <col min="6154" max="6159" width="16.109375" style="243" hidden="1"/>
    <col min="6160" max="6160" width="6.109375" style="243" hidden="1"/>
    <col min="6161" max="6161" width="3" style="243" hidden="1"/>
    <col min="6162" max="6401" width="8.6640625" style="243" hidden="1"/>
    <col min="6402" max="6407" width="14.88671875" style="243" hidden="1"/>
    <col min="6408" max="6409" width="15.88671875" style="243" hidden="1"/>
    <col min="6410" max="6415" width="16.109375" style="243" hidden="1"/>
    <col min="6416" max="6416" width="6.109375" style="243" hidden="1"/>
    <col min="6417" max="6417" width="3" style="243" hidden="1"/>
    <col min="6418" max="6657" width="8.6640625" style="243" hidden="1"/>
    <col min="6658" max="6663" width="14.88671875" style="243" hidden="1"/>
    <col min="6664" max="6665" width="15.88671875" style="243" hidden="1"/>
    <col min="6666" max="6671" width="16.109375" style="243" hidden="1"/>
    <col min="6672" max="6672" width="6.109375" style="243" hidden="1"/>
    <col min="6673" max="6673" width="3" style="243" hidden="1"/>
    <col min="6674" max="6913" width="8.6640625" style="243" hidden="1"/>
    <col min="6914" max="6919" width="14.88671875" style="243" hidden="1"/>
    <col min="6920" max="6921" width="15.88671875" style="243" hidden="1"/>
    <col min="6922" max="6927" width="16.109375" style="243" hidden="1"/>
    <col min="6928" max="6928" width="6.109375" style="243" hidden="1"/>
    <col min="6929" max="6929" width="3" style="243" hidden="1"/>
    <col min="6930" max="7169" width="8.6640625" style="243" hidden="1"/>
    <col min="7170" max="7175" width="14.88671875" style="243" hidden="1"/>
    <col min="7176" max="7177" width="15.88671875" style="243" hidden="1"/>
    <col min="7178" max="7183" width="16.109375" style="243" hidden="1"/>
    <col min="7184" max="7184" width="6.109375" style="243" hidden="1"/>
    <col min="7185" max="7185" width="3" style="243" hidden="1"/>
    <col min="7186" max="7425" width="8.6640625" style="243" hidden="1"/>
    <col min="7426" max="7431" width="14.88671875" style="243" hidden="1"/>
    <col min="7432" max="7433" width="15.88671875" style="243" hidden="1"/>
    <col min="7434" max="7439" width="16.109375" style="243" hidden="1"/>
    <col min="7440" max="7440" width="6.109375" style="243" hidden="1"/>
    <col min="7441" max="7441" width="3" style="243" hidden="1"/>
    <col min="7442" max="7681" width="8.6640625" style="243" hidden="1"/>
    <col min="7682" max="7687" width="14.88671875" style="243" hidden="1"/>
    <col min="7688" max="7689" width="15.88671875" style="243" hidden="1"/>
    <col min="7690" max="7695" width="16.109375" style="243" hidden="1"/>
    <col min="7696" max="7696" width="6.109375" style="243" hidden="1"/>
    <col min="7697" max="7697" width="3" style="243" hidden="1"/>
    <col min="7698" max="7937" width="8.6640625" style="243" hidden="1"/>
    <col min="7938" max="7943" width="14.88671875" style="243" hidden="1"/>
    <col min="7944" max="7945" width="15.88671875" style="243" hidden="1"/>
    <col min="7946" max="7951" width="16.109375" style="243" hidden="1"/>
    <col min="7952" max="7952" width="6.109375" style="243" hidden="1"/>
    <col min="7953" max="7953" width="3" style="243" hidden="1"/>
    <col min="7954" max="8193" width="8.6640625" style="243" hidden="1"/>
    <col min="8194" max="8199" width="14.88671875" style="243" hidden="1"/>
    <col min="8200" max="8201" width="15.88671875" style="243" hidden="1"/>
    <col min="8202" max="8207" width="16.109375" style="243" hidden="1"/>
    <col min="8208" max="8208" width="6.109375" style="243" hidden="1"/>
    <col min="8209" max="8209" width="3" style="243" hidden="1"/>
    <col min="8210" max="8449" width="8.6640625" style="243" hidden="1"/>
    <col min="8450" max="8455" width="14.88671875" style="243" hidden="1"/>
    <col min="8456" max="8457" width="15.88671875" style="243" hidden="1"/>
    <col min="8458" max="8463" width="16.109375" style="243" hidden="1"/>
    <col min="8464" max="8464" width="6.109375" style="243" hidden="1"/>
    <col min="8465" max="8465" width="3" style="243" hidden="1"/>
    <col min="8466" max="8705" width="8.6640625" style="243" hidden="1"/>
    <col min="8706" max="8711" width="14.88671875" style="243" hidden="1"/>
    <col min="8712" max="8713" width="15.88671875" style="243" hidden="1"/>
    <col min="8714" max="8719" width="16.109375" style="243" hidden="1"/>
    <col min="8720" max="8720" width="6.109375" style="243" hidden="1"/>
    <col min="8721" max="8721" width="3" style="243" hidden="1"/>
    <col min="8722" max="8961" width="8.6640625" style="243" hidden="1"/>
    <col min="8962" max="8967" width="14.88671875" style="243" hidden="1"/>
    <col min="8968" max="8969" width="15.88671875" style="243" hidden="1"/>
    <col min="8970" max="8975" width="16.109375" style="243" hidden="1"/>
    <col min="8976" max="8976" width="6.109375" style="243" hidden="1"/>
    <col min="8977" max="8977" width="3" style="243" hidden="1"/>
    <col min="8978" max="9217" width="8.6640625" style="243" hidden="1"/>
    <col min="9218" max="9223" width="14.88671875" style="243" hidden="1"/>
    <col min="9224" max="9225" width="15.88671875" style="243" hidden="1"/>
    <col min="9226" max="9231" width="16.109375" style="243" hidden="1"/>
    <col min="9232" max="9232" width="6.109375" style="243" hidden="1"/>
    <col min="9233" max="9233" width="3" style="243" hidden="1"/>
    <col min="9234" max="9473" width="8.6640625" style="243" hidden="1"/>
    <col min="9474" max="9479" width="14.88671875" style="243" hidden="1"/>
    <col min="9480" max="9481" width="15.88671875" style="243" hidden="1"/>
    <col min="9482" max="9487" width="16.109375" style="243" hidden="1"/>
    <col min="9488" max="9488" width="6.109375" style="243" hidden="1"/>
    <col min="9489" max="9489" width="3" style="243" hidden="1"/>
    <col min="9490" max="9729" width="8.6640625" style="243" hidden="1"/>
    <col min="9730" max="9735" width="14.88671875" style="243" hidden="1"/>
    <col min="9736" max="9737" width="15.88671875" style="243" hidden="1"/>
    <col min="9738" max="9743" width="16.109375" style="243" hidden="1"/>
    <col min="9744" max="9744" width="6.109375" style="243" hidden="1"/>
    <col min="9745" max="9745" width="3" style="243" hidden="1"/>
    <col min="9746" max="9985" width="8.6640625" style="243" hidden="1"/>
    <col min="9986" max="9991" width="14.88671875" style="243" hidden="1"/>
    <col min="9992" max="9993" width="15.88671875" style="243" hidden="1"/>
    <col min="9994" max="9999" width="16.109375" style="243" hidden="1"/>
    <col min="10000" max="10000" width="6.109375" style="243" hidden="1"/>
    <col min="10001" max="10001" width="3" style="243" hidden="1"/>
    <col min="10002" max="10241" width="8.6640625" style="243" hidden="1"/>
    <col min="10242" max="10247" width="14.88671875" style="243" hidden="1"/>
    <col min="10248" max="10249" width="15.88671875" style="243" hidden="1"/>
    <col min="10250" max="10255" width="16.109375" style="243" hidden="1"/>
    <col min="10256" max="10256" width="6.109375" style="243" hidden="1"/>
    <col min="10257" max="10257" width="3" style="243" hidden="1"/>
    <col min="10258" max="10497" width="8.6640625" style="243" hidden="1"/>
    <col min="10498" max="10503" width="14.88671875" style="243" hidden="1"/>
    <col min="10504" max="10505" width="15.88671875" style="243" hidden="1"/>
    <col min="10506" max="10511" width="16.109375" style="243" hidden="1"/>
    <col min="10512" max="10512" width="6.109375" style="243" hidden="1"/>
    <col min="10513" max="10513" width="3" style="243" hidden="1"/>
    <col min="10514" max="10753" width="8.6640625" style="243" hidden="1"/>
    <col min="10754" max="10759" width="14.88671875" style="243" hidden="1"/>
    <col min="10760" max="10761" width="15.88671875" style="243" hidden="1"/>
    <col min="10762" max="10767" width="16.109375" style="243" hidden="1"/>
    <col min="10768" max="10768" width="6.109375" style="243" hidden="1"/>
    <col min="10769" max="10769" width="3" style="243" hidden="1"/>
    <col min="10770" max="11009" width="8.6640625" style="243" hidden="1"/>
    <col min="11010" max="11015" width="14.88671875" style="243" hidden="1"/>
    <col min="11016" max="11017" width="15.88671875" style="243" hidden="1"/>
    <col min="11018" max="11023" width="16.109375" style="243" hidden="1"/>
    <col min="11024" max="11024" width="6.109375" style="243" hidden="1"/>
    <col min="11025" max="11025" width="3" style="243" hidden="1"/>
    <col min="11026" max="11265" width="8.6640625" style="243" hidden="1"/>
    <col min="11266" max="11271" width="14.88671875" style="243" hidden="1"/>
    <col min="11272" max="11273" width="15.88671875" style="243" hidden="1"/>
    <col min="11274" max="11279" width="16.109375" style="243" hidden="1"/>
    <col min="11280" max="11280" width="6.109375" style="243" hidden="1"/>
    <col min="11281" max="11281" width="3" style="243" hidden="1"/>
    <col min="11282" max="11521" width="8.6640625" style="243" hidden="1"/>
    <col min="11522" max="11527" width="14.88671875" style="243" hidden="1"/>
    <col min="11528" max="11529" width="15.88671875" style="243" hidden="1"/>
    <col min="11530" max="11535" width="16.109375" style="243" hidden="1"/>
    <col min="11536" max="11536" width="6.109375" style="243" hidden="1"/>
    <col min="11537" max="11537" width="3" style="243" hidden="1"/>
    <col min="11538" max="11777" width="8.6640625" style="243" hidden="1"/>
    <col min="11778" max="11783" width="14.88671875" style="243" hidden="1"/>
    <col min="11784" max="11785" width="15.88671875" style="243" hidden="1"/>
    <col min="11786" max="11791" width="16.109375" style="243" hidden="1"/>
    <col min="11792" max="11792" width="6.109375" style="243" hidden="1"/>
    <col min="11793" max="11793" width="3" style="243" hidden="1"/>
    <col min="11794" max="12033" width="8.6640625" style="243" hidden="1"/>
    <col min="12034" max="12039" width="14.88671875" style="243" hidden="1"/>
    <col min="12040" max="12041" width="15.88671875" style="243" hidden="1"/>
    <col min="12042" max="12047" width="16.109375" style="243" hidden="1"/>
    <col min="12048" max="12048" width="6.109375" style="243" hidden="1"/>
    <col min="12049" max="12049" width="3" style="243" hidden="1"/>
    <col min="12050" max="12289" width="8.6640625" style="243" hidden="1"/>
    <col min="12290" max="12295" width="14.88671875" style="243" hidden="1"/>
    <col min="12296" max="12297" width="15.88671875" style="243" hidden="1"/>
    <col min="12298" max="12303" width="16.109375" style="243" hidden="1"/>
    <col min="12304" max="12304" width="6.109375" style="243" hidden="1"/>
    <col min="12305" max="12305" width="3" style="243" hidden="1"/>
    <col min="12306" max="12545" width="8.6640625" style="243" hidden="1"/>
    <col min="12546" max="12551" width="14.88671875" style="243" hidden="1"/>
    <col min="12552" max="12553" width="15.88671875" style="243" hidden="1"/>
    <col min="12554" max="12559" width="16.109375" style="243" hidden="1"/>
    <col min="12560" max="12560" width="6.109375" style="243" hidden="1"/>
    <col min="12561" max="12561" width="3" style="243" hidden="1"/>
    <col min="12562" max="12801" width="8.6640625" style="243" hidden="1"/>
    <col min="12802" max="12807" width="14.88671875" style="243" hidden="1"/>
    <col min="12808" max="12809" width="15.88671875" style="243" hidden="1"/>
    <col min="12810" max="12815" width="16.109375" style="243" hidden="1"/>
    <col min="12816" max="12816" width="6.109375" style="243" hidden="1"/>
    <col min="12817" max="12817" width="3" style="243" hidden="1"/>
    <col min="12818" max="13057" width="8.6640625" style="243" hidden="1"/>
    <col min="13058" max="13063" width="14.88671875" style="243" hidden="1"/>
    <col min="13064" max="13065" width="15.88671875" style="243" hidden="1"/>
    <col min="13066" max="13071" width="16.109375" style="243" hidden="1"/>
    <col min="13072" max="13072" width="6.109375" style="243" hidden="1"/>
    <col min="13073" max="13073" width="3" style="243" hidden="1"/>
    <col min="13074" max="13313" width="8.6640625" style="243" hidden="1"/>
    <col min="13314" max="13319" width="14.88671875" style="243" hidden="1"/>
    <col min="13320" max="13321" width="15.88671875" style="243" hidden="1"/>
    <col min="13322" max="13327" width="16.109375" style="243" hidden="1"/>
    <col min="13328" max="13328" width="6.109375" style="243" hidden="1"/>
    <col min="13329" max="13329" width="3" style="243" hidden="1"/>
    <col min="13330" max="13569" width="8.6640625" style="243" hidden="1"/>
    <col min="13570" max="13575" width="14.88671875" style="243" hidden="1"/>
    <col min="13576" max="13577" width="15.88671875" style="243" hidden="1"/>
    <col min="13578" max="13583" width="16.109375" style="243" hidden="1"/>
    <col min="13584" max="13584" width="6.109375" style="243" hidden="1"/>
    <col min="13585" max="13585" width="3" style="243" hidden="1"/>
    <col min="13586" max="13825" width="8.6640625" style="243" hidden="1"/>
    <col min="13826" max="13831" width="14.88671875" style="243" hidden="1"/>
    <col min="13832" max="13833" width="15.88671875" style="243" hidden="1"/>
    <col min="13834" max="13839" width="16.109375" style="243" hidden="1"/>
    <col min="13840" max="13840" width="6.109375" style="243" hidden="1"/>
    <col min="13841" max="13841" width="3" style="243" hidden="1"/>
    <col min="13842" max="14081" width="8.6640625" style="243" hidden="1"/>
    <col min="14082" max="14087" width="14.88671875" style="243" hidden="1"/>
    <col min="14088" max="14089" width="15.88671875" style="243" hidden="1"/>
    <col min="14090" max="14095" width="16.109375" style="243" hidden="1"/>
    <col min="14096" max="14096" width="6.109375" style="243" hidden="1"/>
    <col min="14097" max="14097" width="3" style="243" hidden="1"/>
    <col min="14098" max="14337" width="8.6640625" style="243" hidden="1"/>
    <col min="14338" max="14343" width="14.88671875" style="243" hidden="1"/>
    <col min="14344" max="14345" width="15.88671875" style="243" hidden="1"/>
    <col min="14346" max="14351" width="16.109375" style="243" hidden="1"/>
    <col min="14352" max="14352" width="6.109375" style="243" hidden="1"/>
    <col min="14353" max="14353" width="3" style="243" hidden="1"/>
    <col min="14354" max="14593" width="8.6640625" style="243" hidden="1"/>
    <col min="14594" max="14599" width="14.88671875" style="243" hidden="1"/>
    <col min="14600" max="14601" width="15.88671875" style="243" hidden="1"/>
    <col min="14602" max="14607" width="16.109375" style="243" hidden="1"/>
    <col min="14608" max="14608" width="6.109375" style="243" hidden="1"/>
    <col min="14609" max="14609" width="3" style="243" hidden="1"/>
    <col min="14610" max="14849" width="8.6640625" style="243" hidden="1"/>
    <col min="14850" max="14855" width="14.88671875" style="243" hidden="1"/>
    <col min="14856" max="14857" width="15.88671875" style="243" hidden="1"/>
    <col min="14858" max="14863" width="16.109375" style="243" hidden="1"/>
    <col min="14864" max="14864" width="6.109375" style="243" hidden="1"/>
    <col min="14865" max="14865" width="3" style="243" hidden="1"/>
    <col min="14866" max="15105" width="8.6640625" style="243" hidden="1"/>
    <col min="15106" max="15111" width="14.88671875" style="243" hidden="1"/>
    <col min="15112" max="15113" width="15.88671875" style="243" hidden="1"/>
    <col min="15114" max="15119" width="16.109375" style="243" hidden="1"/>
    <col min="15120" max="15120" width="6.109375" style="243" hidden="1"/>
    <col min="15121" max="15121" width="3" style="243" hidden="1"/>
    <col min="15122" max="15361" width="8.6640625" style="243" hidden="1"/>
    <col min="15362" max="15367" width="14.88671875" style="243" hidden="1"/>
    <col min="15368" max="15369" width="15.88671875" style="243" hidden="1"/>
    <col min="15370" max="15375" width="16.109375" style="243" hidden="1"/>
    <col min="15376" max="15376" width="6.109375" style="243" hidden="1"/>
    <col min="15377" max="15377" width="3" style="243" hidden="1"/>
    <col min="15378" max="15617" width="8.6640625" style="243" hidden="1"/>
    <col min="15618" max="15623" width="14.88671875" style="243" hidden="1"/>
    <col min="15624" max="15625" width="15.88671875" style="243" hidden="1"/>
    <col min="15626" max="15631" width="16.109375" style="243" hidden="1"/>
    <col min="15632" max="15632" width="6.109375" style="243" hidden="1"/>
    <col min="15633" max="15633" width="3" style="243" hidden="1"/>
    <col min="15634" max="15873" width="8.6640625" style="243" hidden="1"/>
    <col min="15874" max="15879" width="14.88671875" style="243" hidden="1"/>
    <col min="15880" max="15881" width="15.88671875" style="243" hidden="1"/>
    <col min="15882" max="15887" width="16.109375" style="243" hidden="1"/>
    <col min="15888" max="15888" width="6.109375" style="243" hidden="1"/>
    <col min="15889" max="15889" width="3" style="243" hidden="1"/>
    <col min="15890" max="16129" width="8.6640625" style="243" hidden="1"/>
    <col min="16130" max="16135" width="14.88671875" style="243" hidden="1"/>
    <col min="16136" max="16137" width="15.88671875" style="243" hidden="1"/>
    <col min="16138" max="16143" width="16.109375" style="243" hidden="1"/>
    <col min="16144" max="16144" width="6.109375" style="243" hidden="1"/>
    <col min="16145" max="16145" width="3" style="243" hidden="1"/>
    <col min="16146" max="16384" width="8.6640625" style="243" hidden="1"/>
  </cols>
  <sheetData>
    <row r="1" spans="1:51" ht="42.75" customHeight="1">
      <c r="A1" s="342"/>
      <c r="B1" s="343"/>
      <c r="P1" s="244"/>
      <c r="Q1" s="244"/>
    </row>
    <row r="2" spans="1:51" ht="25.8">
      <c r="A2" s="342"/>
      <c r="C2" s="344"/>
      <c r="P2" s="244"/>
      <c r="Q2" s="244"/>
    </row>
    <row r="3" spans="1:51" ht="25.8">
      <c r="A3" s="342"/>
      <c r="C3" s="344"/>
      <c r="P3" s="244"/>
      <c r="Q3" s="244"/>
    </row>
    <row r="4" spans="1:51" s="345" customFormat="1" ht="13.2">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ht="13.2">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ht="13.2">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ht="13.2">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ht="13.2">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ht="13.2">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ht="13.2">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546</v>
      </c>
    </row>
    <row r="11" spans="1:51" s="345" customFormat="1" ht="13.2">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ht="13.2">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546</v>
      </c>
    </row>
    <row r="13" spans="1:51" s="345" customFormat="1" ht="13.2">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ht="13.2">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ht="13.2">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ht="13.2">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ht="13.2">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ht="13.2">
      <c r="P19" s="244"/>
      <c r="Q19" s="244"/>
    </row>
    <row r="20" spans="1:259" ht="13.2">
      <c r="P20" s="244"/>
      <c r="Q20" s="244"/>
    </row>
    <row r="21" spans="1:259" ht="16.2">
      <c r="B21" s="346"/>
      <c r="C21" s="246"/>
      <c r="D21" s="246"/>
      <c r="E21" s="246"/>
      <c r="F21" s="246"/>
      <c r="G21" s="246"/>
      <c r="H21" s="246"/>
      <c r="I21" s="246"/>
      <c r="J21" s="246"/>
      <c r="K21" s="246"/>
      <c r="L21" s="246"/>
      <c r="M21" s="246"/>
      <c r="N21" s="347"/>
      <c r="O21" s="246"/>
      <c r="P21" s="247"/>
      <c r="Q21" s="244"/>
      <c r="IY21" s="348"/>
    </row>
    <row r="22" spans="1:259" ht="16.2">
      <c r="B22" s="248"/>
      <c r="IY22" s="349"/>
    </row>
    <row r="23" spans="1:259" ht="13.2">
      <c r="B23" s="248"/>
    </row>
    <row r="24" spans="1:259" ht="13.2">
      <c r="B24" s="248"/>
    </row>
    <row r="25" spans="1:259" ht="13.2">
      <c r="B25" s="248"/>
    </row>
    <row r="26" spans="1:259" ht="13.2">
      <c r="B26" s="248"/>
    </row>
    <row r="27" spans="1:259" ht="13.2">
      <c r="B27" s="248"/>
    </row>
    <row r="28" spans="1:259" ht="13.2">
      <c r="B28" s="248"/>
    </row>
    <row r="29" spans="1:259" ht="13.2">
      <c r="B29" s="248"/>
    </row>
    <row r="30" spans="1:259" ht="13.2">
      <c r="B30" s="248"/>
    </row>
    <row r="31" spans="1:259" ht="13.2">
      <c r="B31" s="248"/>
    </row>
    <row r="32" spans="1:259" ht="13.2">
      <c r="B32" s="248"/>
    </row>
    <row r="33" spans="2:17" ht="13.2">
      <c r="B33" s="248"/>
    </row>
    <row r="34" spans="2:17" ht="13.2">
      <c r="B34" s="248"/>
    </row>
    <row r="35" spans="2:17" ht="13.2">
      <c r="B35" s="248"/>
    </row>
    <row r="36" spans="2:17" ht="13.2">
      <c r="B36" s="248"/>
    </row>
    <row r="37" spans="2:17" ht="13.2">
      <c r="B37" s="248"/>
    </row>
    <row r="38" spans="2:17" ht="13.2">
      <c r="B38" s="248"/>
    </row>
    <row r="39" spans="2:17" ht="13.2">
      <c r="B39" s="340"/>
      <c r="C39" s="306"/>
      <c r="D39" s="306"/>
      <c r="E39" s="306"/>
      <c r="F39" s="306"/>
      <c r="G39" s="306"/>
      <c r="H39" s="306"/>
      <c r="I39" s="306"/>
      <c r="J39" s="306"/>
      <c r="K39" s="306"/>
      <c r="L39" s="306"/>
      <c r="M39" s="306"/>
      <c r="N39" s="306"/>
      <c r="O39" s="306"/>
      <c r="P39" s="341"/>
    </row>
    <row r="40" spans="2:17" ht="13.2">
      <c r="B40" s="350"/>
      <c r="C40" s="244"/>
      <c r="D40" s="244"/>
      <c r="E40" s="244"/>
      <c r="F40" s="244"/>
      <c r="G40" s="244"/>
      <c r="H40" s="244"/>
      <c r="I40" s="244"/>
      <c r="J40" s="244"/>
      <c r="K40" s="244"/>
      <c r="L40" s="244"/>
      <c r="M40" s="244"/>
      <c r="N40" s="244"/>
      <c r="O40" s="244"/>
      <c r="P40" s="350"/>
      <c r="Q40" s="244"/>
    </row>
    <row r="41" spans="2:17" ht="16.2">
      <c r="B41" s="245" t="s">
        <v>547</v>
      </c>
      <c r="C41" s="246"/>
      <c r="D41" s="246"/>
      <c r="E41" s="246"/>
      <c r="F41" s="246"/>
      <c r="G41" s="246"/>
      <c r="H41" s="246"/>
      <c r="I41" s="246"/>
      <c r="J41" s="246"/>
      <c r="K41" s="246"/>
      <c r="L41" s="246"/>
      <c r="M41" s="246"/>
      <c r="N41" s="246"/>
      <c r="O41" s="246"/>
      <c r="P41" s="247"/>
    </row>
    <row r="42" spans="2:17" ht="13.2">
      <c r="B42" s="248"/>
      <c r="C42" s="244"/>
      <c r="D42" s="244"/>
      <c r="E42" s="244"/>
      <c r="F42" s="244"/>
      <c r="G42" s="351" t="s">
        <v>548</v>
      </c>
      <c r="I42" s="352"/>
      <c r="J42" s="352"/>
      <c r="K42" s="352"/>
      <c r="L42" s="244"/>
      <c r="M42" s="244"/>
      <c r="N42" s="244"/>
      <c r="O42" s="244"/>
    </row>
    <row r="43" spans="2:17" ht="13.2">
      <c r="B43" s="248"/>
      <c r="C43" s="244"/>
      <c r="D43" s="244"/>
      <c r="E43" s="244"/>
      <c r="F43" s="244"/>
      <c r="G43" s="1251"/>
      <c r="H43" s="1228"/>
      <c r="I43" s="1228"/>
      <c r="J43" s="1228"/>
      <c r="K43" s="1228"/>
      <c r="L43" s="1228"/>
      <c r="M43" s="1228"/>
      <c r="N43" s="1228"/>
      <c r="O43" s="1229"/>
    </row>
    <row r="44" spans="2:17" ht="13.2">
      <c r="B44" s="248"/>
      <c r="C44" s="244"/>
      <c r="D44" s="244"/>
      <c r="E44" s="244"/>
      <c r="F44" s="244"/>
      <c r="G44" s="1230"/>
      <c r="H44" s="1231"/>
      <c r="I44" s="1231"/>
      <c r="J44" s="1231"/>
      <c r="K44" s="1231"/>
      <c r="L44" s="1231"/>
      <c r="M44" s="1231"/>
      <c r="N44" s="1231"/>
      <c r="O44" s="1232"/>
    </row>
    <row r="45" spans="2:17" ht="13.2">
      <c r="B45" s="248"/>
      <c r="C45" s="244"/>
      <c r="D45" s="244"/>
      <c r="E45" s="244"/>
      <c r="F45" s="244"/>
      <c r="G45" s="1230"/>
      <c r="H45" s="1231"/>
      <c r="I45" s="1231"/>
      <c r="J45" s="1231"/>
      <c r="K45" s="1231"/>
      <c r="L45" s="1231"/>
      <c r="M45" s="1231"/>
      <c r="N45" s="1231"/>
      <c r="O45" s="1232"/>
    </row>
    <row r="46" spans="2:17" ht="13.2">
      <c r="B46" s="248"/>
      <c r="C46" s="244"/>
      <c r="D46" s="244"/>
      <c r="E46" s="244"/>
      <c r="F46" s="244"/>
      <c r="G46" s="1230"/>
      <c r="H46" s="1231"/>
      <c r="I46" s="1231"/>
      <c r="J46" s="1231"/>
      <c r="K46" s="1231"/>
      <c r="L46" s="1231"/>
      <c r="M46" s="1231"/>
      <c r="N46" s="1231"/>
      <c r="O46" s="1232"/>
    </row>
    <row r="47" spans="2:17" ht="13.2">
      <c r="B47" s="248"/>
      <c r="C47" s="244"/>
      <c r="D47" s="244"/>
      <c r="E47" s="244"/>
      <c r="F47" s="244"/>
      <c r="G47" s="1233"/>
      <c r="H47" s="1234"/>
      <c r="I47" s="1234"/>
      <c r="J47" s="1234"/>
      <c r="K47" s="1234"/>
      <c r="L47" s="1234"/>
      <c r="M47" s="1234"/>
      <c r="N47" s="1234"/>
      <c r="O47" s="1235"/>
    </row>
    <row r="48" spans="2:17" ht="13.2">
      <c r="B48" s="248"/>
      <c r="C48" s="244"/>
      <c r="D48" s="244"/>
      <c r="E48" s="244"/>
      <c r="F48" s="244"/>
      <c r="G48" s="244"/>
      <c r="H48" s="353"/>
      <c r="I48" s="353"/>
      <c r="J48" s="353"/>
    </row>
    <row r="49" spans="1:17" ht="13.2">
      <c r="B49" s="248"/>
      <c r="C49" s="244"/>
      <c r="D49" s="244"/>
      <c r="E49" s="244"/>
      <c r="F49" s="244"/>
      <c r="G49" s="243" t="s">
        <v>549</v>
      </c>
    </row>
    <row r="50" spans="1:17" ht="13.2">
      <c r="B50" s="248"/>
      <c r="C50" s="244"/>
      <c r="D50" s="244"/>
      <c r="E50" s="244"/>
      <c r="F50" s="244"/>
      <c r="G50" s="1236"/>
      <c r="H50" s="1237"/>
      <c r="I50" s="1237"/>
      <c r="J50" s="1238"/>
      <c r="K50" s="354" t="s">
        <v>519</v>
      </c>
      <c r="L50" s="354" t="s">
        <v>520</v>
      </c>
      <c r="M50" s="354" t="s">
        <v>521</v>
      </c>
      <c r="N50" s="354" t="s">
        <v>522</v>
      </c>
      <c r="O50" s="354" t="s">
        <v>523</v>
      </c>
    </row>
    <row r="51" spans="1:17" ht="13.2">
      <c r="B51" s="248"/>
      <c r="C51" s="244"/>
      <c r="D51" s="244"/>
      <c r="E51" s="244"/>
      <c r="F51" s="244"/>
      <c r="G51" s="1239" t="s">
        <v>550</v>
      </c>
      <c r="H51" s="1240"/>
      <c r="I51" s="1245" t="s">
        <v>551</v>
      </c>
      <c r="J51" s="1245"/>
      <c r="K51" s="1249"/>
      <c r="L51" s="1249"/>
      <c r="M51" s="1249"/>
      <c r="N51" s="1249"/>
      <c r="O51" s="1249"/>
    </row>
    <row r="52" spans="1:17" ht="13.2">
      <c r="B52" s="248"/>
      <c r="C52" s="244"/>
      <c r="D52" s="244"/>
      <c r="E52" s="244"/>
      <c r="F52" s="244"/>
      <c r="G52" s="1241"/>
      <c r="H52" s="1242"/>
      <c r="I52" s="1246"/>
      <c r="J52" s="1246"/>
      <c r="K52" s="1215"/>
      <c r="L52" s="1215"/>
      <c r="M52" s="1215"/>
      <c r="N52" s="1215"/>
      <c r="O52" s="1215"/>
    </row>
    <row r="53" spans="1:17" ht="13.2">
      <c r="A53" s="355"/>
      <c r="B53" s="248"/>
      <c r="C53" s="244"/>
      <c r="D53" s="244"/>
      <c r="E53" s="244"/>
      <c r="F53" s="244"/>
      <c r="G53" s="1241"/>
      <c r="H53" s="1242"/>
      <c r="I53" s="1225" t="s">
        <v>552</v>
      </c>
      <c r="J53" s="1225"/>
      <c r="K53" s="1250"/>
      <c r="L53" s="1250"/>
      <c r="M53" s="1250"/>
      <c r="N53" s="1250"/>
      <c r="O53" s="1250"/>
    </row>
    <row r="54" spans="1:17" ht="13.2">
      <c r="A54" s="355"/>
      <c r="B54" s="248"/>
      <c r="C54" s="244"/>
      <c r="D54" s="244"/>
      <c r="E54" s="244"/>
      <c r="F54" s="244"/>
      <c r="G54" s="1243"/>
      <c r="H54" s="1244"/>
      <c r="I54" s="1225"/>
      <c r="J54" s="1225"/>
      <c r="K54" s="1248"/>
      <c r="L54" s="1248"/>
      <c r="M54" s="1248"/>
      <c r="N54" s="1248"/>
      <c r="O54" s="1248"/>
    </row>
    <row r="55" spans="1:17" ht="13.2">
      <c r="A55" s="355"/>
      <c r="B55" s="248"/>
      <c r="C55" s="244"/>
      <c r="D55" s="244"/>
      <c r="E55" s="244"/>
      <c r="F55" s="244"/>
      <c r="G55" s="1219" t="s">
        <v>553</v>
      </c>
      <c r="H55" s="1220"/>
      <c r="I55" s="1225" t="s">
        <v>551</v>
      </c>
      <c r="J55" s="1225"/>
      <c r="K55" s="1249"/>
      <c r="L55" s="1249"/>
      <c r="M55" s="1249"/>
      <c r="N55" s="1249"/>
      <c r="O55" s="1249"/>
    </row>
    <row r="56" spans="1:17" ht="13.2">
      <c r="A56" s="355"/>
      <c r="B56" s="248"/>
      <c r="C56" s="244"/>
      <c r="D56" s="244"/>
      <c r="E56" s="244"/>
      <c r="F56" s="244"/>
      <c r="G56" s="1221"/>
      <c r="H56" s="1222"/>
      <c r="I56" s="1225"/>
      <c r="J56" s="1225"/>
      <c r="K56" s="1215"/>
      <c r="L56" s="1215"/>
      <c r="M56" s="1215"/>
      <c r="N56" s="1215"/>
      <c r="O56" s="1215"/>
    </row>
    <row r="57" spans="1:17" s="355" customFormat="1" ht="13.2">
      <c r="B57" s="356"/>
      <c r="C57" s="352"/>
      <c r="D57" s="352"/>
      <c r="E57" s="352"/>
      <c r="F57" s="352"/>
      <c r="G57" s="1221"/>
      <c r="H57" s="1222"/>
      <c r="I57" s="1217" t="s">
        <v>552</v>
      </c>
      <c r="J57" s="1217"/>
      <c r="K57" s="1250"/>
      <c r="L57" s="1250"/>
      <c r="M57" s="1250"/>
      <c r="N57" s="1250"/>
      <c r="O57" s="1250"/>
      <c r="P57" s="357"/>
      <c r="Q57" s="356"/>
    </row>
    <row r="58" spans="1:17" s="355" customFormat="1" ht="13.2">
      <c r="A58" s="243"/>
      <c r="B58" s="356"/>
      <c r="C58" s="352"/>
      <c r="D58" s="352"/>
      <c r="E58" s="352"/>
      <c r="F58" s="352"/>
      <c r="G58" s="1223"/>
      <c r="H58" s="1224"/>
      <c r="I58" s="1217"/>
      <c r="J58" s="1217"/>
      <c r="K58" s="1248"/>
      <c r="L58" s="1248"/>
      <c r="M58" s="1248"/>
      <c r="N58" s="1248"/>
      <c r="O58" s="1248"/>
      <c r="P58" s="357"/>
      <c r="Q58" s="356"/>
    </row>
    <row r="59" spans="1:17" s="355" customFormat="1" ht="13.2">
      <c r="A59" s="243"/>
      <c r="B59" s="356"/>
      <c r="C59" s="352"/>
      <c r="D59" s="352"/>
      <c r="E59" s="352"/>
      <c r="F59" s="352"/>
      <c r="G59" s="352"/>
      <c r="H59" s="352"/>
      <c r="I59" s="352"/>
      <c r="J59" s="352"/>
      <c r="K59" s="358"/>
      <c r="L59" s="358"/>
      <c r="M59" s="358"/>
      <c r="N59" s="358"/>
      <c r="O59" s="358"/>
      <c r="P59" s="357"/>
      <c r="Q59" s="356"/>
    </row>
    <row r="60" spans="1:17" s="355" customFormat="1" ht="13.2">
      <c r="A60" s="243"/>
      <c r="B60" s="356"/>
      <c r="C60" s="352"/>
      <c r="D60" s="352"/>
      <c r="E60" s="352"/>
      <c r="F60" s="352"/>
      <c r="G60" s="352"/>
      <c r="H60" s="352"/>
      <c r="I60" s="352"/>
      <c r="J60" s="352"/>
      <c r="K60" s="358"/>
      <c r="L60" s="358"/>
      <c r="M60" s="358"/>
      <c r="N60" s="358"/>
      <c r="O60" s="358"/>
      <c r="P60" s="357"/>
      <c r="Q60" s="356"/>
    </row>
    <row r="61" spans="1:17" s="355" customFormat="1" ht="13.2">
      <c r="A61" s="243"/>
      <c r="B61" s="359"/>
      <c r="C61" s="360"/>
      <c r="D61" s="360"/>
      <c r="E61" s="360"/>
      <c r="F61" s="360"/>
      <c r="G61" s="360"/>
      <c r="H61" s="360"/>
      <c r="I61" s="360"/>
      <c r="J61" s="360"/>
      <c r="K61" s="360"/>
      <c r="L61" s="360"/>
      <c r="M61" s="361"/>
      <c r="N61" s="361"/>
      <c r="O61" s="361"/>
      <c r="P61" s="362"/>
      <c r="Q61" s="356"/>
    </row>
    <row r="62" spans="1:17" ht="13.2">
      <c r="B62" s="350"/>
      <c r="C62" s="350"/>
      <c r="D62" s="350"/>
      <c r="E62" s="350"/>
      <c r="F62" s="350"/>
      <c r="G62" s="350"/>
      <c r="H62" s="350"/>
      <c r="I62" s="350"/>
      <c r="J62" s="350"/>
      <c r="K62" s="350"/>
      <c r="L62" s="350"/>
      <c r="M62" s="350"/>
      <c r="N62" s="350"/>
      <c r="O62" s="350"/>
      <c r="P62" s="350"/>
      <c r="Q62" s="244"/>
    </row>
    <row r="63" spans="1:17" ht="16.2">
      <c r="B63" s="307" t="s">
        <v>554</v>
      </c>
      <c r="C63" s="244"/>
      <c r="D63" s="244"/>
      <c r="E63" s="244"/>
      <c r="F63" s="244"/>
      <c r="G63" s="244"/>
      <c r="H63" s="244"/>
      <c r="I63" s="244"/>
      <c r="J63" s="244"/>
      <c r="K63" s="244"/>
      <c r="L63" s="244"/>
      <c r="M63" s="244"/>
      <c r="N63" s="244"/>
      <c r="O63" s="244"/>
    </row>
    <row r="64" spans="1:17" ht="13.2">
      <c r="B64" s="248"/>
      <c r="C64" s="244"/>
      <c r="D64" s="244"/>
      <c r="E64" s="244"/>
      <c r="F64" s="244"/>
      <c r="G64" s="351" t="s">
        <v>548</v>
      </c>
      <c r="I64" s="352"/>
      <c r="J64" s="352"/>
      <c r="K64" s="352"/>
      <c r="L64" s="244"/>
      <c r="M64" s="244"/>
      <c r="N64" s="244"/>
      <c r="O64" s="244"/>
    </row>
    <row r="65" spans="2:30" ht="13.2">
      <c r="B65" s="248"/>
      <c r="C65" s="244"/>
      <c r="D65" s="244"/>
      <c r="E65" s="244"/>
      <c r="F65" s="244"/>
      <c r="G65" s="1227" t="s">
        <v>557</v>
      </c>
      <c r="H65" s="1228"/>
      <c r="I65" s="1228"/>
      <c r="J65" s="1228"/>
      <c r="K65" s="1228"/>
      <c r="L65" s="1228"/>
      <c r="M65" s="1228"/>
      <c r="N65" s="1228"/>
      <c r="O65" s="1229"/>
    </row>
    <row r="66" spans="2:30" ht="13.2">
      <c r="B66" s="248"/>
      <c r="C66" s="244"/>
      <c r="D66" s="244"/>
      <c r="E66" s="244"/>
      <c r="F66" s="244"/>
      <c r="G66" s="1230"/>
      <c r="H66" s="1231"/>
      <c r="I66" s="1231"/>
      <c r="J66" s="1231"/>
      <c r="K66" s="1231"/>
      <c r="L66" s="1231"/>
      <c r="M66" s="1231"/>
      <c r="N66" s="1231"/>
      <c r="O66" s="1232"/>
    </row>
    <row r="67" spans="2:30" ht="13.2">
      <c r="B67" s="248"/>
      <c r="C67" s="244"/>
      <c r="D67" s="244"/>
      <c r="E67" s="244"/>
      <c r="F67" s="244"/>
      <c r="G67" s="1230"/>
      <c r="H67" s="1231"/>
      <c r="I67" s="1231"/>
      <c r="J67" s="1231"/>
      <c r="K67" s="1231"/>
      <c r="L67" s="1231"/>
      <c r="M67" s="1231"/>
      <c r="N67" s="1231"/>
      <c r="O67" s="1232"/>
    </row>
    <row r="68" spans="2:30" ht="13.2">
      <c r="B68" s="248"/>
      <c r="C68" s="244"/>
      <c r="D68" s="244"/>
      <c r="E68" s="244"/>
      <c r="F68" s="244"/>
      <c r="G68" s="1230"/>
      <c r="H68" s="1231"/>
      <c r="I68" s="1231"/>
      <c r="J68" s="1231"/>
      <c r="K68" s="1231"/>
      <c r="L68" s="1231"/>
      <c r="M68" s="1231"/>
      <c r="N68" s="1231"/>
      <c r="O68" s="1232"/>
    </row>
    <row r="69" spans="2:30" ht="13.2">
      <c r="B69" s="248"/>
      <c r="C69" s="244"/>
      <c r="D69" s="244"/>
      <c r="E69" s="244"/>
      <c r="F69" s="244"/>
      <c r="G69" s="1233"/>
      <c r="H69" s="1234"/>
      <c r="I69" s="1234"/>
      <c r="J69" s="1234"/>
      <c r="K69" s="1234"/>
      <c r="L69" s="1234"/>
      <c r="M69" s="1234"/>
      <c r="N69" s="1234"/>
      <c r="O69" s="1235"/>
    </row>
    <row r="70" spans="2:30" ht="13.2">
      <c r="B70" s="248"/>
      <c r="C70" s="244"/>
      <c r="D70" s="244"/>
      <c r="E70" s="244"/>
      <c r="F70" s="244"/>
      <c r="G70" s="244"/>
      <c r="H70" s="363"/>
      <c r="I70" s="363"/>
      <c r="J70" s="364"/>
      <c r="K70" s="364"/>
      <c r="L70" s="365"/>
      <c r="M70" s="364"/>
      <c r="N70" s="365"/>
      <c r="O70" s="366"/>
    </row>
    <row r="71" spans="2:30" ht="13.2">
      <c r="B71" s="248"/>
      <c r="C71" s="244"/>
      <c r="D71" s="244"/>
      <c r="E71" s="244"/>
      <c r="F71" s="244"/>
      <c r="G71" s="367" t="s">
        <v>555</v>
      </c>
      <c r="I71" s="368"/>
      <c r="J71" s="364"/>
      <c r="K71" s="364"/>
      <c r="L71" s="365"/>
      <c r="M71" s="364"/>
      <c r="N71" s="365"/>
      <c r="O71" s="366"/>
    </row>
    <row r="72" spans="2:30" ht="13.2">
      <c r="B72" s="248"/>
      <c r="C72" s="244"/>
      <c r="D72" s="244"/>
      <c r="E72" s="244"/>
      <c r="F72" s="244"/>
      <c r="G72" s="1236"/>
      <c r="H72" s="1237"/>
      <c r="I72" s="1237"/>
      <c r="J72" s="1238"/>
      <c r="K72" s="354" t="s">
        <v>519</v>
      </c>
      <c r="L72" s="354" t="s">
        <v>520</v>
      </c>
      <c r="M72" s="354" t="s">
        <v>521</v>
      </c>
      <c r="N72" s="354" t="s">
        <v>522</v>
      </c>
      <c r="O72" s="354" t="s">
        <v>523</v>
      </c>
    </row>
    <row r="73" spans="2:30" ht="13.2">
      <c r="B73" s="248"/>
      <c r="C73" s="244"/>
      <c r="D73" s="244"/>
      <c r="E73" s="244"/>
      <c r="F73" s="244"/>
      <c r="G73" s="1239" t="s">
        <v>550</v>
      </c>
      <c r="H73" s="1240"/>
      <c r="I73" s="1245" t="s">
        <v>551</v>
      </c>
      <c r="J73" s="1245"/>
      <c r="K73" s="1226">
        <v>45.3</v>
      </c>
      <c r="L73" s="1226">
        <v>35.5</v>
      </c>
      <c r="M73" s="1215">
        <v>30.6</v>
      </c>
      <c r="N73" s="1215">
        <v>16.2</v>
      </c>
      <c r="O73" s="1215"/>
      <c r="S73" s="243">
        <v>9.9</v>
      </c>
    </row>
    <row r="74" spans="2:30" ht="13.2">
      <c r="B74" s="248"/>
      <c r="C74" s="244"/>
      <c r="D74" s="244"/>
      <c r="E74" s="244"/>
      <c r="F74" s="244"/>
      <c r="G74" s="1241"/>
      <c r="H74" s="1242"/>
      <c r="I74" s="1246"/>
      <c r="J74" s="1246"/>
      <c r="K74" s="1226"/>
      <c r="L74" s="1226"/>
      <c r="M74" s="1215"/>
      <c r="N74" s="1215"/>
      <c r="O74" s="1215"/>
    </row>
    <row r="75" spans="2:30" ht="13.2">
      <c r="B75" s="248"/>
      <c r="C75" s="244"/>
      <c r="D75" s="244"/>
      <c r="E75" s="244"/>
      <c r="F75" s="244"/>
      <c r="G75" s="1241"/>
      <c r="H75" s="1242"/>
      <c r="I75" s="1225" t="s">
        <v>556</v>
      </c>
      <c r="J75" s="1225"/>
      <c r="K75" s="1247">
        <v>9.6</v>
      </c>
      <c r="L75" s="1247">
        <v>7.8</v>
      </c>
      <c r="M75" s="1247">
        <v>6.4</v>
      </c>
      <c r="N75" s="1247">
        <v>5.2</v>
      </c>
      <c r="O75" s="1247">
        <v>4.7</v>
      </c>
      <c r="U75" s="243">
        <v>81.2</v>
      </c>
      <c r="W75" s="243">
        <v>87.2</v>
      </c>
      <c r="Y75" s="243">
        <v>99.8</v>
      </c>
      <c r="AA75" s="243">
        <v>109.5</v>
      </c>
      <c r="AC75" s="243">
        <v>115.2</v>
      </c>
    </row>
    <row r="76" spans="2:30" ht="13.2">
      <c r="B76" s="248"/>
      <c r="C76" s="244"/>
      <c r="D76" s="244"/>
      <c r="E76" s="244"/>
      <c r="F76" s="244"/>
      <c r="G76" s="1243"/>
      <c r="H76" s="1244"/>
      <c r="I76" s="1225"/>
      <c r="J76" s="1225"/>
      <c r="K76" s="1248"/>
      <c r="L76" s="1248"/>
      <c r="M76" s="1248"/>
      <c r="N76" s="1248"/>
      <c r="O76" s="1248"/>
    </row>
    <row r="77" spans="2:30" ht="13.2">
      <c r="B77" s="248"/>
      <c r="C77" s="244"/>
      <c r="D77" s="244"/>
      <c r="E77" s="244"/>
      <c r="F77" s="244"/>
      <c r="G77" s="1219" t="s">
        <v>553</v>
      </c>
      <c r="H77" s="1220"/>
      <c r="I77" s="1225" t="s">
        <v>551</v>
      </c>
      <c r="J77" s="1225"/>
      <c r="K77" s="1226">
        <v>88.3</v>
      </c>
      <c r="L77" s="1226">
        <v>76.2</v>
      </c>
      <c r="M77" s="1215">
        <v>65.3</v>
      </c>
      <c r="N77" s="1215">
        <v>60.8</v>
      </c>
      <c r="O77" s="1215">
        <v>58.5</v>
      </c>
      <c r="R77" s="243">
        <v>12.3</v>
      </c>
      <c r="T77" s="243">
        <v>11.1</v>
      </c>
    </row>
    <row r="78" spans="2:30" ht="13.2">
      <c r="B78" s="248"/>
      <c r="C78" s="244"/>
      <c r="D78" s="244"/>
      <c r="E78" s="244"/>
      <c r="F78" s="244"/>
      <c r="G78" s="1221"/>
      <c r="H78" s="1222"/>
      <c r="I78" s="1225"/>
      <c r="J78" s="1225"/>
      <c r="K78" s="1226"/>
      <c r="L78" s="1226"/>
      <c r="M78" s="1215"/>
      <c r="N78" s="1215"/>
      <c r="O78" s="1215"/>
    </row>
    <row r="79" spans="2:30" ht="13.2">
      <c r="B79" s="248"/>
      <c r="C79" s="244"/>
      <c r="D79" s="244"/>
      <c r="E79" s="244"/>
      <c r="F79" s="244"/>
      <c r="G79" s="1221"/>
      <c r="H79" s="1222"/>
      <c r="I79" s="1216" t="s">
        <v>556</v>
      </c>
      <c r="J79" s="1217"/>
      <c r="K79" s="1218">
        <v>13.8</v>
      </c>
      <c r="L79" s="1218">
        <v>12.8</v>
      </c>
      <c r="M79" s="1218">
        <v>12</v>
      </c>
      <c r="N79" s="1218">
        <v>11.1</v>
      </c>
      <c r="O79" s="1218">
        <v>10.7</v>
      </c>
      <c r="V79" s="243">
        <v>53.5</v>
      </c>
      <c r="X79" s="243">
        <v>48.2</v>
      </c>
      <c r="Z79" s="243">
        <v>34.200000000000003</v>
      </c>
      <c r="AB79" s="243">
        <v>30.3</v>
      </c>
      <c r="AD79" s="243">
        <v>28.9</v>
      </c>
    </row>
    <row r="80" spans="2:30" ht="13.2">
      <c r="B80" s="248"/>
      <c r="C80" s="244"/>
      <c r="D80" s="244"/>
      <c r="E80" s="244"/>
      <c r="F80" s="244"/>
      <c r="G80" s="1223"/>
      <c r="H80" s="1224"/>
      <c r="I80" s="1217"/>
      <c r="J80" s="1217"/>
      <c r="K80" s="1218"/>
      <c r="L80" s="1218"/>
      <c r="M80" s="1218"/>
      <c r="N80" s="1218"/>
      <c r="O80" s="1218"/>
    </row>
    <row r="81" spans="2:17" ht="13.2">
      <c r="B81" s="248"/>
      <c r="C81" s="244"/>
      <c r="D81" s="244"/>
      <c r="E81" s="244"/>
      <c r="F81" s="244"/>
      <c r="G81" s="244"/>
      <c r="H81" s="244"/>
      <c r="I81" s="244"/>
      <c r="J81" s="244"/>
      <c r="K81" s="369"/>
      <c r="L81" s="244"/>
      <c r="M81" s="244"/>
      <c r="N81" s="244"/>
      <c r="O81" s="244"/>
    </row>
    <row r="82" spans="2:17" ht="16.2">
      <c r="B82" s="248"/>
      <c r="C82" s="244"/>
      <c r="D82" s="244"/>
      <c r="E82" s="244"/>
      <c r="F82" s="244"/>
      <c r="G82" s="244"/>
      <c r="H82" s="244"/>
      <c r="I82" s="244"/>
      <c r="J82" s="244"/>
      <c r="K82" s="370"/>
      <c r="L82" s="370"/>
      <c r="M82" s="370"/>
      <c r="N82" s="370"/>
      <c r="O82" s="370"/>
    </row>
    <row r="83" spans="2:17" ht="13.2">
      <c r="B83" s="340"/>
      <c r="C83" s="306"/>
      <c r="D83" s="306"/>
      <c r="E83" s="306"/>
      <c r="F83" s="306"/>
      <c r="G83" s="306"/>
      <c r="H83" s="306"/>
      <c r="I83" s="306"/>
      <c r="J83" s="306"/>
      <c r="K83" s="306"/>
      <c r="L83" s="306"/>
      <c r="M83" s="306"/>
      <c r="N83" s="306"/>
      <c r="O83" s="306"/>
      <c r="P83" s="341"/>
    </row>
    <row r="84" spans="2:17" ht="13.2">
      <c r="H84" s="244"/>
      <c r="I84" s="244"/>
      <c r="J84" s="244"/>
      <c r="K84" s="244"/>
      <c r="L84" s="244"/>
      <c r="M84" s="244"/>
      <c r="N84" s="244"/>
      <c r="O84" s="244"/>
      <c r="P84" s="244"/>
      <c r="Q84" s="244"/>
    </row>
    <row r="85" spans="2:17" ht="13.2">
      <c r="B85" s="244"/>
      <c r="C85" s="244"/>
      <c r="D85" s="244"/>
      <c r="E85" s="244"/>
      <c r="F85" s="244"/>
      <c r="G85" s="244"/>
      <c r="H85" s="244"/>
      <c r="I85" s="244"/>
      <c r="J85" s="244"/>
      <c r="K85" s="244"/>
      <c r="L85" s="244"/>
      <c r="M85" s="244"/>
      <c r="N85" s="244"/>
      <c r="O85" s="244"/>
      <c r="P85" s="244"/>
      <c r="Q85" s="244"/>
    </row>
    <row r="86" spans="2:17" ht="13.2" hidden="1">
      <c r="B86" s="244"/>
      <c r="C86" s="244"/>
      <c r="D86" s="244"/>
      <c r="E86" s="244"/>
      <c r="F86" s="244"/>
      <c r="G86" s="244"/>
      <c r="H86" s="244"/>
      <c r="I86" s="244"/>
      <c r="J86" s="244"/>
      <c r="K86" s="244"/>
      <c r="L86" s="244"/>
      <c r="M86" s="244"/>
      <c r="N86" s="244"/>
      <c r="O86" s="244"/>
      <c r="P86" s="244"/>
      <c r="Q86" s="244"/>
    </row>
    <row r="87" spans="2:17" ht="13.2" hidden="1">
      <c r="B87" s="244"/>
      <c r="C87" s="244"/>
      <c r="D87" s="244"/>
      <c r="E87" s="244"/>
      <c r="F87" s="244"/>
      <c r="G87" s="244"/>
      <c r="H87" s="244"/>
      <c r="I87" s="244"/>
      <c r="J87" s="244"/>
      <c r="K87" s="371"/>
      <c r="L87" s="244"/>
      <c r="M87" s="244"/>
      <c r="N87" s="244"/>
      <c r="O87" s="244"/>
      <c r="P87" s="244"/>
      <c r="Q87" s="244"/>
    </row>
    <row r="88" spans="2:17" ht="13.2" hidden="1">
      <c r="B88" s="244"/>
      <c r="C88" s="244"/>
      <c r="D88" s="244"/>
      <c r="E88" s="244"/>
      <c r="F88" s="244"/>
      <c r="G88" s="244"/>
      <c r="H88" s="244"/>
      <c r="I88" s="244"/>
      <c r="J88" s="244"/>
      <c r="K88" s="244"/>
      <c r="L88" s="244"/>
      <c r="M88" s="244"/>
      <c r="N88" s="244"/>
      <c r="O88" s="244"/>
      <c r="P88" s="244"/>
      <c r="Q88" s="244"/>
    </row>
    <row r="89" spans="2:17" ht="13.2" hidden="1">
      <c r="B89" s="244"/>
      <c r="C89" s="244"/>
      <c r="D89" s="244"/>
      <c r="E89" s="244"/>
      <c r="F89" s="244"/>
      <c r="G89" s="244"/>
      <c r="H89" s="244"/>
      <c r="I89" s="244"/>
      <c r="J89" s="244"/>
      <c r="K89" s="244"/>
      <c r="L89" s="244"/>
      <c r="M89" s="244"/>
      <c r="N89" s="244"/>
      <c r="O89" s="244"/>
      <c r="P89" s="244"/>
      <c r="Q89" s="244"/>
    </row>
    <row r="90" spans="2:17" ht="13.2" hidden="1">
      <c r="B90" s="244"/>
      <c r="C90" s="244"/>
      <c r="D90" s="244"/>
      <c r="E90" s="244"/>
      <c r="F90" s="244"/>
      <c r="G90" s="244"/>
      <c r="H90" s="244"/>
      <c r="I90" s="244"/>
      <c r="J90" s="244"/>
      <c r="K90" s="244"/>
      <c r="L90" s="244"/>
      <c r="M90" s="244"/>
      <c r="N90" s="244"/>
      <c r="O90" s="244"/>
      <c r="P90" s="244"/>
      <c r="Q90" s="244"/>
    </row>
    <row r="91" spans="2:17" ht="13.2"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64" zoomScale="40" zoomScaleNormal="40" zoomScaleSheetLayoutView="70"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3" zoomScale="40" zoomScaleNormal="40" zoomScaleSheetLayoutView="55"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c r="AG59" s="241"/>
      <c r="AH59" s="241"/>
    </row>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4" customWidth="1"/>
    <col min="2" max="8" width="13.33203125" style="104" customWidth="1"/>
    <col min="9" max="16384" width="11.109375" style="104"/>
  </cols>
  <sheetData>
    <row r="1" spans="1:8">
      <c r="A1" s="98"/>
      <c r="B1" s="99"/>
      <c r="C1" s="100"/>
      <c r="D1" s="101"/>
      <c r="E1" s="102"/>
      <c r="F1" s="102"/>
      <c r="G1" s="102"/>
      <c r="H1" s="103"/>
    </row>
    <row r="2" spans="1:8">
      <c r="A2" s="105"/>
      <c r="B2" s="106"/>
      <c r="C2" s="107"/>
      <c r="D2" s="108" t="s">
        <v>39</v>
      </c>
      <c r="E2" s="109"/>
      <c r="F2" s="110" t="s">
        <v>518</v>
      </c>
      <c r="G2" s="111"/>
      <c r="H2" s="112"/>
    </row>
    <row r="3" spans="1:8">
      <c r="A3" s="108" t="s">
        <v>511</v>
      </c>
      <c r="B3" s="113"/>
      <c r="C3" s="114"/>
      <c r="D3" s="115">
        <v>259947</v>
      </c>
      <c r="E3" s="116"/>
      <c r="F3" s="117">
        <v>67201</v>
      </c>
      <c r="G3" s="118"/>
      <c r="H3" s="119"/>
    </row>
    <row r="4" spans="1:8">
      <c r="A4" s="120"/>
      <c r="B4" s="121"/>
      <c r="C4" s="122"/>
      <c r="D4" s="123">
        <v>101637</v>
      </c>
      <c r="E4" s="124"/>
      <c r="F4" s="125">
        <v>35210</v>
      </c>
      <c r="G4" s="126"/>
      <c r="H4" s="127"/>
    </row>
    <row r="5" spans="1:8">
      <c r="A5" s="108" t="s">
        <v>513</v>
      </c>
      <c r="B5" s="113"/>
      <c r="C5" s="114"/>
      <c r="D5" s="115">
        <v>92450</v>
      </c>
      <c r="E5" s="116"/>
      <c r="F5" s="117">
        <v>75709</v>
      </c>
      <c r="G5" s="118"/>
      <c r="H5" s="119"/>
    </row>
    <row r="6" spans="1:8">
      <c r="A6" s="120"/>
      <c r="B6" s="121"/>
      <c r="C6" s="122"/>
      <c r="D6" s="123">
        <v>59960</v>
      </c>
      <c r="E6" s="124"/>
      <c r="F6" s="125">
        <v>35212</v>
      </c>
      <c r="G6" s="126"/>
      <c r="H6" s="127"/>
    </row>
    <row r="7" spans="1:8">
      <c r="A7" s="108" t="s">
        <v>514</v>
      </c>
      <c r="B7" s="113"/>
      <c r="C7" s="114"/>
      <c r="D7" s="115">
        <v>163914</v>
      </c>
      <c r="E7" s="116"/>
      <c r="F7" s="117">
        <v>90961</v>
      </c>
      <c r="G7" s="118"/>
      <c r="H7" s="119"/>
    </row>
    <row r="8" spans="1:8">
      <c r="A8" s="120"/>
      <c r="B8" s="121"/>
      <c r="C8" s="122"/>
      <c r="D8" s="123">
        <v>88720</v>
      </c>
      <c r="E8" s="124"/>
      <c r="F8" s="125">
        <v>37720</v>
      </c>
      <c r="G8" s="126"/>
      <c r="H8" s="127"/>
    </row>
    <row r="9" spans="1:8">
      <c r="A9" s="108" t="s">
        <v>515</v>
      </c>
      <c r="B9" s="113"/>
      <c r="C9" s="114"/>
      <c r="D9" s="115">
        <v>98303</v>
      </c>
      <c r="E9" s="116"/>
      <c r="F9" s="117">
        <v>106614</v>
      </c>
      <c r="G9" s="118"/>
      <c r="H9" s="119"/>
    </row>
    <row r="10" spans="1:8">
      <c r="A10" s="120"/>
      <c r="B10" s="121"/>
      <c r="C10" s="122"/>
      <c r="D10" s="123">
        <v>55633</v>
      </c>
      <c r="E10" s="124"/>
      <c r="F10" s="125">
        <v>45545</v>
      </c>
      <c r="G10" s="126"/>
      <c r="H10" s="127"/>
    </row>
    <row r="11" spans="1:8">
      <c r="A11" s="108" t="s">
        <v>516</v>
      </c>
      <c r="B11" s="113"/>
      <c r="C11" s="114"/>
      <c r="D11" s="115">
        <v>110579</v>
      </c>
      <c r="E11" s="116"/>
      <c r="F11" s="117">
        <v>85459</v>
      </c>
      <c r="G11" s="118"/>
      <c r="H11" s="119"/>
    </row>
    <row r="12" spans="1:8">
      <c r="A12" s="120"/>
      <c r="B12" s="121"/>
      <c r="C12" s="128"/>
      <c r="D12" s="123">
        <v>59003</v>
      </c>
      <c r="E12" s="124"/>
      <c r="F12" s="125">
        <v>44378</v>
      </c>
      <c r="G12" s="126"/>
      <c r="H12" s="127"/>
    </row>
    <row r="13" spans="1:8">
      <c r="A13" s="108"/>
      <c r="B13" s="113"/>
      <c r="C13" s="129"/>
      <c r="D13" s="130">
        <v>145039</v>
      </c>
      <c r="E13" s="131"/>
      <c r="F13" s="132">
        <v>85189</v>
      </c>
      <c r="G13" s="133"/>
      <c r="H13" s="119"/>
    </row>
    <row r="14" spans="1:8">
      <c r="A14" s="120"/>
      <c r="B14" s="121"/>
      <c r="C14" s="122"/>
      <c r="D14" s="123">
        <v>72991</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3.54</v>
      </c>
      <c r="C19" s="134">
        <f>ROUND(VALUE(SUBSTITUTE(実質収支比率等に係る経年分析!G$48,"▲","-")),2)</f>
        <v>4.21</v>
      </c>
      <c r="D19" s="134">
        <f>ROUND(VALUE(SUBSTITUTE(実質収支比率等に係る経年分析!H$48,"▲","-")),2)</f>
        <v>3.2</v>
      </c>
      <c r="E19" s="134">
        <f>ROUND(VALUE(SUBSTITUTE(実質収支比率等に係る経年分析!I$48,"▲","-")),2)</f>
        <v>3.84</v>
      </c>
      <c r="F19" s="134">
        <f>ROUND(VALUE(SUBSTITUTE(実質収支比率等に係る経年分析!J$48,"▲","-")),2)</f>
        <v>4.3099999999999996</v>
      </c>
    </row>
    <row r="20" spans="1:11">
      <c r="A20" s="134" t="s">
        <v>42</v>
      </c>
      <c r="B20" s="134">
        <f>ROUND(VALUE(SUBSTITUTE(実質収支比率等に係る経年分析!F$47,"▲","-")),2)</f>
        <v>14.55</v>
      </c>
      <c r="C20" s="134">
        <f>ROUND(VALUE(SUBSTITUTE(実質収支比率等に係る経年分析!G$47,"▲","-")),2)</f>
        <v>14.73</v>
      </c>
      <c r="D20" s="134">
        <f>ROUND(VALUE(SUBSTITUTE(実質収支比率等に係る経年分析!H$47,"▲","-")),2)</f>
        <v>14.57</v>
      </c>
      <c r="E20" s="134">
        <f>ROUND(VALUE(SUBSTITUTE(実質収支比率等に係る経年分析!I$47,"▲","-")),2)</f>
        <v>14.98</v>
      </c>
      <c r="F20" s="134">
        <f>ROUND(VALUE(SUBSTITUTE(実質収支比率等に係る経年分析!J$47,"▲","-")),2)</f>
        <v>14.88</v>
      </c>
    </row>
    <row r="21" spans="1:11">
      <c r="A21" s="134" t="s">
        <v>43</v>
      </c>
      <c r="B21" s="134">
        <f>IF(ISNUMBER(VALUE(SUBSTITUTE(実質収支比率等に係る経年分析!F$49,"▲","-"))),ROUND(VALUE(SUBSTITUTE(実質収支比率等に係る経年分析!F$49,"▲","-")),2),NA())</f>
        <v>6.66</v>
      </c>
      <c r="C21" s="134">
        <f>IF(ISNUMBER(VALUE(SUBSTITUTE(実質収支比率等に係る経年分析!G$49,"▲","-"))),ROUND(VALUE(SUBSTITUTE(実質収支比率等に係る経年分析!G$49,"▲","-")),2),NA())</f>
        <v>5.31</v>
      </c>
      <c r="D21" s="134">
        <f>IF(ISNUMBER(VALUE(SUBSTITUTE(実質収支比率等に係る経年分析!H$49,"▲","-"))),ROUND(VALUE(SUBSTITUTE(実質収支比率等に係る経年分析!H$49,"▲","-")),2),NA())</f>
        <v>6.53</v>
      </c>
      <c r="E21" s="134">
        <f>IF(ISNUMBER(VALUE(SUBSTITUTE(実質収支比率等に係る経年分析!I$49,"▲","-"))),ROUND(VALUE(SUBSTITUTE(実質収支比率等に係る経年分析!I$49,"▲","-")),2),NA())</f>
        <v>4.66</v>
      </c>
      <c r="F21" s="134">
        <f>IF(ISNUMBER(VALUE(SUBSTITUTE(実質収支比率等に係る経年分析!J$49,"▲","-"))),ROUND(VALUE(SUBSTITUTE(実質収支比率等に係る経年分析!J$49,"▲","-")),2),NA())</f>
        <v>1.59</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4.5199999999999996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4.53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6.52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5.0599999999999996</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農業機械銀行特別会計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v>
      </c>
    </row>
    <row r="32" spans="1:11">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0.57999999999999996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0.41</v>
      </c>
    </row>
    <row r="33" spans="1:16">
      <c r="A33" s="135" t="str">
        <f>IF(連結実質赤字比率に係る赤字・黒字の構成分析!C$37="",NA(),連結実質赤字比率に係る赤字・黒字の構成分析!C$37)</f>
        <v>特別養護老人ホーム事業特別会計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0.62</v>
      </c>
    </row>
    <row r="34" spans="1:16">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0.68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1.24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1.88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1.48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2.2799999999999998</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3.97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3.24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2.93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2.4900000000000002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3.19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3.42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4.0999999999999996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3.09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3.69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4.2</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2476</v>
      </c>
      <c r="E42" s="136"/>
      <c r="F42" s="136"/>
      <c r="G42" s="136">
        <f>'実質公債費比率（分子）の構造'!L$52</f>
        <v>2660</v>
      </c>
      <c r="H42" s="136"/>
      <c r="I42" s="136"/>
      <c r="J42" s="136">
        <f>'実質公債費比率（分子）の構造'!M$52</f>
        <v>2742</v>
      </c>
      <c r="K42" s="136"/>
      <c r="L42" s="136"/>
      <c r="M42" s="136">
        <f>'実質公債費比率（分子）の構造'!N$52</f>
        <v>2868</v>
      </c>
      <c r="N42" s="136"/>
      <c r="O42" s="136"/>
      <c r="P42" s="136">
        <f>'実質公債費比率（分子）の構造'!O$52</f>
        <v>2881</v>
      </c>
    </row>
    <row r="43" spans="1:16">
      <c r="A43" s="136" t="s">
        <v>51</v>
      </c>
      <c r="B43" s="136">
        <f>'実質公債費比率（分子）の構造'!K$51</f>
        <v>1</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t="str">
        <f>'実質公債費比率（分子）の構造'!O$51</f>
        <v>-</v>
      </c>
      <c r="O43" s="136"/>
      <c r="P43" s="136"/>
    </row>
    <row r="44" spans="1:16">
      <c r="A44" s="136" t="s">
        <v>52</v>
      </c>
      <c r="B44" s="136">
        <f>'実質公債費比率（分子）の構造'!K$50</f>
        <v>18</v>
      </c>
      <c r="C44" s="136"/>
      <c r="D44" s="136"/>
      <c r="E44" s="136">
        <f>'実質公債費比率（分子）の構造'!L$50</f>
        <v>14</v>
      </c>
      <c r="F44" s="136"/>
      <c r="G44" s="136"/>
      <c r="H44" s="136">
        <f>'実質公債費比率（分子）の構造'!M$50</f>
        <v>14</v>
      </c>
      <c r="I44" s="136"/>
      <c r="J44" s="136"/>
      <c r="K44" s="136">
        <f>'実質公債費比率（分子）の構造'!N$50</f>
        <v>16</v>
      </c>
      <c r="L44" s="136"/>
      <c r="M44" s="136"/>
      <c r="N44" s="136">
        <f>'実質公債費比率（分子）の構造'!O$50</f>
        <v>15</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620</v>
      </c>
      <c r="C46" s="136"/>
      <c r="D46" s="136"/>
      <c r="E46" s="136">
        <f>'実質公債費比率（分子）の構造'!L$48</f>
        <v>597</v>
      </c>
      <c r="F46" s="136"/>
      <c r="G46" s="136"/>
      <c r="H46" s="136">
        <f>'実質公債費比率（分子）の構造'!M$48</f>
        <v>626</v>
      </c>
      <c r="I46" s="136"/>
      <c r="J46" s="136"/>
      <c r="K46" s="136">
        <f>'実質公債費比率（分子）の構造'!N$48</f>
        <v>628</v>
      </c>
      <c r="L46" s="136"/>
      <c r="M46" s="136"/>
      <c r="N46" s="136">
        <f>'実質公債費比率（分子）の構造'!O$48</f>
        <v>446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2809</v>
      </c>
      <c r="C49" s="136"/>
      <c r="D49" s="136"/>
      <c r="E49" s="136">
        <f>'実質公債費比率（分子）の構造'!L$45</f>
        <v>2668</v>
      </c>
      <c r="F49" s="136"/>
      <c r="G49" s="136"/>
      <c r="H49" s="136">
        <f>'実質公債費比率（分子）の構造'!M$45</f>
        <v>2670</v>
      </c>
      <c r="I49" s="136"/>
      <c r="J49" s="136"/>
      <c r="K49" s="136">
        <f>'実質公債費比率（分子）の構造'!N$45</f>
        <v>2771</v>
      </c>
      <c r="L49" s="136"/>
      <c r="M49" s="136"/>
      <c r="N49" s="136">
        <f>'実質公債費比率（分子）の構造'!O$45</f>
        <v>2853</v>
      </c>
      <c r="O49" s="136"/>
      <c r="P49" s="136"/>
    </row>
    <row r="50" spans="1:16">
      <c r="A50" s="136" t="s">
        <v>58</v>
      </c>
      <c r="B50" s="136" t="e">
        <f>NA()</f>
        <v>#N/A</v>
      </c>
      <c r="C50" s="136">
        <f>IF(ISNUMBER('実質公債費比率（分子）の構造'!K$53),'実質公債費比率（分子）の構造'!K$53,NA())</f>
        <v>972</v>
      </c>
      <c r="D50" s="136" t="e">
        <f>NA()</f>
        <v>#N/A</v>
      </c>
      <c r="E50" s="136" t="e">
        <f>NA()</f>
        <v>#N/A</v>
      </c>
      <c r="F50" s="136">
        <f>IF(ISNUMBER('実質公債費比率（分子）の構造'!L$53),'実質公債費比率（分子）の構造'!L$53,NA())</f>
        <v>619</v>
      </c>
      <c r="G50" s="136" t="e">
        <f>NA()</f>
        <v>#N/A</v>
      </c>
      <c r="H50" s="136" t="e">
        <f>NA()</f>
        <v>#N/A</v>
      </c>
      <c r="I50" s="136">
        <f>IF(ISNUMBER('実質公債費比率（分子）の構造'!M$53),'実質公債費比率（分子）の構造'!M$53,NA())</f>
        <v>568</v>
      </c>
      <c r="J50" s="136" t="e">
        <f>NA()</f>
        <v>#N/A</v>
      </c>
      <c r="K50" s="136" t="e">
        <f>NA()</f>
        <v>#N/A</v>
      </c>
      <c r="L50" s="136">
        <f>IF(ISNUMBER('実質公債費比率（分子）の構造'!N$53),'実質公債費比率（分子）の構造'!N$53,NA())</f>
        <v>547</v>
      </c>
      <c r="M50" s="136" t="e">
        <f>NA()</f>
        <v>#N/A</v>
      </c>
      <c r="N50" s="136" t="e">
        <f>NA()</f>
        <v>#N/A</v>
      </c>
      <c r="O50" s="136">
        <f>IF(ISNUMBER('実質公債費比率（分子）の構造'!O$53),'実質公債費比率（分子）の構造'!O$53,NA())</f>
        <v>433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25498</v>
      </c>
      <c r="E56" s="135"/>
      <c r="F56" s="135"/>
      <c r="G56" s="135">
        <f>'将来負担比率（分子）の構造'!J$51</f>
        <v>24745</v>
      </c>
      <c r="H56" s="135"/>
      <c r="I56" s="135"/>
      <c r="J56" s="135">
        <f>'将来負担比率（分子）の構造'!K$51</f>
        <v>25369</v>
      </c>
      <c r="K56" s="135"/>
      <c r="L56" s="135"/>
      <c r="M56" s="135">
        <f>'将来負担比率（分子）の構造'!L$51</f>
        <v>25077</v>
      </c>
      <c r="N56" s="135"/>
      <c r="O56" s="135"/>
      <c r="P56" s="135">
        <f>'将来負担比率（分子）の構造'!M$51</f>
        <v>24462</v>
      </c>
    </row>
    <row r="57" spans="1:16">
      <c r="A57" s="135" t="s">
        <v>34</v>
      </c>
      <c r="B57" s="135"/>
      <c r="C57" s="135"/>
      <c r="D57" s="135">
        <f>'将来負担比率（分子）の構造'!I$50</f>
        <v>1832</v>
      </c>
      <c r="E57" s="135"/>
      <c r="F57" s="135"/>
      <c r="G57" s="135">
        <f>'将来負担比率（分子）の構造'!J$50</f>
        <v>1740</v>
      </c>
      <c r="H57" s="135"/>
      <c r="I57" s="135"/>
      <c r="J57" s="135">
        <f>'将来負担比率（分子）の構造'!K$50</f>
        <v>898</v>
      </c>
      <c r="K57" s="135"/>
      <c r="L57" s="135"/>
      <c r="M57" s="135">
        <f>'将来負担比率（分子）の構造'!L$50</f>
        <v>627</v>
      </c>
      <c r="N57" s="135"/>
      <c r="O57" s="135"/>
      <c r="P57" s="135">
        <f>'将来負担比率（分子）の構造'!M$50</f>
        <v>440</v>
      </c>
    </row>
    <row r="58" spans="1:16">
      <c r="A58" s="135" t="s">
        <v>33</v>
      </c>
      <c r="B58" s="135"/>
      <c r="C58" s="135"/>
      <c r="D58" s="135">
        <f>'将来負担比率（分子）の構造'!I$49</f>
        <v>6761</v>
      </c>
      <c r="E58" s="135"/>
      <c r="F58" s="135"/>
      <c r="G58" s="135">
        <f>'将来負担比率（分子）の構造'!J$49</f>
        <v>7465</v>
      </c>
      <c r="H58" s="135"/>
      <c r="I58" s="135"/>
      <c r="J58" s="135">
        <f>'将来負担比率（分子）の構造'!K$49</f>
        <v>7831</v>
      </c>
      <c r="K58" s="135"/>
      <c r="L58" s="135"/>
      <c r="M58" s="135">
        <f>'将来負担比率（分子）の構造'!L$49</f>
        <v>8111</v>
      </c>
      <c r="N58" s="135"/>
      <c r="O58" s="135"/>
      <c r="P58" s="135">
        <f>'将来負担比率（分子）の構造'!M$49</f>
        <v>8406</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3125</v>
      </c>
      <c r="C62" s="135"/>
      <c r="D62" s="135"/>
      <c r="E62" s="135">
        <f>'将来負担比率（分子）の構造'!J$45</f>
        <v>2957</v>
      </c>
      <c r="F62" s="135"/>
      <c r="G62" s="135"/>
      <c r="H62" s="135">
        <f>'将来負担比率（分子）の構造'!K$45</f>
        <v>3013</v>
      </c>
      <c r="I62" s="135"/>
      <c r="J62" s="135"/>
      <c r="K62" s="135">
        <f>'将来負担比率（分子）の構造'!L$45</f>
        <v>1646</v>
      </c>
      <c r="L62" s="135"/>
      <c r="M62" s="135"/>
      <c r="N62" s="135">
        <f>'将来負担比率（分子）の構造'!M$45</f>
        <v>1267</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7647</v>
      </c>
      <c r="C64" s="135"/>
      <c r="D64" s="135"/>
      <c r="E64" s="135">
        <f>'将来負担比率（分子）の構造'!J$43</f>
        <v>7264</v>
      </c>
      <c r="F64" s="135"/>
      <c r="G64" s="135"/>
      <c r="H64" s="135">
        <f>'将来負担比率（分子）の構造'!K$43</f>
        <v>7168</v>
      </c>
      <c r="I64" s="135"/>
      <c r="J64" s="135"/>
      <c r="K64" s="135">
        <f>'将来負担比率（分子）の構造'!L$43</f>
        <v>7070</v>
      </c>
      <c r="L64" s="135"/>
      <c r="M64" s="135"/>
      <c r="N64" s="135">
        <f>'将来負担比率（分子）の構造'!M$43</f>
        <v>4472</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28466</v>
      </c>
      <c r="C66" s="135"/>
      <c r="D66" s="135"/>
      <c r="E66" s="135">
        <f>'将来負担比率（分子）の構造'!J$41</f>
        <v>27650</v>
      </c>
      <c r="F66" s="135"/>
      <c r="G66" s="135"/>
      <c r="H66" s="135">
        <f>'将来負担比率（分子）の構造'!K$41</f>
        <v>27323</v>
      </c>
      <c r="I66" s="135"/>
      <c r="J66" s="135"/>
      <c r="K66" s="135">
        <f>'将来負担比率（分子）の構造'!L$41</f>
        <v>26819</v>
      </c>
      <c r="L66" s="135"/>
      <c r="M66" s="135"/>
      <c r="N66" s="135">
        <f>'将来負担比率（分子）の構造'!M$41</f>
        <v>26603</v>
      </c>
      <c r="O66" s="135"/>
      <c r="P66" s="135"/>
    </row>
    <row r="67" spans="1:16">
      <c r="A67" s="135" t="s">
        <v>62</v>
      </c>
      <c r="B67" s="135" t="e">
        <f>NA()</f>
        <v>#N/A</v>
      </c>
      <c r="C67" s="135">
        <f>IF(ISNUMBER('将来負担比率（分子）の構造'!I$52), IF('将来負担比率（分子）の構造'!I$52 &lt; 0, 0, '将来負担比率（分子）の構造'!I$52), NA())</f>
        <v>5148</v>
      </c>
      <c r="D67" s="135" t="e">
        <f>NA()</f>
        <v>#N/A</v>
      </c>
      <c r="E67" s="135" t="e">
        <f>NA()</f>
        <v>#N/A</v>
      </c>
      <c r="F67" s="135">
        <f>IF(ISNUMBER('将来負担比率（分子）の構造'!J$52), IF('将来負担比率（分子）の構造'!J$52 &lt; 0, 0, '将来負担比率（分子）の構造'!J$52), NA())</f>
        <v>3920</v>
      </c>
      <c r="G67" s="135" t="e">
        <f>NA()</f>
        <v>#N/A</v>
      </c>
      <c r="H67" s="135" t="e">
        <f>NA()</f>
        <v>#N/A</v>
      </c>
      <c r="I67" s="135">
        <f>IF(ISNUMBER('将来負担比率（分子）の構造'!K$52), IF('将来負担比率（分子）の構造'!K$52 &lt; 0, 0, '将来負担比率（分子）の構造'!K$52), NA())</f>
        <v>3406</v>
      </c>
      <c r="J67" s="135" t="e">
        <f>NA()</f>
        <v>#N/A</v>
      </c>
      <c r="K67" s="135" t="e">
        <f>NA()</f>
        <v>#N/A</v>
      </c>
      <c r="L67" s="135">
        <f>IF(ISNUMBER('将来負担比率（分子）の構造'!L$52), IF('将来負担比率（分子）の構造'!L$52 &lt; 0, 0, '将来負担比率（分子）の構造'!L$52), NA())</f>
        <v>1721</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640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189</v>
      </c>
      <c r="DI1" s="732"/>
      <c r="DJ1" s="732"/>
      <c r="DK1" s="732"/>
      <c r="DL1" s="732"/>
      <c r="DM1" s="732"/>
      <c r="DN1" s="733"/>
      <c r="DP1" s="731" t="s">
        <v>190</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192</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193</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194</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195</v>
      </c>
      <c r="S4" s="679"/>
      <c r="T4" s="679"/>
      <c r="U4" s="679"/>
      <c r="V4" s="679"/>
      <c r="W4" s="679"/>
      <c r="X4" s="679"/>
      <c r="Y4" s="680"/>
      <c r="Z4" s="678" t="s">
        <v>196</v>
      </c>
      <c r="AA4" s="679"/>
      <c r="AB4" s="679"/>
      <c r="AC4" s="680"/>
      <c r="AD4" s="678" t="s">
        <v>197</v>
      </c>
      <c r="AE4" s="679"/>
      <c r="AF4" s="679"/>
      <c r="AG4" s="679"/>
      <c r="AH4" s="679"/>
      <c r="AI4" s="679"/>
      <c r="AJ4" s="679"/>
      <c r="AK4" s="680"/>
      <c r="AL4" s="678" t="s">
        <v>196</v>
      </c>
      <c r="AM4" s="679"/>
      <c r="AN4" s="679"/>
      <c r="AO4" s="680"/>
      <c r="AP4" s="734" t="s">
        <v>198</v>
      </c>
      <c r="AQ4" s="734"/>
      <c r="AR4" s="734"/>
      <c r="AS4" s="734"/>
      <c r="AT4" s="734"/>
      <c r="AU4" s="734"/>
      <c r="AV4" s="734"/>
      <c r="AW4" s="734"/>
      <c r="AX4" s="734"/>
      <c r="AY4" s="734"/>
      <c r="AZ4" s="734"/>
      <c r="BA4" s="734"/>
      <c r="BB4" s="734"/>
      <c r="BC4" s="734"/>
      <c r="BD4" s="734"/>
      <c r="BE4" s="734"/>
      <c r="BF4" s="734"/>
      <c r="BG4" s="734" t="s">
        <v>199</v>
      </c>
      <c r="BH4" s="734"/>
      <c r="BI4" s="734"/>
      <c r="BJ4" s="734"/>
      <c r="BK4" s="734"/>
      <c r="BL4" s="734"/>
      <c r="BM4" s="734"/>
      <c r="BN4" s="734"/>
      <c r="BO4" s="734" t="s">
        <v>196</v>
      </c>
      <c r="BP4" s="734"/>
      <c r="BQ4" s="734"/>
      <c r="BR4" s="734"/>
      <c r="BS4" s="734" t="s">
        <v>200</v>
      </c>
      <c r="BT4" s="734"/>
      <c r="BU4" s="734"/>
      <c r="BV4" s="734"/>
      <c r="BW4" s="734"/>
      <c r="BX4" s="734"/>
      <c r="BY4" s="734"/>
      <c r="BZ4" s="734"/>
      <c r="CA4" s="734"/>
      <c r="CB4" s="734"/>
      <c r="CD4" s="723" t="s">
        <v>201</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202</v>
      </c>
      <c r="C5" s="706"/>
      <c r="D5" s="706"/>
      <c r="E5" s="706"/>
      <c r="F5" s="706"/>
      <c r="G5" s="706"/>
      <c r="H5" s="706"/>
      <c r="I5" s="706"/>
      <c r="J5" s="706"/>
      <c r="K5" s="706"/>
      <c r="L5" s="706"/>
      <c r="M5" s="706"/>
      <c r="N5" s="706"/>
      <c r="O5" s="706"/>
      <c r="P5" s="706"/>
      <c r="Q5" s="707"/>
      <c r="R5" s="668">
        <v>2157556</v>
      </c>
      <c r="S5" s="669"/>
      <c r="T5" s="669"/>
      <c r="U5" s="669"/>
      <c r="V5" s="669"/>
      <c r="W5" s="669"/>
      <c r="X5" s="669"/>
      <c r="Y5" s="716"/>
      <c r="Z5" s="729">
        <v>9.4</v>
      </c>
      <c r="AA5" s="729"/>
      <c r="AB5" s="729"/>
      <c r="AC5" s="729"/>
      <c r="AD5" s="730">
        <v>2157516</v>
      </c>
      <c r="AE5" s="730"/>
      <c r="AF5" s="730"/>
      <c r="AG5" s="730"/>
      <c r="AH5" s="730"/>
      <c r="AI5" s="730"/>
      <c r="AJ5" s="730"/>
      <c r="AK5" s="730"/>
      <c r="AL5" s="717">
        <v>16.7</v>
      </c>
      <c r="AM5" s="686"/>
      <c r="AN5" s="686"/>
      <c r="AO5" s="718"/>
      <c r="AP5" s="705" t="s">
        <v>203</v>
      </c>
      <c r="AQ5" s="706"/>
      <c r="AR5" s="706"/>
      <c r="AS5" s="706"/>
      <c r="AT5" s="706"/>
      <c r="AU5" s="706"/>
      <c r="AV5" s="706"/>
      <c r="AW5" s="706"/>
      <c r="AX5" s="706"/>
      <c r="AY5" s="706"/>
      <c r="AZ5" s="706"/>
      <c r="BA5" s="706"/>
      <c r="BB5" s="706"/>
      <c r="BC5" s="706"/>
      <c r="BD5" s="706"/>
      <c r="BE5" s="706"/>
      <c r="BF5" s="707"/>
      <c r="BG5" s="618">
        <v>2155256</v>
      </c>
      <c r="BH5" s="619"/>
      <c r="BI5" s="619"/>
      <c r="BJ5" s="619"/>
      <c r="BK5" s="619"/>
      <c r="BL5" s="619"/>
      <c r="BM5" s="619"/>
      <c r="BN5" s="620"/>
      <c r="BO5" s="671">
        <v>99.9</v>
      </c>
      <c r="BP5" s="671"/>
      <c r="BQ5" s="671"/>
      <c r="BR5" s="671"/>
      <c r="BS5" s="672" t="s">
        <v>204</v>
      </c>
      <c r="BT5" s="672"/>
      <c r="BU5" s="672"/>
      <c r="BV5" s="672"/>
      <c r="BW5" s="672"/>
      <c r="BX5" s="672"/>
      <c r="BY5" s="672"/>
      <c r="BZ5" s="672"/>
      <c r="CA5" s="672"/>
      <c r="CB5" s="708"/>
      <c r="CD5" s="723" t="s">
        <v>198</v>
      </c>
      <c r="CE5" s="724"/>
      <c r="CF5" s="724"/>
      <c r="CG5" s="724"/>
      <c r="CH5" s="724"/>
      <c r="CI5" s="724"/>
      <c r="CJ5" s="724"/>
      <c r="CK5" s="724"/>
      <c r="CL5" s="724"/>
      <c r="CM5" s="724"/>
      <c r="CN5" s="724"/>
      <c r="CO5" s="724"/>
      <c r="CP5" s="724"/>
      <c r="CQ5" s="725"/>
      <c r="CR5" s="723" t="s">
        <v>205</v>
      </c>
      <c r="CS5" s="724"/>
      <c r="CT5" s="724"/>
      <c r="CU5" s="724"/>
      <c r="CV5" s="724"/>
      <c r="CW5" s="724"/>
      <c r="CX5" s="724"/>
      <c r="CY5" s="725"/>
      <c r="CZ5" s="723" t="s">
        <v>196</v>
      </c>
      <c r="DA5" s="724"/>
      <c r="DB5" s="724"/>
      <c r="DC5" s="725"/>
      <c r="DD5" s="723" t="s">
        <v>206</v>
      </c>
      <c r="DE5" s="724"/>
      <c r="DF5" s="724"/>
      <c r="DG5" s="724"/>
      <c r="DH5" s="724"/>
      <c r="DI5" s="724"/>
      <c r="DJ5" s="724"/>
      <c r="DK5" s="724"/>
      <c r="DL5" s="724"/>
      <c r="DM5" s="724"/>
      <c r="DN5" s="724"/>
      <c r="DO5" s="724"/>
      <c r="DP5" s="725"/>
      <c r="DQ5" s="723" t="s">
        <v>207</v>
      </c>
      <c r="DR5" s="724"/>
      <c r="DS5" s="724"/>
      <c r="DT5" s="724"/>
      <c r="DU5" s="724"/>
      <c r="DV5" s="724"/>
      <c r="DW5" s="724"/>
      <c r="DX5" s="724"/>
      <c r="DY5" s="724"/>
      <c r="DZ5" s="724"/>
      <c r="EA5" s="724"/>
      <c r="EB5" s="724"/>
      <c r="EC5" s="725"/>
    </row>
    <row r="6" spans="2:143" ht="11.25" customHeight="1">
      <c r="B6" s="615" t="s">
        <v>208</v>
      </c>
      <c r="C6" s="616"/>
      <c r="D6" s="616"/>
      <c r="E6" s="616"/>
      <c r="F6" s="616"/>
      <c r="G6" s="616"/>
      <c r="H6" s="616"/>
      <c r="I6" s="616"/>
      <c r="J6" s="616"/>
      <c r="K6" s="616"/>
      <c r="L6" s="616"/>
      <c r="M6" s="616"/>
      <c r="N6" s="616"/>
      <c r="O6" s="616"/>
      <c r="P6" s="616"/>
      <c r="Q6" s="617"/>
      <c r="R6" s="618">
        <v>290256</v>
      </c>
      <c r="S6" s="619"/>
      <c r="T6" s="619"/>
      <c r="U6" s="619"/>
      <c r="V6" s="619"/>
      <c r="W6" s="619"/>
      <c r="X6" s="619"/>
      <c r="Y6" s="620"/>
      <c r="Z6" s="671">
        <v>1.3</v>
      </c>
      <c r="AA6" s="671"/>
      <c r="AB6" s="671"/>
      <c r="AC6" s="671"/>
      <c r="AD6" s="672">
        <v>290256</v>
      </c>
      <c r="AE6" s="672"/>
      <c r="AF6" s="672"/>
      <c r="AG6" s="672"/>
      <c r="AH6" s="672"/>
      <c r="AI6" s="672"/>
      <c r="AJ6" s="672"/>
      <c r="AK6" s="672"/>
      <c r="AL6" s="641">
        <v>2.2000000000000002</v>
      </c>
      <c r="AM6" s="673"/>
      <c r="AN6" s="673"/>
      <c r="AO6" s="674"/>
      <c r="AP6" s="615" t="s">
        <v>209</v>
      </c>
      <c r="AQ6" s="616"/>
      <c r="AR6" s="616"/>
      <c r="AS6" s="616"/>
      <c r="AT6" s="616"/>
      <c r="AU6" s="616"/>
      <c r="AV6" s="616"/>
      <c r="AW6" s="616"/>
      <c r="AX6" s="616"/>
      <c r="AY6" s="616"/>
      <c r="AZ6" s="616"/>
      <c r="BA6" s="616"/>
      <c r="BB6" s="616"/>
      <c r="BC6" s="616"/>
      <c r="BD6" s="616"/>
      <c r="BE6" s="616"/>
      <c r="BF6" s="617"/>
      <c r="BG6" s="618">
        <v>2155256</v>
      </c>
      <c r="BH6" s="619"/>
      <c r="BI6" s="619"/>
      <c r="BJ6" s="619"/>
      <c r="BK6" s="619"/>
      <c r="BL6" s="619"/>
      <c r="BM6" s="619"/>
      <c r="BN6" s="620"/>
      <c r="BO6" s="671">
        <v>99.9</v>
      </c>
      <c r="BP6" s="671"/>
      <c r="BQ6" s="671"/>
      <c r="BR6" s="671"/>
      <c r="BS6" s="672" t="s">
        <v>204</v>
      </c>
      <c r="BT6" s="672"/>
      <c r="BU6" s="672"/>
      <c r="BV6" s="672"/>
      <c r="BW6" s="672"/>
      <c r="BX6" s="672"/>
      <c r="BY6" s="672"/>
      <c r="BZ6" s="672"/>
      <c r="CA6" s="672"/>
      <c r="CB6" s="708"/>
      <c r="CD6" s="675" t="s">
        <v>210</v>
      </c>
      <c r="CE6" s="676"/>
      <c r="CF6" s="676"/>
      <c r="CG6" s="676"/>
      <c r="CH6" s="676"/>
      <c r="CI6" s="676"/>
      <c r="CJ6" s="676"/>
      <c r="CK6" s="676"/>
      <c r="CL6" s="676"/>
      <c r="CM6" s="676"/>
      <c r="CN6" s="676"/>
      <c r="CO6" s="676"/>
      <c r="CP6" s="676"/>
      <c r="CQ6" s="677"/>
      <c r="CR6" s="618">
        <v>163356</v>
      </c>
      <c r="CS6" s="619"/>
      <c r="CT6" s="619"/>
      <c r="CU6" s="619"/>
      <c r="CV6" s="619"/>
      <c r="CW6" s="619"/>
      <c r="CX6" s="619"/>
      <c r="CY6" s="620"/>
      <c r="CZ6" s="671">
        <v>0.7</v>
      </c>
      <c r="DA6" s="671"/>
      <c r="DB6" s="671"/>
      <c r="DC6" s="671"/>
      <c r="DD6" s="624">
        <v>702</v>
      </c>
      <c r="DE6" s="619"/>
      <c r="DF6" s="619"/>
      <c r="DG6" s="619"/>
      <c r="DH6" s="619"/>
      <c r="DI6" s="619"/>
      <c r="DJ6" s="619"/>
      <c r="DK6" s="619"/>
      <c r="DL6" s="619"/>
      <c r="DM6" s="619"/>
      <c r="DN6" s="619"/>
      <c r="DO6" s="619"/>
      <c r="DP6" s="620"/>
      <c r="DQ6" s="624">
        <v>163346</v>
      </c>
      <c r="DR6" s="619"/>
      <c r="DS6" s="619"/>
      <c r="DT6" s="619"/>
      <c r="DU6" s="619"/>
      <c r="DV6" s="619"/>
      <c r="DW6" s="619"/>
      <c r="DX6" s="619"/>
      <c r="DY6" s="619"/>
      <c r="DZ6" s="619"/>
      <c r="EA6" s="619"/>
      <c r="EB6" s="619"/>
      <c r="EC6" s="654"/>
    </row>
    <row r="7" spans="2:143" ht="11.25" customHeight="1">
      <c r="B7" s="615" t="s">
        <v>211</v>
      </c>
      <c r="C7" s="616"/>
      <c r="D7" s="616"/>
      <c r="E7" s="616"/>
      <c r="F7" s="616"/>
      <c r="G7" s="616"/>
      <c r="H7" s="616"/>
      <c r="I7" s="616"/>
      <c r="J7" s="616"/>
      <c r="K7" s="616"/>
      <c r="L7" s="616"/>
      <c r="M7" s="616"/>
      <c r="N7" s="616"/>
      <c r="O7" s="616"/>
      <c r="P7" s="616"/>
      <c r="Q7" s="617"/>
      <c r="R7" s="618">
        <v>3154</v>
      </c>
      <c r="S7" s="619"/>
      <c r="T7" s="619"/>
      <c r="U7" s="619"/>
      <c r="V7" s="619"/>
      <c r="W7" s="619"/>
      <c r="X7" s="619"/>
      <c r="Y7" s="620"/>
      <c r="Z7" s="671">
        <v>0</v>
      </c>
      <c r="AA7" s="671"/>
      <c r="AB7" s="671"/>
      <c r="AC7" s="671"/>
      <c r="AD7" s="672">
        <v>3154</v>
      </c>
      <c r="AE7" s="672"/>
      <c r="AF7" s="672"/>
      <c r="AG7" s="672"/>
      <c r="AH7" s="672"/>
      <c r="AI7" s="672"/>
      <c r="AJ7" s="672"/>
      <c r="AK7" s="672"/>
      <c r="AL7" s="641">
        <v>0</v>
      </c>
      <c r="AM7" s="673"/>
      <c r="AN7" s="673"/>
      <c r="AO7" s="674"/>
      <c r="AP7" s="615" t="s">
        <v>212</v>
      </c>
      <c r="AQ7" s="616"/>
      <c r="AR7" s="616"/>
      <c r="AS7" s="616"/>
      <c r="AT7" s="616"/>
      <c r="AU7" s="616"/>
      <c r="AV7" s="616"/>
      <c r="AW7" s="616"/>
      <c r="AX7" s="616"/>
      <c r="AY7" s="616"/>
      <c r="AZ7" s="616"/>
      <c r="BA7" s="616"/>
      <c r="BB7" s="616"/>
      <c r="BC7" s="616"/>
      <c r="BD7" s="616"/>
      <c r="BE7" s="616"/>
      <c r="BF7" s="617"/>
      <c r="BG7" s="618">
        <v>839606</v>
      </c>
      <c r="BH7" s="619"/>
      <c r="BI7" s="619"/>
      <c r="BJ7" s="619"/>
      <c r="BK7" s="619"/>
      <c r="BL7" s="619"/>
      <c r="BM7" s="619"/>
      <c r="BN7" s="620"/>
      <c r="BO7" s="671">
        <v>38.9</v>
      </c>
      <c r="BP7" s="671"/>
      <c r="BQ7" s="671"/>
      <c r="BR7" s="671"/>
      <c r="BS7" s="672" t="s">
        <v>204</v>
      </c>
      <c r="BT7" s="672"/>
      <c r="BU7" s="672"/>
      <c r="BV7" s="672"/>
      <c r="BW7" s="672"/>
      <c r="BX7" s="672"/>
      <c r="BY7" s="672"/>
      <c r="BZ7" s="672"/>
      <c r="CA7" s="672"/>
      <c r="CB7" s="708"/>
      <c r="CD7" s="655" t="s">
        <v>213</v>
      </c>
      <c r="CE7" s="652"/>
      <c r="CF7" s="652"/>
      <c r="CG7" s="652"/>
      <c r="CH7" s="652"/>
      <c r="CI7" s="652"/>
      <c r="CJ7" s="652"/>
      <c r="CK7" s="652"/>
      <c r="CL7" s="652"/>
      <c r="CM7" s="652"/>
      <c r="CN7" s="652"/>
      <c r="CO7" s="652"/>
      <c r="CP7" s="652"/>
      <c r="CQ7" s="653"/>
      <c r="CR7" s="618">
        <v>2801505</v>
      </c>
      <c r="CS7" s="619"/>
      <c r="CT7" s="619"/>
      <c r="CU7" s="619"/>
      <c r="CV7" s="619"/>
      <c r="CW7" s="619"/>
      <c r="CX7" s="619"/>
      <c r="CY7" s="620"/>
      <c r="CZ7" s="671">
        <v>12.5</v>
      </c>
      <c r="DA7" s="671"/>
      <c r="DB7" s="671"/>
      <c r="DC7" s="671"/>
      <c r="DD7" s="624">
        <v>67825</v>
      </c>
      <c r="DE7" s="619"/>
      <c r="DF7" s="619"/>
      <c r="DG7" s="619"/>
      <c r="DH7" s="619"/>
      <c r="DI7" s="619"/>
      <c r="DJ7" s="619"/>
      <c r="DK7" s="619"/>
      <c r="DL7" s="619"/>
      <c r="DM7" s="619"/>
      <c r="DN7" s="619"/>
      <c r="DO7" s="619"/>
      <c r="DP7" s="620"/>
      <c r="DQ7" s="624">
        <v>2079204</v>
      </c>
      <c r="DR7" s="619"/>
      <c r="DS7" s="619"/>
      <c r="DT7" s="619"/>
      <c r="DU7" s="619"/>
      <c r="DV7" s="619"/>
      <c r="DW7" s="619"/>
      <c r="DX7" s="619"/>
      <c r="DY7" s="619"/>
      <c r="DZ7" s="619"/>
      <c r="EA7" s="619"/>
      <c r="EB7" s="619"/>
      <c r="EC7" s="654"/>
    </row>
    <row r="8" spans="2:143" ht="11.25" customHeight="1">
      <c r="B8" s="615" t="s">
        <v>214</v>
      </c>
      <c r="C8" s="616"/>
      <c r="D8" s="616"/>
      <c r="E8" s="616"/>
      <c r="F8" s="616"/>
      <c r="G8" s="616"/>
      <c r="H8" s="616"/>
      <c r="I8" s="616"/>
      <c r="J8" s="616"/>
      <c r="K8" s="616"/>
      <c r="L8" s="616"/>
      <c r="M8" s="616"/>
      <c r="N8" s="616"/>
      <c r="O8" s="616"/>
      <c r="P8" s="616"/>
      <c r="Q8" s="617"/>
      <c r="R8" s="618">
        <v>8700</v>
      </c>
      <c r="S8" s="619"/>
      <c r="T8" s="619"/>
      <c r="U8" s="619"/>
      <c r="V8" s="619"/>
      <c r="W8" s="619"/>
      <c r="X8" s="619"/>
      <c r="Y8" s="620"/>
      <c r="Z8" s="671">
        <v>0</v>
      </c>
      <c r="AA8" s="671"/>
      <c r="AB8" s="671"/>
      <c r="AC8" s="671"/>
      <c r="AD8" s="672">
        <v>8700</v>
      </c>
      <c r="AE8" s="672"/>
      <c r="AF8" s="672"/>
      <c r="AG8" s="672"/>
      <c r="AH8" s="672"/>
      <c r="AI8" s="672"/>
      <c r="AJ8" s="672"/>
      <c r="AK8" s="672"/>
      <c r="AL8" s="641">
        <v>0.1</v>
      </c>
      <c r="AM8" s="673"/>
      <c r="AN8" s="673"/>
      <c r="AO8" s="674"/>
      <c r="AP8" s="615" t="s">
        <v>215</v>
      </c>
      <c r="AQ8" s="616"/>
      <c r="AR8" s="616"/>
      <c r="AS8" s="616"/>
      <c r="AT8" s="616"/>
      <c r="AU8" s="616"/>
      <c r="AV8" s="616"/>
      <c r="AW8" s="616"/>
      <c r="AX8" s="616"/>
      <c r="AY8" s="616"/>
      <c r="AZ8" s="616"/>
      <c r="BA8" s="616"/>
      <c r="BB8" s="616"/>
      <c r="BC8" s="616"/>
      <c r="BD8" s="616"/>
      <c r="BE8" s="616"/>
      <c r="BF8" s="617"/>
      <c r="BG8" s="618">
        <v>37529</v>
      </c>
      <c r="BH8" s="619"/>
      <c r="BI8" s="619"/>
      <c r="BJ8" s="619"/>
      <c r="BK8" s="619"/>
      <c r="BL8" s="619"/>
      <c r="BM8" s="619"/>
      <c r="BN8" s="620"/>
      <c r="BO8" s="671">
        <v>1.7</v>
      </c>
      <c r="BP8" s="671"/>
      <c r="BQ8" s="671"/>
      <c r="BR8" s="671"/>
      <c r="BS8" s="624" t="s">
        <v>109</v>
      </c>
      <c r="BT8" s="619"/>
      <c r="BU8" s="619"/>
      <c r="BV8" s="619"/>
      <c r="BW8" s="619"/>
      <c r="BX8" s="619"/>
      <c r="BY8" s="619"/>
      <c r="BZ8" s="619"/>
      <c r="CA8" s="619"/>
      <c r="CB8" s="654"/>
      <c r="CD8" s="655" t="s">
        <v>216</v>
      </c>
      <c r="CE8" s="652"/>
      <c r="CF8" s="652"/>
      <c r="CG8" s="652"/>
      <c r="CH8" s="652"/>
      <c r="CI8" s="652"/>
      <c r="CJ8" s="652"/>
      <c r="CK8" s="652"/>
      <c r="CL8" s="652"/>
      <c r="CM8" s="652"/>
      <c r="CN8" s="652"/>
      <c r="CO8" s="652"/>
      <c r="CP8" s="652"/>
      <c r="CQ8" s="653"/>
      <c r="CR8" s="618">
        <v>6462528</v>
      </c>
      <c r="CS8" s="619"/>
      <c r="CT8" s="619"/>
      <c r="CU8" s="619"/>
      <c r="CV8" s="619"/>
      <c r="CW8" s="619"/>
      <c r="CX8" s="619"/>
      <c r="CY8" s="620"/>
      <c r="CZ8" s="671">
        <v>28.9</v>
      </c>
      <c r="DA8" s="671"/>
      <c r="DB8" s="671"/>
      <c r="DC8" s="671"/>
      <c r="DD8" s="624">
        <v>153211</v>
      </c>
      <c r="DE8" s="619"/>
      <c r="DF8" s="619"/>
      <c r="DG8" s="619"/>
      <c r="DH8" s="619"/>
      <c r="DI8" s="619"/>
      <c r="DJ8" s="619"/>
      <c r="DK8" s="619"/>
      <c r="DL8" s="619"/>
      <c r="DM8" s="619"/>
      <c r="DN8" s="619"/>
      <c r="DO8" s="619"/>
      <c r="DP8" s="620"/>
      <c r="DQ8" s="624">
        <v>3236550</v>
      </c>
      <c r="DR8" s="619"/>
      <c r="DS8" s="619"/>
      <c r="DT8" s="619"/>
      <c r="DU8" s="619"/>
      <c r="DV8" s="619"/>
      <c r="DW8" s="619"/>
      <c r="DX8" s="619"/>
      <c r="DY8" s="619"/>
      <c r="DZ8" s="619"/>
      <c r="EA8" s="619"/>
      <c r="EB8" s="619"/>
      <c r="EC8" s="654"/>
    </row>
    <row r="9" spans="2:143" ht="11.25" customHeight="1">
      <c r="B9" s="615" t="s">
        <v>217</v>
      </c>
      <c r="C9" s="616"/>
      <c r="D9" s="616"/>
      <c r="E9" s="616"/>
      <c r="F9" s="616"/>
      <c r="G9" s="616"/>
      <c r="H9" s="616"/>
      <c r="I9" s="616"/>
      <c r="J9" s="616"/>
      <c r="K9" s="616"/>
      <c r="L9" s="616"/>
      <c r="M9" s="616"/>
      <c r="N9" s="616"/>
      <c r="O9" s="616"/>
      <c r="P9" s="616"/>
      <c r="Q9" s="617"/>
      <c r="R9" s="618">
        <v>7233</v>
      </c>
      <c r="S9" s="619"/>
      <c r="T9" s="619"/>
      <c r="U9" s="619"/>
      <c r="V9" s="619"/>
      <c r="W9" s="619"/>
      <c r="X9" s="619"/>
      <c r="Y9" s="620"/>
      <c r="Z9" s="671">
        <v>0</v>
      </c>
      <c r="AA9" s="671"/>
      <c r="AB9" s="671"/>
      <c r="AC9" s="671"/>
      <c r="AD9" s="672">
        <v>7233</v>
      </c>
      <c r="AE9" s="672"/>
      <c r="AF9" s="672"/>
      <c r="AG9" s="672"/>
      <c r="AH9" s="672"/>
      <c r="AI9" s="672"/>
      <c r="AJ9" s="672"/>
      <c r="AK9" s="672"/>
      <c r="AL9" s="641">
        <v>0.1</v>
      </c>
      <c r="AM9" s="673"/>
      <c r="AN9" s="673"/>
      <c r="AO9" s="674"/>
      <c r="AP9" s="615" t="s">
        <v>218</v>
      </c>
      <c r="AQ9" s="616"/>
      <c r="AR9" s="616"/>
      <c r="AS9" s="616"/>
      <c r="AT9" s="616"/>
      <c r="AU9" s="616"/>
      <c r="AV9" s="616"/>
      <c r="AW9" s="616"/>
      <c r="AX9" s="616"/>
      <c r="AY9" s="616"/>
      <c r="AZ9" s="616"/>
      <c r="BA9" s="616"/>
      <c r="BB9" s="616"/>
      <c r="BC9" s="616"/>
      <c r="BD9" s="616"/>
      <c r="BE9" s="616"/>
      <c r="BF9" s="617"/>
      <c r="BG9" s="618">
        <v>695622</v>
      </c>
      <c r="BH9" s="619"/>
      <c r="BI9" s="619"/>
      <c r="BJ9" s="619"/>
      <c r="BK9" s="619"/>
      <c r="BL9" s="619"/>
      <c r="BM9" s="619"/>
      <c r="BN9" s="620"/>
      <c r="BO9" s="671">
        <v>32.200000000000003</v>
      </c>
      <c r="BP9" s="671"/>
      <c r="BQ9" s="671"/>
      <c r="BR9" s="671"/>
      <c r="BS9" s="624" t="s">
        <v>109</v>
      </c>
      <c r="BT9" s="619"/>
      <c r="BU9" s="619"/>
      <c r="BV9" s="619"/>
      <c r="BW9" s="619"/>
      <c r="BX9" s="619"/>
      <c r="BY9" s="619"/>
      <c r="BZ9" s="619"/>
      <c r="CA9" s="619"/>
      <c r="CB9" s="654"/>
      <c r="CD9" s="655" t="s">
        <v>219</v>
      </c>
      <c r="CE9" s="652"/>
      <c r="CF9" s="652"/>
      <c r="CG9" s="652"/>
      <c r="CH9" s="652"/>
      <c r="CI9" s="652"/>
      <c r="CJ9" s="652"/>
      <c r="CK9" s="652"/>
      <c r="CL9" s="652"/>
      <c r="CM9" s="652"/>
      <c r="CN9" s="652"/>
      <c r="CO9" s="652"/>
      <c r="CP9" s="652"/>
      <c r="CQ9" s="653"/>
      <c r="CR9" s="618">
        <v>1953516</v>
      </c>
      <c r="CS9" s="619"/>
      <c r="CT9" s="619"/>
      <c r="CU9" s="619"/>
      <c r="CV9" s="619"/>
      <c r="CW9" s="619"/>
      <c r="CX9" s="619"/>
      <c r="CY9" s="620"/>
      <c r="CZ9" s="671">
        <v>8.6999999999999993</v>
      </c>
      <c r="DA9" s="671"/>
      <c r="DB9" s="671"/>
      <c r="DC9" s="671"/>
      <c r="DD9" s="624">
        <v>126779</v>
      </c>
      <c r="DE9" s="619"/>
      <c r="DF9" s="619"/>
      <c r="DG9" s="619"/>
      <c r="DH9" s="619"/>
      <c r="DI9" s="619"/>
      <c r="DJ9" s="619"/>
      <c r="DK9" s="619"/>
      <c r="DL9" s="619"/>
      <c r="DM9" s="619"/>
      <c r="DN9" s="619"/>
      <c r="DO9" s="619"/>
      <c r="DP9" s="620"/>
      <c r="DQ9" s="624">
        <v>1788124</v>
      </c>
      <c r="DR9" s="619"/>
      <c r="DS9" s="619"/>
      <c r="DT9" s="619"/>
      <c r="DU9" s="619"/>
      <c r="DV9" s="619"/>
      <c r="DW9" s="619"/>
      <c r="DX9" s="619"/>
      <c r="DY9" s="619"/>
      <c r="DZ9" s="619"/>
      <c r="EA9" s="619"/>
      <c r="EB9" s="619"/>
      <c r="EC9" s="654"/>
    </row>
    <row r="10" spans="2:143" ht="11.25" customHeight="1">
      <c r="B10" s="615" t="s">
        <v>220</v>
      </c>
      <c r="C10" s="616"/>
      <c r="D10" s="616"/>
      <c r="E10" s="616"/>
      <c r="F10" s="616"/>
      <c r="G10" s="616"/>
      <c r="H10" s="616"/>
      <c r="I10" s="616"/>
      <c r="J10" s="616"/>
      <c r="K10" s="616"/>
      <c r="L10" s="616"/>
      <c r="M10" s="616"/>
      <c r="N10" s="616"/>
      <c r="O10" s="616"/>
      <c r="P10" s="616"/>
      <c r="Q10" s="617"/>
      <c r="R10" s="618">
        <v>531543</v>
      </c>
      <c r="S10" s="619"/>
      <c r="T10" s="619"/>
      <c r="U10" s="619"/>
      <c r="V10" s="619"/>
      <c r="W10" s="619"/>
      <c r="X10" s="619"/>
      <c r="Y10" s="620"/>
      <c r="Z10" s="671">
        <v>2.2999999999999998</v>
      </c>
      <c r="AA10" s="671"/>
      <c r="AB10" s="671"/>
      <c r="AC10" s="671"/>
      <c r="AD10" s="672">
        <v>531543</v>
      </c>
      <c r="AE10" s="672"/>
      <c r="AF10" s="672"/>
      <c r="AG10" s="672"/>
      <c r="AH10" s="672"/>
      <c r="AI10" s="672"/>
      <c r="AJ10" s="672"/>
      <c r="AK10" s="672"/>
      <c r="AL10" s="641">
        <v>4.0999999999999996</v>
      </c>
      <c r="AM10" s="673"/>
      <c r="AN10" s="673"/>
      <c r="AO10" s="674"/>
      <c r="AP10" s="615" t="s">
        <v>221</v>
      </c>
      <c r="AQ10" s="616"/>
      <c r="AR10" s="616"/>
      <c r="AS10" s="616"/>
      <c r="AT10" s="616"/>
      <c r="AU10" s="616"/>
      <c r="AV10" s="616"/>
      <c r="AW10" s="616"/>
      <c r="AX10" s="616"/>
      <c r="AY10" s="616"/>
      <c r="AZ10" s="616"/>
      <c r="BA10" s="616"/>
      <c r="BB10" s="616"/>
      <c r="BC10" s="616"/>
      <c r="BD10" s="616"/>
      <c r="BE10" s="616"/>
      <c r="BF10" s="617"/>
      <c r="BG10" s="618">
        <v>57651</v>
      </c>
      <c r="BH10" s="619"/>
      <c r="BI10" s="619"/>
      <c r="BJ10" s="619"/>
      <c r="BK10" s="619"/>
      <c r="BL10" s="619"/>
      <c r="BM10" s="619"/>
      <c r="BN10" s="620"/>
      <c r="BO10" s="671">
        <v>2.7</v>
      </c>
      <c r="BP10" s="671"/>
      <c r="BQ10" s="671"/>
      <c r="BR10" s="671"/>
      <c r="BS10" s="624" t="s">
        <v>109</v>
      </c>
      <c r="BT10" s="619"/>
      <c r="BU10" s="619"/>
      <c r="BV10" s="619"/>
      <c r="BW10" s="619"/>
      <c r="BX10" s="619"/>
      <c r="BY10" s="619"/>
      <c r="BZ10" s="619"/>
      <c r="CA10" s="619"/>
      <c r="CB10" s="654"/>
      <c r="CD10" s="655" t="s">
        <v>222</v>
      </c>
      <c r="CE10" s="652"/>
      <c r="CF10" s="652"/>
      <c r="CG10" s="652"/>
      <c r="CH10" s="652"/>
      <c r="CI10" s="652"/>
      <c r="CJ10" s="652"/>
      <c r="CK10" s="652"/>
      <c r="CL10" s="652"/>
      <c r="CM10" s="652"/>
      <c r="CN10" s="652"/>
      <c r="CO10" s="652"/>
      <c r="CP10" s="652"/>
      <c r="CQ10" s="653"/>
      <c r="CR10" s="618">
        <v>16601</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c r="B11" s="615" t="s">
        <v>223</v>
      </c>
      <c r="C11" s="616"/>
      <c r="D11" s="616"/>
      <c r="E11" s="616"/>
      <c r="F11" s="616"/>
      <c r="G11" s="616"/>
      <c r="H11" s="616"/>
      <c r="I11" s="616"/>
      <c r="J11" s="616"/>
      <c r="K11" s="616"/>
      <c r="L11" s="616"/>
      <c r="M11" s="616"/>
      <c r="N11" s="616"/>
      <c r="O11" s="616"/>
      <c r="P11" s="616"/>
      <c r="Q11" s="617"/>
      <c r="R11" s="618">
        <v>2094</v>
      </c>
      <c r="S11" s="619"/>
      <c r="T11" s="619"/>
      <c r="U11" s="619"/>
      <c r="V11" s="619"/>
      <c r="W11" s="619"/>
      <c r="X11" s="619"/>
      <c r="Y11" s="620"/>
      <c r="Z11" s="671">
        <v>0</v>
      </c>
      <c r="AA11" s="671"/>
      <c r="AB11" s="671"/>
      <c r="AC11" s="671"/>
      <c r="AD11" s="672">
        <v>2094</v>
      </c>
      <c r="AE11" s="672"/>
      <c r="AF11" s="672"/>
      <c r="AG11" s="672"/>
      <c r="AH11" s="672"/>
      <c r="AI11" s="672"/>
      <c r="AJ11" s="672"/>
      <c r="AK11" s="672"/>
      <c r="AL11" s="641">
        <v>0</v>
      </c>
      <c r="AM11" s="673"/>
      <c r="AN11" s="673"/>
      <c r="AO11" s="674"/>
      <c r="AP11" s="615" t="s">
        <v>224</v>
      </c>
      <c r="AQ11" s="616"/>
      <c r="AR11" s="616"/>
      <c r="AS11" s="616"/>
      <c r="AT11" s="616"/>
      <c r="AU11" s="616"/>
      <c r="AV11" s="616"/>
      <c r="AW11" s="616"/>
      <c r="AX11" s="616"/>
      <c r="AY11" s="616"/>
      <c r="AZ11" s="616"/>
      <c r="BA11" s="616"/>
      <c r="BB11" s="616"/>
      <c r="BC11" s="616"/>
      <c r="BD11" s="616"/>
      <c r="BE11" s="616"/>
      <c r="BF11" s="617"/>
      <c r="BG11" s="618">
        <v>48804</v>
      </c>
      <c r="BH11" s="619"/>
      <c r="BI11" s="619"/>
      <c r="BJ11" s="619"/>
      <c r="BK11" s="619"/>
      <c r="BL11" s="619"/>
      <c r="BM11" s="619"/>
      <c r="BN11" s="620"/>
      <c r="BO11" s="671">
        <v>2.2999999999999998</v>
      </c>
      <c r="BP11" s="671"/>
      <c r="BQ11" s="671"/>
      <c r="BR11" s="671"/>
      <c r="BS11" s="624" t="s">
        <v>109</v>
      </c>
      <c r="BT11" s="619"/>
      <c r="BU11" s="619"/>
      <c r="BV11" s="619"/>
      <c r="BW11" s="619"/>
      <c r="BX11" s="619"/>
      <c r="BY11" s="619"/>
      <c r="BZ11" s="619"/>
      <c r="CA11" s="619"/>
      <c r="CB11" s="654"/>
      <c r="CD11" s="655" t="s">
        <v>225</v>
      </c>
      <c r="CE11" s="652"/>
      <c r="CF11" s="652"/>
      <c r="CG11" s="652"/>
      <c r="CH11" s="652"/>
      <c r="CI11" s="652"/>
      <c r="CJ11" s="652"/>
      <c r="CK11" s="652"/>
      <c r="CL11" s="652"/>
      <c r="CM11" s="652"/>
      <c r="CN11" s="652"/>
      <c r="CO11" s="652"/>
      <c r="CP11" s="652"/>
      <c r="CQ11" s="653"/>
      <c r="CR11" s="618">
        <v>2298292</v>
      </c>
      <c r="CS11" s="619"/>
      <c r="CT11" s="619"/>
      <c r="CU11" s="619"/>
      <c r="CV11" s="619"/>
      <c r="CW11" s="619"/>
      <c r="CX11" s="619"/>
      <c r="CY11" s="620"/>
      <c r="CZ11" s="671">
        <v>10.3</v>
      </c>
      <c r="DA11" s="671"/>
      <c r="DB11" s="671"/>
      <c r="DC11" s="671"/>
      <c r="DD11" s="624">
        <v>582967</v>
      </c>
      <c r="DE11" s="619"/>
      <c r="DF11" s="619"/>
      <c r="DG11" s="619"/>
      <c r="DH11" s="619"/>
      <c r="DI11" s="619"/>
      <c r="DJ11" s="619"/>
      <c r="DK11" s="619"/>
      <c r="DL11" s="619"/>
      <c r="DM11" s="619"/>
      <c r="DN11" s="619"/>
      <c r="DO11" s="619"/>
      <c r="DP11" s="620"/>
      <c r="DQ11" s="624">
        <v>809070</v>
      </c>
      <c r="DR11" s="619"/>
      <c r="DS11" s="619"/>
      <c r="DT11" s="619"/>
      <c r="DU11" s="619"/>
      <c r="DV11" s="619"/>
      <c r="DW11" s="619"/>
      <c r="DX11" s="619"/>
      <c r="DY11" s="619"/>
      <c r="DZ11" s="619"/>
      <c r="EA11" s="619"/>
      <c r="EB11" s="619"/>
      <c r="EC11" s="654"/>
    </row>
    <row r="12" spans="2:143" ht="11.25" customHeight="1">
      <c r="B12" s="615" t="s">
        <v>226</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227</v>
      </c>
      <c r="AQ12" s="616"/>
      <c r="AR12" s="616"/>
      <c r="AS12" s="616"/>
      <c r="AT12" s="616"/>
      <c r="AU12" s="616"/>
      <c r="AV12" s="616"/>
      <c r="AW12" s="616"/>
      <c r="AX12" s="616"/>
      <c r="AY12" s="616"/>
      <c r="AZ12" s="616"/>
      <c r="BA12" s="616"/>
      <c r="BB12" s="616"/>
      <c r="BC12" s="616"/>
      <c r="BD12" s="616"/>
      <c r="BE12" s="616"/>
      <c r="BF12" s="617"/>
      <c r="BG12" s="618">
        <v>1006560</v>
      </c>
      <c r="BH12" s="619"/>
      <c r="BI12" s="619"/>
      <c r="BJ12" s="619"/>
      <c r="BK12" s="619"/>
      <c r="BL12" s="619"/>
      <c r="BM12" s="619"/>
      <c r="BN12" s="620"/>
      <c r="BO12" s="671">
        <v>46.7</v>
      </c>
      <c r="BP12" s="671"/>
      <c r="BQ12" s="671"/>
      <c r="BR12" s="671"/>
      <c r="BS12" s="624" t="s">
        <v>109</v>
      </c>
      <c r="BT12" s="619"/>
      <c r="BU12" s="619"/>
      <c r="BV12" s="619"/>
      <c r="BW12" s="619"/>
      <c r="BX12" s="619"/>
      <c r="BY12" s="619"/>
      <c r="BZ12" s="619"/>
      <c r="CA12" s="619"/>
      <c r="CB12" s="654"/>
      <c r="CD12" s="655" t="s">
        <v>228</v>
      </c>
      <c r="CE12" s="652"/>
      <c r="CF12" s="652"/>
      <c r="CG12" s="652"/>
      <c r="CH12" s="652"/>
      <c r="CI12" s="652"/>
      <c r="CJ12" s="652"/>
      <c r="CK12" s="652"/>
      <c r="CL12" s="652"/>
      <c r="CM12" s="652"/>
      <c r="CN12" s="652"/>
      <c r="CO12" s="652"/>
      <c r="CP12" s="652"/>
      <c r="CQ12" s="653"/>
      <c r="CR12" s="618">
        <v>777436</v>
      </c>
      <c r="CS12" s="619"/>
      <c r="CT12" s="619"/>
      <c r="CU12" s="619"/>
      <c r="CV12" s="619"/>
      <c r="CW12" s="619"/>
      <c r="CX12" s="619"/>
      <c r="CY12" s="620"/>
      <c r="CZ12" s="671">
        <v>3.5</v>
      </c>
      <c r="DA12" s="671"/>
      <c r="DB12" s="671"/>
      <c r="DC12" s="671"/>
      <c r="DD12" s="624">
        <v>86172</v>
      </c>
      <c r="DE12" s="619"/>
      <c r="DF12" s="619"/>
      <c r="DG12" s="619"/>
      <c r="DH12" s="619"/>
      <c r="DI12" s="619"/>
      <c r="DJ12" s="619"/>
      <c r="DK12" s="619"/>
      <c r="DL12" s="619"/>
      <c r="DM12" s="619"/>
      <c r="DN12" s="619"/>
      <c r="DO12" s="619"/>
      <c r="DP12" s="620"/>
      <c r="DQ12" s="624">
        <v>275073</v>
      </c>
      <c r="DR12" s="619"/>
      <c r="DS12" s="619"/>
      <c r="DT12" s="619"/>
      <c r="DU12" s="619"/>
      <c r="DV12" s="619"/>
      <c r="DW12" s="619"/>
      <c r="DX12" s="619"/>
      <c r="DY12" s="619"/>
      <c r="DZ12" s="619"/>
      <c r="EA12" s="619"/>
      <c r="EB12" s="619"/>
      <c r="EC12" s="654"/>
    </row>
    <row r="13" spans="2:143" ht="11.25" customHeight="1">
      <c r="B13" s="615" t="s">
        <v>229</v>
      </c>
      <c r="C13" s="616"/>
      <c r="D13" s="616"/>
      <c r="E13" s="616"/>
      <c r="F13" s="616"/>
      <c r="G13" s="616"/>
      <c r="H13" s="616"/>
      <c r="I13" s="616"/>
      <c r="J13" s="616"/>
      <c r="K13" s="616"/>
      <c r="L13" s="616"/>
      <c r="M13" s="616"/>
      <c r="N13" s="616"/>
      <c r="O13" s="616"/>
      <c r="P13" s="616"/>
      <c r="Q13" s="617"/>
      <c r="R13" s="618">
        <v>35725</v>
      </c>
      <c r="S13" s="619"/>
      <c r="T13" s="619"/>
      <c r="U13" s="619"/>
      <c r="V13" s="619"/>
      <c r="W13" s="619"/>
      <c r="X13" s="619"/>
      <c r="Y13" s="620"/>
      <c r="Z13" s="671">
        <v>0.2</v>
      </c>
      <c r="AA13" s="671"/>
      <c r="AB13" s="671"/>
      <c r="AC13" s="671"/>
      <c r="AD13" s="672">
        <v>35725</v>
      </c>
      <c r="AE13" s="672"/>
      <c r="AF13" s="672"/>
      <c r="AG13" s="672"/>
      <c r="AH13" s="672"/>
      <c r="AI13" s="672"/>
      <c r="AJ13" s="672"/>
      <c r="AK13" s="672"/>
      <c r="AL13" s="641">
        <v>0.3</v>
      </c>
      <c r="AM13" s="673"/>
      <c r="AN13" s="673"/>
      <c r="AO13" s="674"/>
      <c r="AP13" s="615" t="s">
        <v>230</v>
      </c>
      <c r="AQ13" s="616"/>
      <c r="AR13" s="616"/>
      <c r="AS13" s="616"/>
      <c r="AT13" s="616"/>
      <c r="AU13" s="616"/>
      <c r="AV13" s="616"/>
      <c r="AW13" s="616"/>
      <c r="AX13" s="616"/>
      <c r="AY13" s="616"/>
      <c r="AZ13" s="616"/>
      <c r="BA13" s="616"/>
      <c r="BB13" s="616"/>
      <c r="BC13" s="616"/>
      <c r="BD13" s="616"/>
      <c r="BE13" s="616"/>
      <c r="BF13" s="617"/>
      <c r="BG13" s="618">
        <v>995094</v>
      </c>
      <c r="BH13" s="619"/>
      <c r="BI13" s="619"/>
      <c r="BJ13" s="619"/>
      <c r="BK13" s="619"/>
      <c r="BL13" s="619"/>
      <c r="BM13" s="619"/>
      <c r="BN13" s="620"/>
      <c r="BO13" s="671">
        <v>46.1</v>
      </c>
      <c r="BP13" s="671"/>
      <c r="BQ13" s="671"/>
      <c r="BR13" s="671"/>
      <c r="BS13" s="624" t="s">
        <v>109</v>
      </c>
      <c r="BT13" s="619"/>
      <c r="BU13" s="619"/>
      <c r="BV13" s="619"/>
      <c r="BW13" s="619"/>
      <c r="BX13" s="619"/>
      <c r="BY13" s="619"/>
      <c r="BZ13" s="619"/>
      <c r="CA13" s="619"/>
      <c r="CB13" s="654"/>
      <c r="CD13" s="655" t="s">
        <v>231</v>
      </c>
      <c r="CE13" s="652"/>
      <c r="CF13" s="652"/>
      <c r="CG13" s="652"/>
      <c r="CH13" s="652"/>
      <c r="CI13" s="652"/>
      <c r="CJ13" s="652"/>
      <c r="CK13" s="652"/>
      <c r="CL13" s="652"/>
      <c r="CM13" s="652"/>
      <c r="CN13" s="652"/>
      <c r="CO13" s="652"/>
      <c r="CP13" s="652"/>
      <c r="CQ13" s="653"/>
      <c r="CR13" s="618">
        <v>1640507</v>
      </c>
      <c r="CS13" s="619"/>
      <c r="CT13" s="619"/>
      <c r="CU13" s="619"/>
      <c r="CV13" s="619"/>
      <c r="CW13" s="619"/>
      <c r="CX13" s="619"/>
      <c r="CY13" s="620"/>
      <c r="CZ13" s="671">
        <v>7.3</v>
      </c>
      <c r="DA13" s="671"/>
      <c r="DB13" s="671"/>
      <c r="DC13" s="671"/>
      <c r="DD13" s="624">
        <v>1065628</v>
      </c>
      <c r="DE13" s="619"/>
      <c r="DF13" s="619"/>
      <c r="DG13" s="619"/>
      <c r="DH13" s="619"/>
      <c r="DI13" s="619"/>
      <c r="DJ13" s="619"/>
      <c r="DK13" s="619"/>
      <c r="DL13" s="619"/>
      <c r="DM13" s="619"/>
      <c r="DN13" s="619"/>
      <c r="DO13" s="619"/>
      <c r="DP13" s="620"/>
      <c r="DQ13" s="624">
        <v>929537</v>
      </c>
      <c r="DR13" s="619"/>
      <c r="DS13" s="619"/>
      <c r="DT13" s="619"/>
      <c r="DU13" s="619"/>
      <c r="DV13" s="619"/>
      <c r="DW13" s="619"/>
      <c r="DX13" s="619"/>
      <c r="DY13" s="619"/>
      <c r="DZ13" s="619"/>
      <c r="EA13" s="619"/>
      <c r="EB13" s="619"/>
      <c r="EC13" s="654"/>
    </row>
    <row r="14" spans="2:143" ht="11.25" customHeight="1">
      <c r="B14" s="615" t="s">
        <v>232</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233</v>
      </c>
      <c r="AQ14" s="616"/>
      <c r="AR14" s="616"/>
      <c r="AS14" s="616"/>
      <c r="AT14" s="616"/>
      <c r="AU14" s="616"/>
      <c r="AV14" s="616"/>
      <c r="AW14" s="616"/>
      <c r="AX14" s="616"/>
      <c r="AY14" s="616"/>
      <c r="AZ14" s="616"/>
      <c r="BA14" s="616"/>
      <c r="BB14" s="616"/>
      <c r="BC14" s="616"/>
      <c r="BD14" s="616"/>
      <c r="BE14" s="616"/>
      <c r="BF14" s="617"/>
      <c r="BG14" s="618">
        <v>99839</v>
      </c>
      <c r="BH14" s="619"/>
      <c r="BI14" s="619"/>
      <c r="BJ14" s="619"/>
      <c r="BK14" s="619"/>
      <c r="BL14" s="619"/>
      <c r="BM14" s="619"/>
      <c r="BN14" s="620"/>
      <c r="BO14" s="671">
        <v>4.5999999999999996</v>
      </c>
      <c r="BP14" s="671"/>
      <c r="BQ14" s="671"/>
      <c r="BR14" s="671"/>
      <c r="BS14" s="624" t="s">
        <v>109</v>
      </c>
      <c r="BT14" s="619"/>
      <c r="BU14" s="619"/>
      <c r="BV14" s="619"/>
      <c r="BW14" s="619"/>
      <c r="BX14" s="619"/>
      <c r="BY14" s="619"/>
      <c r="BZ14" s="619"/>
      <c r="CA14" s="619"/>
      <c r="CB14" s="654"/>
      <c r="CD14" s="655" t="s">
        <v>234</v>
      </c>
      <c r="CE14" s="652"/>
      <c r="CF14" s="652"/>
      <c r="CG14" s="652"/>
      <c r="CH14" s="652"/>
      <c r="CI14" s="652"/>
      <c r="CJ14" s="652"/>
      <c r="CK14" s="652"/>
      <c r="CL14" s="652"/>
      <c r="CM14" s="652"/>
      <c r="CN14" s="652"/>
      <c r="CO14" s="652"/>
      <c r="CP14" s="652"/>
      <c r="CQ14" s="653"/>
      <c r="CR14" s="618">
        <v>587353</v>
      </c>
      <c r="CS14" s="619"/>
      <c r="CT14" s="619"/>
      <c r="CU14" s="619"/>
      <c r="CV14" s="619"/>
      <c r="CW14" s="619"/>
      <c r="CX14" s="619"/>
      <c r="CY14" s="620"/>
      <c r="CZ14" s="671">
        <v>2.6</v>
      </c>
      <c r="DA14" s="671"/>
      <c r="DB14" s="671"/>
      <c r="DC14" s="671"/>
      <c r="DD14" s="624">
        <v>55118</v>
      </c>
      <c r="DE14" s="619"/>
      <c r="DF14" s="619"/>
      <c r="DG14" s="619"/>
      <c r="DH14" s="619"/>
      <c r="DI14" s="619"/>
      <c r="DJ14" s="619"/>
      <c r="DK14" s="619"/>
      <c r="DL14" s="619"/>
      <c r="DM14" s="619"/>
      <c r="DN14" s="619"/>
      <c r="DO14" s="619"/>
      <c r="DP14" s="620"/>
      <c r="DQ14" s="624">
        <v>497647</v>
      </c>
      <c r="DR14" s="619"/>
      <c r="DS14" s="619"/>
      <c r="DT14" s="619"/>
      <c r="DU14" s="619"/>
      <c r="DV14" s="619"/>
      <c r="DW14" s="619"/>
      <c r="DX14" s="619"/>
      <c r="DY14" s="619"/>
      <c r="DZ14" s="619"/>
      <c r="EA14" s="619"/>
      <c r="EB14" s="619"/>
      <c r="EC14" s="654"/>
    </row>
    <row r="15" spans="2:143" ht="11.25" customHeight="1">
      <c r="B15" s="615" t="s">
        <v>235</v>
      </c>
      <c r="C15" s="616"/>
      <c r="D15" s="616"/>
      <c r="E15" s="616"/>
      <c r="F15" s="616"/>
      <c r="G15" s="616"/>
      <c r="H15" s="616"/>
      <c r="I15" s="616"/>
      <c r="J15" s="616"/>
      <c r="K15" s="616"/>
      <c r="L15" s="616"/>
      <c r="M15" s="616"/>
      <c r="N15" s="616"/>
      <c r="O15" s="616"/>
      <c r="P15" s="616"/>
      <c r="Q15" s="617"/>
      <c r="R15" s="618">
        <v>4238</v>
      </c>
      <c r="S15" s="619"/>
      <c r="T15" s="619"/>
      <c r="U15" s="619"/>
      <c r="V15" s="619"/>
      <c r="W15" s="619"/>
      <c r="X15" s="619"/>
      <c r="Y15" s="620"/>
      <c r="Z15" s="671">
        <v>0</v>
      </c>
      <c r="AA15" s="671"/>
      <c r="AB15" s="671"/>
      <c r="AC15" s="671"/>
      <c r="AD15" s="672">
        <v>4238</v>
      </c>
      <c r="AE15" s="672"/>
      <c r="AF15" s="672"/>
      <c r="AG15" s="672"/>
      <c r="AH15" s="672"/>
      <c r="AI15" s="672"/>
      <c r="AJ15" s="672"/>
      <c r="AK15" s="672"/>
      <c r="AL15" s="641">
        <v>0</v>
      </c>
      <c r="AM15" s="673"/>
      <c r="AN15" s="673"/>
      <c r="AO15" s="674"/>
      <c r="AP15" s="615" t="s">
        <v>236</v>
      </c>
      <c r="AQ15" s="616"/>
      <c r="AR15" s="616"/>
      <c r="AS15" s="616"/>
      <c r="AT15" s="616"/>
      <c r="AU15" s="616"/>
      <c r="AV15" s="616"/>
      <c r="AW15" s="616"/>
      <c r="AX15" s="616"/>
      <c r="AY15" s="616"/>
      <c r="AZ15" s="616"/>
      <c r="BA15" s="616"/>
      <c r="BB15" s="616"/>
      <c r="BC15" s="616"/>
      <c r="BD15" s="616"/>
      <c r="BE15" s="616"/>
      <c r="BF15" s="617"/>
      <c r="BG15" s="618">
        <v>209251</v>
      </c>
      <c r="BH15" s="619"/>
      <c r="BI15" s="619"/>
      <c r="BJ15" s="619"/>
      <c r="BK15" s="619"/>
      <c r="BL15" s="619"/>
      <c r="BM15" s="619"/>
      <c r="BN15" s="620"/>
      <c r="BO15" s="671">
        <v>9.6999999999999993</v>
      </c>
      <c r="BP15" s="671"/>
      <c r="BQ15" s="671"/>
      <c r="BR15" s="671"/>
      <c r="BS15" s="624" t="s">
        <v>109</v>
      </c>
      <c r="BT15" s="619"/>
      <c r="BU15" s="619"/>
      <c r="BV15" s="619"/>
      <c r="BW15" s="619"/>
      <c r="BX15" s="619"/>
      <c r="BY15" s="619"/>
      <c r="BZ15" s="619"/>
      <c r="CA15" s="619"/>
      <c r="CB15" s="654"/>
      <c r="CD15" s="655" t="s">
        <v>237</v>
      </c>
      <c r="CE15" s="652"/>
      <c r="CF15" s="652"/>
      <c r="CG15" s="652"/>
      <c r="CH15" s="652"/>
      <c r="CI15" s="652"/>
      <c r="CJ15" s="652"/>
      <c r="CK15" s="652"/>
      <c r="CL15" s="652"/>
      <c r="CM15" s="652"/>
      <c r="CN15" s="652"/>
      <c r="CO15" s="652"/>
      <c r="CP15" s="652"/>
      <c r="CQ15" s="653"/>
      <c r="CR15" s="618">
        <v>2512916</v>
      </c>
      <c r="CS15" s="619"/>
      <c r="CT15" s="619"/>
      <c r="CU15" s="619"/>
      <c r="CV15" s="619"/>
      <c r="CW15" s="619"/>
      <c r="CX15" s="619"/>
      <c r="CY15" s="620"/>
      <c r="CZ15" s="671">
        <v>11.2</v>
      </c>
      <c r="DA15" s="671"/>
      <c r="DB15" s="671"/>
      <c r="DC15" s="671"/>
      <c r="DD15" s="624">
        <v>956806</v>
      </c>
      <c r="DE15" s="619"/>
      <c r="DF15" s="619"/>
      <c r="DG15" s="619"/>
      <c r="DH15" s="619"/>
      <c r="DI15" s="619"/>
      <c r="DJ15" s="619"/>
      <c r="DK15" s="619"/>
      <c r="DL15" s="619"/>
      <c r="DM15" s="619"/>
      <c r="DN15" s="619"/>
      <c r="DO15" s="619"/>
      <c r="DP15" s="620"/>
      <c r="DQ15" s="624">
        <v>1561159</v>
      </c>
      <c r="DR15" s="619"/>
      <c r="DS15" s="619"/>
      <c r="DT15" s="619"/>
      <c r="DU15" s="619"/>
      <c r="DV15" s="619"/>
      <c r="DW15" s="619"/>
      <c r="DX15" s="619"/>
      <c r="DY15" s="619"/>
      <c r="DZ15" s="619"/>
      <c r="EA15" s="619"/>
      <c r="EB15" s="619"/>
      <c r="EC15" s="654"/>
    </row>
    <row r="16" spans="2:143" ht="11.25" customHeight="1">
      <c r="B16" s="615" t="s">
        <v>238</v>
      </c>
      <c r="C16" s="616"/>
      <c r="D16" s="616"/>
      <c r="E16" s="616"/>
      <c r="F16" s="616"/>
      <c r="G16" s="616"/>
      <c r="H16" s="616"/>
      <c r="I16" s="616"/>
      <c r="J16" s="616"/>
      <c r="K16" s="616"/>
      <c r="L16" s="616"/>
      <c r="M16" s="616"/>
      <c r="N16" s="616"/>
      <c r="O16" s="616"/>
      <c r="P16" s="616"/>
      <c r="Q16" s="617"/>
      <c r="R16" s="618">
        <v>10569780</v>
      </c>
      <c r="S16" s="619"/>
      <c r="T16" s="619"/>
      <c r="U16" s="619"/>
      <c r="V16" s="619"/>
      <c r="W16" s="619"/>
      <c r="X16" s="619"/>
      <c r="Y16" s="620"/>
      <c r="Z16" s="671">
        <v>46</v>
      </c>
      <c r="AA16" s="671"/>
      <c r="AB16" s="671"/>
      <c r="AC16" s="671"/>
      <c r="AD16" s="672">
        <v>9788404</v>
      </c>
      <c r="AE16" s="672"/>
      <c r="AF16" s="672"/>
      <c r="AG16" s="672"/>
      <c r="AH16" s="672"/>
      <c r="AI16" s="672"/>
      <c r="AJ16" s="672"/>
      <c r="AK16" s="672"/>
      <c r="AL16" s="641">
        <v>75.900000000000006</v>
      </c>
      <c r="AM16" s="673"/>
      <c r="AN16" s="673"/>
      <c r="AO16" s="674"/>
      <c r="AP16" s="615" t="s">
        <v>239</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240</v>
      </c>
      <c r="CE16" s="652"/>
      <c r="CF16" s="652"/>
      <c r="CG16" s="652"/>
      <c r="CH16" s="652"/>
      <c r="CI16" s="652"/>
      <c r="CJ16" s="652"/>
      <c r="CK16" s="652"/>
      <c r="CL16" s="652"/>
      <c r="CM16" s="652"/>
      <c r="CN16" s="652"/>
      <c r="CO16" s="652"/>
      <c r="CP16" s="652"/>
      <c r="CQ16" s="653"/>
      <c r="CR16" s="618">
        <v>71171</v>
      </c>
      <c r="CS16" s="619"/>
      <c r="CT16" s="619"/>
      <c r="CU16" s="619"/>
      <c r="CV16" s="619"/>
      <c r="CW16" s="619"/>
      <c r="CX16" s="619"/>
      <c r="CY16" s="620"/>
      <c r="CZ16" s="671">
        <v>0.3</v>
      </c>
      <c r="DA16" s="671"/>
      <c r="DB16" s="671"/>
      <c r="DC16" s="671"/>
      <c r="DD16" s="624" t="s">
        <v>109</v>
      </c>
      <c r="DE16" s="619"/>
      <c r="DF16" s="619"/>
      <c r="DG16" s="619"/>
      <c r="DH16" s="619"/>
      <c r="DI16" s="619"/>
      <c r="DJ16" s="619"/>
      <c r="DK16" s="619"/>
      <c r="DL16" s="619"/>
      <c r="DM16" s="619"/>
      <c r="DN16" s="619"/>
      <c r="DO16" s="619"/>
      <c r="DP16" s="620"/>
      <c r="DQ16" s="624">
        <v>25970</v>
      </c>
      <c r="DR16" s="619"/>
      <c r="DS16" s="619"/>
      <c r="DT16" s="619"/>
      <c r="DU16" s="619"/>
      <c r="DV16" s="619"/>
      <c r="DW16" s="619"/>
      <c r="DX16" s="619"/>
      <c r="DY16" s="619"/>
      <c r="DZ16" s="619"/>
      <c r="EA16" s="619"/>
      <c r="EB16" s="619"/>
      <c r="EC16" s="654"/>
    </row>
    <row r="17" spans="2:133" ht="11.25" customHeight="1">
      <c r="B17" s="615" t="s">
        <v>241</v>
      </c>
      <c r="C17" s="616"/>
      <c r="D17" s="616"/>
      <c r="E17" s="616"/>
      <c r="F17" s="616"/>
      <c r="G17" s="616"/>
      <c r="H17" s="616"/>
      <c r="I17" s="616"/>
      <c r="J17" s="616"/>
      <c r="K17" s="616"/>
      <c r="L17" s="616"/>
      <c r="M17" s="616"/>
      <c r="N17" s="616"/>
      <c r="O17" s="616"/>
      <c r="P17" s="616"/>
      <c r="Q17" s="617"/>
      <c r="R17" s="618">
        <v>9788404</v>
      </c>
      <c r="S17" s="619"/>
      <c r="T17" s="619"/>
      <c r="U17" s="619"/>
      <c r="V17" s="619"/>
      <c r="W17" s="619"/>
      <c r="X17" s="619"/>
      <c r="Y17" s="620"/>
      <c r="Z17" s="671">
        <v>42.6</v>
      </c>
      <c r="AA17" s="671"/>
      <c r="AB17" s="671"/>
      <c r="AC17" s="671"/>
      <c r="AD17" s="672">
        <v>9788404</v>
      </c>
      <c r="AE17" s="672"/>
      <c r="AF17" s="672"/>
      <c r="AG17" s="672"/>
      <c r="AH17" s="672"/>
      <c r="AI17" s="672"/>
      <c r="AJ17" s="672"/>
      <c r="AK17" s="672"/>
      <c r="AL17" s="641">
        <v>75.900000000000006</v>
      </c>
      <c r="AM17" s="673"/>
      <c r="AN17" s="673"/>
      <c r="AO17" s="674"/>
      <c r="AP17" s="615" t="s">
        <v>242</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243</v>
      </c>
      <c r="CE17" s="652"/>
      <c r="CF17" s="652"/>
      <c r="CG17" s="652"/>
      <c r="CH17" s="652"/>
      <c r="CI17" s="652"/>
      <c r="CJ17" s="652"/>
      <c r="CK17" s="652"/>
      <c r="CL17" s="652"/>
      <c r="CM17" s="652"/>
      <c r="CN17" s="652"/>
      <c r="CO17" s="652"/>
      <c r="CP17" s="652"/>
      <c r="CQ17" s="653"/>
      <c r="CR17" s="618">
        <v>3018329</v>
      </c>
      <c r="CS17" s="619"/>
      <c r="CT17" s="619"/>
      <c r="CU17" s="619"/>
      <c r="CV17" s="619"/>
      <c r="CW17" s="619"/>
      <c r="CX17" s="619"/>
      <c r="CY17" s="620"/>
      <c r="CZ17" s="671">
        <v>13.5</v>
      </c>
      <c r="DA17" s="671"/>
      <c r="DB17" s="671"/>
      <c r="DC17" s="671"/>
      <c r="DD17" s="624" t="s">
        <v>109</v>
      </c>
      <c r="DE17" s="619"/>
      <c r="DF17" s="619"/>
      <c r="DG17" s="619"/>
      <c r="DH17" s="619"/>
      <c r="DI17" s="619"/>
      <c r="DJ17" s="619"/>
      <c r="DK17" s="619"/>
      <c r="DL17" s="619"/>
      <c r="DM17" s="619"/>
      <c r="DN17" s="619"/>
      <c r="DO17" s="619"/>
      <c r="DP17" s="620"/>
      <c r="DQ17" s="624">
        <v>2933469</v>
      </c>
      <c r="DR17" s="619"/>
      <c r="DS17" s="619"/>
      <c r="DT17" s="619"/>
      <c r="DU17" s="619"/>
      <c r="DV17" s="619"/>
      <c r="DW17" s="619"/>
      <c r="DX17" s="619"/>
      <c r="DY17" s="619"/>
      <c r="DZ17" s="619"/>
      <c r="EA17" s="619"/>
      <c r="EB17" s="619"/>
      <c r="EC17" s="654"/>
    </row>
    <row r="18" spans="2:133" ht="11.25" customHeight="1">
      <c r="B18" s="615" t="s">
        <v>244</v>
      </c>
      <c r="C18" s="616"/>
      <c r="D18" s="616"/>
      <c r="E18" s="616"/>
      <c r="F18" s="616"/>
      <c r="G18" s="616"/>
      <c r="H18" s="616"/>
      <c r="I18" s="616"/>
      <c r="J18" s="616"/>
      <c r="K18" s="616"/>
      <c r="L18" s="616"/>
      <c r="M18" s="616"/>
      <c r="N18" s="616"/>
      <c r="O18" s="616"/>
      <c r="P18" s="616"/>
      <c r="Q18" s="617"/>
      <c r="R18" s="618">
        <v>781376</v>
      </c>
      <c r="S18" s="619"/>
      <c r="T18" s="619"/>
      <c r="U18" s="619"/>
      <c r="V18" s="619"/>
      <c r="W18" s="619"/>
      <c r="X18" s="619"/>
      <c r="Y18" s="620"/>
      <c r="Z18" s="671">
        <v>3.4</v>
      </c>
      <c r="AA18" s="671"/>
      <c r="AB18" s="671"/>
      <c r="AC18" s="671"/>
      <c r="AD18" s="672" t="s">
        <v>109</v>
      </c>
      <c r="AE18" s="672"/>
      <c r="AF18" s="672"/>
      <c r="AG18" s="672"/>
      <c r="AH18" s="672"/>
      <c r="AI18" s="672"/>
      <c r="AJ18" s="672"/>
      <c r="AK18" s="672"/>
      <c r="AL18" s="641" t="s">
        <v>109</v>
      </c>
      <c r="AM18" s="673"/>
      <c r="AN18" s="673"/>
      <c r="AO18" s="674"/>
      <c r="AP18" s="615" t="s">
        <v>245</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246</v>
      </c>
      <c r="CE18" s="652"/>
      <c r="CF18" s="652"/>
      <c r="CG18" s="652"/>
      <c r="CH18" s="652"/>
      <c r="CI18" s="652"/>
      <c r="CJ18" s="652"/>
      <c r="CK18" s="652"/>
      <c r="CL18" s="652"/>
      <c r="CM18" s="652"/>
      <c r="CN18" s="652"/>
      <c r="CO18" s="652"/>
      <c r="CP18" s="652"/>
      <c r="CQ18" s="653"/>
      <c r="CR18" s="618">
        <v>40469</v>
      </c>
      <c r="CS18" s="619"/>
      <c r="CT18" s="619"/>
      <c r="CU18" s="619"/>
      <c r="CV18" s="619"/>
      <c r="CW18" s="619"/>
      <c r="CX18" s="619"/>
      <c r="CY18" s="620"/>
      <c r="CZ18" s="671">
        <v>0.2</v>
      </c>
      <c r="DA18" s="671"/>
      <c r="DB18" s="671"/>
      <c r="DC18" s="671"/>
      <c r="DD18" s="624" t="s">
        <v>109</v>
      </c>
      <c r="DE18" s="619"/>
      <c r="DF18" s="619"/>
      <c r="DG18" s="619"/>
      <c r="DH18" s="619"/>
      <c r="DI18" s="619"/>
      <c r="DJ18" s="619"/>
      <c r="DK18" s="619"/>
      <c r="DL18" s="619"/>
      <c r="DM18" s="619"/>
      <c r="DN18" s="619"/>
      <c r="DO18" s="619"/>
      <c r="DP18" s="620"/>
      <c r="DQ18" s="624">
        <v>40469</v>
      </c>
      <c r="DR18" s="619"/>
      <c r="DS18" s="619"/>
      <c r="DT18" s="619"/>
      <c r="DU18" s="619"/>
      <c r="DV18" s="619"/>
      <c r="DW18" s="619"/>
      <c r="DX18" s="619"/>
      <c r="DY18" s="619"/>
      <c r="DZ18" s="619"/>
      <c r="EA18" s="619"/>
      <c r="EB18" s="619"/>
      <c r="EC18" s="654"/>
    </row>
    <row r="19" spans="2:133" ht="11.25" customHeight="1">
      <c r="B19" s="615" t="s">
        <v>247</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248</v>
      </c>
      <c r="AQ19" s="616"/>
      <c r="AR19" s="616"/>
      <c r="AS19" s="616"/>
      <c r="AT19" s="616"/>
      <c r="AU19" s="616"/>
      <c r="AV19" s="616"/>
      <c r="AW19" s="616"/>
      <c r="AX19" s="616"/>
      <c r="AY19" s="616"/>
      <c r="AZ19" s="616"/>
      <c r="BA19" s="616"/>
      <c r="BB19" s="616"/>
      <c r="BC19" s="616"/>
      <c r="BD19" s="616"/>
      <c r="BE19" s="616"/>
      <c r="BF19" s="617"/>
      <c r="BG19" s="618">
        <v>2300</v>
      </c>
      <c r="BH19" s="619"/>
      <c r="BI19" s="619"/>
      <c r="BJ19" s="619"/>
      <c r="BK19" s="619"/>
      <c r="BL19" s="619"/>
      <c r="BM19" s="619"/>
      <c r="BN19" s="620"/>
      <c r="BO19" s="671">
        <v>0.1</v>
      </c>
      <c r="BP19" s="671"/>
      <c r="BQ19" s="671"/>
      <c r="BR19" s="671"/>
      <c r="BS19" s="624" t="s">
        <v>109</v>
      </c>
      <c r="BT19" s="619"/>
      <c r="BU19" s="619"/>
      <c r="BV19" s="619"/>
      <c r="BW19" s="619"/>
      <c r="BX19" s="619"/>
      <c r="BY19" s="619"/>
      <c r="BZ19" s="619"/>
      <c r="CA19" s="619"/>
      <c r="CB19" s="654"/>
      <c r="CD19" s="655" t="s">
        <v>249</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250</v>
      </c>
      <c r="C20" s="616"/>
      <c r="D20" s="616"/>
      <c r="E20" s="616"/>
      <c r="F20" s="616"/>
      <c r="G20" s="616"/>
      <c r="H20" s="616"/>
      <c r="I20" s="616"/>
      <c r="J20" s="616"/>
      <c r="K20" s="616"/>
      <c r="L20" s="616"/>
      <c r="M20" s="616"/>
      <c r="N20" s="616"/>
      <c r="O20" s="616"/>
      <c r="P20" s="616"/>
      <c r="Q20" s="617"/>
      <c r="R20" s="618">
        <v>13610279</v>
      </c>
      <c r="S20" s="619"/>
      <c r="T20" s="619"/>
      <c r="U20" s="619"/>
      <c r="V20" s="619"/>
      <c r="W20" s="619"/>
      <c r="X20" s="619"/>
      <c r="Y20" s="620"/>
      <c r="Z20" s="671">
        <v>59.3</v>
      </c>
      <c r="AA20" s="671"/>
      <c r="AB20" s="671"/>
      <c r="AC20" s="671"/>
      <c r="AD20" s="672">
        <v>12828863</v>
      </c>
      <c r="AE20" s="672"/>
      <c r="AF20" s="672"/>
      <c r="AG20" s="672"/>
      <c r="AH20" s="672"/>
      <c r="AI20" s="672"/>
      <c r="AJ20" s="672"/>
      <c r="AK20" s="672"/>
      <c r="AL20" s="641">
        <v>99.4</v>
      </c>
      <c r="AM20" s="673"/>
      <c r="AN20" s="673"/>
      <c r="AO20" s="674"/>
      <c r="AP20" s="615" t="s">
        <v>251</v>
      </c>
      <c r="AQ20" s="616"/>
      <c r="AR20" s="616"/>
      <c r="AS20" s="616"/>
      <c r="AT20" s="616"/>
      <c r="AU20" s="616"/>
      <c r="AV20" s="616"/>
      <c r="AW20" s="616"/>
      <c r="AX20" s="616"/>
      <c r="AY20" s="616"/>
      <c r="AZ20" s="616"/>
      <c r="BA20" s="616"/>
      <c r="BB20" s="616"/>
      <c r="BC20" s="616"/>
      <c r="BD20" s="616"/>
      <c r="BE20" s="616"/>
      <c r="BF20" s="617"/>
      <c r="BG20" s="618">
        <v>2300</v>
      </c>
      <c r="BH20" s="619"/>
      <c r="BI20" s="619"/>
      <c r="BJ20" s="619"/>
      <c r="BK20" s="619"/>
      <c r="BL20" s="619"/>
      <c r="BM20" s="619"/>
      <c r="BN20" s="620"/>
      <c r="BO20" s="671">
        <v>0.1</v>
      </c>
      <c r="BP20" s="671"/>
      <c r="BQ20" s="671"/>
      <c r="BR20" s="671"/>
      <c r="BS20" s="624" t="s">
        <v>109</v>
      </c>
      <c r="BT20" s="619"/>
      <c r="BU20" s="619"/>
      <c r="BV20" s="619"/>
      <c r="BW20" s="619"/>
      <c r="BX20" s="619"/>
      <c r="BY20" s="619"/>
      <c r="BZ20" s="619"/>
      <c r="CA20" s="619"/>
      <c r="CB20" s="654"/>
      <c r="CD20" s="655" t="s">
        <v>252</v>
      </c>
      <c r="CE20" s="652"/>
      <c r="CF20" s="652"/>
      <c r="CG20" s="652"/>
      <c r="CH20" s="652"/>
      <c r="CI20" s="652"/>
      <c r="CJ20" s="652"/>
      <c r="CK20" s="652"/>
      <c r="CL20" s="652"/>
      <c r="CM20" s="652"/>
      <c r="CN20" s="652"/>
      <c r="CO20" s="652"/>
      <c r="CP20" s="652"/>
      <c r="CQ20" s="653"/>
      <c r="CR20" s="618">
        <v>22343979</v>
      </c>
      <c r="CS20" s="619"/>
      <c r="CT20" s="619"/>
      <c r="CU20" s="619"/>
      <c r="CV20" s="619"/>
      <c r="CW20" s="619"/>
      <c r="CX20" s="619"/>
      <c r="CY20" s="620"/>
      <c r="CZ20" s="671">
        <v>100</v>
      </c>
      <c r="DA20" s="671"/>
      <c r="DB20" s="671"/>
      <c r="DC20" s="671"/>
      <c r="DD20" s="624">
        <v>3095208</v>
      </c>
      <c r="DE20" s="619"/>
      <c r="DF20" s="619"/>
      <c r="DG20" s="619"/>
      <c r="DH20" s="619"/>
      <c r="DI20" s="619"/>
      <c r="DJ20" s="619"/>
      <c r="DK20" s="619"/>
      <c r="DL20" s="619"/>
      <c r="DM20" s="619"/>
      <c r="DN20" s="619"/>
      <c r="DO20" s="619"/>
      <c r="DP20" s="620"/>
      <c r="DQ20" s="624">
        <v>14339618</v>
      </c>
      <c r="DR20" s="619"/>
      <c r="DS20" s="619"/>
      <c r="DT20" s="619"/>
      <c r="DU20" s="619"/>
      <c r="DV20" s="619"/>
      <c r="DW20" s="619"/>
      <c r="DX20" s="619"/>
      <c r="DY20" s="619"/>
      <c r="DZ20" s="619"/>
      <c r="EA20" s="619"/>
      <c r="EB20" s="619"/>
      <c r="EC20" s="654"/>
    </row>
    <row r="21" spans="2:133" ht="11.25" customHeight="1">
      <c r="B21" s="615" t="s">
        <v>253</v>
      </c>
      <c r="C21" s="616"/>
      <c r="D21" s="616"/>
      <c r="E21" s="616"/>
      <c r="F21" s="616"/>
      <c r="G21" s="616"/>
      <c r="H21" s="616"/>
      <c r="I21" s="616"/>
      <c r="J21" s="616"/>
      <c r="K21" s="616"/>
      <c r="L21" s="616"/>
      <c r="M21" s="616"/>
      <c r="N21" s="616"/>
      <c r="O21" s="616"/>
      <c r="P21" s="616"/>
      <c r="Q21" s="617"/>
      <c r="R21" s="618">
        <v>5805</v>
      </c>
      <c r="S21" s="619"/>
      <c r="T21" s="619"/>
      <c r="U21" s="619"/>
      <c r="V21" s="619"/>
      <c r="W21" s="619"/>
      <c r="X21" s="619"/>
      <c r="Y21" s="620"/>
      <c r="Z21" s="671">
        <v>0</v>
      </c>
      <c r="AA21" s="671"/>
      <c r="AB21" s="671"/>
      <c r="AC21" s="671"/>
      <c r="AD21" s="672">
        <v>5805</v>
      </c>
      <c r="AE21" s="672"/>
      <c r="AF21" s="672"/>
      <c r="AG21" s="672"/>
      <c r="AH21" s="672"/>
      <c r="AI21" s="672"/>
      <c r="AJ21" s="672"/>
      <c r="AK21" s="672"/>
      <c r="AL21" s="641">
        <v>0</v>
      </c>
      <c r="AM21" s="673"/>
      <c r="AN21" s="673"/>
      <c r="AO21" s="674"/>
      <c r="AP21" s="709" t="s">
        <v>254</v>
      </c>
      <c r="AQ21" s="719"/>
      <c r="AR21" s="719"/>
      <c r="AS21" s="719"/>
      <c r="AT21" s="719"/>
      <c r="AU21" s="719"/>
      <c r="AV21" s="719"/>
      <c r="AW21" s="719"/>
      <c r="AX21" s="719"/>
      <c r="AY21" s="719"/>
      <c r="AZ21" s="719"/>
      <c r="BA21" s="719"/>
      <c r="BB21" s="719"/>
      <c r="BC21" s="719"/>
      <c r="BD21" s="719"/>
      <c r="BE21" s="719"/>
      <c r="BF21" s="711"/>
      <c r="BG21" s="618">
        <v>2260</v>
      </c>
      <c r="BH21" s="619"/>
      <c r="BI21" s="619"/>
      <c r="BJ21" s="619"/>
      <c r="BK21" s="619"/>
      <c r="BL21" s="619"/>
      <c r="BM21" s="619"/>
      <c r="BN21" s="620"/>
      <c r="BO21" s="671">
        <v>0.1</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255</v>
      </c>
      <c r="C22" s="616"/>
      <c r="D22" s="616"/>
      <c r="E22" s="616"/>
      <c r="F22" s="616"/>
      <c r="G22" s="616"/>
      <c r="H22" s="616"/>
      <c r="I22" s="616"/>
      <c r="J22" s="616"/>
      <c r="K22" s="616"/>
      <c r="L22" s="616"/>
      <c r="M22" s="616"/>
      <c r="N22" s="616"/>
      <c r="O22" s="616"/>
      <c r="P22" s="616"/>
      <c r="Q22" s="617"/>
      <c r="R22" s="618">
        <v>143856</v>
      </c>
      <c r="S22" s="619"/>
      <c r="T22" s="619"/>
      <c r="U22" s="619"/>
      <c r="V22" s="619"/>
      <c r="W22" s="619"/>
      <c r="X22" s="619"/>
      <c r="Y22" s="620"/>
      <c r="Z22" s="671">
        <v>0.6</v>
      </c>
      <c r="AA22" s="671"/>
      <c r="AB22" s="671"/>
      <c r="AC22" s="671"/>
      <c r="AD22" s="672" t="s">
        <v>109</v>
      </c>
      <c r="AE22" s="672"/>
      <c r="AF22" s="672"/>
      <c r="AG22" s="672"/>
      <c r="AH22" s="672"/>
      <c r="AI22" s="672"/>
      <c r="AJ22" s="672"/>
      <c r="AK22" s="672"/>
      <c r="AL22" s="641" t="s">
        <v>109</v>
      </c>
      <c r="AM22" s="673"/>
      <c r="AN22" s="673"/>
      <c r="AO22" s="674"/>
      <c r="AP22" s="709" t="s">
        <v>256</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257</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258</v>
      </c>
      <c r="C23" s="616"/>
      <c r="D23" s="616"/>
      <c r="E23" s="616"/>
      <c r="F23" s="616"/>
      <c r="G23" s="616"/>
      <c r="H23" s="616"/>
      <c r="I23" s="616"/>
      <c r="J23" s="616"/>
      <c r="K23" s="616"/>
      <c r="L23" s="616"/>
      <c r="M23" s="616"/>
      <c r="N23" s="616"/>
      <c r="O23" s="616"/>
      <c r="P23" s="616"/>
      <c r="Q23" s="617"/>
      <c r="R23" s="618">
        <v>430517</v>
      </c>
      <c r="S23" s="619"/>
      <c r="T23" s="619"/>
      <c r="U23" s="619"/>
      <c r="V23" s="619"/>
      <c r="W23" s="619"/>
      <c r="X23" s="619"/>
      <c r="Y23" s="620"/>
      <c r="Z23" s="671">
        <v>1.9</v>
      </c>
      <c r="AA23" s="671"/>
      <c r="AB23" s="671"/>
      <c r="AC23" s="671"/>
      <c r="AD23" s="672">
        <v>30646</v>
      </c>
      <c r="AE23" s="672"/>
      <c r="AF23" s="672"/>
      <c r="AG23" s="672"/>
      <c r="AH23" s="672"/>
      <c r="AI23" s="672"/>
      <c r="AJ23" s="672"/>
      <c r="AK23" s="672"/>
      <c r="AL23" s="641">
        <v>0.2</v>
      </c>
      <c r="AM23" s="673"/>
      <c r="AN23" s="673"/>
      <c r="AO23" s="674"/>
      <c r="AP23" s="709" t="s">
        <v>259</v>
      </c>
      <c r="AQ23" s="719"/>
      <c r="AR23" s="719"/>
      <c r="AS23" s="719"/>
      <c r="AT23" s="719"/>
      <c r="AU23" s="719"/>
      <c r="AV23" s="719"/>
      <c r="AW23" s="719"/>
      <c r="AX23" s="719"/>
      <c r="AY23" s="719"/>
      <c r="AZ23" s="719"/>
      <c r="BA23" s="719"/>
      <c r="BB23" s="719"/>
      <c r="BC23" s="719"/>
      <c r="BD23" s="719"/>
      <c r="BE23" s="719"/>
      <c r="BF23" s="711"/>
      <c r="BG23" s="618">
        <v>40</v>
      </c>
      <c r="BH23" s="619"/>
      <c r="BI23" s="619"/>
      <c r="BJ23" s="619"/>
      <c r="BK23" s="619"/>
      <c r="BL23" s="619"/>
      <c r="BM23" s="619"/>
      <c r="BN23" s="620"/>
      <c r="BO23" s="671">
        <v>0</v>
      </c>
      <c r="BP23" s="671"/>
      <c r="BQ23" s="671"/>
      <c r="BR23" s="671"/>
      <c r="BS23" s="624" t="s">
        <v>109</v>
      </c>
      <c r="BT23" s="619"/>
      <c r="BU23" s="619"/>
      <c r="BV23" s="619"/>
      <c r="BW23" s="619"/>
      <c r="BX23" s="619"/>
      <c r="BY23" s="619"/>
      <c r="BZ23" s="619"/>
      <c r="CA23" s="619"/>
      <c r="CB23" s="654"/>
      <c r="CD23" s="723" t="s">
        <v>198</v>
      </c>
      <c r="CE23" s="724"/>
      <c r="CF23" s="724"/>
      <c r="CG23" s="724"/>
      <c r="CH23" s="724"/>
      <c r="CI23" s="724"/>
      <c r="CJ23" s="724"/>
      <c r="CK23" s="724"/>
      <c r="CL23" s="724"/>
      <c r="CM23" s="724"/>
      <c r="CN23" s="724"/>
      <c r="CO23" s="724"/>
      <c r="CP23" s="724"/>
      <c r="CQ23" s="725"/>
      <c r="CR23" s="723" t="s">
        <v>260</v>
      </c>
      <c r="CS23" s="724"/>
      <c r="CT23" s="724"/>
      <c r="CU23" s="724"/>
      <c r="CV23" s="724"/>
      <c r="CW23" s="724"/>
      <c r="CX23" s="724"/>
      <c r="CY23" s="725"/>
      <c r="CZ23" s="723" t="s">
        <v>261</v>
      </c>
      <c r="DA23" s="724"/>
      <c r="DB23" s="724"/>
      <c r="DC23" s="725"/>
      <c r="DD23" s="723" t="s">
        <v>262</v>
      </c>
      <c r="DE23" s="724"/>
      <c r="DF23" s="724"/>
      <c r="DG23" s="724"/>
      <c r="DH23" s="724"/>
      <c r="DI23" s="724"/>
      <c r="DJ23" s="724"/>
      <c r="DK23" s="725"/>
      <c r="DL23" s="726" t="s">
        <v>263</v>
      </c>
      <c r="DM23" s="727"/>
      <c r="DN23" s="727"/>
      <c r="DO23" s="727"/>
      <c r="DP23" s="727"/>
      <c r="DQ23" s="727"/>
      <c r="DR23" s="727"/>
      <c r="DS23" s="727"/>
      <c r="DT23" s="727"/>
      <c r="DU23" s="727"/>
      <c r="DV23" s="728"/>
      <c r="DW23" s="723" t="s">
        <v>264</v>
      </c>
      <c r="DX23" s="724"/>
      <c r="DY23" s="724"/>
      <c r="DZ23" s="724"/>
      <c r="EA23" s="724"/>
      <c r="EB23" s="724"/>
      <c r="EC23" s="725"/>
    </row>
    <row r="24" spans="2:133" ht="11.25" customHeight="1">
      <c r="B24" s="615" t="s">
        <v>265</v>
      </c>
      <c r="C24" s="616"/>
      <c r="D24" s="616"/>
      <c r="E24" s="616"/>
      <c r="F24" s="616"/>
      <c r="G24" s="616"/>
      <c r="H24" s="616"/>
      <c r="I24" s="616"/>
      <c r="J24" s="616"/>
      <c r="K24" s="616"/>
      <c r="L24" s="616"/>
      <c r="M24" s="616"/>
      <c r="N24" s="616"/>
      <c r="O24" s="616"/>
      <c r="P24" s="616"/>
      <c r="Q24" s="617"/>
      <c r="R24" s="618">
        <v>211363</v>
      </c>
      <c r="S24" s="619"/>
      <c r="T24" s="619"/>
      <c r="U24" s="619"/>
      <c r="V24" s="619"/>
      <c r="W24" s="619"/>
      <c r="X24" s="619"/>
      <c r="Y24" s="620"/>
      <c r="Z24" s="671">
        <v>0.9</v>
      </c>
      <c r="AA24" s="671"/>
      <c r="AB24" s="671"/>
      <c r="AC24" s="671"/>
      <c r="AD24" s="672" t="s">
        <v>109</v>
      </c>
      <c r="AE24" s="672"/>
      <c r="AF24" s="672"/>
      <c r="AG24" s="672"/>
      <c r="AH24" s="672"/>
      <c r="AI24" s="672"/>
      <c r="AJ24" s="672"/>
      <c r="AK24" s="672"/>
      <c r="AL24" s="641" t="s">
        <v>109</v>
      </c>
      <c r="AM24" s="673"/>
      <c r="AN24" s="673"/>
      <c r="AO24" s="674"/>
      <c r="AP24" s="709" t="s">
        <v>266</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267</v>
      </c>
      <c r="CE24" s="676"/>
      <c r="CF24" s="676"/>
      <c r="CG24" s="676"/>
      <c r="CH24" s="676"/>
      <c r="CI24" s="676"/>
      <c r="CJ24" s="676"/>
      <c r="CK24" s="676"/>
      <c r="CL24" s="676"/>
      <c r="CM24" s="676"/>
      <c r="CN24" s="676"/>
      <c r="CO24" s="676"/>
      <c r="CP24" s="676"/>
      <c r="CQ24" s="677"/>
      <c r="CR24" s="668">
        <v>9563756</v>
      </c>
      <c r="CS24" s="669"/>
      <c r="CT24" s="669"/>
      <c r="CU24" s="669"/>
      <c r="CV24" s="669"/>
      <c r="CW24" s="669"/>
      <c r="CX24" s="669"/>
      <c r="CY24" s="716"/>
      <c r="CZ24" s="720">
        <v>42.8</v>
      </c>
      <c r="DA24" s="721"/>
      <c r="DB24" s="721"/>
      <c r="DC24" s="722"/>
      <c r="DD24" s="715">
        <v>6992715</v>
      </c>
      <c r="DE24" s="669"/>
      <c r="DF24" s="669"/>
      <c r="DG24" s="669"/>
      <c r="DH24" s="669"/>
      <c r="DI24" s="669"/>
      <c r="DJ24" s="669"/>
      <c r="DK24" s="716"/>
      <c r="DL24" s="715">
        <v>6816017</v>
      </c>
      <c r="DM24" s="669"/>
      <c r="DN24" s="669"/>
      <c r="DO24" s="669"/>
      <c r="DP24" s="669"/>
      <c r="DQ24" s="669"/>
      <c r="DR24" s="669"/>
      <c r="DS24" s="669"/>
      <c r="DT24" s="669"/>
      <c r="DU24" s="669"/>
      <c r="DV24" s="716"/>
      <c r="DW24" s="717">
        <v>50.2</v>
      </c>
      <c r="DX24" s="686"/>
      <c r="DY24" s="686"/>
      <c r="DZ24" s="686"/>
      <c r="EA24" s="686"/>
      <c r="EB24" s="686"/>
      <c r="EC24" s="718"/>
    </row>
    <row r="25" spans="2:133" ht="11.25" customHeight="1">
      <c r="B25" s="615" t="s">
        <v>268</v>
      </c>
      <c r="C25" s="616"/>
      <c r="D25" s="616"/>
      <c r="E25" s="616"/>
      <c r="F25" s="616"/>
      <c r="G25" s="616"/>
      <c r="H25" s="616"/>
      <c r="I25" s="616"/>
      <c r="J25" s="616"/>
      <c r="K25" s="616"/>
      <c r="L25" s="616"/>
      <c r="M25" s="616"/>
      <c r="N25" s="616"/>
      <c r="O25" s="616"/>
      <c r="P25" s="616"/>
      <c r="Q25" s="617"/>
      <c r="R25" s="618">
        <v>2535220</v>
      </c>
      <c r="S25" s="619"/>
      <c r="T25" s="619"/>
      <c r="U25" s="619"/>
      <c r="V25" s="619"/>
      <c r="W25" s="619"/>
      <c r="X25" s="619"/>
      <c r="Y25" s="620"/>
      <c r="Z25" s="671">
        <v>11</v>
      </c>
      <c r="AA25" s="671"/>
      <c r="AB25" s="671"/>
      <c r="AC25" s="671"/>
      <c r="AD25" s="672" t="s">
        <v>109</v>
      </c>
      <c r="AE25" s="672"/>
      <c r="AF25" s="672"/>
      <c r="AG25" s="672"/>
      <c r="AH25" s="672"/>
      <c r="AI25" s="672"/>
      <c r="AJ25" s="672"/>
      <c r="AK25" s="672"/>
      <c r="AL25" s="641" t="s">
        <v>109</v>
      </c>
      <c r="AM25" s="673"/>
      <c r="AN25" s="673"/>
      <c r="AO25" s="674"/>
      <c r="AP25" s="709" t="s">
        <v>269</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270</v>
      </c>
      <c r="CE25" s="652"/>
      <c r="CF25" s="652"/>
      <c r="CG25" s="652"/>
      <c r="CH25" s="652"/>
      <c r="CI25" s="652"/>
      <c r="CJ25" s="652"/>
      <c r="CK25" s="652"/>
      <c r="CL25" s="652"/>
      <c r="CM25" s="652"/>
      <c r="CN25" s="652"/>
      <c r="CO25" s="652"/>
      <c r="CP25" s="652"/>
      <c r="CQ25" s="653"/>
      <c r="CR25" s="618">
        <v>3837440</v>
      </c>
      <c r="CS25" s="637"/>
      <c r="CT25" s="637"/>
      <c r="CU25" s="637"/>
      <c r="CV25" s="637"/>
      <c r="CW25" s="637"/>
      <c r="CX25" s="637"/>
      <c r="CY25" s="638"/>
      <c r="CZ25" s="621">
        <v>17.2</v>
      </c>
      <c r="DA25" s="639"/>
      <c r="DB25" s="639"/>
      <c r="DC25" s="640"/>
      <c r="DD25" s="624">
        <v>3141447</v>
      </c>
      <c r="DE25" s="637"/>
      <c r="DF25" s="637"/>
      <c r="DG25" s="637"/>
      <c r="DH25" s="637"/>
      <c r="DI25" s="637"/>
      <c r="DJ25" s="637"/>
      <c r="DK25" s="638"/>
      <c r="DL25" s="624">
        <v>3111237</v>
      </c>
      <c r="DM25" s="637"/>
      <c r="DN25" s="637"/>
      <c r="DO25" s="637"/>
      <c r="DP25" s="637"/>
      <c r="DQ25" s="637"/>
      <c r="DR25" s="637"/>
      <c r="DS25" s="637"/>
      <c r="DT25" s="637"/>
      <c r="DU25" s="637"/>
      <c r="DV25" s="638"/>
      <c r="DW25" s="641">
        <v>22.9</v>
      </c>
      <c r="DX25" s="642"/>
      <c r="DY25" s="642"/>
      <c r="DZ25" s="642"/>
      <c r="EA25" s="642"/>
      <c r="EB25" s="642"/>
      <c r="EC25" s="643"/>
    </row>
    <row r="26" spans="2:133" ht="11.25" customHeight="1">
      <c r="B26" s="712" t="s">
        <v>271</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272</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273</v>
      </c>
      <c r="CE26" s="652"/>
      <c r="CF26" s="652"/>
      <c r="CG26" s="652"/>
      <c r="CH26" s="652"/>
      <c r="CI26" s="652"/>
      <c r="CJ26" s="652"/>
      <c r="CK26" s="652"/>
      <c r="CL26" s="652"/>
      <c r="CM26" s="652"/>
      <c r="CN26" s="652"/>
      <c r="CO26" s="652"/>
      <c r="CP26" s="652"/>
      <c r="CQ26" s="653"/>
      <c r="CR26" s="618">
        <v>2054197</v>
      </c>
      <c r="CS26" s="619"/>
      <c r="CT26" s="619"/>
      <c r="CU26" s="619"/>
      <c r="CV26" s="619"/>
      <c r="CW26" s="619"/>
      <c r="CX26" s="619"/>
      <c r="CY26" s="620"/>
      <c r="CZ26" s="621">
        <v>9.1999999999999993</v>
      </c>
      <c r="DA26" s="639"/>
      <c r="DB26" s="639"/>
      <c r="DC26" s="640"/>
      <c r="DD26" s="624">
        <v>1608667</v>
      </c>
      <c r="DE26" s="619"/>
      <c r="DF26" s="619"/>
      <c r="DG26" s="619"/>
      <c r="DH26" s="619"/>
      <c r="DI26" s="619"/>
      <c r="DJ26" s="619"/>
      <c r="DK26" s="620"/>
      <c r="DL26" s="624" t="s">
        <v>204</v>
      </c>
      <c r="DM26" s="619"/>
      <c r="DN26" s="619"/>
      <c r="DO26" s="619"/>
      <c r="DP26" s="619"/>
      <c r="DQ26" s="619"/>
      <c r="DR26" s="619"/>
      <c r="DS26" s="619"/>
      <c r="DT26" s="619"/>
      <c r="DU26" s="619"/>
      <c r="DV26" s="620"/>
      <c r="DW26" s="641" t="s">
        <v>204</v>
      </c>
      <c r="DX26" s="642"/>
      <c r="DY26" s="642"/>
      <c r="DZ26" s="642"/>
      <c r="EA26" s="642"/>
      <c r="EB26" s="642"/>
      <c r="EC26" s="643"/>
    </row>
    <row r="27" spans="2:133" ht="11.25" customHeight="1">
      <c r="B27" s="615" t="s">
        <v>274</v>
      </c>
      <c r="C27" s="616"/>
      <c r="D27" s="616"/>
      <c r="E27" s="616"/>
      <c r="F27" s="616"/>
      <c r="G27" s="616"/>
      <c r="H27" s="616"/>
      <c r="I27" s="616"/>
      <c r="J27" s="616"/>
      <c r="K27" s="616"/>
      <c r="L27" s="616"/>
      <c r="M27" s="616"/>
      <c r="N27" s="616"/>
      <c r="O27" s="616"/>
      <c r="P27" s="616"/>
      <c r="Q27" s="617"/>
      <c r="R27" s="618">
        <v>1810291</v>
      </c>
      <c r="S27" s="619"/>
      <c r="T27" s="619"/>
      <c r="U27" s="619"/>
      <c r="V27" s="619"/>
      <c r="W27" s="619"/>
      <c r="X27" s="619"/>
      <c r="Y27" s="620"/>
      <c r="Z27" s="671">
        <v>7.9</v>
      </c>
      <c r="AA27" s="671"/>
      <c r="AB27" s="671"/>
      <c r="AC27" s="671"/>
      <c r="AD27" s="672" t="s">
        <v>109</v>
      </c>
      <c r="AE27" s="672"/>
      <c r="AF27" s="672"/>
      <c r="AG27" s="672"/>
      <c r="AH27" s="672"/>
      <c r="AI27" s="672"/>
      <c r="AJ27" s="672"/>
      <c r="AK27" s="672"/>
      <c r="AL27" s="641" t="s">
        <v>109</v>
      </c>
      <c r="AM27" s="673"/>
      <c r="AN27" s="673"/>
      <c r="AO27" s="674"/>
      <c r="AP27" s="615" t="s">
        <v>275</v>
      </c>
      <c r="AQ27" s="616"/>
      <c r="AR27" s="616"/>
      <c r="AS27" s="616"/>
      <c r="AT27" s="616"/>
      <c r="AU27" s="616"/>
      <c r="AV27" s="616"/>
      <c r="AW27" s="616"/>
      <c r="AX27" s="616"/>
      <c r="AY27" s="616"/>
      <c r="AZ27" s="616"/>
      <c r="BA27" s="616"/>
      <c r="BB27" s="616"/>
      <c r="BC27" s="616"/>
      <c r="BD27" s="616"/>
      <c r="BE27" s="616"/>
      <c r="BF27" s="617"/>
      <c r="BG27" s="618">
        <v>2157556</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276</v>
      </c>
      <c r="CE27" s="652"/>
      <c r="CF27" s="652"/>
      <c r="CG27" s="652"/>
      <c r="CH27" s="652"/>
      <c r="CI27" s="652"/>
      <c r="CJ27" s="652"/>
      <c r="CK27" s="652"/>
      <c r="CL27" s="652"/>
      <c r="CM27" s="652"/>
      <c r="CN27" s="652"/>
      <c r="CO27" s="652"/>
      <c r="CP27" s="652"/>
      <c r="CQ27" s="653"/>
      <c r="CR27" s="618">
        <v>2726936</v>
      </c>
      <c r="CS27" s="637"/>
      <c r="CT27" s="637"/>
      <c r="CU27" s="637"/>
      <c r="CV27" s="637"/>
      <c r="CW27" s="637"/>
      <c r="CX27" s="637"/>
      <c r="CY27" s="638"/>
      <c r="CZ27" s="621">
        <v>12.2</v>
      </c>
      <c r="DA27" s="639"/>
      <c r="DB27" s="639"/>
      <c r="DC27" s="640"/>
      <c r="DD27" s="624">
        <v>936748</v>
      </c>
      <c r="DE27" s="637"/>
      <c r="DF27" s="637"/>
      <c r="DG27" s="637"/>
      <c r="DH27" s="637"/>
      <c r="DI27" s="637"/>
      <c r="DJ27" s="637"/>
      <c r="DK27" s="638"/>
      <c r="DL27" s="624">
        <v>936514</v>
      </c>
      <c r="DM27" s="637"/>
      <c r="DN27" s="637"/>
      <c r="DO27" s="637"/>
      <c r="DP27" s="637"/>
      <c r="DQ27" s="637"/>
      <c r="DR27" s="637"/>
      <c r="DS27" s="637"/>
      <c r="DT27" s="637"/>
      <c r="DU27" s="637"/>
      <c r="DV27" s="638"/>
      <c r="DW27" s="641">
        <v>6.9</v>
      </c>
      <c r="DX27" s="642"/>
      <c r="DY27" s="642"/>
      <c r="DZ27" s="642"/>
      <c r="EA27" s="642"/>
      <c r="EB27" s="642"/>
      <c r="EC27" s="643"/>
    </row>
    <row r="28" spans="2:133" ht="11.25" customHeight="1">
      <c r="B28" s="615" t="s">
        <v>277</v>
      </c>
      <c r="C28" s="616"/>
      <c r="D28" s="616"/>
      <c r="E28" s="616"/>
      <c r="F28" s="616"/>
      <c r="G28" s="616"/>
      <c r="H28" s="616"/>
      <c r="I28" s="616"/>
      <c r="J28" s="616"/>
      <c r="K28" s="616"/>
      <c r="L28" s="616"/>
      <c r="M28" s="616"/>
      <c r="N28" s="616"/>
      <c r="O28" s="616"/>
      <c r="P28" s="616"/>
      <c r="Q28" s="617"/>
      <c r="R28" s="618">
        <v>80362</v>
      </c>
      <c r="S28" s="619"/>
      <c r="T28" s="619"/>
      <c r="U28" s="619"/>
      <c r="V28" s="619"/>
      <c r="W28" s="619"/>
      <c r="X28" s="619"/>
      <c r="Y28" s="620"/>
      <c r="Z28" s="671">
        <v>0.4</v>
      </c>
      <c r="AA28" s="671"/>
      <c r="AB28" s="671"/>
      <c r="AC28" s="671"/>
      <c r="AD28" s="672">
        <v>21007</v>
      </c>
      <c r="AE28" s="672"/>
      <c r="AF28" s="672"/>
      <c r="AG28" s="672"/>
      <c r="AH28" s="672"/>
      <c r="AI28" s="672"/>
      <c r="AJ28" s="672"/>
      <c r="AK28" s="672"/>
      <c r="AL28" s="641">
        <v>0.2</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278</v>
      </c>
      <c r="CE28" s="652"/>
      <c r="CF28" s="652"/>
      <c r="CG28" s="652"/>
      <c r="CH28" s="652"/>
      <c r="CI28" s="652"/>
      <c r="CJ28" s="652"/>
      <c r="CK28" s="652"/>
      <c r="CL28" s="652"/>
      <c r="CM28" s="652"/>
      <c r="CN28" s="652"/>
      <c r="CO28" s="652"/>
      <c r="CP28" s="652"/>
      <c r="CQ28" s="653"/>
      <c r="CR28" s="618">
        <v>2999380</v>
      </c>
      <c r="CS28" s="619"/>
      <c r="CT28" s="619"/>
      <c r="CU28" s="619"/>
      <c r="CV28" s="619"/>
      <c r="CW28" s="619"/>
      <c r="CX28" s="619"/>
      <c r="CY28" s="620"/>
      <c r="CZ28" s="621">
        <v>13.4</v>
      </c>
      <c r="DA28" s="639"/>
      <c r="DB28" s="639"/>
      <c r="DC28" s="640"/>
      <c r="DD28" s="624">
        <v>2914520</v>
      </c>
      <c r="DE28" s="619"/>
      <c r="DF28" s="619"/>
      <c r="DG28" s="619"/>
      <c r="DH28" s="619"/>
      <c r="DI28" s="619"/>
      <c r="DJ28" s="619"/>
      <c r="DK28" s="620"/>
      <c r="DL28" s="624">
        <v>2768266</v>
      </c>
      <c r="DM28" s="619"/>
      <c r="DN28" s="619"/>
      <c r="DO28" s="619"/>
      <c r="DP28" s="619"/>
      <c r="DQ28" s="619"/>
      <c r="DR28" s="619"/>
      <c r="DS28" s="619"/>
      <c r="DT28" s="619"/>
      <c r="DU28" s="619"/>
      <c r="DV28" s="620"/>
      <c r="DW28" s="641">
        <v>20.399999999999999</v>
      </c>
      <c r="DX28" s="642"/>
      <c r="DY28" s="642"/>
      <c r="DZ28" s="642"/>
      <c r="EA28" s="642"/>
      <c r="EB28" s="642"/>
      <c r="EC28" s="643"/>
    </row>
    <row r="29" spans="2:133" ht="11.25" customHeight="1">
      <c r="B29" s="615" t="s">
        <v>279</v>
      </c>
      <c r="C29" s="616"/>
      <c r="D29" s="616"/>
      <c r="E29" s="616"/>
      <c r="F29" s="616"/>
      <c r="G29" s="616"/>
      <c r="H29" s="616"/>
      <c r="I29" s="616"/>
      <c r="J29" s="616"/>
      <c r="K29" s="616"/>
      <c r="L29" s="616"/>
      <c r="M29" s="616"/>
      <c r="N29" s="616"/>
      <c r="O29" s="616"/>
      <c r="P29" s="616"/>
      <c r="Q29" s="617"/>
      <c r="R29" s="618">
        <v>109066</v>
      </c>
      <c r="S29" s="619"/>
      <c r="T29" s="619"/>
      <c r="U29" s="619"/>
      <c r="V29" s="619"/>
      <c r="W29" s="619"/>
      <c r="X29" s="619"/>
      <c r="Y29" s="620"/>
      <c r="Z29" s="671">
        <v>0.5</v>
      </c>
      <c r="AA29" s="671"/>
      <c r="AB29" s="671"/>
      <c r="AC29" s="671"/>
      <c r="AD29" s="672" t="s">
        <v>109</v>
      </c>
      <c r="AE29" s="672"/>
      <c r="AF29" s="672"/>
      <c r="AG29" s="672"/>
      <c r="AH29" s="672"/>
      <c r="AI29" s="672"/>
      <c r="AJ29" s="672"/>
      <c r="AK29" s="672"/>
      <c r="AL29" s="641" t="s">
        <v>109</v>
      </c>
      <c r="AM29" s="673"/>
      <c r="AN29" s="673"/>
      <c r="AO29" s="674"/>
      <c r="AP29" s="678" t="s">
        <v>198</v>
      </c>
      <c r="AQ29" s="679"/>
      <c r="AR29" s="679"/>
      <c r="AS29" s="679"/>
      <c r="AT29" s="679"/>
      <c r="AU29" s="679"/>
      <c r="AV29" s="679"/>
      <c r="AW29" s="679"/>
      <c r="AX29" s="679"/>
      <c r="AY29" s="679"/>
      <c r="AZ29" s="679"/>
      <c r="BA29" s="679"/>
      <c r="BB29" s="679"/>
      <c r="BC29" s="679"/>
      <c r="BD29" s="679"/>
      <c r="BE29" s="679"/>
      <c r="BF29" s="680"/>
      <c r="BG29" s="678" t="s">
        <v>280</v>
      </c>
      <c r="BH29" s="694"/>
      <c r="BI29" s="694"/>
      <c r="BJ29" s="694"/>
      <c r="BK29" s="694"/>
      <c r="BL29" s="694"/>
      <c r="BM29" s="694"/>
      <c r="BN29" s="694"/>
      <c r="BO29" s="694"/>
      <c r="BP29" s="694"/>
      <c r="BQ29" s="695"/>
      <c r="BR29" s="678" t="s">
        <v>281</v>
      </c>
      <c r="BS29" s="694"/>
      <c r="BT29" s="694"/>
      <c r="BU29" s="694"/>
      <c r="BV29" s="694"/>
      <c r="BW29" s="694"/>
      <c r="BX29" s="694"/>
      <c r="BY29" s="694"/>
      <c r="BZ29" s="694"/>
      <c r="CA29" s="694"/>
      <c r="CB29" s="695"/>
      <c r="CD29" s="688" t="s">
        <v>282</v>
      </c>
      <c r="CE29" s="689"/>
      <c r="CF29" s="655" t="s">
        <v>283</v>
      </c>
      <c r="CG29" s="652"/>
      <c r="CH29" s="652"/>
      <c r="CI29" s="652"/>
      <c r="CJ29" s="652"/>
      <c r="CK29" s="652"/>
      <c r="CL29" s="652"/>
      <c r="CM29" s="652"/>
      <c r="CN29" s="652"/>
      <c r="CO29" s="652"/>
      <c r="CP29" s="652"/>
      <c r="CQ29" s="653"/>
      <c r="CR29" s="618">
        <v>2999380</v>
      </c>
      <c r="CS29" s="637"/>
      <c r="CT29" s="637"/>
      <c r="CU29" s="637"/>
      <c r="CV29" s="637"/>
      <c r="CW29" s="637"/>
      <c r="CX29" s="637"/>
      <c r="CY29" s="638"/>
      <c r="CZ29" s="621">
        <v>13.4</v>
      </c>
      <c r="DA29" s="639"/>
      <c r="DB29" s="639"/>
      <c r="DC29" s="640"/>
      <c r="DD29" s="624">
        <v>2914520</v>
      </c>
      <c r="DE29" s="637"/>
      <c r="DF29" s="637"/>
      <c r="DG29" s="637"/>
      <c r="DH29" s="637"/>
      <c r="DI29" s="637"/>
      <c r="DJ29" s="637"/>
      <c r="DK29" s="638"/>
      <c r="DL29" s="624">
        <v>2768266</v>
      </c>
      <c r="DM29" s="637"/>
      <c r="DN29" s="637"/>
      <c r="DO29" s="637"/>
      <c r="DP29" s="637"/>
      <c r="DQ29" s="637"/>
      <c r="DR29" s="637"/>
      <c r="DS29" s="637"/>
      <c r="DT29" s="637"/>
      <c r="DU29" s="637"/>
      <c r="DV29" s="638"/>
      <c r="DW29" s="641">
        <v>20.399999999999999</v>
      </c>
      <c r="DX29" s="642"/>
      <c r="DY29" s="642"/>
      <c r="DZ29" s="642"/>
      <c r="EA29" s="642"/>
      <c r="EB29" s="642"/>
      <c r="EC29" s="643"/>
    </row>
    <row r="30" spans="2:133" ht="11.25" customHeight="1">
      <c r="B30" s="615" t="s">
        <v>284</v>
      </c>
      <c r="C30" s="616"/>
      <c r="D30" s="616"/>
      <c r="E30" s="616"/>
      <c r="F30" s="616"/>
      <c r="G30" s="616"/>
      <c r="H30" s="616"/>
      <c r="I30" s="616"/>
      <c r="J30" s="616"/>
      <c r="K30" s="616"/>
      <c r="L30" s="616"/>
      <c r="M30" s="616"/>
      <c r="N30" s="616"/>
      <c r="O30" s="616"/>
      <c r="P30" s="616"/>
      <c r="Q30" s="617"/>
      <c r="R30" s="618">
        <v>853484</v>
      </c>
      <c r="S30" s="619"/>
      <c r="T30" s="619"/>
      <c r="U30" s="619"/>
      <c r="V30" s="619"/>
      <c r="W30" s="619"/>
      <c r="X30" s="619"/>
      <c r="Y30" s="620"/>
      <c r="Z30" s="671">
        <v>3.7</v>
      </c>
      <c r="AA30" s="671"/>
      <c r="AB30" s="671"/>
      <c r="AC30" s="671"/>
      <c r="AD30" s="672" t="s">
        <v>109</v>
      </c>
      <c r="AE30" s="672"/>
      <c r="AF30" s="672"/>
      <c r="AG30" s="672"/>
      <c r="AH30" s="672"/>
      <c r="AI30" s="672"/>
      <c r="AJ30" s="672"/>
      <c r="AK30" s="672"/>
      <c r="AL30" s="641" t="s">
        <v>109</v>
      </c>
      <c r="AM30" s="673"/>
      <c r="AN30" s="673"/>
      <c r="AO30" s="674"/>
      <c r="AP30" s="696" t="s">
        <v>285</v>
      </c>
      <c r="AQ30" s="697"/>
      <c r="AR30" s="697"/>
      <c r="AS30" s="697"/>
      <c r="AT30" s="702" t="s">
        <v>286</v>
      </c>
      <c r="AU30" s="182"/>
      <c r="AV30" s="182"/>
      <c r="AW30" s="182"/>
      <c r="AX30" s="705" t="s">
        <v>164</v>
      </c>
      <c r="AY30" s="706"/>
      <c r="AZ30" s="706"/>
      <c r="BA30" s="706"/>
      <c r="BB30" s="706"/>
      <c r="BC30" s="706"/>
      <c r="BD30" s="706"/>
      <c r="BE30" s="706"/>
      <c r="BF30" s="707"/>
      <c r="BG30" s="684">
        <v>98.3</v>
      </c>
      <c r="BH30" s="685"/>
      <c r="BI30" s="685"/>
      <c r="BJ30" s="685"/>
      <c r="BK30" s="685"/>
      <c r="BL30" s="685"/>
      <c r="BM30" s="686">
        <v>88.2</v>
      </c>
      <c r="BN30" s="685"/>
      <c r="BO30" s="685"/>
      <c r="BP30" s="685"/>
      <c r="BQ30" s="687"/>
      <c r="BR30" s="684">
        <v>98.3</v>
      </c>
      <c r="BS30" s="685"/>
      <c r="BT30" s="685"/>
      <c r="BU30" s="685"/>
      <c r="BV30" s="685"/>
      <c r="BW30" s="685"/>
      <c r="BX30" s="686">
        <v>88.6</v>
      </c>
      <c r="BY30" s="685"/>
      <c r="BZ30" s="685"/>
      <c r="CA30" s="685"/>
      <c r="CB30" s="687"/>
      <c r="CD30" s="690"/>
      <c r="CE30" s="691"/>
      <c r="CF30" s="655" t="s">
        <v>287</v>
      </c>
      <c r="CG30" s="652"/>
      <c r="CH30" s="652"/>
      <c r="CI30" s="652"/>
      <c r="CJ30" s="652"/>
      <c r="CK30" s="652"/>
      <c r="CL30" s="652"/>
      <c r="CM30" s="652"/>
      <c r="CN30" s="652"/>
      <c r="CO30" s="652"/>
      <c r="CP30" s="652"/>
      <c r="CQ30" s="653"/>
      <c r="CR30" s="618">
        <v>2749338</v>
      </c>
      <c r="CS30" s="619"/>
      <c r="CT30" s="619"/>
      <c r="CU30" s="619"/>
      <c r="CV30" s="619"/>
      <c r="CW30" s="619"/>
      <c r="CX30" s="619"/>
      <c r="CY30" s="620"/>
      <c r="CZ30" s="621">
        <v>12.3</v>
      </c>
      <c r="DA30" s="639"/>
      <c r="DB30" s="639"/>
      <c r="DC30" s="640"/>
      <c r="DD30" s="624">
        <v>2676439</v>
      </c>
      <c r="DE30" s="619"/>
      <c r="DF30" s="619"/>
      <c r="DG30" s="619"/>
      <c r="DH30" s="619"/>
      <c r="DI30" s="619"/>
      <c r="DJ30" s="619"/>
      <c r="DK30" s="620"/>
      <c r="DL30" s="624">
        <v>2530185</v>
      </c>
      <c r="DM30" s="619"/>
      <c r="DN30" s="619"/>
      <c r="DO30" s="619"/>
      <c r="DP30" s="619"/>
      <c r="DQ30" s="619"/>
      <c r="DR30" s="619"/>
      <c r="DS30" s="619"/>
      <c r="DT30" s="619"/>
      <c r="DU30" s="619"/>
      <c r="DV30" s="620"/>
      <c r="DW30" s="641">
        <v>18.600000000000001</v>
      </c>
      <c r="DX30" s="642"/>
      <c r="DY30" s="642"/>
      <c r="DZ30" s="642"/>
      <c r="EA30" s="642"/>
      <c r="EB30" s="642"/>
      <c r="EC30" s="643"/>
    </row>
    <row r="31" spans="2:133" ht="11.25" customHeight="1">
      <c r="B31" s="615" t="s">
        <v>288</v>
      </c>
      <c r="C31" s="616"/>
      <c r="D31" s="616"/>
      <c r="E31" s="616"/>
      <c r="F31" s="616"/>
      <c r="G31" s="616"/>
      <c r="H31" s="616"/>
      <c r="I31" s="616"/>
      <c r="J31" s="616"/>
      <c r="K31" s="616"/>
      <c r="L31" s="616"/>
      <c r="M31" s="616"/>
      <c r="N31" s="616"/>
      <c r="O31" s="616"/>
      <c r="P31" s="616"/>
      <c r="Q31" s="617"/>
      <c r="R31" s="618">
        <v>580755</v>
      </c>
      <c r="S31" s="619"/>
      <c r="T31" s="619"/>
      <c r="U31" s="619"/>
      <c r="V31" s="619"/>
      <c r="W31" s="619"/>
      <c r="X31" s="619"/>
      <c r="Y31" s="620"/>
      <c r="Z31" s="671">
        <v>2.5</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289</v>
      </c>
      <c r="AV31" s="181"/>
      <c r="AW31" s="181"/>
      <c r="AX31" s="615" t="s">
        <v>290</v>
      </c>
      <c r="AY31" s="616"/>
      <c r="AZ31" s="616"/>
      <c r="BA31" s="616"/>
      <c r="BB31" s="616"/>
      <c r="BC31" s="616"/>
      <c r="BD31" s="616"/>
      <c r="BE31" s="616"/>
      <c r="BF31" s="617"/>
      <c r="BG31" s="682">
        <v>98.8</v>
      </c>
      <c r="BH31" s="637"/>
      <c r="BI31" s="637"/>
      <c r="BJ31" s="637"/>
      <c r="BK31" s="637"/>
      <c r="BL31" s="637"/>
      <c r="BM31" s="673">
        <v>93.3</v>
      </c>
      <c r="BN31" s="683"/>
      <c r="BO31" s="683"/>
      <c r="BP31" s="683"/>
      <c r="BQ31" s="647"/>
      <c r="BR31" s="682">
        <v>98.7</v>
      </c>
      <c r="BS31" s="637"/>
      <c r="BT31" s="637"/>
      <c r="BU31" s="637"/>
      <c r="BV31" s="637"/>
      <c r="BW31" s="637"/>
      <c r="BX31" s="673">
        <v>93.4</v>
      </c>
      <c r="BY31" s="683"/>
      <c r="BZ31" s="683"/>
      <c r="CA31" s="683"/>
      <c r="CB31" s="647"/>
      <c r="CD31" s="690"/>
      <c r="CE31" s="691"/>
      <c r="CF31" s="655" t="s">
        <v>291</v>
      </c>
      <c r="CG31" s="652"/>
      <c r="CH31" s="652"/>
      <c r="CI31" s="652"/>
      <c r="CJ31" s="652"/>
      <c r="CK31" s="652"/>
      <c r="CL31" s="652"/>
      <c r="CM31" s="652"/>
      <c r="CN31" s="652"/>
      <c r="CO31" s="652"/>
      <c r="CP31" s="652"/>
      <c r="CQ31" s="653"/>
      <c r="CR31" s="618">
        <v>250042</v>
      </c>
      <c r="CS31" s="637"/>
      <c r="CT31" s="637"/>
      <c r="CU31" s="637"/>
      <c r="CV31" s="637"/>
      <c r="CW31" s="637"/>
      <c r="CX31" s="637"/>
      <c r="CY31" s="638"/>
      <c r="CZ31" s="621">
        <v>1.1000000000000001</v>
      </c>
      <c r="DA31" s="639"/>
      <c r="DB31" s="639"/>
      <c r="DC31" s="640"/>
      <c r="DD31" s="624">
        <v>238081</v>
      </c>
      <c r="DE31" s="637"/>
      <c r="DF31" s="637"/>
      <c r="DG31" s="637"/>
      <c r="DH31" s="637"/>
      <c r="DI31" s="637"/>
      <c r="DJ31" s="637"/>
      <c r="DK31" s="638"/>
      <c r="DL31" s="624">
        <v>238081</v>
      </c>
      <c r="DM31" s="637"/>
      <c r="DN31" s="637"/>
      <c r="DO31" s="637"/>
      <c r="DP31" s="637"/>
      <c r="DQ31" s="637"/>
      <c r="DR31" s="637"/>
      <c r="DS31" s="637"/>
      <c r="DT31" s="637"/>
      <c r="DU31" s="637"/>
      <c r="DV31" s="638"/>
      <c r="DW31" s="641">
        <v>1.8</v>
      </c>
      <c r="DX31" s="642"/>
      <c r="DY31" s="642"/>
      <c r="DZ31" s="642"/>
      <c r="EA31" s="642"/>
      <c r="EB31" s="642"/>
      <c r="EC31" s="643"/>
    </row>
    <row r="32" spans="2:133" ht="11.25" customHeight="1">
      <c r="B32" s="615" t="s">
        <v>292</v>
      </c>
      <c r="C32" s="616"/>
      <c r="D32" s="616"/>
      <c r="E32" s="616"/>
      <c r="F32" s="616"/>
      <c r="G32" s="616"/>
      <c r="H32" s="616"/>
      <c r="I32" s="616"/>
      <c r="J32" s="616"/>
      <c r="K32" s="616"/>
      <c r="L32" s="616"/>
      <c r="M32" s="616"/>
      <c r="N32" s="616"/>
      <c r="O32" s="616"/>
      <c r="P32" s="616"/>
      <c r="Q32" s="617"/>
      <c r="R32" s="618">
        <v>330837</v>
      </c>
      <c r="S32" s="619"/>
      <c r="T32" s="619"/>
      <c r="U32" s="619"/>
      <c r="V32" s="619"/>
      <c r="W32" s="619"/>
      <c r="X32" s="619"/>
      <c r="Y32" s="620"/>
      <c r="Z32" s="671">
        <v>1.4</v>
      </c>
      <c r="AA32" s="671"/>
      <c r="AB32" s="671"/>
      <c r="AC32" s="671"/>
      <c r="AD32" s="672">
        <v>14915</v>
      </c>
      <c r="AE32" s="672"/>
      <c r="AF32" s="672"/>
      <c r="AG32" s="672"/>
      <c r="AH32" s="672"/>
      <c r="AI32" s="672"/>
      <c r="AJ32" s="672"/>
      <c r="AK32" s="672"/>
      <c r="AL32" s="641">
        <v>0.1</v>
      </c>
      <c r="AM32" s="673"/>
      <c r="AN32" s="673"/>
      <c r="AO32" s="674"/>
      <c r="AP32" s="700"/>
      <c r="AQ32" s="701"/>
      <c r="AR32" s="701"/>
      <c r="AS32" s="701"/>
      <c r="AT32" s="704"/>
      <c r="AU32" s="183"/>
      <c r="AV32" s="183"/>
      <c r="AW32" s="183"/>
      <c r="AX32" s="599" t="s">
        <v>293</v>
      </c>
      <c r="AY32" s="600"/>
      <c r="AZ32" s="600"/>
      <c r="BA32" s="600"/>
      <c r="BB32" s="600"/>
      <c r="BC32" s="600"/>
      <c r="BD32" s="600"/>
      <c r="BE32" s="600"/>
      <c r="BF32" s="601"/>
      <c r="BG32" s="681">
        <v>97.4</v>
      </c>
      <c r="BH32" s="603"/>
      <c r="BI32" s="603"/>
      <c r="BJ32" s="603"/>
      <c r="BK32" s="603"/>
      <c r="BL32" s="603"/>
      <c r="BM32" s="666">
        <v>82</v>
      </c>
      <c r="BN32" s="603"/>
      <c r="BO32" s="603"/>
      <c r="BP32" s="603"/>
      <c r="BQ32" s="660"/>
      <c r="BR32" s="681">
        <v>97.6</v>
      </c>
      <c r="BS32" s="603"/>
      <c r="BT32" s="603"/>
      <c r="BU32" s="603"/>
      <c r="BV32" s="603"/>
      <c r="BW32" s="603"/>
      <c r="BX32" s="666">
        <v>82.7</v>
      </c>
      <c r="BY32" s="603"/>
      <c r="BZ32" s="603"/>
      <c r="CA32" s="603"/>
      <c r="CB32" s="660"/>
      <c r="CD32" s="692"/>
      <c r="CE32" s="693"/>
      <c r="CF32" s="655" t="s">
        <v>294</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c r="B33" s="615" t="s">
        <v>295</v>
      </c>
      <c r="C33" s="616"/>
      <c r="D33" s="616"/>
      <c r="E33" s="616"/>
      <c r="F33" s="616"/>
      <c r="G33" s="616"/>
      <c r="H33" s="616"/>
      <c r="I33" s="616"/>
      <c r="J33" s="616"/>
      <c r="K33" s="616"/>
      <c r="L33" s="616"/>
      <c r="M33" s="616"/>
      <c r="N33" s="616"/>
      <c r="O33" s="616"/>
      <c r="P33" s="616"/>
      <c r="Q33" s="617"/>
      <c r="R33" s="618">
        <v>2256900</v>
      </c>
      <c r="S33" s="619"/>
      <c r="T33" s="619"/>
      <c r="U33" s="619"/>
      <c r="V33" s="619"/>
      <c r="W33" s="619"/>
      <c r="X33" s="619"/>
      <c r="Y33" s="620"/>
      <c r="Z33" s="671">
        <v>9.8000000000000007</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296</v>
      </c>
      <c r="CE33" s="652"/>
      <c r="CF33" s="652"/>
      <c r="CG33" s="652"/>
      <c r="CH33" s="652"/>
      <c r="CI33" s="652"/>
      <c r="CJ33" s="652"/>
      <c r="CK33" s="652"/>
      <c r="CL33" s="652"/>
      <c r="CM33" s="652"/>
      <c r="CN33" s="652"/>
      <c r="CO33" s="652"/>
      <c r="CP33" s="652"/>
      <c r="CQ33" s="653"/>
      <c r="CR33" s="618">
        <v>9613844</v>
      </c>
      <c r="CS33" s="637"/>
      <c r="CT33" s="637"/>
      <c r="CU33" s="637"/>
      <c r="CV33" s="637"/>
      <c r="CW33" s="637"/>
      <c r="CX33" s="637"/>
      <c r="CY33" s="638"/>
      <c r="CZ33" s="621">
        <v>43</v>
      </c>
      <c r="DA33" s="639"/>
      <c r="DB33" s="639"/>
      <c r="DC33" s="640"/>
      <c r="DD33" s="624">
        <v>6268442</v>
      </c>
      <c r="DE33" s="637"/>
      <c r="DF33" s="637"/>
      <c r="DG33" s="637"/>
      <c r="DH33" s="637"/>
      <c r="DI33" s="637"/>
      <c r="DJ33" s="637"/>
      <c r="DK33" s="638"/>
      <c r="DL33" s="624">
        <v>4692737</v>
      </c>
      <c r="DM33" s="637"/>
      <c r="DN33" s="637"/>
      <c r="DO33" s="637"/>
      <c r="DP33" s="637"/>
      <c r="DQ33" s="637"/>
      <c r="DR33" s="637"/>
      <c r="DS33" s="637"/>
      <c r="DT33" s="637"/>
      <c r="DU33" s="637"/>
      <c r="DV33" s="638"/>
      <c r="DW33" s="641">
        <v>34.6</v>
      </c>
      <c r="DX33" s="642"/>
      <c r="DY33" s="642"/>
      <c r="DZ33" s="642"/>
      <c r="EA33" s="642"/>
      <c r="EB33" s="642"/>
      <c r="EC33" s="643"/>
    </row>
    <row r="34" spans="2:133" ht="11.25" customHeight="1">
      <c r="B34" s="615" t="s">
        <v>297</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298</v>
      </c>
      <c r="AR34" s="679"/>
      <c r="AS34" s="679"/>
      <c r="AT34" s="679"/>
      <c r="AU34" s="679"/>
      <c r="AV34" s="679"/>
      <c r="AW34" s="679"/>
      <c r="AX34" s="679"/>
      <c r="AY34" s="679"/>
      <c r="AZ34" s="679"/>
      <c r="BA34" s="679"/>
      <c r="BB34" s="679"/>
      <c r="BC34" s="679"/>
      <c r="BD34" s="679"/>
      <c r="BE34" s="679"/>
      <c r="BF34" s="680"/>
      <c r="BG34" s="678" t="s">
        <v>299</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300</v>
      </c>
      <c r="CE34" s="652"/>
      <c r="CF34" s="652"/>
      <c r="CG34" s="652"/>
      <c r="CH34" s="652"/>
      <c r="CI34" s="652"/>
      <c r="CJ34" s="652"/>
      <c r="CK34" s="652"/>
      <c r="CL34" s="652"/>
      <c r="CM34" s="652"/>
      <c r="CN34" s="652"/>
      <c r="CO34" s="652"/>
      <c r="CP34" s="652"/>
      <c r="CQ34" s="653"/>
      <c r="CR34" s="618">
        <v>3617922</v>
      </c>
      <c r="CS34" s="619"/>
      <c r="CT34" s="619"/>
      <c r="CU34" s="619"/>
      <c r="CV34" s="619"/>
      <c r="CW34" s="619"/>
      <c r="CX34" s="619"/>
      <c r="CY34" s="620"/>
      <c r="CZ34" s="621">
        <v>16.2</v>
      </c>
      <c r="DA34" s="639"/>
      <c r="DB34" s="639"/>
      <c r="DC34" s="640"/>
      <c r="DD34" s="624">
        <v>2480162</v>
      </c>
      <c r="DE34" s="619"/>
      <c r="DF34" s="619"/>
      <c r="DG34" s="619"/>
      <c r="DH34" s="619"/>
      <c r="DI34" s="619"/>
      <c r="DJ34" s="619"/>
      <c r="DK34" s="620"/>
      <c r="DL34" s="624">
        <v>2149726</v>
      </c>
      <c r="DM34" s="619"/>
      <c r="DN34" s="619"/>
      <c r="DO34" s="619"/>
      <c r="DP34" s="619"/>
      <c r="DQ34" s="619"/>
      <c r="DR34" s="619"/>
      <c r="DS34" s="619"/>
      <c r="DT34" s="619"/>
      <c r="DU34" s="619"/>
      <c r="DV34" s="620"/>
      <c r="DW34" s="641">
        <v>15.8</v>
      </c>
      <c r="DX34" s="642"/>
      <c r="DY34" s="642"/>
      <c r="DZ34" s="642"/>
      <c r="EA34" s="642"/>
      <c r="EB34" s="642"/>
      <c r="EC34" s="643"/>
    </row>
    <row r="35" spans="2:133" ht="11.25" customHeight="1">
      <c r="B35" s="615" t="s">
        <v>301</v>
      </c>
      <c r="C35" s="616"/>
      <c r="D35" s="616"/>
      <c r="E35" s="616"/>
      <c r="F35" s="616"/>
      <c r="G35" s="616"/>
      <c r="H35" s="616"/>
      <c r="I35" s="616"/>
      <c r="J35" s="616"/>
      <c r="K35" s="616"/>
      <c r="L35" s="616"/>
      <c r="M35" s="616"/>
      <c r="N35" s="616"/>
      <c r="O35" s="616"/>
      <c r="P35" s="616"/>
      <c r="Q35" s="617"/>
      <c r="R35" s="618">
        <v>666400</v>
      </c>
      <c r="S35" s="619"/>
      <c r="T35" s="619"/>
      <c r="U35" s="619"/>
      <c r="V35" s="619"/>
      <c r="W35" s="619"/>
      <c r="X35" s="619"/>
      <c r="Y35" s="620"/>
      <c r="Z35" s="671">
        <v>2.9</v>
      </c>
      <c r="AA35" s="671"/>
      <c r="AB35" s="671"/>
      <c r="AC35" s="671"/>
      <c r="AD35" s="672" t="s">
        <v>109</v>
      </c>
      <c r="AE35" s="672"/>
      <c r="AF35" s="672"/>
      <c r="AG35" s="672"/>
      <c r="AH35" s="672"/>
      <c r="AI35" s="672"/>
      <c r="AJ35" s="672"/>
      <c r="AK35" s="672"/>
      <c r="AL35" s="641" t="s">
        <v>109</v>
      </c>
      <c r="AM35" s="673"/>
      <c r="AN35" s="673"/>
      <c r="AO35" s="674"/>
      <c r="AP35" s="186"/>
      <c r="AQ35" s="675" t="s">
        <v>302</v>
      </c>
      <c r="AR35" s="676"/>
      <c r="AS35" s="676"/>
      <c r="AT35" s="676"/>
      <c r="AU35" s="676"/>
      <c r="AV35" s="676"/>
      <c r="AW35" s="676"/>
      <c r="AX35" s="676"/>
      <c r="AY35" s="677"/>
      <c r="AZ35" s="668">
        <v>2221877</v>
      </c>
      <c r="BA35" s="669"/>
      <c r="BB35" s="669"/>
      <c r="BC35" s="669"/>
      <c r="BD35" s="669"/>
      <c r="BE35" s="669"/>
      <c r="BF35" s="670"/>
      <c r="BG35" s="675" t="s">
        <v>303</v>
      </c>
      <c r="BH35" s="676"/>
      <c r="BI35" s="676"/>
      <c r="BJ35" s="676"/>
      <c r="BK35" s="676"/>
      <c r="BL35" s="676"/>
      <c r="BM35" s="676"/>
      <c r="BN35" s="676"/>
      <c r="BO35" s="676"/>
      <c r="BP35" s="676"/>
      <c r="BQ35" s="676"/>
      <c r="BR35" s="676"/>
      <c r="BS35" s="676"/>
      <c r="BT35" s="676"/>
      <c r="BU35" s="677"/>
      <c r="BV35" s="668">
        <v>305159</v>
      </c>
      <c r="BW35" s="669"/>
      <c r="BX35" s="669"/>
      <c r="BY35" s="669"/>
      <c r="BZ35" s="669"/>
      <c r="CA35" s="669"/>
      <c r="CB35" s="670"/>
      <c r="CD35" s="655" t="s">
        <v>304</v>
      </c>
      <c r="CE35" s="652"/>
      <c r="CF35" s="652"/>
      <c r="CG35" s="652"/>
      <c r="CH35" s="652"/>
      <c r="CI35" s="652"/>
      <c r="CJ35" s="652"/>
      <c r="CK35" s="652"/>
      <c r="CL35" s="652"/>
      <c r="CM35" s="652"/>
      <c r="CN35" s="652"/>
      <c r="CO35" s="652"/>
      <c r="CP35" s="652"/>
      <c r="CQ35" s="653"/>
      <c r="CR35" s="618">
        <v>78566</v>
      </c>
      <c r="CS35" s="637"/>
      <c r="CT35" s="637"/>
      <c r="CU35" s="637"/>
      <c r="CV35" s="637"/>
      <c r="CW35" s="637"/>
      <c r="CX35" s="637"/>
      <c r="CY35" s="638"/>
      <c r="CZ35" s="621">
        <v>0.4</v>
      </c>
      <c r="DA35" s="639"/>
      <c r="DB35" s="639"/>
      <c r="DC35" s="640"/>
      <c r="DD35" s="624">
        <v>71220</v>
      </c>
      <c r="DE35" s="637"/>
      <c r="DF35" s="637"/>
      <c r="DG35" s="637"/>
      <c r="DH35" s="637"/>
      <c r="DI35" s="637"/>
      <c r="DJ35" s="637"/>
      <c r="DK35" s="638"/>
      <c r="DL35" s="624">
        <v>71140</v>
      </c>
      <c r="DM35" s="637"/>
      <c r="DN35" s="637"/>
      <c r="DO35" s="637"/>
      <c r="DP35" s="637"/>
      <c r="DQ35" s="637"/>
      <c r="DR35" s="637"/>
      <c r="DS35" s="637"/>
      <c r="DT35" s="637"/>
      <c r="DU35" s="637"/>
      <c r="DV35" s="638"/>
      <c r="DW35" s="641">
        <v>0.5</v>
      </c>
      <c r="DX35" s="642"/>
      <c r="DY35" s="642"/>
      <c r="DZ35" s="642"/>
      <c r="EA35" s="642"/>
      <c r="EB35" s="642"/>
      <c r="EC35" s="643"/>
    </row>
    <row r="36" spans="2:133" ht="11.25" customHeight="1">
      <c r="B36" s="599" t="s">
        <v>305</v>
      </c>
      <c r="C36" s="600"/>
      <c r="D36" s="600"/>
      <c r="E36" s="600"/>
      <c r="F36" s="600"/>
      <c r="G36" s="600"/>
      <c r="H36" s="600"/>
      <c r="I36" s="600"/>
      <c r="J36" s="600"/>
      <c r="K36" s="600"/>
      <c r="L36" s="600"/>
      <c r="M36" s="600"/>
      <c r="N36" s="600"/>
      <c r="O36" s="600"/>
      <c r="P36" s="600"/>
      <c r="Q36" s="601"/>
      <c r="R36" s="602">
        <v>22958735</v>
      </c>
      <c r="S36" s="659"/>
      <c r="T36" s="659"/>
      <c r="U36" s="659"/>
      <c r="V36" s="659"/>
      <c r="W36" s="659"/>
      <c r="X36" s="659"/>
      <c r="Y36" s="662"/>
      <c r="Z36" s="663">
        <v>100</v>
      </c>
      <c r="AA36" s="663"/>
      <c r="AB36" s="663"/>
      <c r="AC36" s="663"/>
      <c r="AD36" s="664">
        <v>12901236</v>
      </c>
      <c r="AE36" s="664"/>
      <c r="AF36" s="664"/>
      <c r="AG36" s="664"/>
      <c r="AH36" s="664"/>
      <c r="AI36" s="664"/>
      <c r="AJ36" s="664"/>
      <c r="AK36" s="664"/>
      <c r="AL36" s="665">
        <v>100</v>
      </c>
      <c r="AM36" s="666"/>
      <c r="AN36" s="666"/>
      <c r="AO36" s="667"/>
      <c r="AQ36" s="644" t="s">
        <v>306</v>
      </c>
      <c r="AR36" s="645"/>
      <c r="AS36" s="645"/>
      <c r="AT36" s="645"/>
      <c r="AU36" s="645"/>
      <c r="AV36" s="645"/>
      <c r="AW36" s="645"/>
      <c r="AX36" s="645"/>
      <c r="AY36" s="646"/>
      <c r="AZ36" s="618">
        <v>301379</v>
      </c>
      <c r="BA36" s="619"/>
      <c r="BB36" s="619"/>
      <c r="BC36" s="619"/>
      <c r="BD36" s="637"/>
      <c r="BE36" s="637"/>
      <c r="BF36" s="647"/>
      <c r="BG36" s="655" t="s">
        <v>307</v>
      </c>
      <c r="BH36" s="652"/>
      <c r="BI36" s="652"/>
      <c r="BJ36" s="652"/>
      <c r="BK36" s="652"/>
      <c r="BL36" s="652"/>
      <c r="BM36" s="652"/>
      <c r="BN36" s="652"/>
      <c r="BO36" s="652"/>
      <c r="BP36" s="652"/>
      <c r="BQ36" s="652"/>
      <c r="BR36" s="652"/>
      <c r="BS36" s="652"/>
      <c r="BT36" s="652"/>
      <c r="BU36" s="653"/>
      <c r="BV36" s="618">
        <v>131836</v>
      </c>
      <c r="BW36" s="619"/>
      <c r="BX36" s="619"/>
      <c r="BY36" s="619"/>
      <c r="BZ36" s="619"/>
      <c r="CA36" s="619"/>
      <c r="CB36" s="654"/>
      <c r="CD36" s="655" t="s">
        <v>308</v>
      </c>
      <c r="CE36" s="652"/>
      <c r="CF36" s="652"/>
      <c r="CG36" s="652"/>
      <c r="CH36" s="652"/>
      <c r="CI36" s="652"/>
      <c r="CJ36" s="652"/>
      <c r="CK36" s="652"/>
      <c r="CL36" s="652"/>
      <c r="CM36" s="652"/>
      <c r="CN36" s="652"/>
      <c r="CO36" s="652"/>
      <c r="CP36" s="652"/>
      <c r="CQ36" s="653"/>
      <c r="CR36" s="618">
        <v>2454567</v>
      </c>
      <c r="CS36" s="619"/>
      <c r="CT36" s="619"/>
      <c r="CU36" s="619"/>
      <c r="CV36" s="619"/>
      <c r="CW36" s="619"/>
      <c r="CX36" s="619"/>
      <c r="CY36" s="620"/>
      <c r="CZ36" s="621">
        <v>11</v>
      </c>
      <c r="DA36" s="639"/>
      <c r="DB36" s="639"/>
      <c r="DC36" s="640"/>
      <c r="DD36" s="624">
        <v>1586755</v>
      </c>
      <c r="DE36" s="619"/>
      <c r="DF36" s="619"/>
      <c r="DG36" s="619"/>
      <c r="DH36" s="619"/>
      <c r="DI36" s="619"/>
      <c r="DJ36" s="619"/>
      <c r="DK36" s="620"/>
      <c r="DL36" s="624">
        <v>953065</v>
      </c>
      <c r="DM36" s="619"/>
      <c r="DN36" s="619"/>
      <c r="DO36" s="619"/>
      <c r="DP36" s="619"/>
      <c r="DQ36" s="619"/>
      <c r="DR36" s="619"/>
      <c r="DS36" s="619"/>
      <c r="DT36" s="619"/>
      <c r="DU36" s="619"/>
      <c r="DV36" s="620"/>
      <c r="DW36" s="641">
        <v>7</v>
      </c>
      <c r="DX36" s="642"/>
      <c r="DY36" s="642"/>
      <c r="DZ36" s="642"/>
      <c r="EA36" s="642"/>
      <c r="EB36" s="642"/>
      <c r="EC36" s="643"/>
    </row>
    <row r="37" spans="2:133" ht="11.25" customHeight="1">
      <c r="AQ37" s="644" t="s">
        <v>309</v>
      </c>
      <c r="AR37" s="645"/>
      <c r="AS37" s="645"/>
      <c r="AT37" s="645"/>
      <c r="AU37" s="645"/>
      <c r="AV37" s="645"/>
      <c r="AW37" s="645"/>
      <c r="AX37" s="645"/>
      <c r="AY37" s="646"/>
      <c r="AZ37" s="618">
        <v>280489</v>
      </c>
      <c r="BA37" s="619"/>
      <c r="BB37" s="619"/>
      <c r="BC37" s="619"/>
      <c r="BD37" s="637"/>
      <c r="BE37" s="637"/>
      <c r="BF37" s="647"/>
      <c r="BG37" s="655" t="s">
        <v>310</v>
      </c>
      <c r="BH37" s="652"/>
      <c r="BI37" s="652"/>
      <c r="BJ37" s="652"/>
      <c r="BK37" s="652"/>
      <c r="BL37" s="652"/>
      <c r="BM37" s="652"/>
      <c r="BN37" s="652"/>
      <c r="BO37" s="652"/>
      <c r="BP37" s="652"/>
      <c r="BQ37" s="652"/>
      <c r="BR37" s="652"/>
      <c r="BS37" s="652"/>
      <c r="BT37" s="652"/>
      <c r="BU37" s="653"/>
      <c r="BV37" s="618">
        <v>4990</v>
      </c>
      <c r="BW37" s="619"/>
      <c r="BX37" s="619"/>
      <c r="BY37" s="619"/>
      <c r="BZ37" s="619"/>
      <c r="CA37" s="619"/>
      <c r="CB37" s="654"/>
      <c r="CD37" s="655" t="s">
        <v>311</v>
      </c>
      <c r="CE37" s="652"/>
      <c r="CF37" s="652"/>
      <c r="CG37" s="652"/>
      <c r="CH37" s="652"/>
      <c r="CI37" s="652"/>
      <c r="CJ37" s="652"/>
      <c r="CK37" s="652"/>
      <c r="CL37" s="652"/>
      <c r="CM37" s="652"/>
      <c r="CN37" s="652"/>
      <c r="CO37" s="652"/>
      <c r="CP37" s="652"/>
      <c r="CQ37" s="653"/>
      <c r="CR37" s="618">
        <v>27532</v>
      </c>
      <c r="CS37" s="637"/>
      <c r="CT37" s="637"/>
      <c r="CU37" s="637"/>
      <c r="CV37" s="637"/>
      <c r="CW37" s="637"/>
      <c r="CX37" s="637"/>
      <c r="CY37" s="638"/>
      <c r="CZ37" s="621">
        <v>0.1</v>
      </c>
      <c r="DA37" s="639"/>
      <c r="DB37" s="639"/>
      <c r="DC37" s="640"/>
      <c r="DD37" s="624">
        <v>27532</v>
      </c>
      <c r="DE37" s="637"/>
      <c r="DF37" s="637"/>
      <c r="DG37" s="637"/>
      <c r="DH37" s="637"/>
      <c r="DI37" s="637"/>
      <c r="DJ37" s="637"/>
      <c r="DK37" s="638"/>
      <c r="DL37" s="624">
        <v>26807</v>
      </c>
      <c r="DM37" s="637"/>
      <c r="DN37" s="637"/>
      <c r="DO37" s="637"/>
      <c r="DP37" s="637"/>
      <c r="DQ37" s="637"/>
      <c r="DR37" s="637"/>
      <c r="DS37" s="637"/>
      <c r="DT37" s="637"/>
      <c r="DU37" s="637"/>
      <c r="DV37" s="638"/>
      <c r="DW37" s="641">
        <v>0.2</v>
      </c>
      <c r="DX37" s="642"/>
      <c r="DY37" s="642"/>
      <c r="DZ37" s="642"/>
      <c r="EA37" s="642"/>
      <c r="EB37" s="642"/>
      <c r="EC37" s="643"/>
    </row>
    <row r="38" spans="2:133" ht="11.25" customHeight="1">
      <c r="AQ38" s="644" t="s">
        <v>312</v>
      </c>
      <c r="AR38" s="645"/>
      <c r="AS38" s="645"/>
      <c r="AT38" s="645"/>
      <c r="AU38" s="645"/>
      <c r="AV38" s="645"/>
      <c r="AW38" s="645"/>
      <c r="AX38" s="645"/>
      <c r="AY38" s="646"/>
      <c r="AZ38" s="618">
        <v>40469</v>
      </c>
      <c r="BA38" s="619"/>
      <c r="BB38" s="619"/>
      <c r="BC38" s="619"/>
      <c r="BD38" s="637"/>
      <c r="BE38" s="637"/>
      <c r="BF38" s="647"/>
      <c r="BG38" s="655" t="s">
        <v>313</v>
      </c>
      <c r="BH38" s="652"/>
      <c r="BI38" s="652"/>
      <c r="BJ38" s="652"/>
      <c r="BK38" s="652"/>
      <c r="BL38" s="652"/>
      <c r="BM38" s="652"/>
      <c r="BN38" s="652"/>
      <c r="BO38" s="652"/>
      <c r="BP38" s="652"/>
      <c r="BQ38" s="652"/>
      <c r="BR38" s="652"/>
      <c r="BS38" s="652"/>
      <c r="BT38" s="652"/>
      <c r="BU38" s="653"/>
      <c r="BV38" s="618">
        <v>9084</v>
      </c>
      <c r="BW38" s="619"/>
      <c r="BX38" s="619"/>
      <c r="BY38" s="619"/>
      <c r="BZ38" s="619"/>
      <c r="CA38" s="619"/>
      <c r="CB38" s="654"/>
      <c r="CD38" s="655" t="s">
        <v>314</v>
      </c>
      <c r="CE38" s="652"/>
      <c r="CF38" s="652"/>
      <c r="CG38" s="652"/>
      <c r="CH38" s="652"/>
      <c r="CI38" s="652"/>
      <c r="CJ38" s="652"/>
      <c r="CK38" s="652"/>
      <c r="CL38" s="652"/>
      <c r="CM38" s="652"/>
      <c r="CN38" s="652"/>
      <c r="CO38" s="652"/>
      <c r="CP38" s="652"/>
      <c r="CQ38" s="653"/>
      <c r="CR38" s="618">
        <v>2217688</v>
      </c>
      <c r="CS38" s="619"/>
      <c r="CT38" s="619"/>
      <c r="CU38" s="619"/>
      <c r="CV38" s="619"/>
      <c r="CW38" s="619"/>
      <c r="CX38" s="619"/>
      <c r="CY38" s="620"/>
      <c r="CZ38" s="621">
        <v>9.9</v>
      </c>
      <c r="DA38" s="639"/>
      <c r="DB38" s="639"/>
      <c r="DC38" s="640"/>
      <c r="DD38" s="624">
        <v>1907368</v>
      </c>
      <c r="DE38" s="619"/>
      <c r="DF38" s="619"/>
      <c r="DG38" s="619"/>
      <c r="DH38" s="619"/>
      <c r="DI38" s="619"/>
      <c r="DJ38" s="619"/>
      <c r="DK38" s="620"/>
      <c r="DL38" s="624">
        <v>1518806</v>
      </c>
      <c r="DM38" s="619"/>
      <c r="DN38" s="619"/>
      <c r="DO38" s="619"/>
      <c r="DP38" s="619"/>
      <c r="DQ38" s="619"/>
      <c r="DR38" s="619"/>
      <c r="DS38" s="619"/>
      <c r="DT38" s="619"/>
      <c r="DU38" s="619"/>
      <c r="DV38" s="620"/>
      <c r="DW38" s="641">
        <v>11.2</v>
      </c>
      <c r="DX38" s="642"/>
      <c r="DY38" s="642"/>
      <c r="DZ38" s="642"/>
      <c r="EA38" s="642"/>
      <c r="EB38" s="642"/>
      <c r="EC38" s="643"/>
    </row>
    <row r="39" spans="2:133" ht="11.25" customHeight="1">
      <c r="AQ39" s="644" t="s">
        <v>315</v>
      </c>
      <c r="AR39" s="645"/>
      <c r="AS39" s="645"/>
      <c r="AT39" s="645"/>
      <c r="AU39" s="645"/>
      <c r="AV39" s="645"/>
      <c r="AW39" s="645"/>
      <c r="AX39" s="645"/>
      <c r="AY39" s="646"/>
      <c r="AZ39" s="618">
        <v>4189</v>
      </c>
      <c r="BA39" s="619"/>
      <c r="BB39" s="619"/>
      <c r="BC39" s="619"/>
      <c r="BD39" s="637"/>
      <c r="BE39" s="637"/>
      <c r="BF39" s="647"/>
      <c r="BG39" s="648" t="s">
        <v>316</v>
      </c>
      <c r="BH39" s="649"/>
      <c r="BI39" s="649"/>
      <c r="BJ39" s="649"/>
      <c r="BK39" s="649"/>
      <c r="BL39" s="187"/>
      <c r="BM39" s="652" t="s">
        <v>317</v>
      </c>
      <c r="BN39" s="652"/>
      <c r="BO39" s="652"/>
      <c r="BP39" s="652"/>
      <c r="BQ39" s="652"/>
      <c r="BR39" s="652"/>
      <c r="BS39" s="652"/>
      <c r="BT39" s="652"/>
      <c r="BU39" s="653"/>
      <c r="BV39" s="618">
        <v>88</v>
      </c>
      <c r="BW39" s="619"/>
      <c r="BX39" s="619"/>
      <c r="BY39" s="619"/>
      <c r="BZ39" s="619"/>
      <c r="CA39" s="619"/>
      <c r="CB39" s="654"/>
      <c r="CD39" s="655" t="s">
        <v>318</v>
      </c>
      <c r="CE39" s="652"/>
      <c r="CF39" s="652"/>
      <c r="CG39" s="652"/>
      <c r="CH39" s="652"/>
      <c r="CI39" s="652"/>
      <c r="CJ39" s="652"/>
      <c r="CK39" s="652"/>
      <c r="CL39" s="652"/>
      <c r="CM39" s="652"/>
      <c r="CN39" s="652"/>
      <c r="CO39" s="652"/>
      <c r="CP39" s="652"/>
      <c r="CQ39" s="653"/>
      <c r="CR39" s="618">
        <v>1195101</v>
      </c>
      <c r="CS39" s="637"/>
      <c r="CT39" s="637"/>
      <c r="CU39" s="637"/>
      <c r="CV39" s="637"/>
      <c r="CW39" s="637"/>
      <c r="CX39" s="637"/>
      <c r="CY39" s="638"/>
      <c r="CZ39" s="621">
        <v>5.3</v>
      </c>
      <c r="DA39" s="639"/>
      <c r="DB39" s="639"/>
      <c r="DC39" s="640"/>
      <c r="DD39" s="624">
        <v>222937</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319</v>
      </c>
      <c r="AR40" s="645"/>
      <c r="AS40" s="645"/>
      <c r="AT40" s="645"/>
      <c r="AU40" s="645"/>
      <c r="AV40" s="645"/>
      <c r="AW40" s="645"/>
      <c r="AX40" s="645"/>
      <c r="AY40" s="646"/>
      <c r="AZ40" s="618">
        <v>570245</v>
      </c>
      <c r="BA40" s="619"/>
      <c r="BB40" s="619"/>
      <c r="BC40" s="619"/>
      <c r="BD40" s="637"/>
      <c r="BE40" s="637"/>
      <c r="BF40" s="647"/>
      <c r="BG40" s="648"/>
      <c r="BH40" s="649"/>
      <c r="BI40" s="649"/>
      <c r="BJ40" s="649"/>
      <c r="BK40" s="649"/>
      <c r="BL40" s="187"/>
      <c r="BM40" s="652" t="s">
        <v>320</v>
      </c>
      <c r="BN40" s="652"/>
      <c r="BO40" s="652"/>
      <c r="BP40" s="652"/>
      <c r="BQ40" s="652"/>
      <c r="BR40" s="652"/>
      <c r="BS40" s="652"/>
      <c r="BT40" s="652"/>
      <c r="BU40" s="653"/>
      <c r="BV40" s="618">
        <v>139</v>
      </c>
      <c r="BW40" s="619"/>
      <c r="BX40" s="619"/>
      <c r="BY40" s="619"/>
      <c r="BZ40" s="619"/>
      <c r="CA40" s="619"/>
      <c r="CB40" s="654"/>
      <c r="CD40" s="655" t="s">
        <v>321</v>
      </c>
      <c r="CE40" s="652"/>
      <c r="CF40" s="652"/>
      <c r="CG40" s="652"/>
      <c r="CH40" s="652"/>
      <c r="CI40" s="652"/>
      <c r="CJ40" s="652"/>
      <c r="CK40" s="652"/>
      <c r="CL40" s="652"/>
      <c r="CM40" s="652"/>
      <c r="CN40" s="652"/>
      <c r="CO40" s="652"/>
      <c r="CP40" s="652"/>
      <c r="CQ40" s="653"/>
      <c r="CR40" s="618">
        <v>50000</v>
      </c>
      <c r="CS40" s="619"/>
      <c r="CT40" s="619"/>
      <c r="CU40" s="619"/>
      <c r="CV40" s="619"/>
      <c r="CW40" s="619"/>
      <c r="CX40" s="619"/>
      <c r="CY40" s="620"/>
      <c r="CZ40" s="621">
        <v>0.2</v>
      </c>
      <c r="DA40" s="639"/>
      <c r="DB40" s="639"/>
      <c r="DC40" s="640"/>
      <c r="DD40" s="624" t="s">
        <v>109</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322</v>
      </c>
      <c r="AR41" s="657"/>
      <c r="AS41" s="657"/>
      <c r="AT41" s="657"/>
      <c r="AU41" s="657"/>
      <c r="AV41" s="657"/>
      <c r="AW41" s="657"/>
      <c r="AX41" s="657"/>
      <c r="AY41" s="658"/>
      <c r="AZ41" s="602">
        <v>1025106</v>
      </c>
      <c r="BA41" s="659"/>
      <c r="BB41" s="659"/>
      <c r="BC41" s="659"/>
      <c r="BD41" s="603"/>
      <c r="BE41" s="603"/>
      <c r="BF41" s="660"/>
      <c r="BG41" s="650"/>
      <c r="BH41" s="651"/>
      <c r="BI41" s="651"/>
      <c r="BJ41" s="651"/>
      <c r="BK41" s="651"/>
      <c r="BL41" s="189"/>
      <c r="BM41" s="657" t="s">
        <v>323</v>
      </c>
      <c r="BN41" s="657"/>
      <c r="BO41" s="657"/>
      <c r="BP41" s="657"/>
      <c r="BQ41" s="657"/>
      <c r="BR41" s="657"/>
      <c r="BS41" s="657"/>
      <c r="BT41" s="657"/>
      <c r="BU41" s="658"/>
      <c r="BV41" s="602">
        <v>360</v>
      </c>
      <c r="BW41" s="659"/>
      <c r="BX41" s="659"/>
      <c r="BY41" s="659"/>
      <c r="BZ41" s="659"/>
      <c r="CA41" s="659"/>
      <c r="CB41" s="661"/>
      <c r="CD41" s="655" t="s">
        <v>324</v>
      </c>
      <c r="CE41" s="652"/>
      <c r="CF41" s="652"/>
      <c r="CG41" s="652"/>
      <c r="CH41" s="652"/>
      <c r="CI41" s="652"/>
      <c r="CJ41" s="652"/>
      <c r="CK41" s="652"/>
      <c r="CL41" s="652"/>
      <c r="CM41" s="652"/>
      <c r="CN41" s="652"/>
      <c r="CO41" s="652"/>
      <c r="CP41" s="652"/>
      <c r="CQ41" s="653"/>
      <c r="CR41" s="618" t="s">
        <v>204</v>
      </c>
      <c r="CS41" s="637"/>
      <c r="CT41" s="637"/>
      <c r="CU41" s="637"/>
      <c r="CV41" s="637"/>
      <c r="CW41" s="637"/>
      <c r="CX41" s="637"/>
      <c r="CY41" s="638"/>
      <c r="CZ41" s="621" t="s">
        <v>204</v>
      </c>
      <c r="DA41" s="639"/>
      <c r="DB41" s="639"/>
      <c r="DC41" s="640"/>
      <c r="DD41" s="624" t="s">
        <v>204</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325</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326</v>
      </c>
      <c r="CE42" s="616"/>
      <c r="CF42" s="616"/>
      <c r="CG42" s="616"/>
      <c r="CH42" s="616"/>
      <c r="CI42" s="616"/>
      <c r="CJ42" s="616"/>
      <c r="CK42" s="616"/>
      <c r="CL42" s="616"/>
      <c r="CM42" s="616"/>
      <c r="CN42" s="616"/>
      <c r="CO42" s="616"/>
      <c r="CP42" s="616"/>
      <c r="CQ42" s="617"/>
      <c r="CR42" s="618">
        <v>3166379</v>
      </c>
      <c r="CS42" s="619"/>
      <c r="CT42" s="619"/>
      <c r="CU42" s="619"/>
      <c r="CV42" s="619"/>
      <c r="CW42" s="619"/>
      <c r="CX42" s="619"/>
      <c r="CY42" s="620"/>
      <c r="CZ42" s="621">
        <v>14.2</v>
      </c>
      <c r="DA42" s="622"/>
      <c r="DB42" s="622"/>
      <c r="DC42" s="623"/>
      <c r="DD42" s="624">
        <v>1078461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327</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328</v>
      </c>
      <c r="CE43" s="616"/>
      <c r="CF43" s="616"/>
      <c r="CG43" s="616"/>
      <c r="CH43" s="616"/>
      <c r="CI43" s="616"/>
      <c r="CJ43" s="616"/>
      <c r="CK43" s="616"/>
      <c r="CL43" s="616"/>
      <c r="CM43" s="616"/>
      <c r="CN43" s="616"/>
      <c r="CO43" s="616"/>
      <c r="CP43" s="616"/>
      <c r="CQ43" s="617"/>
      <c r="CR43" s="618">
        <v>47244</v>
      </c>
      <c r="CS43" s="637"/>
      <c r="CT43" s="637"/>
      <c r="CU43" s="637"/>
      <c r="CV43" s="637"/>
      <c r="CW43" s="637"/>
      <c r="CX43" s="637"/>
      <c r="CY43" s="638"/>
      <c r="CZ43" s="621">
        <v>0.2</v>
      </c>
      <c r="DA43" s="639"/>
      <c r="DB43" s="639"/>
      <c r="DC43" s="640"/>
      <c r="DD43" s="624">
        <v>47100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329</v>
      </c>
      <c r="CD44" s="631" t="s">
        <v>282</v>
      </c>
      <c r="CE44" s="632"/>
      <c r="CF44" s="615" t="s">
        <v>330</v>
      </c>
      <c r="CG44" s="616"/>
      <c r="CH44" s="616"/>
      <c r="CI44" s="616"/>
      <c r="CJ44" s="616"/>
      <c r="CK44" s="616"/>
      <c r="CL44" s="616"/>
      <c r="CM44" s="616"/>
      <c r="CN44" s="616"/>
      <c r="CO44" s="616"/>
      <c r="CP44" s="616"/>
      <c r="CQ44" s="617"/>
      <c r="CR44" s="618">
        <v>3095208</v>
      </c>
      <c r="CS44" s="619"/>
      <c r="CT44" s="619"/>
      <c r="CU44" s="619"/>
      <c r="CV44" s="619"/>
      <c r="CW44" s="619"/>
      <c r="CX44" s="619"/>
      <c r="CY44" s="620"/>
      <c r="CZ44" s="621">
        <v>13.9</v>
      </c>
      <c r="DA44" s="622"/>
      <c r="DB44" s="622"/>
      <c r="DC44" s="623"/>
      <c r="DD44" s="624">
        <v>1052491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331</v>
      </c>
      <c r="CG45" s="616"/>
      <c r="CH45" s="616"/>
      <c r="CI45" s="616"/>
      <c r="CJ45" s="616"/>
      <c r="CK45" s="616"/>
      <c r="CL45" s="616"/>
      <c r="CM45" s="616"/>
      <c r="CN45" s="616"/>
      <c r="CO45" s="616"/>
      <c r="CP45" s="616"/>
      <c r="CQ45" s="617"/>
      <c r="CR45" s="618">
        <v>1376338</v>
      </c>
      <c r="CS45" s="637"/>
      <c r="CT45" s="637"/>
      <c r="CU45" s="637"/>
      <c r="CV45" s="637"/>
      <c r="CW45" s="637"/>
      <c r="CX45" s="637"/>
      <c r="CY45" s="638"/>
      <c r="CZ45" s="621">
        <v>6.2</v>
      </c>
      <c r="DA45" s="639"/>
      <c r="DB45" s="639"/>
      <c r="DC45" s="640"/>
      <c r="DD45" s="624">
        <v>214412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332</v>
      </c>
      <c r="CG46" s="616"/>
      <c r="CH46" s="616"/>
      <c r="CI46" s="616"/>
      <c r="CJ46" s="616"/>
      <c r="CK46" s="616"/>
      <c r="CL46" s="616"/>
      <c r="CM46" s="616"/>
      <c r="CN46" s="616"/>
      <c r="CO46" s="616"/>
      <c r="CP46" s="616"/>
      <c r="CQ46" s="617"/>
      <c r="CR46" s="618">
        <v>1651556</v>
      </c>
      <c r="CS46" s="619"/>
      <c r="CT46" s="619"/>
      <c r="CU46" s="619"/>
      <c r="CV46" s="619"/>
      <c r="CW46" s="619"/>
      <c r="CX46" s="619"/>
      <c r="CY46" s="620"/>
      <c r="CZ46" s="621">
        <v>7.4</v>
      </c>
      <c r="DA46" s="622"/>
      <c r="DB46" s="622"/>
      <c r="DC46" s="623"/>
      <c r="DD46" s="624">
        <v>774002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333</v>
      </c>
      <c r="CG47" s="616"/>
      <c r="CH47" s="616"/>
      <c r="CI47" s="616"/>
      <c r="CJ47" s="616"/>
      <c r="CK47" s="616"/>
      <c r="CL47" s="616"/>
      <c r="CM47" s="616"/>
      <c r="CN47" s="616"/>
      <c r="CO47" s="616"/>
      <c r="CP47" s="616"/>
      <c r="CQ47" s="617"/>
      <c r="CR47" s="618">
        <v>71171</v>
      </c>
      <c r="CS47" s="637"/>
      <c r="CT47" s="637"/>
      <c r="CU47" s="637"/>
      <c r="CV47" s="637"/>
      <c r="CW47" s="637"/>
      <c r="CX47" s="637"/>
      <c r="CY47" s="638"/>
      <c r="CZ47" s="621">
        <v>0.3</v>
      </c>
      <c r="DA47" s="639"/>
      <c r="DB47" s="639"/>
      <c r="DC47" s="640"/>
      <c r="DD47" s="624">
        <v>25970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ht="10.8">
      <c r="CD48" s="635"/>
      <c r="CE48" s="636"/>
      <c r="CF48" s="615" t="s">
        <v>334</v>
      </c>
      <c r="CG48" s="616"/>
      <c r="CH48" s="616"/>
      <c r="CI48" s="616"/>
      <c r="CJ48" s="616"/>
      <c r="CK48" s="616"/>
      <c r="CL48" s="616"/>
      <c r="CM48" s="616"/>
      <c r="CN48" s="616"/>
      <c r="CO48" s="616"/>
      <c r="CP48" s="616"/>
      <c r="CQ48" s="617"/>
      <c r="CR48" s="618" t="s">
        <v>155</v>
      </c>
      <c r="CS48" s="619"/>
      <c r="CT48" s="619"/>
      <c r="CU48" s="619"/>
      <c r="CV48" s="619"/>
      <c r="CW48" s="619"/>
      <c r="CX48" s="619"/>
      <c r="CY48" s="620"/>
      <c r="CZ48" s="621" t="s">
        <v>155</v>
      </c>
      <c r="DA48" s="622"/>
      <c r="DB48" s="622"/>
      <c r="DC48" s="623"/>
      <c r="DD48" s="624" t="s">
        <v>155</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335</v>
      </c>
      <c r="CE49" s="600"/>
      <c r="CF49" s="600"/>
      <c r="CG49" s="600"/>
      <c r="CH49" s="600"/>
      <c r="CI49" s="600"/>
      <c r="CJ49" s="600"/>
      <c r="CK49" s="600"/>
      <c r="CL49" s="600"/>
      <c r="CM49" s="600"/>
      <c r="CN49" s="600"/>
      <c r="CO49" s="600"/>
      <c r="CP49" s="600"/>
      <c r="CQ49" s="601"/>
      <c r="CR49" s="602">
        <v>22343979</v>
      </c>
      <c r="CS49" s="603"/>
      <c r="CT49" s="603"/>
      <c r="CU49" s="603"/>
      <c r="CV49" s="603"/>
      <c r="CW49" s="603"/>
      <c r="CX49" s="603"/>
      <c r="CY49" s="604"/>
      <c r="CZ49" s="605">
        <v>100</v>
      </c>
      <c r="DA49" s="606"/>
      <c r="DB49" s="606"/>
      <c r="DC49" s="607"/>
      <c r="DD49" s="608">
        <v>14339618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t="10.8" hidden="1"/>
    <row r="51" spans="82:133" ht="10.8"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16" zoomScale="60" zoomScaleNormal="60" zoomScaleSheetLayoutView="70" workbookViewId="0"/>
  </sheetViews>
  <sheetFormatPr defaultColWidth="0" defaultRowHeight="13.2" zeroHeight="1"/>
  <cols>
    <col min="1" max="130" width="2.77734375" style="240" customWidth="1"/>
    <col min="131" max="131" width="1.6640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336</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337</v>
      </c>
      <c r="DK2" s="1137"/>
      <c r="DL2" s="1137"/>
      <c r="DM2" s="1137"/>
      <c r="DN2" s="1137"/>
      <c r="DO2" s="1138"/>
      <c r="DP2" s="200"/>
      <c r="DQ2" s="1136" t="s">
        <v>338</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339</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340</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341</v>
      </c>
      <c r="B5" s="1022"/>
      <c r="C5" s="1022"/>
      <c r="D5" s="1022"/>
      <c r="E5" s="1022"/>
      <c r="F5" s="1022"/>
      <c r="G5" s="1022"/>
      <c r="H5" s="1022"/>
      <c r="I5" s="1022"/>
      <c r="J5" s="1022"/>
      <c r="K5" s="1022"/>
      <c r="L5" s="1022"/>
      <c r="M5" s="1022"/>
      <c r="N5" s="1022"/>
      <c r="O5" s="1022"/>
      <c r="P5" s="1023"/>
      <c r="Q5" s="1027" t="s">
        <v>342</v>
      </c>
      <c r="R5" s="1028"/>
      <c r="S5" s="1028"/>
      <c r="T5" s="1028"/>
      <c r="U5" s="1029"/>
      <c r="V5" s="1027" t="s">
        <v>343</v>
      </c>
      <c r="W5" s="1028"/>
      <c r="X5" s="1028"/>
      <c r="Y5" s="1028"/>
      <c r="Z5" s="1029"/>
      <c r="AA5" s="1027" t="s">
        <v>344</v>
      </c>
      <c r="AB5" s="1028"/>
      <c r="AC5" s="1028"/>
      <c r="AD5" s="1028"/>
      <c r="AE5" s="1028"/>
      <c r="AF5" s="1139" t="s">
        <v>345</v>
      </c>
      <c r="AG5" s="1028"/>
      <c r="AH5" s="1028"/>
      <c r="AI5" s="1028"/>
      <c r="AJ5" s="1043"/>
      <c r="AK5" s="1028" t="s">
        <v>346</v>
      </c>
      <c r="AL5" s="1028"/>
      <c r="AM5" s="1028"/>
      <c r="AN5" s="1028"/>
      <c r="AO5" s="1029"/>
      <c r="AP5" s="1027" t="s">
        <v>347</v>
      </c>
      <c r="AQ5" s="1028"/>
      <c r="AR5" s="1028"/>
      <c r="AS5" s="1028"/>
      <c r="AT5" s="1029"/>
      <c r="AU5" s="1027" t="s">
        <v>348</v>
      </c>
      <c r="AV5" s="1028"/>
      <c r="AW5" s="1028"/>
      <c r="AX5" s="1028"/>
      <c r="AY5" s="1043"/>
      <c r="AZ5" s="207"/>
      <c r="BA5" s="207"/>
      <c r="BB5" s="207"/>
      <c r="BC5" s="207"/>
      <c r="BD5" s="207"/>
      <c r="BE5" s="208"/>
      <c r="BF5" s="208"/>
      <c r="BG5" s="208"/>
      <c r="BH5" s="208"/>
      <c r="BI5" s="208"/>
      <c r="BJ5" s="208"/>
      <c r="BK5" s="208"/>
      <c r="BL5" s="208"/>
      <c r="BM5" s="208"/>
      <c r="BN5" s="208"/>
      <c r="BO5" s="208"/>
      <c r="BP5" s="208"/>
      <c r="BQ5" s="1021" t="s">
        <v>349</v>
      </c>
      <c r="BR5" s="1022"/>
      <c r="BS5" s="1022"/>
      <c r="BT5" s="1022"/>
      <c r="BU5" s="1022"/>
      <c r="BV5" s="1022"/>
      <c r="BW5" s="1022"/>
      <c r="BX5" s="1022"/>
      <c r="BY5" s="1022"/>
      <c r="BZ5" s="1022"/>
      <c r="CA5" s="1022"/>
      <c r="CB5" s="1022"/>
      <c r="CC5" s="1022"/>
      <c r="CD5" s="1022"/>
      <c r="CE5" s="1022"/>
      <c r="CF5" s="1022"/>
      <c r="CG5" s="1023"/>
      <c r="CH5" s="1027" t="s">
        <v>350</v>
      </c>
      <c r="CI5" s="1028"/>
      <c r="CJ5" s="1028"/>
      <c r="CK5" s="1028"/>
      <c r="CL5" s="1029"/>
      <c r="CM5" s="1027" t="s">
        <v>351</v>
      </c>
      <c r="CN5" s="1028"/>
      <c r="CO5" s="1028"/>
      <c r="CP5" s="1028"/>
      <c r="CQ5" s="1029"/>
      <c r="CR5" s="1027" t="s">
        <v>352</v>
      </c>
      <c r="CS5" s="1028"/>
      <c r="CT5" s="1028"/>
      <c r="CU5" s="1028"/>
      <c r="CV5" s="1029"/>
      <c r="CW5" s="1027" t="s">
        <v>353</v>
      </c>
      <c r="CX5" s="1028"/>
      <c r="CY5" s="1028"/>
      <c r="CZ5" s="1028"/>
      <c r="DA5" s="1029"/>
      <c r="DB5" s="1027" t="s">
        <v>354</v>
      </c>
      <c r="DC5" s="1028"/>
      <c r="DD5" s="1028"/>
      <c r="DE5" s="1028"/>
      <c r="DF5" s="1029"/>
      <c r="DG5" s="1124" t="s">
        <v>355</v>
      </c>
      <c r="DH5" s="1125"/>
      <c r="DI5" s="1125"/>
      <c r="DJ5" s="1125"/>
      <c r="DK5" s="1126"/>
      <c r="DL5" s="1124" t="s">
        <v>356</v>
      </c>
      <c r="DM5" s="1125"/>
      <c r="DN5" s="1125"/>
      <c r="DO5" s="1125"/>
      <c r="DP5" s="1126"/>
      <c r="DQ5" s="1027" t="s">
        <v>357</v>
      </c>
      <c r="DR5" s="1028"/>
      <c r="DS5" s="1028"/>
      <c r="DT5" s="1028"/>
      <c r="DU5" s="1029"/>
      <c r="DV5" s="1027" t="s">
        <v>348</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358</v>
      </c>
      <c r="C7" s="1077"/>
      <c r="D7" s="1077"/>
      <c r="E7" s="1077"/>
      <c r="F7" s="1077"/>
      <c r="G7" s="1077"/>
      <c r="H7" s="1077"/>
      <c r="I7" s="1077"/>
      <c r="J7" s="1077"/>
      <c r="K7" s="1077"/>
      <c r="L7" s="1077"/>
      <c r="M7" s="1077"/>
      <c r="N7" s="1077"/>
      <c r="O7" s="1077"/>
      <c r="P7" s="1078"/>
      <c r="Q7" s="1130">
        <v>22911</v>
      </c>
      <c r="R7" s="1131"/>
      <c r="S7" s="1131"/>
      <c r="T7" s="1131"/>
      <c r="U7" s="1131"/>
      <c r="V7" s="1131">
        <v>22311</v>
      </c>
      <c r="W7" s="1131"/>
      <c r="X7" s="1131"/>
      <c r="Y7" s="1131"/>
      <c r="Z7" s="1131"/>
      <c r="AA7" s="1131">
        <v>600</v>
      </c>
      <c r="AB7" s="1131"/>
      <c r="AC7" s="1131"/>
      <c r="AD7" s="1131"/>
      <c r="AE7" s="1132"/>
      <c r="AF7" s="1133">
        <v>565</v>
      </c>
      <c r="AG7" s="1134"/>
      <c r="AH7" s="1134"/>
      <c r="AI7" s="1134"/>
      <c r="AJ7" s="1135"/>
      <c r="AK7" s="1117">
        <v>848</v>
      </c>
      <c r="AL7" s="1118"/>
      <c r="AM7" s="1118"/>
      <c r="AN7" s="1118"/>
      <c r="AO7" s="1118"/>
      <c r="AP7" s="1118">
        <v>26603</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541</v>
      </c>
      <c r="BT7" s="1122"/>
      <c r="BU7" s="1122"/>
      <c r="BV7" s="1122"/>
      <c r="BW7" s="1122"/>
      <c r="BX7" s="1122"/>
      <c r="BY7" s="1122"/>
      <c r="BZ7" s="1122"/>
      <c r="CA7" s="1122"/>
      <c r="CB7" s="1122"/>
      <c r="CC7" s="1122"/>
      <c r="CD7" s="1122"/>
      <c r="CE7" s="1122"/>
      <c r="CF7" s="1122"/>
      <c r="CG7" s="1123"/>
      <c r="CH7" s="1114">
        <v>6</v>
      </c>
      <c r="CI7" s="1115"/>
      <c r="CJ7" s="1115"/>
      <c r="CK7" s="1115"/>
      <c r="CL7" s="1116"/>
      <c r="CM7" s="1114">
        <v>30</v>
      </c>
      <c r="CN7" s="1115"/>
      <c r="CO7" s="1115"/>
      <c r="CP7" s="1115"/>
      <c r="CQ7" s="1116"/>
      <c r="CR7" s="1114">
        <v>10</v>
      </c>
      <c r="CS7" s="1115"/>
      <c r="CT7" s="1115"/>
      <c r="CU7" s="1115"/>
      <c r="CV7" s="1116"/>
      <c r="CW7" s="1114" t="s">
        <v>479</v>
      </c>
      <c r="CX7" s="1115"/>
      <c r="CY7" s="1115"/>
      <c r="CZ7" s="1115"/>
      <c r="DA7" s="1116"/>
      <c r="DB7" s="1114" t="s">
        <v>479</v>
      </c>
      <c r="DC7" s="1115"/>
      <c r="DD7" s="1115"/>
      <c r="DE7" s="1115"/>
      <c r="DF7" s="1116"/>
      <c r="DG7" s="1114" t="s">
        <v>479</v>
      </c>
      <c r="DH7" s="1115"/>
      <c r="DI7" s="1115"/>
      <c r="DJ7" s="1115"/>
      <c r="DK7" s="1116"/>
      <c r="DL7" s="1114" t="s">
        <v>479</v>
      </c>
      <c r="DM7" s="1115"/>
      <c r="DN7" s="1115"/>
      <c r="DO7" s="1115"/>
      <c r="DP7" s="1116"/>
      <c r="DQ7" s="1114" t="s">
        <v>479</v>
      </c>
      <c r="DR7" s="1115"/>
      <c r="DS7" s="1115"/>
      <c r="DT7" s="1115"/>
      <c r="DU7" s="1116"/>
      <c r="DV7" s="1141"/>
      <c r="DW7" s="1142"/>
      <c r="DX7" s="1142"/>
      <c r="DY7" s="1142"/>
      <c r="DZ7" s="1143"/>
      <c r="EA7" s="205"/>
    </row>
    <row r="8" spans="1:131" s="206" customFormat="1" ht="26.25" customHeight="1">
      <c r="A8" s="212">
        <v>2</v>
      </c>
      <c r="B8" s="1063" t="s">
        <v>359</v>
      </c>
      <c r="C8" s="1064"/>
      <c r="D8" s="1064"/>
      <c r="E8" s="1064"/>
      <c r="F8" s="1064"/>
      <c r="G8" s="1064"/>
      <c r="H8" s="1064"/>
      <c r="I8" s="1064"/>
      <c r="J8" s="1064"/>
      <c r="K8" s="1064"/>
      <c r="L8" s="1064"/>
      <c r="M8" s="1064"/>
      <c r="N8" s="1064"/>
      <c r="O8" s="1064"/>
      <c r="P8" s="1065"/>
      <c r="Q8" s="1069">
        <v>144</v>
      </c>
      <c r="R8" s="1070"/>
      <c r="S8" s="1070"/>
      <c r="T8" s="1070"/>
      <c r="U8" s="1070"/>
      <c r="V8" s="1070">
        <v>129</v>
      </c>
      <c r="W8" s="1070"/>
      <c r="X8" s="1070"/>
      <c r="Y8" s="1070"/>
      <c r="Z8" s="1070"/>
      <c r="AA8" s="1070">
        <v>15</v>
      </c>
      <c r="AB8" s="1070"/>
      <c r="AC8" s="1070"/>
      <c r="AD8" s="1070"/>
      <c r="AE8" s="1071"/>
      <c r="AF8" s="1045">
        <v>15</v>
      </c>
      <c r="AG8" s="1046"/>
      <c r="AH8" s="1046"/>
      <c r="AI8" s="1046"/>
      <c r="AJ8" s="1047"/>
      <c r="AK8" s="1112">
        <v>10</v>
      </c>
      <c r="AL8" s="1113"/>
      <c r="AM8" s="1113"/>
      <c r="AN8" s="1113"/>
      <c r="AO8" s="1113"/>
      <c r="AP8" s="1113" t="s">
        <v>479</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542</v>
      </c>
      <c r="BT8" s="1041"/>
      <c r="BU8" s="1041"/>
      <c r="BV8" s="1041"/>
      <c r="BW8" s="1041"/>
      <c r="BX8" s="1041"/>
      <c r="BY8" s="1041"/>
      <c r="BZ8" s="1041"/>
      <c r="CA8" s="1041"/>
      <c r="CB8" s="1041"/>
      <c r="CC8" s="1041"/>
      <c r="CD8" s="1041"/>
      <c r="CE8" s="1041"/>
      <c r="CF8" s="1041"/>
      <c r="CG8" s="1042"/>
      <c r="CH8" s="1015">
        <v>8</v>
      </c>
      <c r="CI8" s="1016"/>
      <c r="CJ8" s="1016"/>
      <c r="CK8" s="1016"/>
      <c r="CL8" s="1017"/>
      <c r="CM8" s="1015">
        <v>54</v>
      </c>
      <c r="CN8" s="1016"/>
      <c r="CO8" s="1016"/>
      <c r="CP8" s="1016"/>
      <c r="CQ8" s="1017"/>
      <c r="CR8" s="1015">
        <v>5</v>
      </c>
      <c r="CS8" s="1016"/>
      <c r="CT8" s="1016"/>
      <c r="CU8" s="1016"/>
      <c r="CV8" s="1017"/>
      <c r="CW8" s="1015" t="s">
        <v>479</v>
      </c>
      <c r="CX8" s="1016"/>
      <c r="CY8" s="1016"/>
      <c r="CZ8" s="1016"/>
      <c r="DA8" s="1017"/>
      <c r="DB8" s="1015" t="s">
        <v>479</v>
      </c>
      <c r="DC8" s="1016"/>
      <c r="DD8" s="1016"/>
      <c r="DE8" s="1016"/>
      <c r="DF8" s="1017"/>
      <c r="DG8" s="1015" t="s">
        <v>479</v>
      </c>
      <c r="DH8" s="1016"/>
      <c r="DI8" s="1016"/>
      <c r="DJ8" s="1016"/>
      <c r="DK8" s="1017"/>
      <c r="DL8" s="1015" t="s">
        <v>479</v>
      </c>
      <c r="DM8" s="1016"/>
      <c r="DN8" s="1016"/>
      <c r="DO8" s="1016"/>
      <c r="DP8" s="1017"/>
      <c r="DQ8" s="1015" t="s">
        <v>479</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543</v>
      </c>
      <c r="BT9" s="1041"/>
      <c r="BU9" s="1041"/>
      <c r="BV9" s="1041"/>
      <c r="BW9" s="1041"/>
      <c r="BX9" s="1041"/>
      <c r="BY9" s="1041"/>
      <c r="BZ9" s="1041"/>
      <c r="CA9" s="1041"/>
      <c r="CB9" s="1041"/>
      <c r="CC9" s="1041"/>
      <c r="CD9" s="1041"/>
      <c r="CE9" s="1041"/>
      <c r="CF9" s="1041"/>
      <c r="CG9" s="1042"/>
      <c r="CH9" s="1015">
        <v>1</v>
      </c>
      <c r="CI9" s="1016"/>
      <c r="CJ9" s="1016"/>
      <c r="CK9" s="1016"/>
      <c r="CL9" s="1017"/>
      <c r="CM9" s="1015">
        <v>53</v>
      </c>
      <c r="CN9" s="1016"/>
      <c r="CO9" s="1016"/>
      <c r="CP9" s="1016"/>
      <c r="CQ9" s="1017"/>
      <c r="CR9" s="1015">
        <v>26</v>
      </c>
      <c r="CS9" s="1016"/>
      <c r="CT9" s="1016"/>
      <c r="CU9" s="1016"/>
      <c r="CV9" s="1017"/>
      <c r="CW9" s="1015" t="s">
        <v>479</v>
      </c>
      <c r="CX9" s="1016"/>
      <c r="CY9" s="1016"/>
      <c r="CZ9" s="1016"/>
      <c r="DA9" s="1017"/>
      <c r="DB9" s="1015" t="s">
        <v>479</v>
      </c>
      <c r="DC9" s="1016"/>
      <c r="DD9" s="1016"/>
      <c r="DE9" s="1016"/>
      <c r="DF9" s="1017"/>
      <c r="DG9" s="1015" t="s">
        <v>479</v>
      </c>
      <c r="DH9" s="1016"/>
      <c r="DI9" s="1016"/>
      <c r="DJ9" s="1016"/>
      <c r="DK9" s="1017"/>
      <c r="DL9" s="1015" t="s">
        <v>479</v>
      </c>
      <c r="DM9" s="1016"/>
      <c r="DN9" s="1016"/>
      <c r="DO9" s="1016"/>
      <c r="DP9" s="1017"/>
      <c r="DQ9" s="1015" t="s">
        <v>479</v>
      </c>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544</v>
      </c>
      <c r="BT10" s="1041"/>
      <c r="BU10" s="1041"/>
      <c r="BV10" s="1041"/>
      <c r="BW10" s="1041"/>
      <c r="BX10" s="1041"/>
      <c r="BY10" s="1041"/>
      <c r="BZ10" s="1041"/>
      <c r="CA10" s="1041"/>
      <c r="CB10" s="1041"/>
      <c r="CC10" s="1041"/>
      <c r="CD10" s="1041"/>
      <c r="CE10" s="1041"/>
      <c r="CF10" s="1041"/>
      <c r="CG10" s="1042"/>
      <c r="CH10" s="1015">
        <v>0</v>
      </c>
      <c r="CI10" s="1016"/>
      <c r="CJ10" s="1016"/>
      <c r="CK10" s="1016"/>
      <c r="CL10" s="1017"/>
      <c r="CM10" s="1015">
        <v>14</v>
      </c>
      <c r="CN10" s="1016"/>
      <c r="CO10" s="1016"/>
      <c r="CP10" s="1016"/>
      <c r="CQ10" s="1017"/>
      <c r="CR10" s="1015">
        <v>5</v>
      </c>
      <c r="CS10" s="1016"/>
      <c r="CT10" s="1016"/>
      <c r="CU10" s="1016"/>
      <c r="CV10" s="1017"/>
      <c r="CW10" s="1015" t="s">
        <v>479</v>
      </c>
      <c r="CX10" s="1016"/>
      <c r="CY10" s="1016"/>
      <c r="CZ10" s="1016"/>
      <c r="DA10" s="1017"/>
      <c r="DB10" s="1015" t="s">
        <v>479</v>
      </c>
      <c r="DC10" s="1016"/>
      <c r="DD10" s="1016"/>
      <c r="DE10" s="1016"/>
      <c r="DF10" s="1017"/>
      <c r="DG10" s="1015" t="s">
        <v>479</v>
      </c>
      <c r="DH10" s="1016"/>
      <c r="DI10" s="1016"/>
      <c r="DJ10" s="1016"/>
      <c r="DK10" s="1017"/>
      <c r="DL10" s="1015" t="s">
        <v>479</v>
      </c>
      <c r="DM10" s="1016"/>
      <c r="DN10" s="1016"/>
      <c r="DO10" s="1016"/>
      <c r="DP10" s="1017"/>
      <c r="DQ10" s="1015" t="s">
        <v>479</v>
      </c>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545</v>
      </c>
      <c r="BT11" s="1041"/>
      <c r="BU11" s="1041"/>
      <c r="BV11" s="1041"/>
      <c r="BW11" s="1041"/>
      <c r="BX11" s="1041"/>
      <c r="BY11" s="1041"/>
      <c r="BZ11" s="1041"/>
      <c r="CA11" s="1041"/>
      <c r="CB11" s="1041"/>
      <c r="CC11" s="1041"/>
      <c r="CD11" s="1041"/>
      <c r="CE11" s="1041"/>
      <c r="CF11" s="1041"/>
      <c r="CG11" s="1042"/>
      <c r="CH11" s="1015">
        <v>1</v>
      </c>
      <c r="CI11" s="1016"/>
      <c r="CJ11" s="1016"/>
      <c r="CK11" s="1016"/>
      <c r="CL11" s="1017"/>
      <c r="CM11" s="1015">
        <v>28</v>
      </c>
      <c r="CN11" s="1016"/>
      <c r="CO11" s="1016"/>
      <c r="CP11" s="1016"/>
      <c r="CQ11" s="1017"/>
      <c r="CR11" s="1015">
        <v>1</v>
      </c>
      <c r="CS11" s="1016"/>
      <c r="CT11" s="1016"/>
      <c r="CU11" s="1016"/>
      <c r="CV11" s="1017"/>
      <c r="CW11" s="1015" t="s">
        <v>479</v>
      </c>
      <c r="CX11" s="1016"/>
      <c r="CY11" s="1016"/>
      <c r="CZ11" s="1016"/>
      <c r="DA11" s="1017"/>
      <c r="DB11" s="1015" t="s">
        <v>479</v>
      </c>
      <c r="DC11" s="1016"/>
      <c r="DD11" s="1016"/>
      <c r="DE11" s="1016"/>
      <c r="DF11" s="1017"/>
      <c r="DG11" s="1015" t="s">
        <v>479</v>
      </c>
      <c r="DH11" s="1016"/>
      <c r="DI11" s="1016"/>
      <c r="DJ11" s="1016"/>
      <c r="DK11" s="1017"/>
      <c r="DL11" s="1015" t="s">
        <v>479</v>
      </c>
      <c r="DM11" s="1016"/>
      <c r="DN11" s="1016"/>
      <c r="DO11" s="1016"/>
      <c r="DP11" s="1017"/>
      <c r="DQ11" s="1015" t="s">
        <v>479</v>
      </c>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360</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361</v>
      </c>
      <c r="B23" s="970" t="s">
        <v>362</v>
      </c>
      <c r="C23" s="971"/>
      <c r="D23" s="971"/>
      <c r="E23" s="971"/>
      <c r="F23" s="971"/>
      <c r="G23" s="971"/>
      <c r="H23" s="971"/>
      <c r="I23" s="971"/>
      <c r="J23" s="971"/>
      <c r="K23" s="971"/>
      <c r="L23" s="971"/>
      <c r="M23" s="971"/>
      <c r="N23" s="971"/>
      <c r="O23" s="971"/>
      <c r="P23" s="972"/>
      <c r="Q23" s="1094">
        <v>22964</v>
      </c>
      <c r="R23" s="1095"/>
      <c r="S23" s="1095"/>
      <c r="T23" s="1095"/>
      <c r="U23" s="1095"/>
      <c r="V23" s="1095">
        <v>22349</v>
      </c>
      <c r="W23" s="1095"/>
      <c r="X23" s="1095"/>
      <c r="Y23" s="1095"/>
      <c r="Z23" s="1095"/>
      <c r="AA23" s="1095">
        <v>615</v>
      </c>
      <c r="AB23" s="1095"/>
      <c r="AC23" s="1095"/>
      <c r="AD23" s="1095"/>
      <c r="AE23" s="1096"/>
      <c r="AF23" s="1097">
        <v>580</v>
      </c>
      <c r="AG23" s="1095"/>
      <c r="AH23" s="1095"/>
      <c r="AI23" s="1095"/>
      <c r="AJ23" s="1098"/>
      <c r="AK23" s="1099"/>
      <c r="AL23" s="1100"/>
      <c r="AM23" s="1100"/>
      <c r="AN23" s="1100"/>
      <c r="AO23" s="1100"/>
      <c r="AP23" s="1095">
        <v>26603</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363</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364</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341</v>
      </c>
      <c r="B26" s="1022"/>
      <c r="C26" s="1022"/>
      <c r="D26" s="1022"/>
      <c r="E26" s="1022"/>
      <c r="F26" s="1022"/>
      <c r="G26" s="1022"/>
      <c r="H26" s="1022"/>
      <c r="I26" s="1022"/>
      <c r="J26" s="1022"/>
      <c r="K26" s="1022"/>
      <c r="L26" s="1022"/>
      <c r="M26" s="1022"/>
      <c r="N26" s="1022"/>
      <c r="O26" s="1022"/>
      <c r="P26" s="1023"/>
      <c r="Q26" s="1027" t="s">
        <v>365</v>
      </c>
      <c r="R26" s="1028"/>
      <c r="S26" s="1028"/>
      <c r="T26" s="1028"/>
      <c r="U26" s="1029"/>
      <c r="V26" s="1027" t="s">
        <v>366</v>
      </c>
      <c r="W26" s="1028"/>
      <c r="X26" s="1028"/>
      <c r="Y26" s="1028"/>
      <c r="Z26" s="1029"/>
      <c r="AA26" s="1027" t="s">
        <v>367</v>
      </c>
      <c r="AB26" s="1028"/>
      <c r="AC26" s="1028"/>
      <c r="AD26" s="1028"/>
      <c r="AE26" s="1028"/>
      <c r="AF26" s="1085" t="s">
        <v>368</v>
      </c>
      <c r="AG26" s="1034"/>
      <c r="AH26" s="1034"/>
      <c r="AI26" s="1034"/>
      <c r="AJ26" s="1086"/>
      <c r="AK26" s="1028" t="s">
        <v>369</v>
      </c>
      <c r="AL26" s="1028"/>
      <c r="AM26" s="1028"/>
      <c r="AN26" s="1028"/>
      <c r="AO26" s="1029"/>
      <c r="AP26" s="1027" t="s">
        <v>370</v>
      </c>
      <c r="AQ26" s="1028"/>
      <c r="AR26" s="1028"/>
      <c r="AS26" s="1028"/>
      <c r="AT26" s="1029"/>
      <c r="AU26" s="1027" t="s">
        <v>371</v>
      </c>
      <c r="AV26" s="1028"/>
      <c r="AW26" s="1028"/>
      <c r="AX26" s="1028"/>
      <c r="AY26" s="1029"/>
      <c r="AZ26" s="1027" t="s">
        <v>372</v>
      </c>
      <c r="BA26" s="1028"/>
      <c r="BB26" s="1028"/>
      <c r="BC26" s="1028"/>
      <c r="BD26" s="1029"/>
      <c r="BE26" s="1027" t="s">
        <v>348</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373</v>
      </c>
      <c r="C28" s="1077"/>
      <c r="D28" s="1077"/>
      <c r="E28" s="1077"/>
      <c r="F28" s="1077"/>
      <c r="G28" s="1077"/>
      <c r="H28" s="1077"/>
      <c r="I28" s="1077"/>
      <c r="J28" s="1077"/>
      <c r="K28" s="1077"/>
      <c r="L28" s="1077"/>
      <c r="M28" s="1077"/>
      <c r="N28" s="1077"/>
      <c r="O28" s="1077"/>
      <c r="P28" s="1078"/>
      <c r="Q28" s="1079">
        <v>5878</v>
      </c>
      <c r="R28" s="1080"/>
      <c r="S28" s="1080"/>
      <c r="T28" s="1080"/>
      <c r="U28" s="1080"/>
      <c r="V28" s="1080">
        <v>5570</v>
      </c>
      <c r="W28" s="1080"/>
      <c r="X28" s="1080"/>
      <c r="Y28" s="1080"/>
      <c r="Z28" s="1080"/>
      <c r="AA28" s="1080">
        <v>308</v>
      </c>
      <c r="AB28" s="1080"/>
      <c r="AC28" s="1080"/>
      <c r="AD28" s="1080"/>
      <c r="AE28" s="1081"/>
      <c r="AF28" s="1082">
        <v>308</v>
      </c>
      <c r="AG28" s="1080"/>
      <c r="AH28" s="1080"/>
      <c r="AI28" s="1080"/>
      <c r="AJ28" s="1083"/>
      <c r="AK28" s="1084">
        <v>577</v>
      </c>
      <c r="AL28" s="1072"/>
      <c r="AM28" s="1072"/>
      <c r="AN28" s="1072"/>
      <c r="AO28" s="1072"/>
      <c r="AP28" s="1072" t="s">
        <v>479</v>
      </c>
      <c r="AQ28" s="1072"/>
      <c r="AR28" s="1072"/>
      <c r="AS28" s="1072"/>
      <c r="AT28" s="1072"/>
      <c r="AU28" s="1072" t="s">
        <v>479</v>
      </c>
      <c r="AV28" s="1072"/>
      <c r="AW28" s="1072"/>
      <c r="AX28" s="1072"/>
      <c r="AY28" s="1072"/>
      <c r="AZ28" s="1073" t="s">
        <v>479</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374</v>
      </c>
      <c r="C29" s="1064"/>
      <c r="D29" s="1064"/>
      <c r="E29" s="1064"/>
      <c r="F29" s="1064"/>
      <c r="G29" s="1064"/>
      <c r="H29" s="1064"/>
      <c r="I29" s="1064"/>
      <c r="J29" s="1064"/>
      <c r="K29" s="1064"/>
      <c r="L29" s="1064"/>
      <c r="M29" s="1064"/>
      <c r="N29" s="1064"/>
      <c r="O29" s="1064"/>
      <c r="P29" s="1065"/>
      <c r="Q29" s="1069">
        <v>3295</v>
      </c>
      <c r="R29" s="1070"/>
      <c r="S29" s="1070"/>
      <c r="T29" s="1070"/>
      <c r="U29" s="1070"/>
      <c r="V29" s="1070">
        <v>3240</v>
      </c>
      <c r="W29" s="1070"/>
      <c r="X29" s="1070"/>
      <c r="Y29" s="1070"/>
      <c r="Z29" s="1070"/>
      <c r="AA29" s="1070">
        <v>55</v>
      </c>
      <c r="AB29" s="1070"/>
      <c r="AC29" s="1070"/>
      <c r="AD29" s="1070"/>
      <c r="AE29" s="1071"/>
      <c r="AF29" s="1045">
        <v>55</v>
      </c>
      <c r="AG29" s="1046"/>
      <c r="AH29" s="1046"/>
      <c r="AI29" s="1046"/>
      <c r="AJ29" s="1047"/>
      <c r="AK29" s="1006">
        <v>492</v>
      </c>
      <c r="AL29" s="997"/>
      <c r="AM29" s="997"/>
      <c r="AN29" s="997"/>
      <c r="AO29" s="997"/>
      <c r="AP29" s="997" t="s">
        <v>479</v>
      </c>
      <c r="AQ29" s="997"/>
      <c r="AR29" s="997"/>
      <c r="AS29" s="997"/>
      <c r="AT29" s="997"/>
      <c r="AU29" s="997" t="s">
        <v>479</v>
      </c>
      <c r="AV29" s="997"/>
      <c r="AW29" s="997"/>
      <c r="AX29" s="997"/>
      <c r="AY29" s="997"/>
      <c r="AZ29" s="1068" t="s">
        <v>479</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375</v>
      </c>
      <c r="C30" s="1064"/>
      <c r="D30" s="1064"/>
      <c r="E30" s="1064"/>
      <c r="F30" s="1064"/>
      <c r="G30" s="1064"/>
      <c r="H30" s="1064"/>
      <c r="I30" s="1064"/>
      <c r="J30" s="1064"/>
      <c r="K30" s="1064"/>
      <c r="L30" s="1064"/>
      <c r="M30" s="1064"/>
      <c r="N30" s="1064"/>
      <c r="O30" s="1064"/>
      <c r="P30" s="1065"/>
      <c r="Q30" s="1069">
        <v>291</v>
      </c>
      <c r="R30" s="1070"/>
      <c r="S30" s="1070"/>
      <c r="T30" s="1070"/>
      <c r="U30" s="1070"/>
      <c r="V30" s="1070">
        <v>289</v>
      </c>
      <c r="W30" s="1070"/>
      <c r="X30" s="1070"/>
      <c r="Y30" s="1070"/>
      <c r="Z30" s="1070"/>
      <c r="AA30" s="1070">
        <v>2</v>
      </c>
      <c r="AB30" s="1070"/>
      <c r="AC30" s="1070"/>
      <c r="AD30" s="1070"/>
      <c r="AE30" s="1071"/>
      <c r="AF30" s="1045">
        <v>2</v>
      </c>
      <c r="AG30" s="1046"/>
      <c r="AH30" s="1046"/>
      <c r="AI30" s="1046"/>
      <c r="AJ30" s="1047"/>
      <c r="AK30" s="1006">
        <v>131</v>
      </c>
      <c r="AL30" s="997"/>
      <c r="AM30" s="997"/>
      <c r="AN30" s="997"/>
      <c r="AO30" s="997"/>
      <c r="AP30" s="997" t="s">
        <v>479</v>
      </c>
      <c r="AQ30" s="997"/>
      <c r="AR30" s="997"/>
      <c r="AS30" s="997"/>
      <c r="AT30" s="997"/>
      <c r="AU30" s="997" t="s">
        <v>479</v>
      </c>
      <c r="AV30" s="997"/>
      <c r="AW30" s="997"/>
      <c r="AX30" s="997"/>
      <c r="AY30" s="997"/>
      <c r="AZ30" s="1068" t="s">
        <v>479</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376</v>
      </c>
      <c r="C31" s="1064"/>
      <c r="D31" s="1064"/>
      <c r="E31" s="1064"/>
      <c r="F31" s="1064"/>
      <c r="G31" s="1064"/>
      <c r="H31" s="1064"/>
      <c r="I31" s="1064"/>
      <c r="J31" s="1064"/>
      <c r="K31" s="1064"/>
      <c r="L31" s="1064"/>
      <c r="M31" s="1064"/>
      <c r="N31" s="1064"/>
      <c r="O31" s="1064"/>
      <c r="P31" s="1065"/>
      <c r="Q31" s="1069">
        <v>813</v>
      </c>
      <c r="R31" s="1070"/>
      <c r="S31" s="1070"/>
      <c r="T31" s="1070"/>
      <c r="U31" s="1070"/>
      <c r="V31" s="1070">
        <v>729</v>
      </c>
      <c r="W31" s="1070"/>
      <c r="X31" s="1070"/>
      <c r="Y31" s="1070"/>
      <c r="Z31" s="1070"/>
      <c r="AA31" s="1070">
        <v>84</v>
      </c>
      <c r="AB31" s="1070"/>
      <c r="AC31" s="1070"/>
      <c r="AD31" s="1070"/>
      <c r="AE31" s="1071"/>
      <c r="AF31" s="1045">
        <v>84</v>
      </c>
      <c r="AG31" s="1046"/>
      <c r="AH31" s="1046"/>
      <c r="AI31" s="1046"/>
      <c r="AJ31" s="1047"/>
      <c r="AK31" s="1006" t="s">
        <v>479</v>
      </c>
      <c r="AL31" s="997"/>
      <c r="AM31" s="997"/>
      <c r="AN31" s="997"/>
      <c r="AO31" s="997"/>
      <c r="AP31" s="997" t="s">
        <v>479</v>
      </c>
      <c r="AQ31" s="997"/>
      <c r="AR31" s="997"/>
      <c r="AS31" s="997"/>
      <c r="AT31" s="997"/>
      <c r="AU31" s="997" t="s">
        <v>479</v>
      </c>
      <c r="AV31" s="997"/>
      <c r="AW31" s="997"/>
      <c r="AX31" s="997"/>
      <c r="AY31" s="997"/>
      <c r="AZ31" s="1068" t="s">
        <v>479</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377</v>
      </c>
      <c r="C32" s="1064"/>
      <c r="D32" s="1064"/>
      <c r="E32" s="1064"/>
      <c r="F32" s="1064"/>
      <c r="G32" s="1064"/>
      <c r="H32" s="1064"/>
      <c r="I32" s="1064"/>
      <c r="J32" s="1064"/>
      <c r="K32" s="1064"/>
      <c r="L32" s="1064"/>
      <c r="M32" s="1064"/>
      <c r="N32" s="1064"/>
      <c r="O32" s="1064"/>
      <c r="P32" s="1065"/>
      <c r="Q32" s="1069">
        <v>441</v>
      </c>
      <c r="R32" s="1070"/>
      <c r="S32" s="1070"/>
      <c r="T32" s="1070"/>
      <c r="U32" s="1070"/>
      <c r="V32" s="1070">
        <v>11</v>
      </c>
      <c r="W32" s="1070"/>
      <c r="X32" s="1070"/>
      <c r="Y32" s="1070"/>
      <c r="Z32" s="1070"/>
      <c r="AA32" s="1070">
        <v>430</v>
      </c>
      <c r="AB32" s="1070"/>
      <c r="AC32" s="1070"/>
      <c r="AD32" s="1070"/>
      <c r="AE32" s="1071"/>
      <c r="AF32" s="1045">
        <v>430</v>
      </c>
      <c r="AG32" s="1046"/>
      <c r="AH32" s="1046"/>
      <c r="AI32" s="1046"/>
      <c r="AJ32" s="1047"/>
      <c r="AK32" s="1006">
        <v>4</v>
      </c>
      <c r="AL32" s="997"/>
      <c r="AM32" s="997"/>
      <c r="AN32" s="997"/>
      <c r="AO32" s="997"/>
      <c r="AP32" s="997">
        <v>145</v>
      </c>
      <c r="AQ32" s="997"/>
      <c r="AR32" s="997"/>
      <c r="AS32" s="997"/>
      <c r="AT32" s="997"/>
      <c r="AU32" s="997">
        <v>22</v>
      </c>
      <c r="AV32" s="997"/>
      <c r="AW32" s="997"/>
      <c r="AX32" s="997"/>
      <c r="AY32" s="997"/>
      <c r="AZ32" s="1068" t="s">
        <v>479</v>
      </c>
      <c r="BA32" s="1068"/>
      <c r="BB32" s="1068"/>
      <c r="BC32" s="1068"/>
      <c r="BD32" s="1068"/>
      <c r="BE32" s="1058" t="s">
        <v>378</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379</v>
      </c>
      <c r="C33" s="1064"/>
      <c r="D33" s="1064"/>
      <c r="E33" s="1064"/>
      <c r="F33" s="1064"/>
      <c r="G33" s="1064"/>
      <c r="H33" s="1064"/>
      <c r="I33" s="1064"/>
      <c r="J33" s="1064"/>
      <c r="K33" s="1064"/>
      <c r="L33" s="1064"/>
      <c r="M33" s="1064"/>
      <c r="N33" s="1064"/>
      <c r="O33" s="1064"/>
      <c r="P33" s="1065"/>
      <c r="Q33" s="1069">
        <v>961</v>
      </c>
      <c r="R33" s="1070"/>
      <c r="S33" s="1070"/>
      <c r="T33" s="1070"/>
      <c r="U33" s="1070"/>
      <c r="V33" s="1070">
        <v>959</v>
      </c>
      <c r="W33" s="1070"/>
      <c r="X33" s="1070"/>
      <c r="Y33" s="1070"/>
      <c r="Z33" s="1070"/>
      <c r="AA33" s="1070">
        <v>2</v>
      </c>
      <c r="AB33" s="1070"/>
      <c r="AC33" s="1070"/>
      <c r="AD33" s="1070"/>
      <c r="AE33" s="1071"/>
      <c r="AF33" s="1045">
        <v>2</v>
      </c>
      <c r="AG33" s="1046"/>
      <c r="AH33" s="1046"/>
      <c r="AI33" s="1046"/>
      <c r="AJ33" s="1047"/>
      <c r="AK33" s="1006">
        <v>280</v>
      </c>
      <c r="AL33" s="997"/>
      <c r="AM33" s="997"/>
      <c r="AN33" s="997"/>
      <c r="AO33" s="997"/>
      <c r="AP33" s="997">
        <v>3654</v>
      </c>
      <c r="AQ33" s="997"/>
      <c r="AR33" s="997"/>
      <c r="AS33" s="997"/>
      <c r="AT33" s="997"/>
      <c r="AU33" s="997">
        <v>2119</v>
      </c>
      <c r="AV33" s="997"/>
      <c r="AW33" s="997"/>
      <c r="AX33" s="997"/>
      <c r="AY33" s="997"/>
      <c r="AZ33" s="1068" t="s">
        <v>479</v>
      </c>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381</v>
      </c>
      <c r="C34" s="1064"/>
      <c r="D34" s="1064"/>
      <c r="E34" s="1064"/>
      <c r="F34" s="1064"/>
      <c r="G34" s="1064"/>
      <c r="H34" s="1064"/>
      <c r="I34" s="1064"/>
      <c r="J34" s="1064"/>
      <c r="K34" s="1064"/>
      <c r="L34" s="1064"/>
      <c r="M34" s="1064"/>
      <c r="N34" s="1064"/>
      <c r="O34" s="1064"/>
      <c r="P34" s="1065"/>
      <c r="Q34" s="1069">
        <v>589</v>
      </c>
      <c r="R34" s="1070"/>
      <c r="S34" s="1070"/>
      <c r="T34" s="1070"/>
      <c r="U34" s="1070"/>
      <c r="V34" s="1070">
        <v>589</v>
      </c>
      <c r="W34" s="1070"/>
      <c r="X34" s="1070"/>
      <c r="Y34" s="1070"/>
      <c r="Z34" s="1070"/>
      <c r="AA34" s="1070">
        <v>0</v>
      </c>
      <c r="AB34" s="1070"/>
      <c r="AC34" s="1070"/>
      <c r="AD34" s="1070"/>
      <c r="AE34" s="1071"/>
      <c r="AF34" s="1045">
        <v>0</v>
      </c>
      <c r="AG34" s="1046"/>
      <c r="AH34" s="1046"/>
      <c r="AI34" s="1046"/>
      <c r="AJ34" s="1047"/>
      <c r="AK34" s="1006">
        <v>301</v>
      </c>
      <c r="AL34" s="997"/>
      <c r="AM34" s="997"/>
      <c r="AN34" s="997"/>
      <c r="AO34" s="997"/>
      <c r="AP34" s="997">
        <v>2439</v>
      </c>
      <c r="AQ34" s="997"/>
      <c r="AR34" s="997"/>
      <c r="AS34" s="997"/>
      <c r="AT34" s="997"/>
      <c r="AU34" s="997">
        <v>2327</v>
      </c>
      <c r="AV34" s="997"/>
      <c r="AW34" s="997"/>
      <c r="AX34" s="997"/>
      <c r="AY34" s="997"/>
      <c r="AZ34" s="1068" t="s">
        <v>479</v>
      </c>
      <c r="BA34" s="1068"/>
      <c r="BB34" s="1068"/>
      <c r="BC34" s="1068"/>
      <c r="BD34" s="1068"/>
      <c r="BE34" s="1058" t="s">
        <v>380</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382</v>
      </c>
      <c r="C35" s="1064"/>
      <c r="D35" s="1064"/>
      <c r="E35" s="1064"/>
      <c r="F35" s="1064"/>
      <c r="G35" s="1064"/>
      <c r="H35" s="1064"/>
      <c r="I35" s="1064"/>
      <c r="J35" s="1064"/>
      <c r="K35" s="1064"/>
      <c r="L35" s="1064"/>
      <c r="M35" s="1064"/>
      <c r="N35" s="1064"/>
      <c r="O35" s="1064"/>
      <c r="P35" s="1065"/>
      <c r="Q35" s="1069">
        <v>125</v>
      </c>
      <c r="R35" s="1070"/>
      <c r="S35" s="1070"/>
      <c r="T35" s="1070"/>
      <c r="U35" s="1070"/>
      <c r="V35" s="1070">
        <v>125</v>
      </c>
      <c r="W35" s="1070"/>
      <c r="X35" s="1070"/>
      <c r="Y35" s="1070"/>
      <c r="Z35" s="1070"/>
      <c r="AA35" s="1070" t="s">
        <v>479</v>
      </c>
      <c r="AB35" s="1070"/>
      <c r="AC35" s="1070"/>
      <c r="AD35" s="1070"/>
      <c r="AE35" s="1071"/>
      <c r="AF35" s="1045" t="s">
        <v>109</v>
      </c>
      <c r="AG35" s="1046"/>
      <c r="AH35" s="1046"/>
      <c r="AI35" s="1046"/>
      <c r="AJ35" s="1047"/>
      <c r="AK35" s="1006">
        <v>40</v>
      </c>
      <c r="AL35" s="997"/>
      <c r="AM35" s="997"/>
      <c r="AN35" s="997"/>
      <c r="AO35" s="997"/>
      <c r="AP35" s="997">
        <v>10</v>
      </c>
      <c r="AQ35" s="997"/>
      <c r="AR35" s="997"/>
      <c r="AS35" s="997"/>
      <c r="AT35" s="997"/>
      <c r="AU35" s="997">
        <v>3</v>
      </c>
      <c r="AV35" s="997"/>
      <c r="AW35" s="997"/>
      <c r="AX35" s="997"/>
      <c r="AY35" s="997"/>
      <c r="AZ35" s="1068" t="s">
        <v>479</v>
      </c>
      <c r="BA35" s="1068"/>
      <c r="BB35" s="1068"/>
      <c r="BC35" s="1068"/>
      <c r="BD35" s="1068"/>
      <c r="BE35" s="1058" t="s">
        <v>380</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383</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361</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881</v>
      </c>
      <c r="AG63" s="985"/>
      <c r="AH63" s="985"/>
      <c r="AI63" s="985"/>
      <c r="AJ63" s="1056"/>
      <c r="AK63" s="1057"/>
      <c r="AL63" s="989"/>
      <c r="AM63" s="989"/>
      <c r="AN63" s="989"/>
      <c r="AO63" s="989"/>
      <c r="AP63" s="985">
        <v>6248</v>
      </c>
      <c r="AQ63" s="985"/>
      <c r="AR63" s="985"/>
      <c r="AS63" s="985"/>
      <c r="AT63" s="985"/>
      <c r="AU63" s="985">
        <v>4472</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386</v>
      </c>
      <c r="B66" s="1022"/>
      <c r="C66" s="1022"/>
      <c r="D66" s="1022"/>
      <c r="E66" s="1022"/>
      <c r="F66" s="1022"/>
      <c r="G66" s="1022"/>
      <c r="H66" s="1022"/>
      <c r="I66" s="1022"/>
      <c r="J66" s="1022"/>
      <c r="K66" s="1022"/>
      <c r="L66" s="1022"/>
      <c r="M66" s="1022"/>
      <c r="N66" s="1022"/>
      <c r="O66" s="1022"/>
      <c r="P66" s="1023"/>
      <c r="Q66" s="1027" t="s">
        <v>365</v>
      </c>
      <c r="R66" s="1028"/>
      <c r="S66" s="1028"/>
      <c r="T66" s="1028"/>
      <c r="U66" s="1029"/>
      <c r="V66" s="1027" t="s">
        <v>366</v>
      </c>
      <c r="W66" s="1028"/>
      <c r="X66" s="1028"/>
      <c r="Y66" s="1028"/>
      <c r="Z66" s="1029"/>
      <c r="AA66" s="1027" t="s">
        <v>367</v>
      </c>
      <c r="AB66" s="1028"/>
      <c r="AC66" s="1028"/>
      <c r="AD66" s="1028"/>
      <c r="AE66" s="1029"/>
      <c r="AF66" s="1033" t="s">
        <v>368</v>
      </c>
      <c r="AG66" s="1034"/>
      <c r="AH66" s="1034"/>
      <c r="AI66" s="1034"/>
      <c r="AJ66" s="1035"/>
      <c r="AK66" s="1027" t="s">
        <v>369</v>
      </c>
      <c r="AL66" s="1022"/>
      <c r="AM66" s="1022"/>
      <c r="AN66" s="1022"/>
      <c r="AO66" s="1023"/>
      <c r="AP66" s="1027" t="s">
        <v>370</v>
      </c>
      <c r="AQ66" s="1028"/>
      <c r="AR66" s="1028"/>
      <c r="AS66" s="1028"/>
      <c r="AT66" s="1029"/>
      <c r="AU66" s="1027" t="s">
        <v>387</v>
      </c>
      <c r="AV66" s="1028"/>
      <c r="AW66" s="1028"/>
      <c r="AX66" s="1028"/>
      <c r="AY66" s="1029"/>
      <c r="AZ66" s="1027" t="s">
        <v>348</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534</v>
      </c>
      <c r="C68" s="1012"/>
      <c r="D68" s="1012"/>
      <c r="E68" s="1012"/>
      <c r="F68" s="1012"/>
      <c r="G68" s="1012"/>
      <c r="H68" s="1012"/>
      <c r="I68" s="1012"/>
      <c r="J68" s="1012"/>
      <c r="K68" s="1012"/>
      <c r="L68" s="1012"/>
      <c r="M68" s="1012"/>
      <c r="N68" s="1012"/>
      <c r="O68" s="1012"/>
      <c r="P68" s="1013"/>
      <c r="Q68" s="1014">
        <v>14266</v>
      </c>
      <c r="R68" s="1008"/>
      <c r="S68" s="1008"/>
      <c r="T68" s="1008"/>
      <c r="U68" s="1008"/>
      <c r="V68" s="1008">
        <v>13003</v>
      </c>
      <c r="W68" s="1008"/>
      <c r="X68" s="1008"/>
      <c r="Y68" s="1008"/>
      <c r="Z68" s="1008"/>
      <c r="AA68" s="1008">
        <v>1263</v>
      </c>
      <c r="AB68" s="1008"/>
      <c r="AC68" s="1008"/>
      <c r="AD68" s="1008"/>
      <c r="AE68" s="1008"/>
      <c r="AF68" s="1008">
        <v>1263</v>
      </c>
      <c r="AG68" s="1008"/>
      <c r="AH68" s="1008"/>
      <c r="AI68" s="1008"/>
      <c r="AJ68" s="1008"/>
      <c r="AK68" s="1008">
        <v>2125</v>
      </c>
      <c r="AL68" s="1008"/>
      <c r="AM68" s="1008"/>
      <c r="AN68" s="1008"/>
      <c r="AO68" s="1008"/>
      <c r="AP68" s="1008" t="s">
        <v>479</v>
      </c>
      <c r="AQ68" s="1008"/>
      <c r="AR68" s="1008"/>
      <c r="AS68" s="1008"/>
      <c r="AT68" s="1008"/>
      <c r="AU68" s="1008" t="s">
        <v>479</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535</v>
      </c>
      <c r="C69" s="1001"/>
      <c r="D69" s="1001"/>
      <c r="E69" s="1001"/>
      <c r="F69" s="1001"/>
      <c r="G69" s="1001"/>
      <c r="H69" s="1001"/>
      <c r="I69" s="1001"/>
      <c r="J69" s="1001"/>
      <c r="K69" s="1001"/>
      <c r="L69" s="1001"/>
      <c r="M69" s="1001"/>
      <c r="N69" s="1001"/>
      <c r="O69" s="1001"/>
      <c r="P69" s="1002"/>
      <c r="Q69" s="1003">
        <v>48</v>
      </c>
      <c r="R69" s="997"/>
      <c r="S69" s="997"/>
      <c r="T69" s="997"/>
      <c r="U69" s="997"/>
      <c r="V69" s="997">
        <v>39</v>
      </c>
      <c r="W69" s="997"/>
      <c r="X69" s="997"/>
      <c r="Y69" s="997"/>
      <c r="Z69" s="997"/>
      <c r="AA69" s="997">
        <v>9</v>
      </c>
      <c r="AB69" s="997"/>
      <c r="AC69" s="997"/>
      <c r="AD69" s="997"/>
      <c r="AE69" s="997"/>
      <c r="AF69" s="997">
        <v>9</v>
      </c>
      <c r="AG69" s="997"/>
      <c r="AH69" s="997"/>
      <c r="AI69" s="997"/>
      <c r="AJ69" s="997"/>
      <c r="AK69" s="997" t="s">
        <v>479</v>
      </c>
      <c r="AL69" s="997"/>
      <c r="AM69" s="997"/>
      <c r="AN69" s="997"/>
      <c r="AO69" s="997"/>
      <c r="AP69" s="997" t="s">
        <v>479</v>
      </c>
      <c r="AQ69" s="997"/>
      <c r="AR69" s="997"/>
      <c r="AS69" s="997"/>
      <c r="AT69" s="997"/>
      <c r="AU69" s="997" t="s">
        <v>479</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536</v>
      </c>
      <c r="C70" s="1001"/>
      <c r="D70" s="1001"/>
      <c r="E70" s="1001"/>
      <c r="F70" s="1001"/>
      <c r="G70" s="1001"/>
      <c r="H70" s="1001"/>
      <c r="I70" s="1001"/>
      <c r="J70" s="1001"/>
      <c r="K70" s="1001"/>
      <c r="L70" s="1001"/>
      <c r="M70" s="1001"/>
      <c r="N70" s="1001"/>
      <c r="O70" s="1001"/>
      <c r="P70" s="1002"/>
      <c r="Q70" s="1003">
        <v>12</v>
      </c>
      <c r="R70" s="997"/>
      <c r="S70" s="997"/>
      <c r="T70" s="997"/>
      <c r="U70" s="997"/>
      <c r="V70" s="997">
        <v>7</v>
      </c>
      <c r="W70" s="997"/>
      <c r="X70" s="997"/>
      <c r="Y70" s="997"/>
      <c r="Z70" s="997"/>
      <c r="AA70" s="997">
        <v>5</v>
      </c>
      <c r="AB70" s="997"/>
      <c r="AC70" s="997"/>
      <c r="AD70" s="997"/>
      <c r="AE70" s="997"/>
      <c r="AF70" s="997">
        <v>5</v>
      </c>
      <c r="AG70" s="997"/>
      <c r="AH70" s="997"/>
      <c r="AI70" s="997"/>
      <c r="AJ70" s="997"/>
      <c r="AK70" s="997" t="s">
        <v>479</v>
      </c>
      <c r="AL70" s="997"/>
      <c r="AM70" s="997"/>
      <c r="AN70" s="997"/>
      <c r="AO70" s="997"/>
      <c r="AP70" s="997" t="s">
        <v>479</v>
      </c>
      <c r="AQ70" s="997"/>
      <c r="AR70" s="997"/>
      <c r="AS70" s="997"/>
      <c r="AT70" s="997"/>
      <c r="AU70" s="997" t="s">
        <v>479</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537</v>
      </c>
      <c r="C71" s="1001"/>
      <c r="D71" s="1001"/>
      <c r="E71" s="1001"/>
      <c r="F71" s="1001"/>
      <c r="G71" s="1001"/>
      <c r="H71" s="1001"/>
      <c r="I71" s="1001"/>
      <c r="J71" s="1001"/>
      <c r="K71" s="1001"/>
      <c r="L71" s="1001"/>
      <c r="M71" s="1001"/>
      <c r="N71" s="1001"/>
      <c r="O71" s="1001"/>
      <c r="P71" s="1002"/>
      <c r="Q71" s="1003">
        <v>2</v>
      </c>
      <c r="R71" s="997"/>
      <c r="S71" s="997"/>
      <c r="T71" s="997"/>
      <c r="U71" s="997"/>
      <c r="V71" s="997">
        <v>1</v>
      </c>
      <c r="W71" s="997"/>
      <c r="X71" s="997"/>
      <c r="Y71" s="997"/>
      <c r="Z71" s="997"/>
      <c r="AA71" s="997">
        <v>1</v>
      </c>
      <c r="AB71" s="997"/>
      <c r="AC71" s="997"/>
      <c r="AD71" s="997"/>
      <c r="AE71" s="997"/>
      <c r="AF71" s="997">
        <v>1</v>
      </c>
      <c r="AG71" s="997"/>
      <c r="AH71" s="997"/>
      <c r="AI71" s="997"/>
      <c r="AJ71" s="997"/>
      <c r="AK71" s="997" t="s">
        <v>479</v>
      </c>
      <c r="AL71" s="997"/>
      <c r="AM71" s="997"/>
      <c r="AN71" s="997"/>
      <c r="AO71" s="997"/>
      <c r="AP71" s="997" t="s">
        <v>479</v>
      </c>
      <c r="AQ71" s="997"/>
      <c r="AR71" s="997"/>
      <c r="AS71" s="997"/>
      <c r="AT71" s="997"/>
      <c r="AU71" s="997" t="s">
        <v>479</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538</v>
      </c>
      <c r="C72" s="1001"/>
      <c r="D72" s="1001"/>
      <c r="E72" s="1001"/>
      <c r="F72" s="1001"/>
      <c r="G72" s="1001"/>
      <c r="H72" s="1001"/>
      <c r="I72" s="1001"/>
      <c r="J72" s="1001"/>
      <c r="K72" s="1001"/>
      <c r="L72" s="1001"/>
      <c r="M72" s="1001"/>
      <c r="N72" s="1001"/>
      <c r="O72" s="1001"/>
      <c r="P72" s="1002"/>
      <c r="Q72" s="1003">
        <v>45</v>
      </c>
      <c r="R72" s="997"/>
      <c r="S72" s="997"/>
      <c r="T72" s="997"/>
      <c r="U72" s="997"/>
      <c r="V72" s="997">
        <v>39</v>
      </c>
      <c r="W72" s="997"/>
      <c r="X72" s="997"/>
      <c r="Y72" s="997"/>
      <c r="Z72" s="997"/>
      <c r="AA72" s="997">
        <v>6</v>
      </c>
      <c r="AB72" s="997"/>
      <c r="AC72" s="997"/>
      <c r="AD72" s="997"/>
      <c r="AE72" s="997"/>
      <c r="AF72" s="997">
        <v>6</v>
      </c>
      <c r="AG72" s="997"/>
      <c r="AH72" s="997"/>
      <c r="AI72" s="997"/>
      <c r="AJ72" s="997"/>
      <c r="AK72" s="997" t="s">
        <v>479</v>
      </c>
      <c r="AL72" s="997"/>
      <c r="AM72" s="997"/>
      <c r="AN72" s="997"/>
      <c r="AO72" s="997"/>
      <c r="AP72" s="997" t="s">
        <v>479</v>
      </c>
      <c r="AQ72" s="997"/>
      <c r="AR72" s="997"/>
      <c r="AS72" s="997"/>
      <c r="AT72" s="997"/>
      <c r="AU72" s="997" t="s">
        <v>479</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539</v>
      </c>
      <c r="C73" s="1001"/>
      <c r="D73" s="1001"/>
      <c r="E73" s="1001"/>
      <c r="F73" s="1001"/>
      <c r="G73" s="1001"/>
      <c r="H73" s="1001"/>
      <c r="I73" s="1001"/>
      <c r="J73" s="1001"/>
      <c r="K73" s="1001"/>
      <c r="L73" s="1001"/>
      <c r="M73" s="1001"/>
      <c r="N73" s="1001"/>
      <c r="O73" s="1001"/>
      <c r="P73" s="1002"/>
      <c r="Q73" s="1003">
        <v>304</v>
      </c>
      <c r="R73" s="997"/>
      <c r="S73" s="997"/>
      <c r="T73" s="997"/>
      <c r="U73" s="997"/>
      <c r="V73" s="997">
        <v>289</v>
      </c>
      <c r="W73" s="997"/>
      <c r="X73" s="997"/>
      <c r="Y73" s="997"/>
      <c r="Z73" s="997"/>
      <c r="AA73" s="997">
        <v>15</v>
      </c>
      <c r="AB73" s="997"/>
      <c r="AC73" s="997"/>
      <c r="AD73" s="997"/>
      <c r="AE73" s="997"/>
      <c r="AF73" s="997">
        <v>15</v>
      </c>
      <c r="AG73" s="997"/>
      <c r="AH73" s="997"/>
      <c r="AI73" s="997"/>
      <c r="AJ73" s="997"/>
      <c r="AK73" s="997">
        <v>133</v>
      </c>
      <c r="AL73" s="997"/>
      <c r="AM73" s="997"/>
      <c r="AN73" s="997"/>
      <c r="AO73" s="997"/>
      <c r="AP73" s="997" t="s">
        <v>479</v>
      </c>
      <c r="AQ73" s="997"/>
      <c r="AR73" s="997"/>
      <c r="AS73" s="997"/>
      <c r="AT73" s="997"/>
      <c r="AU73" s="997" t="s">
        <v>479</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540</v>
      </c>
      <c r="C74" s="1001"/>
      <c r="D74" s="1001"/>
      <c r="E74" s="1001"/>
      <c r="F74" s="1001"/>
      <c r="G74" s="1001"/>
      <c r="H74" s="1001"/>
      <c r="I74" s="1001"/>
      <c r="J74" s="1001"/>
      <c r="K74" s="1001"/>
      <c r="L74" s="1001"/>
      <c r="M74" s="1001"/>
      <c r="N74" s="1001"/>
      <c r="O74" s="1001"/>
      <c r="P74" s="1002"/>
      <c r="Q74" s="1003">
        <v>225771</v>
      </c>
      <c r="R74" s="997"/>
      <c r="S74" s="997"/>
      <c r="T74" s="997"/>
      <c r="U74" s="997"/>
      <c r="V74" s="997">
        <v>216473</v>
      </c>
      <c r="W74" s="997"/>
      <c r="X74" s="997"/>
      <c r="Y74" s="997"/>
      <c r="Z74" s="997"/>
      <c r="AA74" s="997">
        <v>9298</v>
      </c>
      <c r="AB74" s="997"/>
      <c r="AC74" s="997"/>
      <c r="AD74" s="997"/>
      <c r="AE74" s="997"/>
      <c r="AF74" s="997">
        <v>9298</v>
      </c>
      <c r="AG74" s="997"/>
      <c r="AH74" s="997"/>
      <c r="AI74" s="997"/>
      <c r="AJ74" s="997"/>
      <c r="AK74" s="997">
        <v>2279</v>
      </c>
      <c r="AL74" s="997"/>
      <c r="AM74" s="997"/>
      <c r="AN74" s="997"/>
      <c r="AO74" s="997"/>
      <c r="AP74" s="997" t="s">
        <v>479</v>
      </c>
      <c r="AQ74" s="997"/>
      <c r="AR74" s="997"/>
      <c r="AS74" s="997"/>
      <c r="AT74" s="997"/>
      <c r="AU74" s="997" t="s">
        <v>479</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361</v>
      </c>
      <c r="B88" s="970" t="s">
        <v>388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10597</v>
      </c>
      <c r="AG88" s="985"/>
      <c r="AH88" s="985"/>
      <c r="AI88" s="985"/>
      <c r="AJ88" s="985"/>
      <c r="AK88" s="989"/>
      <c r="AL88" s="989"/>
      <c r="AM88" s="989"/>
      <c r="AN88" s="989"/>
      <c r="AO88" s="989"/>
      <c r="AP88" s="985" t="s">
        <v>479</v>
      </c>
      <c r="AQ88" s="985"/>
      <c r="AR88" s="985"/>
      <c r="AS88" s="985"/>
      <c r="AT88" s="985"/>
      <c r="AU88" s="985" t="s">
        <v>479</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970" t="s">
        <v>389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397</v>
      </c>
      <c r="AB109" s="918"/>
      <c r="AC109" s="918"/>
      <c r="AD109" s="918"/>
      <c r="AE109" s="919"/>
      <c r="AF109" s="920" t="s">
        <v>281</v>
      </c>
      <c r="AG109" s="918"/>
      <c r="AH109" s="918"/>
      <c r="AI109" s="918"/>
      <c r="AJ109" s="919"/>
      <c r="AK109" s="920" t="s">
        <v>280</v>
      </c>
      <c r="AL109" s="918"/>
      <c r="AM109" s="918"/>
      <c r="AN109" s="918"/>
      <c r="AO109" s="919"/>
      <c r="AP109" s="920" t="s">
        <v>398</v>
      </c>
      <c r="AQ109" s="918"/>
      <c r="AR109" s="918"/>
      <c r="AS109" s="918"/>
      <c r="AT109" s="949"/>
      <c r="AU109" s="917" t="s">
        <v>396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397</v>
      </c>
      <c r="BR109" s="918"/>
      <c r="BS109" s="918"/>
      <c r="BT109" s="918"/>
      <c r="BU109" s="919"/>
      <c r="BV109" s="920" t="s">
        <v>281</v>
      </c>
      <c r="BW109" s="918"/>
      <c r="BX109" s="918"/>
      <c r="BY109" s="918"/>
      <c r="BZ109" s="919"/>
      <c r="CA109" s="920" t="s">
        <v>280</v>
      </c>
      <c r="CB109" s="918"/>
      <c r="CC109" s="918"/>
      <c r="CD109" s="918"/>
      <c r="CE109" s="919"/>
      <c r="CF109" s="958" t="s">
        <v>398</v>
      </c>
      <c r="CG109" s="958"/>
      <c r="CH109" s="958"/>
      <c r="CI109" s="958"/>
      <c r="CJ109" s="958"/>
      <c r="CK109" s="920" t="s">
        <v>399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397</v>
      </c>
      <c r="DH109" s="918"/>
      <c r="DI109" s="918"/>
      <c r="DJ109" s="918"/>
      <c r="DK109" s="919"/>
      <c r="DL109" s="920" t="s">
        <v>281</v>
      </c>
      <c r="DM109" s="918"/>
      <c r="DN109" s="918"/>
      <c r="DO109" s="918"/>
      <c r="DP109" s="919"/>
      <c r="DQ109" s="920" t="s">
        <v>280</v>
      </c>
      <c r="DR109" s="918"/>
      <c r="DS109" s="918"/>
      <c r="DT109" s="918"/>
      <c r="DU109" s="919"/>
      <c r="DV109" s="920" t="s">
        <v>398</v>
      </c>
      <c r="DW109" s="918"/>
      <c r="DX109" s="918"/>
      <c r="DY109" s="918"/>
      <c r="DZ109" s="949"/>
    </row>
    <row r="110" spans="1:131" s="197" customFormat="1" ht="26.25" customHeight="1">
      <c r="A110" s="787" t="s">
        <v>400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2670313</v>
      </c>
      <c r="AB110" s="903"/>
      <c r="AC110" s="903"/>
      <c r="AD110" s="903"/>
      <c r="AE110" s="904"/>
      <c r="AF110" s="905">
        <v>2771015</v>
      </c>
      <c r="AG110" s="903"/>
      <c r="AH110" s="903"/>
      <c r="AI110" s="903"/>
      <c r="AJ110" s="904"/>
      <c r="AK110" s="905">
        <v>2853126</v>
      </c>
      <c r="AL110" s="903"/>
      <c r="AM110" s="903"/>
      <c r="AN110" s="903"/>
      <c r="AO110" s="904"/>
      <c r="AP110" s="906">
        <v>26.8</v>
      </c>
      <c r="AQ110" s="907"/>
      <c r="AR110" s="907"/>
      <c r="AS110" s="907"/>
      <c r="AT110" s="908"/>
      <c r="AU110" s="950" t="s">
        <v>60</v>
      </c>
      <c r="AV110" s="951"/>
      <c r="AW110" s="951"/>
      <c r="AX110" s="951"/>
      <c r="AY110" s="952"/>
      <c r="AZ110" s="846" t="s">
        <v>401</v>
      </c>
      <c r="BA110" s="788"/>
      <c r="BB110" s="788"/>
      <c r="BC110" s="788"/>
      <c r="BD110" s="788"/>
      <c r="BE110" s="788"/>
      <c r="BF110" s="788"/>
      <c r="BG110" s="788"/>
      <c r="BH110" s="788"/>
      <c r="BI110" s="788"/>
      <c r="BJ110" s="788"/>
      <c r="BK110" s="788"/>
      <c r="BL110" s="788"/>
      <c r="BM110" s="788"/>
      <c r="BN110" s="788"/>
      <c r="BO110" s="788"/>
      <c r="BP110" s="789"/>
      <c r="BQ110" s="829">
        <v>27323147</v>
      </c>
      <c r="BR110" s="830"/>
      <c r="BS110" s="830"/>
      <c r="BT110" s="830"/>
      <c r="BU110" s="830"/>
      <c r="BV110" s="830">
        <v>26819468</v>
      </c>
      <c r="BW110" s="830"/>
      <c r="BX110" s="830"/>
      <c r="BY110" s="830"/>
      <c r="BZ110" s="830"/>
      <c r="CA110" s="830">
        <v>26602645</v>
      </c>
      <c r="CB110" s="830"/>
      <c r="CC110" s="830"/>
      <c r="CD110" s="830"/>
      <c r="CE110" s="830"/>
      <c r="CF110" s="891">
        <v>249.7</v>
      </c>
      <c r="CG110" s="892"/>
      <c r="CH110" s="892"/>
      <c r="CI110" s="892"/>
      <c r="CJ110" s="892"/>
      <c r="CK110" s="946" t="s">
        <v>402</v>
      </c>
      <c r="CL110" s="894"/>
      <c r="CM110" s="899" t="s">
        <v>403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404</v>
      </c>
      <c r="DH110" s="830"/>
      <c r="DI110" s="830"/>
      <c r="DJ110" s="830"/>
      <c r="DK110" s="830"/>
      <c r="DL110" s="830" t="s">
        <v>404</v>
      </c>
      <c r="DM110" s="830"/>
      <c r="DN110" s="830"/>
      <c r="DO110" s="830"/>
      <c r="DP110" s="830"/>
      <c r="DQ110" s="830" t="s">
        <v>404</v>
      </c>
      <c r="DR110" s="830"/>
      <c r="DS110" s="830"/>
      <c r="DT110" s="830"/>
      <c r="DU110" s="830"/>
      <c r="DV110" s="831" t="s">
        <v>404</v>
      </c>
      <c r="DW110" s="831"/>
      <c r="DX110" s="831"/>
      <c r="DY110" s="831"/>
      <c r="DZ110" s="832"/>
    </row>
    <row r="111" spans="1:131" s="197" customFormat="1" ht="26.25" customHeight="1">
      <c r="A111" s="808" t="s">
        <v>405</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406</v>
      </c>
      <c r="BA111" s="798"/>
      <c r="BB111" s="798"/>
      <c r="BC111" s="798"/>
      <c r="BD111" s="798"/>
      <c r="BE111" s="798"/>
      <c r="BF111" s="798"/>
      <c r="BG111" s="798"/>
      <c r="BH111" s="798"/>
      <c r="BI111" s="798"/>
      <c r="BJ111" s="798"/>
      <c r="BK111" s="798"/>
      <c r="BL111" s="798"/>
      <c r="BM111" s="798"/>
      <c r="BN111" s="798"/>
      <c r="BO111" s="798"/>
      <c r="BP111" s="799"/>
      <c r="BQ111" s="800" t="s">
        <v>407</v>
      </c>
      <c r="BR111" s="801"/>
      <c r="BS111" s="801"/>
      <c r="BT111" s="801"/>
      <c r="BU111" s="801"/>
      <c r="BV111" s="801" t="s">
        <v>407</v>
      </c>
      <c r="BW111" s="801"/>
      <c r="BX111" s="801"/>
      <c r="BY111" s="801"/>
      <c r="BZ111" s="801"/>
      <c r="CA111" s="801" t="s">
        <v>407</v>
      </c>
      <c r="CB111" s="801"/>
      <c r="CC111" s="801"/>
      <c r="CD111" s="801"/>
      <c r="CE111" s="801"/>
      <c r="CF111" s="878" t="s">
        <v>407</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407</v>
      </c>
      <c r="DH111" s="801"/>
      <c r="DI111" s="801"/>
      <c r="DJ111" s="801"/>
      <c r="DK111" s="801"/>
      <c r="DL111" s="801" t="s">
        <v>407</v>
      </c>
      <c r="DM111" s="801"/>
      <c r="DN111" s="801"/>
      <c r="DO111" s="801"/>
      <c r="DP111" s="801"/>
      <c r="DQ111" s="801" t="s">
        <v>407</v>
      </c>
      <c r="DR111" s="801"/>
      <c r="DS111" s="801"/>
      <c r="DT111" s="801"/>
      <c r="DU111" s="801"/>
      <c r="DV111" s="853" t="s">
        <v>407</v>
      </c>
      <c r="DW111" s="853"/>
      <c r="DX111" s="853"/>
      <c r="DY111" s="853"/>
      <c r="DZ111" s="854"/>
    </row>
    <row r="112" spans="1:131" s="197" customFormat="1" ht="26.25" customHeight="1">
      <c r="A112" s="932" t="s">
        <v>409</v>
      </c>
      <c r="B112" s="933"/>
      <c r="C112" s="798" t="s">
        <v>410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407</v>
      </c>
      <c r="AB112" s="814"/>
      <c r="AC112" s="814"/>
      <c r="AD112" s="814"/>
      <c r="AE112" s="815"/>
      <c r="AF112" s="816" t="s">
        <v>407</v>
      </c>
      <c r="AG112" s="814"/>
      <c r="AH112" s="814"/>
      <c r="AI112" s="814"/>
      <c r="AJ112" s="815"/>
      <c r="AK112" s="816" t="s">
        <v>407</v>
      </c>
      <c r="AL112" s="814"/>
      <c r="AM112" s="814"/>
      <c r="AN112" s="814"/>
      <c r="AO112" s="815"/>
      <c r="AP112" s="784" t="s">
        <v>407</v>
      </c>
      <c r="AQ112" s="785"/>
      <c r="AR112" s="785"/>
      <c r="AS112" s="785"/>
      <c r="AT112" s="786"/>
      <c r="AU112" s="953"/>
      <c r="AV112" s="954"/>
      <c r="AW112" s="954"/>
      <c r="AX112" s="954"/>
      <c r="AY112" s="955"/>
      <c r="AZ112" s="797" t="s">
        <v>411</v>
      </c>
      <c r="BA112" s="798"/>
      <c r="BB112" s="798"/>
      <c r="BC112" s="798"/>
      <c r="BD112" s="798"/>
      <c r="BE112" s="798"/>
      <c r="BF112" s="798"/>
      <c r="BG112" s="798"/>
      <c r="BH112" s="798"/>
      <c r="BI112" s="798"/>
      <c r="BJ112" s="798"/>
      <c r="BK112" s="798"/>
      <c r="BL112" s="798"/>
      <c r="BM112" s="798"/>
      <c r="BN112" s="798"/>
      <c r="BO112" s="798"/>
      <c r="BP112" s="799"/>
      <c r="BQ112" s="800">
        <v>7168277</v>
      </c>
      <c r="BR112" s="801"/>
      <c r="BS112" s="801"/>
      <c r="BT112" s="801"/>
      <c r="BU112" s="801"/>
      <c r="BV112" s="801">
        <v>7069842</v>
      </c>
      <c r="BW112" s="801"/>
      <c r="BX112" s="801"/>
      <c r="BY112" s="801"/>
      <c r="BZ112" s="801"/>
      <c r="CA112" s="801">
        <v>4471762</v>
      </c>
      <c r="CB112" s="801"/>
      <c r="CC112" s="801"/>
      <c r="CD112" s="801"/>
      <c r="CE112" s="801"/>
      <c r="CF112" s="878">
        <v>42</v>
      </c>
      <c r="CG112" s="879"/>
      <c r="CH112" s="879"/>
      <c r="CI112" s="879"/>
      <c r="CJ112" s="879"/>
      <c r="CK112" s="947"/>
      <c r="CL112" s="896"/>
      <c r="CM112" s="833" t="s">
        <v>412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407</v>
      </c>
      <c r="DH112" s="801"/>
      <c r="DI112" s="801"/>
      <c r="DJ112" s="801"/>
      <c r="DK112" s="801"/>
      <c r="DL112" s="801" t="s">
        <v>407</v>
      </c>
      <c r="DM112" s="801"/>
      <c r="DN112" s="801"/>
      <c r="DO112" s="801"/>
      <c r="DP112" s="801"/>
      <c r="DQ112" s="801" t="s">
        <v>407</v>
      </c>
      <c r="DR112" s="801"/>
      <c r="DS112" s="801"/>
      <c r="DT112" s="801"/>
      <c r="DU112" s="801"/>
      <c r="DV112" s="853" t="s">
        <v>407</v>
      </c>
      <c r="DW112" s="853"/>
      <c r="DX112" s="853"/>
      <c r="DY112" s="853"/>
      <c r="DZ112" s="854"/>
    </row>
    <row r="113" spans="1:130" s="197" customFormat="1" ht="26.25" customHeight="1">
      <c r="A113" s="934"/>
      <c r="B113" s="935"/>
      <c r="C113" s="798" t="s">
        <v>413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625991</v>
      </c>
      <c r="AB113" s="939"/>
      <c r="AC113" s="939"/>
      <c r="AD113" s="939"/>
      <c r="AE113" s="940"/>
      <c r="AF113" s="941">
        <v>628194</v>
      </c>
      <c r="AG113" s="939"/>
      <c r="AH113" s="939"/>
      <c r="AI113" s="939"/>
      <c r="AJ113" s="940"/>
      <c r="AK113" s="941">
        <v>446105</v>
      </c>
      <c r="AL113" s="939"/>
      <c r="AM113" s="939"/>
      <c r="AN113" s="939"/>
      <c r="AO113" s="940"/>
      <c r="AP113" s="942">
        <v>4.2</v>
      </c>
      <c r="AQ113" s="943"/>
      <c r="AR113" s="943"/>
      <c r="AS113" s="943"/>
      <c r="AT113" s="944"/>
      <c r="AU113" s="953"/>
      <c r="AV113" s="954"/>
      <c r="AW113" s="954"/>
      <c r="AX113" s="954"/>
      <c r="AY113" s="955"/>
      <c r="AZ113" s="797" t="s">
        <v>414</v>
      </c>
      <c r="BA113" s="798"/>
      <c r="BB113" s="798"/>
      <c r="BC113" s="798"/>
      <c r="BD113" s="798"/>
      <c r="BE113" s="798"/>
      <c r="BF113" s="798"/>
      <c r="BG113" s="798"/>
      <c r="BH113" s="798"/>
      <c r="BI113" s="798"/>
      <c r="BJ113" s="798"/>
      <c r="BK113" s="798"/>
      <c r="BL113" s="798"/>
      <c r="BM113" s="798"/>
      <c r="BN113" s="798"/>
      <c r="BO113" s="798"/>
      <c r="BP113" s="799"/>
      <c r="BQ113" s="800" t="s">
        <v>407</v>
      </c>
      <c r="BR113" s="801"/>
      <c r="BS113" s="801"/>
      <c r="BT113" s="801"/>
      <c r="BU113" s="801"/>
      <c r="BV113" s="801" t="s">
        <v>407</v>
      </c>
      <c r="BW113" s="801"/>
      <c r="BX113" s="801"/>
      <c r="BY113" s="801"/>
      <c r="BZ113" s="801"/>
      <c r="CA113" s="801" t="s">
        <v>407</v>
      </c>
      <c r="CB113" s="801"/>
      <c r="CC113" s="801"/>
      <c r="CD113" s="801"/>
      <c r="CE113" s="801"/>
      <c r="CF113" s="878" t="s">
        <v>407</v>
      </c>
      <c r="CG113" s="879"/>
      <c r="CH113" s="879"/>
      <c r="CI113" s="879"/>
      <c r="CJ113" s="879"/>
      <c r="CK113" s="947"/>
      <c r="CL113" s="896"/>
      <c r="CM113" s="833" t="s">
        <v>415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407</v>
      </c>
      <c r="DH113" s="814"/>
      <c r="DI113" s="814"/>
      <c r="DJ113" s="814"/>
      <c r="DK113" s="815"/>
      <c r="DL113" s="816" t="s">
        <v>407</v>
      </c>
      <c r="DM113" s="814"/>
      <c r="DN113" s="814"/>
      <c r="DO113" s="814"/>
      <c r="DP113" s="815"/>
      <c r="DQ113" s="816" t="s">
        <v>407</v>
      </c>
      <c r="DR113" s="814"/>
      <c r="DS113" s="814"/>
      <c r="DT113" s="814"/>
      <c r="DU113" s="815"/>
      <c r="DV113" s="784" t="s">
        <v>407</v>
      </c>
      <c r="DW113" s="785"/>
      <c r="DX113" s="785"/>
      <c r="DY113" s="785"/>
      <c r="DZ113" s="786"/>
    </row>
    <row r="114" spans="1:130" s="197" customFormat="1" ht="26.25" customHeight="1">
      <c r="A114" s="934"/>
      <c r="B114" s="935"/>
      <c r="C114" s="798" t="s">
        <v>416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407</v>
      </c>
      <c r="AB114" s="814"/>
      <c r="AC114" s="814"/>
      <c r="AD114" s="814"/>
      <c r="AE114" s="815"/>
      <c r="AF114" s="816" t="s">
        <v>407</v>
      </c>
      <c r="AG114" s="814"/>
      <c r="AH114" s="814"/>
      <c r="AI114" s="814"/>
      <c r="AJ114" s="815"/>
      <c r="AK114" s="816" t="s">
        <v>407</v>
      </c>
      <c r="AL114" s="814"/>
      <c r="AM114" s="814"/>
      <c r="AN114" s="814"/>
      <c r="AO114" s="815"/>
      <c r="AP114" s="784" t="s">
        <v>407</v>
      </c>
      <c r="AQ114" s="785"/>
      <c r="AR114" s="785"/>
      <c r="AS114" s="785"/>
      <c r="AT114" s="786"/>
      <c r="AU114" s="953"/>
      <c r="AV114" s="954"/>
      <c r="AW114" s="954"/>
      <c r="AX114" s="954"/>
      <c r="AY114" s="955"/>
      <c r="AZ114" s="797" t="s">
        <v>417</v>
      </c>
      <c r="BA114" s="798"/>
      <c r="BB114" s="798"/>
      <c r="BC114" s="798"/>
      <c r="BD114" s="798"/>
      <c r="BE114" s="798"/>
      <c r="BF114" s="798"/>
      <c r="BG114" s="798"/>
      <c r="BH114" s="798"/>
      <c r="BI114" s="798"/>
      <c r="BJ114" s="798"/>
      <c r="BK114" s="798"/>
      <c r="BL114" s="798"/>
      <c r="BM114" s="798"/>
      <c r="BN114" s="798"/>
      <c r="BO114" s="798"/>
      <c r="BP114" s="799"/>
      <c r="BQ114" s="800">
        <v>3012831</v>
      </c>
      <c r="BR114" s="801"/>
      <c r="BS114" s="801"/>
      <c r="BT114" s="801"/>
      <c r="BU114" s="801"/>
      <c r="BV114" s="801">
        <v>1646100</v>
      </c>
      <c r="BW114" s="801"/>
      <c r="BX114" s="801"/>
      <c r="BY114" s="801"/>
      <c r="BZ114" s="801"/>
      <c r="CA114" s="801">
        <v>1267412</v>
      </c>
      <c r="CB114" s="801"/>
      <c r="CC114" s="801"/>
      <c r="CD114" s="801"/>
      <c r="CE114" s="801"/>
      <c r="CF114" s="878">
        <v>11.9</v>
      </c>
      <c r="CG114" s="879"/>
      <c r="CH114" s="879"/>
      <c r="CI114" s="879"/>
      <c r="CJ114" s="879"/>
      <c r="CK114" s="947"/>
      <c r="CL114" s="896"/>
      <c r="CM114" s="833" t="s">
        <v>418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407</v>
      </c>
      <c r="DH114" s="814"/>
      <c r="DI114" s="814"/>
      <c r="DJ114" s="814"/>
      <c r="DK114" s="815"/>
      <c r="DL114" s="816" t="s">
        <v>407</v>
      </c>
      <c r="DM114" s="814"/>
      <c r="DN114" s="814"/>
      <c r="DO114" s="814"/>
      <c r="DP114" s="815"/>
      <c r="DQ114" s="816" t="s">
        <v>407</v>
      </c>
      <c r="DR114" s="814"/>
      <c r="DS114" s="814"/>
      <c r="DT114" s="814"/>
      <c r="DU114" s="815"/>
      <c r="DV114" s="784" t="s">
        <v>407</v>
      </c>
      <c r="DW114" s="785"/>
      <c r="DX114" s="785"/>
      <c r="DY114" s="785"/>
      <c r="DZ114" s="786"/>
    </row>
    <row r="115" spans="1:130" s="197" customFormat="1" ht="26.25" customHeight="1">
      <c r="A115" s="934"/>
      <c r="B115" s="935"/>
      <c r="C115" s="798" t="s">
        <v>419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13671</v>
      </c>
      <c r="AB115" s="939"/>
      <c r="AC115" s="939"/>
      <c r="AD115" s="939"/>
      <c r="AE115" s="940"/>
      <c r="AF115" s="941">
        <v>16362</v>
      </c>
      <c r="AG115" s="939"/>
      <c r="AH115" s="939"/>
      <c r="AI115" s="939"/>
      <c r="AJ115" s="940"/>
      <c r="AK115" s="941">
        <v>15081</v>
      </c>
      <c r="AL115" s="939"/>
      <c r="AM115" s="939"/>
      <c r="AN115" s="939"/>
      <c r="AO115" s="940"/>
      <c r="AP115" s="942">
        <v>0.1</v>
      </c>
      <c r="AQ115" s="943"/>
      <c r="AR115" s="943"/>
      <c r="AS115" s="943"/>
      <c r="AT115" s="944"/>
      <c r="AU115" s="953"/>
      <c r="AV115" s="954"/>
      <c r="AW115" s="954"/>
      <c r="AX115" s="954"/>
      <c r="AY115" s="955"/>
      <c r="AZ115" s="797" t="s">
        <v>420</v>
      </c>
      <c r="BA115" s="798"/>
      <c r="BB115" s="798"/>
      <c r="BC115" s="798"/>
      <c r="BD115" s="798"/>
      <c r="BE115" s="798"/>
      <c r="BF115" s="798"/>
      <c r="BG115" s="798"/>
      <c r="BH115" s="798"/>
      <c r="BI115" s="798"/>
      <c r="BJ115" s="798"/>
      <c r="BK115" s="798"/>
      <c r="BL115" s="798"/>
      <c r="BM115" s="798"/>
      <c r="BN115" s="798"/>
      <c r="BO115" s="798"/>
      <c r="BP115" s="799"/>
      <c r="BQ115" s="800" t="s">
        <v>407</v>
      </c>
      <c r="BR115" s="801"/>
      <c r="BS115" s="801"/>
      <c r="BT115" s="801"/>
      <c r="BU115" s="801"/>
      <c r="BV115" s="801" t="s">
        <v>407</v>
      </c>
      <c r="BW115" s="801"/>
      <c r="BX115" s="801"/>
      <c r="BY115" s="801"/>
      <c r="BZ115" s="801"/>
      <c r="CA115" s="801" t="s">
        <v>407</v>
      </c>
      <c r="CB115" s="801"/>
      <c r="CC115" s="801"/>
      <c r="CD115" s="801"/>
      <c r="CE115" s="801"/>
      <c r="CF115" s="878" t="s">
        <v>407</v>
      </c>
      <c r="CG115" s="879"/>
      <c r="CH115" s="879"/>
      <c r="CI115" s="879"/>
      <c r="CJ115" s="879"/>
      <c r="CK115" s="947"/>
      <c r="CL115" s="896"/>
      <c r="CM115" s="797" t="s">
        <v>421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407</v>
      </c>
      <c r="DH115" s="814"/>
      <c r="DI115" s="814"/>
      <c r="DJ115" s="814"/>
      <c r="DK115" s="815"/>
      <c r="DL115" s="816" t="s">
        <v>407</v>
      </c>
      <c r="DM115" s="814"/>
      <c r="DN115" s="814"/>
      <c r="DO115" s="814"/>
      <c r="DP115" s="815"/>
      <c r="DQ115" s="816" t="s">
        <v>407</v>
      </c>
      <c r="DR115" s="814"/>
      <c r="DS115" s="814"/>
      <c r="DT115" s="814"/>
      <c r="DU115" s="815"/>
      <c r="DV115" s="784" t="s">
        <v>407</v>
      </c>
      <c r="DW115" s="785"/>
      <c r="DX115" s="785"/>
      <c r="DY115" s="785"/>
      <c r="DZ115" s="786"/>
    </row>
    <row r="116" spans="1:130" s="197" customFormat="1" ht="26.25" customHeight="1">
      <c r="A116" s="936"/>
      <c r="B116" s="937"/>
      <c r="C116" s="876" t="s">
        <v>422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368</v>
      </c>
      <c r="AB116" s="814"/>
      <c r="AC116" s="814"/>
      <c r="AD116" s="814"/>
      <c r="AE116" s="815"/>
      <c r="AF116" s="816">
        <v>262</v>
      </c>
      <c r="AG116" s="814"/>
      <c r="AH116" s="814"/>
      <c r="AI116" s="814"/>
      <c r="AJ116" s="815"/>
      <c r="AK116" s="816" t="s">
        <v>407</v>
      </c>
      <c r="AL116" s="814"/>
      <c r="AM116" s="814"/>
      <c r="AN116" s="814"/>
      <c r="AO116" s="815"/>
      <c r="AP116" s="784" t="s">
        <v>407</v>
      </c>
      <c r="AQ116" s="785"/>
      <c r="AR116" s="785"/>
      <c r="AS116" s="785"/>
      <c r="AT116" s="786"/>
      <c r="AU116" s="953"/>
      <c r="AV116" s="954"/>
      <c r="AW116" s="954"/>
      <c r="AX116" s="954"/>
      <c r="AY116" s="955"/>
      <c r="AZ116" s="797" t="s">
        <v>423</v>
      </c>
      <c r="BA116" s="798"/>
      <c r="BB116" s="798"/>
      <c r="BC116" s="798"/>
      <c r="BD116" s="798"/>
      <c r="BE116" s="798"/>
      <c r="BF116" s="798"/>
      <c r="BG116" s="798"/>
      <c r="BH116" s="798"/>
      <c r="BI116" s="798"/>
      <c r="BJ116" s="798"/>
      <c r="BK116" s="798"/>
      <c r="BL116" s="798"/>
      <c r="BM116" s="798"/>
      <c r="BN116" s="798"/>
      <c r="BO116" s="798"/>
      <c r="BP116" s="799"/>
      <c r="BQ116" s="800" t="s">
        <v>407</v>
      </c>
      <c r="BR116" s="801"/>
      <c r="BS116" s="801"/>
      <c r="BT116" s="801"/>
      <c r="BU116" s="801"/>
      <c r="BV116" s="801" t="s">
        <v>407</v>
      </c>
      <c r="BW116" s="801"/>
      <c r="BX116" s="801"/>
      <c r="BY116" s="801"/>
      <c r="BZ116" s="801"/>
      <c r="CA116" s="801" t="s">
        <v>407</v>
      </c>
      <c r="CB116" s="801"/>
      <c r="CC116" s="801"/>
      <c r="CD116" s="801"/>
      <c r="CE116" s="801"/>
      <c r="CF116" s="878" t="s">
        <v>407</v>
      </c>
      <c r="CG116" s="879"/>
      <c r="CH116" s="879"/>
      <c r="CI116" s="879"/>
      <c r="CJ116" s="879"/>
      <c r="CK116" s="947"/>
      <c r="CL116" s="896"/>
      <c r="CM116" s="833" t="s">
        <v>424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407</v>
      </c>
      <c r="DH116" s="814"/>
      <c r="DI116" s="814"/>
      <c r="DJ116" s="814"/>
      <c r="DK116" s="815"/>
      <c r="DL116" s="816" t="s">
        <v>407</v>
      </c>
      <c r="DM116" s="814"/>
      <c r="DN116" s="814"/>
      <c r="DO116" s="814"/>
      <c r="DP116" s="815"/>
      <c r="DQ116" s="816" t="s">
        <v>407</v>
      </c>
      <c r="DR116" s="814"/>
      <c r="DS116" s="814"/>
      <c r="DT116" s="814"/>
      <c r="DU116" s="815"/>
      <c r="DV116" s="784" t="s">
        <v>407</v>
      </c>
      <c r="DW116" s="785"/>
      <c r="DX116" s="785"/>
      <c r="DY116" s="785"/>
      <c r="DZ116" s="786"/>
    </row>
    <row r="117" spans="1:130" s="197" customFormat="1" ht="26.25" customHeight="1">
      <c r="A117" s="917" t="s">
        <v>164</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425</v>
      </c>
      <c r="Z117" s="919"/>
      <c r="AA117" s="924">
        <v>3310343</v>
      </c>
      <c r="AB117" s="925"/>
      <c r="AC117" s="925"/>
      <c r="AD117" s="925"/>
      <c r="AE117" s="926"/>
      <c r="AF117" s="928">
        <v>3415833</v>
      </c>
      <c r="AG117" s="925"/>
      <c r="AH117" s="925"/>
      <c r="AI117" s="925"/>
      <c r="AJ117" s="926"/>
      <c r="AK117" s="928">
        <v>3314312</v>
      </c>
      <c r="AL117" s="925"/>
      <c r="AM117" s="925"/>
      <c r="AN117" s="925"/>
      <c r="AO117" s="926"/>
      <c r="AP117" s="929"/>
      <c r="AQ117" s="930"/>
      <c r="AR117" s="930"/>
      <c r="AS117" s="930"/>
      <c r="AT117" s="931"/>
      <c r="AU117" s="953"/>
      <c r="AV117" s="954"/>
      <c r="AW117" s="954"/>
      <c r="AX117" s="954"/>
      <c r="AY117" s="955"/>
      <c r="AZ117" s="875" t="s">
        <v>426</v>
      </c>
      <c r="BA117" s="876"/>
      <c r="BB117" s="876"/>
      <c r="BC117" s="876"/>
      <c r="BD117" s="876"/>
      <c r="BE117" s="876"/>
      <c r="BF117" s="876"/>
      <c r="BG117" s="876"/>
      <c r="BH117" s="876"/>
      <c r="BI117" s="876"/>
      <c r="BJ117" s="876"/>
      <c r="BK117" s="876"/>
      <c r="BL117" s="876"/>
      <c r="BM117" s="876"/>
      <c r="BN117" s="876"/>
      <c r="BO117" s="876"/>
      <c r="BP117" s="877"/>
      <c r="BQ117" s="887" t="s">
        <v>427</v>
      </c>
      <c r="BR117" s="888"/>
      <c r="BS117" s="888"/>
      <c r="BT117" s="888"/>
      <c r="BU117" s="888"/>
      <c r="BV117" s="888" t="s">
        <v>427</v>
      </c>
      <c r="BW117" s="888"/>
      <c r="BX117" s="888"/>
      <c r="BY117" s="888"/>
      <c r="BZ117" s="888"/>
      <c r="CA117" s="888" t="s">
        <v>427</v>
      </c>
      <c r="CB117" s="888"/>
      <c r="CC117" s="888"/>
      <c r="CD117" s="888"/>
      <c r="CE117" s="888"/>
      <c r="CF117" s="878" t="s">
        <v>427</v>
      </c>
      <c r="CG117" s="879"/>
      <c r="CH117" s="879"/>
      <c r="CI117" s="879"/>
      <c r="CJ117" s="879"/>
      <c r="CK117" s="947"/>
      <c r="CL117" s="896"/>
      <c r="CM117" s="833" t="s">
        <v>428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427</v>
      </c>
      <c r="DH117" s="814"/>
      <c r="DI117" s="814"/>
      <c r="DJ117" s="814"/>
      <c r="DK117" s="815"/>
      <c r="DL117" s="816" t="s">
        <v>427</v>
      </c>
      <c r="DM117" s="814"/>
      <c r="DN117" s="814"/>
      <c r="DO117" s="814"/>
      <c r="DP117" s="815"/>
      <c r="DQ117" s="816" t="s">
        <v>427</v>
      </c>
      <c r="DR117" s="814"/>
      <c r="DS117" s="814"/>
      <c r="DT117" s="814"/>
      <c r="DU117" s="815"/>
      <c r="DV117" s="784" t="s">
        <v>427</v>
      </c>
      <c r="DW117" s="785"/>
      <c r="DX117" s="785"/>
      <c r="DY117" s="785"/>
      <c r="DZ117" s="786"/>
    </row>
    <row r="118" spans="1:130" s="197" customFormat="1" ht="26.25" customHeight="1">
      <c r="A118" s="917" t="s">
        <v>399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397</v>
      </c>
      <c r="AB118" s="918"/>
      <c r="AC118" s="918"/>
      <c r="AD118" s="918"/>
      <c r="AE118" s="919"/>
      <c r="AF118" s="920" t="s">
        <v>281</v>
      </c>
      <c r="AG118" s="918"/>
      <c r="AH118" s="918"/>
      <c r="AI118" s="918"/>
      <c r="AJ118" s="919"/>
      <c r="AK118" s="920" t="s">
        <v>280</v>
      </c>
      <c r="AL118" s="918"/>
      <c r="AM118" s="918"/>
      <c r="AN118" s="918"/>
      <c r="AO118" s="919"/>
      <c r="AP118" s="921" t="s">
        <v>398</v>
      </c>
      <c r="AQ118" s="922"/>
      <c r="AR118" s="922"/>
      <c r="AS118" s="922"/>
      <c r="AT118" s="923"/>
      <c r="AU118" s="956"/>
      <c r="AV118" s="957"/>
      <c r="AW118" s="957"/>
      <c r="AX118" s="957"/>
      <c r="AY118" s="957"/>
      <c r="AZ118" s="228" t="s">
        <v>164</v>
      </c>
      <c r="BA118" s="228"/>
      <c r="BB118" s="228"/>
      <c r="BC118" s="228"/>
      <c r="BD118" s="228"/>
      <c r="BE118" s="228"/>
      <c r="BF118" s="228"/>
      <c r="BG118" s="228"/>
      <c r="BH118" s="228"/>
      <c r="BI118" s="228"/>
      <c r="BJ118" s="228"/>
      <c r="BK118" s="228"/>
      <c r="BL118" s="228"/>
      <c r="BM118" s="228"/>
      <c r="BN118" s="228"/>
      <c r="BO118" s="867" t="s">
        <v>429</v>
      </c>
      <c r="BP118" s="868"/>
      <c r="BQ118" s="887">
        <v>37504255</v>
      </c>
      <c r="BR118" s="888"/>
      <c r="BS118" s="888"/>
      <c r="BT118" s="888"/>
      <c r="BU118" s="888"/>
      <c r="BV118" s="888">
        <v>35535410</v>
      </c>
      <c r="BW118" s="888"/>
      <c r="BX118" s="888"/>
      <c r="BY118" s="888"/>
      <c r="BZ118" s="888"/>
      <c r="CA118" s="888">
        <v>32341819</v>
      </c>
      <c r="CB118" s="888"/>
      <c r="CC118" s="888"/>
      <c r="CD118" s="888"/>
      <c r="CE118" s="888"/>
      <c r="CF118" s="773"/>
      <c r="CG118" s="774"/>
      <c r="CH118" s="774"/>
      <c r="CI118" s="774"/>
      <c r="CJ118" s="871"/>
      <c r="CK118" s="947"/>
      <c r="CL118" s="896"/>
      <c r="CM118" s="833" t="s">
        <v>430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402</v>
      </c>
      <c r="B119" s="894"/>
      <c r="C119" s="899" t="s">
        <v>403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431</v>
      </c>
      <c r="AV119" s="910"/>
      <c r="AW119" s="910"/>
      <c r="AX119" s="910"/>
      <c r="AY119" s="911"/>
      <c r="AZ119" s="846" t="s">
        <v>432</v>
      </c>
      <c r="BA119" s="788"/>
      <c r="BB119" s="788"/>
      <c r="BC119" s="788"/>
      <c r="BD119" s="788"/>
      <c r="BE119" s="788"/>
      <c r="BF119" s="788"/>
      <c r="BG119" s="788"/>
      <c r="BH119" s="788"/>
      <c r="BI119" s="788"/>
      <c r="BJ119" s="788"/>
      <c r="BK119" s="788"/>
      <c r="BL119" s="788"/>
      <c r="BM119" s="788"/>
      <c r="BN119" s="788"/>
      <c r="BO119" s="788"/>
      <c r="BP119" s="789"/>
      <c r="BQ119" s="829">
        <v>7830523</v>
      </c>
      <c r="BR119" s="830"/>
      <c r="BS119" s="830"/>
      <c r="BT119" s="830"/>
      <c r="BU119" s="830"/>
      <c r="BV119" s="830">
        <v>8110859</v>
      </c>
      <c r="BW119" s="830"/>
      <c r="BX119" s="830"/>
      <c r="BY119" s="830"/>
      <c r="BZ119" s="830"/>
      <c r="CA119" s="830">
        <v>8406144</v>
      </c>
      <c r="CB119" s="830"/>
      <c r="CC119" s="830"/>
      <c r="CD119" s="830"/>
      <c r="CE119" s="830"/>
      <c r="CF119" s="891">
        <v>78.900000000000006</v>
      </c>
      <c r="CG119" s="892"/>
      <c r="CH119" s="892"/>
      <c r="CI119" s="892"/>
      <c r="CJ119" s="892"/>
      <c r="CK119" s="948"/>
      <c r="CL119" s="898"/>
      <c r="CM119" s="855" t="s">
        <v>433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434</v>
      </c>
      <c r="BA120" s="798"/>
      <c r="BB120" s="798"/>
      <c r="BC120" s="798"/>
      <c r="BD120" s="798"/>
      <c r="BE120" s="798"/>
      <c r="BF120" s="798"/>
      <c r="BG120" s="798"/>
      <c r="BH120" s="798"/>
      <c r="BI120" s="798"/>
      <c r="BJ120" s="798"/>
      <c r="BK120" s="798"/>
      <c r="BL120" s="798"/>
      <c r="BM120" s="798"/>
      <c r="BN120" s="798"/>
      <c r="BO120" s="798"/>
      <c r="BP120" s="799"/>
      <c r="BQ120" s="800">
        <v>898144</v>
      </c>
      <c r="BR120" s="801"/>
      <c r="BS120" s="801"/>
      <c r="BT120" s="801"/>
      <c r="BU120" s="801"/>
      <c r="BV120" s="801">
        <v>626685</v>
      </c>
      <c r="BW120" s="801"/>
      <c r="BX120" s="801"/>
      <c r="BY120" s="801"/>
      <c r="BZ120" s="801"/>
      <c r="CA120" s="801">
        <v>439530</v>
      </c>
      <c r="CB120" s="801"/>
      <c r="CC120" s="801"/>
      <c r="CD120" s="801"/>
      <c r="CE120" s="801"/>
      <c r="CF120" s="878">
        <v>4.0999999999999996</v>
      </c>
      <c r="CG120" s="879"/>
      <c r="CH120" s="879"/>
      <c r="CI120" s="879"/>
      <c r="CJ120" s="879"/>
      <c r="CK120" s="880" t="s">
        <v>435</v>
      </c>
      <c r="CL120" s="840"/>
      <c r="CM120" s="840"/>
      <c r="CN120" s="840"/>
      <c r="CO120" s="841"/>
      <c r="CP120" s="884" t="s">
        <v>381</v>
      </c>
      <c r="CQ120" s="885"/>
      <c r="CR120" s="885"/>
      <c r="CS120" s="885"/>
      <c r="CT120" s="885"/>
      <c r="CU120" s="885"/>
      <c r="CV120" s="885"/>
      <c r="CW120" s="885"/>
      <c r="CX120" s="885"/>
      <c r="CY120" s="885"/>
      <c r="CZ120" s="885"/>
      <c r="DA120" s="885"/>
      <c r="DB120" s="885"/>
      <c r="DC120" s="885"/>
      <c r="DD120" s="885"/>
      <c r="DE120" s="885"/>
      <c r="DF120" s="886"/>
      <c r="DG120" s="829">
        <v>2496264</v>
      </c>
      <c r="DH120" s="830"/>
      <c r="DI120" s="830"/>
      <c r="DJ120" s="830"/>
      <c r="DK120" s="830"/>
      <c r="DL120" s="830">
        <v>2413323</v>
      </c>
      <c r="DM120" s="830"/>
      <c r="DN120" s="830"/>
      <c r="DO120" s="830"/>
      <c r="DP120" s="830"/>
      <c r="DQ120" s="830">
        <v>2327378</v>
      </c>
      <c r="DR120" s="830"/>
      <c r="DS120" s="830"/>
      <c r="DT120" s="830"/>
      <c r="DU120" s="830"/>
      <c r="DV120" s="831">
        <v>21.8</v>
      </c>
      <c r="DW120" s="831"/>
      <c r="DX120" s="831"/>
      <c r="DY120" s="831"/>
      <c r="DZ120" s="832"/>
    </row>
    <row r="121" spans="1:130" s="197" customFormat="1" ht="26.25" customHeight="1">
      <c r="A121" s="895"/>
      <c r="B121" s="896"/>
      <c r="C121" s="872" t="s">
        <v>436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437</v>
      </c>
      <c r="BA121" s="876"/>
      <c r="BB121" s="876"/>
      <c r="BC121" s="876"/>
      <c r="BD121" s="876"/>
      <c r="BE121" s="876"/>
      <c r="BF121" s="876"/>
      <c r="BG121" s="876"/>
      <c r="BH121" s="876"/>
      <c r="BI121" s="876"/>
      <c r="BJ121" s="876"/>
      <c r="BK121" s="876"/>
      <c r="BL121" s="876"/>
      <c r="BM121" s="876"/>
      <c r="BN121" s="876"/>
      <c r="BO121" s="876"/>
      <c r="BP121" s="877"/>
      <c r="BQ121" s="887">
        <v>25369410</v>
      </c>
      <c r="BR121" s="888"/>
      <c r="BS121" s="888"/>
      <c r="BT121" s="888"/>
      <c r="BU121" s="888"/>
      <c r="BV121" s="888">
        <v>25077063</v>
      </c>
      <c r="BW121" s="888"/>
      <c r="BX121" s="888"/>
      <c r="BY121" s="888"/>
      <c r="BZ121" s="888"/>
      <c r="CA121" s="888">
        <v>24461796</v>
      </c>
      <c r="CB121" s="888"/>
      <c r="CC121" s="888"/>
      <c r="CD121" s="888"/>
      <c r="CE121" s="888"/>
      <c r="CF121" s="889">
        <v>229.6</v>
      </c>
      <c r="CG121" s="890"/>
      <c r="CH121" s="890"/>
      <c r="CI121" s="890"/>
      <c r="CJ121" s="890"/>
      <c r="CK121" s="881"/>
      <c r="CL121" s="842"/>
      <c r="CM121" s="842"/>
      <c r="CN121" s="842"/>
      <c r="CO121" s="843"/>
      <c r="CP121" s="858" t="s">
        <v>379</v>
      </c>
      <c r="CQ121" s="859"/>
      <c r="CR121" s="859"/>
      <c r="CS121" s="859"/>
      <c r="CT121" s="859"/>
      <c r="CU121" s="859"/>
      <c r="CV121" s="859"/>
      <c r="CW121" s="859"/>
      <c r="CX121" s="859"/>
      <c r="CY121" s="859"/>
      <c r="CZ121" s="859"/>
      <c r="DA121" s="859"/>
      <c r="DB121" s="859"/>
      <c r="DC121" s="859"/>
      <c r="DD121" s="859"/>
      <c r="DE121" s="859"/>
      <c r="DF121" s="860"/>
      <c r="DG121" s="800">
        <v>2305933</v>
      </c>
      <c r="DH121" s="801"/>
      <c r="DI121" s="801"/>
      <c r="DJ121" s="801"/>
      <c r="DK121" s="801"/>
      <c r="DL121" s="801">
        <v>2207525</v>
      </c>
      <c r="DM121" s="801"/>
      <c r="DN121" s="801"/>
      <c r="DO121" s="801"/>
      <c r="DP121" s="801"/>
      <c r="DQ121" s="801">
        <v>2119345</v>
      </c>
      <c r="DR121" s="801"/>
      <c r="DS121" s="801"/>
      <c r="DT121" s="801"/>
      <c r="DU121" s="801"/>
      <c r="DV121" s="853">
        <v>19.899999999999999</v>
      </c>
      <c r="DW121" s="853"/>
      <c r="DX121" s="853"/>
      <c r="DY121" s="853"/>
      <c r="DZ121" s="854"/>
    </row>
    <row r="122" spans="1:130" s="197" customFormat="1" ht="26.25" customHeight="1">
      <c r="A122" s="895"/>
      <c r="B122" s="896"/>
      <c r="C122" s="833" t="s">
        <v>418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164</v>
      </c>
      <c r="BA122" s="228"/>
      <c r="BB122" s="228"/>
      <c r="BC122" s="228"/>
      <c r="BD122" s="228"/>
      <c r="BE122" s="228"/>
      <c r="BF122" s="228"/>
      <c r="BG122" s="228"/>
      <c r="BH122" s="228"/>
      <c r="BI122" s="228"/>
      <c r="BJ122" s="228"/>
      <c r="BK122" s="228"/>
      <c r="BL122" s="228"/>
      <c r="BM122" s="228"/>
      <c r="BN122" s="228"/>
      <c r="BO122" s="867" t="s">
        <v>438</v>
      </c>
      <c r="BP122" s="868"/>
      <c r="BQ122" s="869">
        <v>34098077</v>
      </c>
      <c r="BR122" s="870"/>
      <c r="BS122" s="870"/>
      <c r="BT122" s="870"/>
      <c r="BU122" s="870"/>
      <c r="BV122" s="870">
        <v>33814607</v>
      </c>
      <c r="BW122" s="870"/>
      <c r="BX122" s="870"/>
      <c r="BY122" s="870"/>
      <c r="BZ122" s="870"/>
      <c r="CA122" s="870">
        <v>33307470</v>
      </c>
      <c r="CB122" s="870"/>
      <c r="CC122" s="870"/>
      <c r="CD122" s="870"/>
      <c r="CE122" s="870"/>
      <c r="CF122" s="773"/>
      <c r="CG122" s="774"/>
      <c r="CH122" s="774"/>
      <c r="CI122" s="774"/>
      <c r="CJ122" s="871"/>
      <c r="CK122" s="881"/>
      <c r="CL122" s="842"/>
      <c r="CM122" s="842"/>
      <c r="CN122" s="842"/>
      <c r="CO122" s="843"/>
      <c r="CP122" s="858" t="s">
        <v>439</v>
      </c>
      <c r="CQ122" s="859"/>
      <c r="CR122" s="859"/>
      <c r="CS122" s="859"/>
      <c r="CT122" s="859"/>
      <c r="CU122" s="859"/>
      <c r="CV122" s="859"/>
      <c r="CW122" s="859"/>
      <c r="CX122" s="859"/>
      <c r="CY122" s="859"/>
      <c r="CZ122" s="859"/>
      <c r="DA122" s="859"/>
      <c r="DB122" s="859"/>
      <c r="DC122" s="859"/>
      <c r="DD122" s="859"/>
      <c r="DE122" s="859"/>
      <c r="DF122" s="860"/>
      <c r="DG122" s="800">
        <v>27804</v>
      </c>
      <c r="DH122" s="801"/>
      <c r="DI122" s="801"/>
      <c r="DJ122" s="801"/>
      <c r="DK122" s="801"/>
      <c r="DL122" s="801">
        <v>50334</v>
      </c>
      <c r="DM122" s="801"/>
      <c r="DN122" s="801"/>
      <c r="DO122" s="801"/>
      <c r="DP122" s="801"/>
      <c r="DQ122" s="801">
        <v>22398</v>
      </c>
      <c r="DR122" s="801"/>
      <c r="DS122" s="801"/>
      <c r="DT122" s="801"/>
      <c r="DU122" s="801"/>
      <c r="DV122" s="853">
        <v>0.2</v>
      </c>
      <c r="DW122" s="853"/>
      <c r="DX122" s="853"/>
      <c r="DY122" s="853"/>
      <c r="DZ122" s="854"/>
    </row>
    <row r="123" spans="1:130" s="197" customFormat="1" ht="26.25" customHeight="1" thickBot="1">
      <c r="A123" s="895"/>
      <c r="B123" s="896"/>
      <c r="C123" s="833" t="s">
        <v>424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440</v>
      </c>
      <c r="AB123" s="814"/>
      <c r="AC123" s="814"/>
      <c r="AD123" s="814"/>
      <c r="AE123" s="815"/>
      <c r="AF123" s="816" t="s">
        <v>440</v>
      </c>
      <c r="AG123" s="814"/>
      <c r="AH123" s="814"/>
      <c r="AI123" s="814"/>
      <c r="AJ123" s="815"/>
      <c r="AK123" s="816" t="s">
        <v>440</v>
      </c>
      <c r="AL123" s="814"/>
      <c r="AM123" s="814"/>
      <c r="AN123" s="814"/>
      <c r="AO123" s="815"/>
      <c r="AP123" s="784" t="s">
        <v>440</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30.6</v>
      </c>
      <c r="BR123" s="862"/>
      <c r="BS123" s="862"/>
      <c r="BT123" s="862"/>
      <c r="BU123" s="862"/>
      <c r="BV123" s="862">
        <v>16.2</v>
      </c>
      <c r="BW123" s="862"/>
      <c r="BX123" s="862"/>
      <c r="BY123" s="862"/>
      <c r="BZ123" s="862"/>
      <c r="CA123" s="862" t="s">
        <v>440</v>
      </c>
      <c r="CB123" s="862"/>
      <c r="CC123" s="862"/>
      <c r="CD123" s="862"/>
      <c r="CE123" s="862"/>
      <c r="CF123" s="760"/>
      <c r="CG123" s="761"/>
      <c r="CH123" s="761"/>
      <c r="CI123" s="761"/>
      <c r="CJ123" s="863"/>
      <c r="CK123" s="881"/>
      <c r="CL123" s="842"/>
      <c r="CM123" s="842"/>
      <c r="CN123" s="842"/>
      <c r="CO123" s="843"/>
      <c r="CP123" s="858" t="s">
        <v>442</v>
      </c>
      <c r="CQ123" s="859"/>
      <c r="CR123" s="859"/>
      <c r="CS123" s="859"/>
      <c r="CT123" s="859"/>
      <c r="CU123" s="859"/>
      <c r="CV123" s="859"/>
      <c r="CW123" s="859"/>
      <c r="CX123" s="859"/>
      <c r="CY123" s="859"/>
      <c r="CZ123" s="859"/>
      <c r="DA123" s="859"/>
      <c r="DB123" s="859"/>
      <c r="DC123" s="859"/>
      <c r="DD123" s="859"/>
      <c r="DE123" s="859"/>
      <c r="DF123" s="860"/>
      <c r="DG123" s="813">
        <v>7070</v>
      </c>
      <c r="DH123" s="814"/>
      <c r="DI123" s="814"/>
      <c r="DJ123" s="814"/>
      <c r="DK123" s="815"/>
      <c r="DL123" s="816">
        <v>4708</v>
      </c>
      <c r="DM123" s="814"/>
      <c r="DN123" s="814"/>
      <c r="DO123" s="814"/>
      <c r="DP123" s="815"/>
      <c r="DQ123" s="816">
        <v>2641</v>
      </c>
      <c r="DR123" s="814"/>
      <c r="DS123" s="814"/>
      <c r="DT123" s="814"/>
      <c r="DU123" s="815"/>
      <c r="DV123" s="784">
        <v>0</v>
      </c>
      <c r="DW123" s="785"/>
      <c r="DX123" s="785"/>
      <c r="DY123" s="785"/>
      <c r="DZ123" s="786"/>
    </row>
    <row r="124" spans="1:130" s="197" customFormat="1" ht="26.25" customHeight="1">
      <c r="A124" s="895"/>
      <c r="B124" s="896"/>
      <c r="C124" s="833" t="s">
        <v>428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440</v>
      </c>
      <c r="AB124" s="814"/>
      <c r="AC124" s="814"/>
      <c r="AD124" s="814"/>
      <c r="AE124" s="815"/>
      <c r="AF124" s="816" t="s">
        <v>440</v>
      </c>
      <c r="AG124" s="814"/>
      <c r="AH124" s="814"/>
      <c r="AI124" s="814"/>
      <c r="AJ124" s="815"/>
      <c r="AK124" s="816" t="s">
        <v>440</v>
      </c>
      <c r="AL124" s="814"/>
      <c r="AM124" s="814"/>
      <c r="AN124" s="814"/>
      <c r="AO124" s="815"/>
      <c r="AP124" s="784" t="s">
        <v>440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443</v>
      </c>
      <c r="CQ124" s="859"/>
      <c r="CR124" s="859"/>
      <c r="CS124" s="859"/>
      <c r="CT124" s="859"/>
      <c r="CU124" s="859"/>
      <c r="CV124" s="859"/>
      <c r="CW124" s="859"/>
      <c r="CX124" s="859"/>
      <c r="CY124" s="859"/>
      <c r="CZ124" s="859"/>
      <c r="DA124" s="859"/>
      <c r="DB124" s="859"/>
      <c r="DC124" s="859"/>
      <c r="DD124" s="859"/>
      <c r="DE124" s="859"/>
      <c r="DF124" s="860"/>
      <c r="DG124" s="746">
        <v>2331206</v>
      </c>
      <c r="DH124" s="747"/>
      <c r="DI124" s="747"/>
      <c r="DJ124" s="747"/>
      <c r="DK124" s="748"/>
      <c r="DL124" s="749">
        <v>2393952</v>
      </c>
      <c r="DM124" s="747"/>
      <c r="DN124" s="747"/>
      <c r="DO124" s="747"/>
      <c r="DP124" s="748"/>
      <c r="DQ124" s="749" t="s">
        <v>440</v>
      </c>
      <c r="DR124" s="747"/>
      <c r="DS124" s="747"/>
      <c r="DT124" s="747"/>
      <c r="DU124" s="748"/>
      <c r="DV124" s="837" t="s">
        <v>440</v>
      </c>
      <c r="DW124" s="838"/>
      <c r="DX124" s="838"/>
      <c r="DY124" s="838"/>
      <c r="DZ124" s="839"/>
    </row>
    <row r="125" spans="1:130" s="197" customFormat="1" ht="26.25" customHeight="1" thickBot="1">
      <c r="A125" s="895"/>
      <c r="B125" s="896"/>
      <c r="C125" s="833" t="s">
        <v>430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440</v>
      </c>
      <c r="AB125" s="814"/>
      <c r="AC125" s="814"/>
      <c r="AD125" s="814"/>
      <c r="AE125" s="815"/>
      <c r="AF125" s="816" t="s">
        <v>440</v>
      </c>
      <c r="AG125" s="814"/>
      <c r="AH125" s="814"/>
      <c r="AI125" s="814"/>
      <c r="AJ125" s="815"/>
      <c r="AK125" s="816" t="s">
        <v>440</v>
      </c>
      <c r="AL125" s="814"/>
      <c r="AM125" s="814"/>
      <c r="AN125" s="814"/>
      <c r="AO125" s="815"/>
      <c r="AP125" s="784" t="s">
        <v>440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444</v>
      </c>
      <c r="CL125" s="840"/>
      <c r="CM125" s="840"/>
      <c r="CN125" s="840"/>
      <c r="CO125" s="841"/>
      <c r="CP125" s="846" t="s">
        <v>445</v>
      </c>
      <c r="CQ125" s="788"/>
      <c r="CR125" s="788"/>
      <c r="CS125" s="788"/>
      <c r="CT125" s="788"/>
      <c r="CU125" s="788"/>
      <c r="CV125" s="788"/>
      <c r="CW125" s="788"/>
      <c r="CX125" s="788"/>
      <c r="CY125" s="788"/>
      <c r="CZ125" s="788"/>
      <c r="DA125" s="788"/>
      <c r="DB125" s="788"/>
      <c r="DC125" s="788"/>
      <c r="DD125" s="788"/>
      <c r="DE125" s="788"/>
      <c r="DF125" s="789"/>
      <c r="DG125" s="829" t="s">
        <v>440</v>
      </c>
      <c r="DH125" s="830"/>
      <c r="DI125" s="830"/>
      <c r="DJ125" s="830"/>
      <c r="DK125" s="830"/>
      <c r="DL125" s="830" t="s">
        <v>440</v>
      </c>
      <c r="DM125" s="830"/>
      <c r="DN125" s="830"/>
      <c r="DO125" s="830"/>
      <c r="DP125" s="830"/>
      <c r="DQ125" s="830" t="s">
        <v>440</v>
      </c>
      <c r="DR125" s="830"/>
      <c r="DS125" s="830"/>
      <c r="DT125" s="830"/>
      <c r="DU125" s="830"/>
      <c r="DV125" s="831" t="s">
        <v>440</v>
      </c>
      <c r="DW125" s="831"/>
      <c r="DX125" s="831"/>
      <c r="DY125" s="831"/>
      <c r="DZ125" s="832"/>
    </row>
    <row r="126" spans="1:130" s="197" customFormat="1" ht="26.25" customHeight="1">
      <c r="A126" s="895"/>
      <c r="B126" s="896"/>
      <c r="C126" s="833" t="s">
        <v>433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440</v>
      </c>
      <c r="AB126" s="814"/>
      <c r="AC126" s="814"/>
      <c r="AD126" s="814"/>
      <c r="AE126" s="815"/>
      <c r="AF126" s="816" t="s">
        <v>440</v>
      </c>
      <c r="AG126" s="814"/>
      <c r="AH126" s="814"/>
      <c r="AI126" s="814"/>
      <c r="AJ126" s="815"/>
      <c r="AK126" s="816" t="s">
        <v>440</v>
      </c>
      <c r="AL126" s="814"/>
      <c r="AM126" s="814"/>
      <c r="AN126" s="814"/>
      <c r="AO126" s="815"/>
      <c r="AP126" s="784" t="s">
        <v>440</v>
      </c>
      <c r="AQ126" s="785"/>
      <c r="AR126" s="785"/>
      <c r="AS126" s="785"/>
      <c r="AT126" s="786"/>
      <c r="AU126" s="233"/>
      <c r="AV126" s="233"/>
      <c r="AW126" s="233"/>
      <c r="AX126" s="836" t="s">
        <v>446</v>
      </c>
      <c r="AY126" s="794"/>
      <c r="AZ126" s="794"/>
      <c r="BA126" s="794"/>
      <c r="BB126" s="794"/>
      <c r="BC126" s="794"/>
      <c r="BD126" s="794"/>
      <c r="BE126" s="795"/>
      <c r="BF126" s="793" t="s">
        <v>447</v>
      </c>
      <c r="BG126" s="794"/>
      <c r="BH126" s="794"/>
      <c r="BI126" s="794"/>
      <c r="BJ126" s="794"/>
      <c r="BK126" s="794"/>
      <c r="BL126" s="795"/>
      <c r="BM126" s="793" t="s">
        <v>448</v>
      </c>
      <c r="BN126" s="794"/>
      <c r="BO126" s="794"/>
      <c r="BP126" s="794"/>
      <c r="BQ126" s="794"/>
      <c r="BR126" s="794"/>
      <c r="BS126" s="795"/>
      <c r="BT126" s="793" t="s">
        <v>449</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450</v>
      </c>
      <c r="CQ126" s="798"/>
      <c r="CR126" s="798"/>
      <c r="CS126" s="798"/>
      <c r="CT126" s="798"/>
      <c r="CU126" s="798"/>
      <c r="CV126" s="798"/>
      <c r="CW126" s="798"/>
      <c r="CX126" s="798"/>
      <c r="CY126" s="798"/>
      <c r="CZ126" s="798"/>
      <c r="DA126" s="798"/>
      <c r="DB126" s="798"/>
      <c r="DC126" s="798"/>
      <c r="DD126" s="798"/>
      <c r="DE126" s="798"/>
      <c r="DF126" s="799"/>
      <c r="DG126" s="800" t="s">
        <v>440</v>
      </c>
      <c r="DH126" s="801"/>
      <c r="DI126" s="801"/>
      <c r="DJ126" s="801"/>
      <c r="DK126" s="801"/>
      <c r="DL126" s="801" t="s">
        <v>440</v>
      </c>
      <c r="DM126" s="801"/>
      <c r="DN126" s="801"/>
      <c r="DO126" s="801"/>
      <c r="DP126" s="801"/>
      <c r="DQ126" s="801" t="s">
        <v>440</v>
      </c>
      <c r="DR126" s="801"/>
      <c r="DS126" s="801"/>
      <c r="DT126" s="801"/>
      <c r="DU126" s="801"/>
      <c r="DV126" s="853" t="s">
        <v>440</v>
      </c>
      <c r="DW126" s="853"/>
      <c r="DX126" s="853"/>
      <c r="DY126" s="853"/>
      <c r="DZ126" s="854"/>
    </row>
    <row r="127" spans="1:130" s="197" customFormat="1" ht="26.25" customHeight="1" thickBot="1">
      <c r="A127" s="897"/>
      <c r="B127" s="898"/>
      <c r="C127" s="855" t="s">
        <v>451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13671</v>
      </c>
      <c r="AB127" s="814"/>
      <c r="AC127" s="814"/>
      <c r="AD127" s="814"/>
      <c r="AE127" s="815"/>
      <c r="AF127" s="816">
        <v>16362</v>
      </c>
      <c r="AG127" s="814"/>
      <c r="AH127" s="814"/>
      <c r="AI127" s="814"/>
      <c r="AJ127" s="815"/>
      <c r="AK127" s="816">
        <v>15081</v>
      </c>
      <c r="AL127" s="814"/>
      <c r="AM127" s="814"/>
      <c r="AN127" s="814"/>
      <c r="AO127" s="815"/>
      <c r="AP127" s="784">
        <v>0.1</v>
      </c>
      <c r="AQ127" s="785"/>
      <c r="AR127" s="785"/>
      <c r="AS127" s="785"/>
      <c r="AT127" s="786"/>
      <c r="AU127" s="233"/>
      <c r="AV127" s="233"/>
      <c r="AW127" s="233"/>
      <c r="AX127" s="787" t="s">
        <v>452</v>
      </c>
      <c r="AY127" s="788"/>
      <c r="AZ127" s="788"/>
      <c r="BA127" s="788"/>
      <c r="BB127" s="788"/>
      <c r="BC127" s="788"/>
      <c r="BD127" s="788"/>
      <c r="BE127" s="789"/>
      <c r="BF127" s="790" t="s">
        <v>440</v>
      </c>
      <c r="BG127" s="791"/>
      <c r="BH127" s="791"/>
      <c r="BI127" s="791"/>
      <c r="BJ127" s="791"/>
      <c r="BK127" s="791"/>
      <c r="BL127" s="792"/>
      <c r="BM127" s="790">
        <v>12.91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453</v>
      </c>
      <c r="CQ127" s="782"/>
      <c r="CR127" s="782"/>
      <c r="CS127" s="782"/>
      <c r="CT127" s="782"/>
      <c r="CU127" s="782"/>
      <c r="CV127" s="782"/>
      <c r="CW127" s="782"/>
      <c r="CX127" s="782"/>
      <c r="CY127" s="782"/>
      <c r="CZ127" s="782"/>
      <c r="DA127" s="782"/>
      <c r="DB127" s="782"/>
      <c r="DC127" s="782"/>
      <c r="DD127" s="782"/>
      <c r="DE127" s="782"/>
      <c r="DF127" s="783"/>
      <c r="DG127" s="849" t="s">
        <v>454</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c r="A128" s="825" t="s">
        <v>455</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456</v>
      </c>
      <c r="X128" s="827"/>
      <c r="Y128" s="827"/>
      <c r="Z128" s="828"/>
      <c r="AA128" s="753">
        <v>120677</v>
      </c>
      <c r="AB128" s="754"/>
      <c r="AC128" s="754"/>
      <c r="AD128" s="754"/>
      <c r="AE128" s="755"/>
      <c r="AF128" s="756">
        <v>116018</v>
      </c>
      <c r="AG128" s="754"/>
      <c r="AH128" s="754"/>
      <c r="AI128" s="754"/>
      <c r="AJ128" s="755"/>
      <c r="AK128" s="756">
        <v>86288</v>
      </c>
      <c r="AL128" s="754"/>
      <c r="AM128" s="754"/>
      <c r="AN128" s="754"/>
      <c r="AO128" s="755"/>
      <c r="AP128" s="757"/>
      <c r="AQ128" s="758"/>
      <c r="AR128" s="758"/>
      <c r="AS128" s="758"/>
      <c r="AT128" s="759"/>
      <c r="AU128" s="235"/>
      <c r="AV128" s="235"/>
      <c r="AW128" s="235"/>
      <c r="AX128" s="802" t="s">
        <v>457</v>
      </c>
      <c r="AY128" s="798"/>
      <c r="AZ128" s="798"/>
      <c r="BA128" s="798"/>
      <c r="BB128" s="798"/>
      <c r="BC128" s="798"/>
      <c r="BD128" s="798"/>
      <c r="BE128" s="799"/>
      <c r="BF128" s="820" t="s">
        <v>458</v>
      </c>
      <c r="BG128" s="821"/>
      <c r="BH128" s="821"/>
      <c r="BI128" s="821"/>
      <c r="BJ128" s="821"/>
      <c r="BK128" s="821"/>
      <c r="BL128" s="822"/>
      <c r="BM128" s="820">
        <v>17.91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459</v>
      </c>
      <c r="X129" s="811"/>
      <c r="Y129" s="811"/>
      <c r="Z129" s="812"/>
      <c r="AA129" s="813">
        <v>13729234</v>
      </c>
      <c r="AB129" s="814"/>
      <c r="AC129" s="814"/>
      <c r="AD129" s="814"/>
      <c r="AE129" s="815"/>
      <c r="AF129" s="816">
        <v>13356148</v>
      </c>
      <c r="AG129" s="814"/>
      <c r="AH129" s="814"/>
      <c r="AI129" s="814"/>
      <c r="AJ129" s="815"/>
      <c r="AK129" s="816">
        <v>13447357</v>
      </c>
      <c r="AL129" s="814"/>
      <c r="AM129" s="814"/>
      <c r="AN129" s="814"/>
      <c r="AO129" s="815"/>
      <c r="AP129" s="817"/>
      <c r="AQ129" s="818"/>
      <c r="AR129" s="818"/>
      <c r="AS129" s="818"/>
      <c r="AT129" s="819"/>
      <c r="AU129" s="235"/>
      <c r="AV129" s="235"/>
      <c r="AW129" s="235"/>
      <c r="AX129" s="802" t="s">
        <v>460</v>
      </c>
      <c r="AY129" s="798"/>
      <c r="AZ129" s="798"/>
      <c r="BA129" s="798"/>
      <c r="BB129" s="798"/>
      <c r="BC129" s="798"/>
      <c r="BD129" s="798"/>
      <c r="BE129" s="799"/>
      <c r="BF129" s="803">
        <v>4.7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461</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462</v>
      </c>
      <c r="X130" s="811"/>
      <c r="Y130" s="811"/>
      <c r="Z130" s="812"/>
      <c r="AA130" s="813">
        <v>2621108</v>
      </c>
      <c r="AB130" s="814"/>
      <c r="AC130" s="814"/>
      <c r="AD130" s="814"/>
      <c r="AE130" s="815"/>
      <c r="AF130" s="816">
        <v>2752093</v>
      </c>
      <c r="AG130" s="814"/>
      <c r="AH130" s="814"/>
      <c r="AI130" s="814"/>
      <c r="AJ130" s="815"/>
      <c r="AK130" s="816">
        <v>2794907</v>
      </c>
      <c r="AL130" s="814"/>
      <c r="AM130" s="814"/>
      <c r="AN130" s="814"/>
      <c r="AO130" s="815"/>
      <c r="AP130" s="817"/>
      <c r="AQ130" s="818"/>
      <c r="AR130" s="818"/>
      <c r="AS130" s="818"/>
      <c r="AT130" s="819"/>
      <c r="AU130" s="235"/>
      <c r="AV130" s="235"/>
      <c r="AW130" s="235"/>
      <c r="AX130" s="781" t="s">
        <v>463</v>
      </c>
      <c r="AY130" s="782"/>
      <c r="AZ130" s="782"/>
      <c r="BA130" s="782"/>
      <c r="BB130" s="782"/>
      <c r="BC130" s="782"/>
      <c r="BD130" s="782"/>
      <c r="BE130" s="783"/>
      <c r="BF130" s="735" t="s">
        <v>427</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464</v>
      </c>
      <c r="X131" s="744"/>
      <c r="Y131" s="744"/>
      <c r="Z131" s="745"/>
      <c r="AA131" s="746">
        <v>11108126</v>
      </c>
      <c r="AB131" s="747"/>
      <c r="AC131" s="747"/>
      <c r="AD131" s="747"/>
      <c r="AE131" s="748"/>
      <c r="AF131" s="749">
        <v>10604055</v>
      </c>
      <c r="AG131" s="747"/>
      <c r="AH131" s="747"/>
      <c r="AI131" s="747"/>
      <c r="AJ131" s="748"/>
      <c r="AK131" s="749">
        <v>10652450</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465</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466</v>
      </c>
      <c r="W132" s="767"/>
      <c r="X132" s="767"/>
      <c r="Y132" s="767"/>
      <c r="Z132" s="768"/>
      <c r="AA132" s="769">
        <v>5.118397109</v>
      </c>
      <c r="AB132" s="770"/>
      <c r="AC132" s="770"/>
      <c r="AD132" s="770"/>
      <c r="AE132" s="771"/>
      <c r="AF132" s="772">
        <v>5.1652127419999996</v>
      </c>
      <c r="AG132" s="770"/>
      <c r="AH132" s="770"/>
      <c r="AI132" s="770"/>
      <c r="AJ132" s="771"/>
      <c r="AK132" s="772">
        <v>4.0658909449999996</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467</v>
      </c>
      <c r="W133" s="776"/>
      <c r="X133" s="776"/>
      <c r="Y133" s="776"/>
      <c r="Z133" s="777"/>
      <c r="AA133" s="778">
        <v>6.4</v>
      </c>
      <c r="AB133" s="779"/>
      <c r="AC133" s="779"/>
      <c r="AD133" s="779"/>
      <c r="AE133" s="780"/>
      <c r="AF133" s="778">
        <v>5.2</v>
      </c>
      <c r="AG133" s="779"/>
      <c r="AH133" s="779"/>
      <c r="AI133" s="779"/>
      <c r="AJ133" s="780"/>
      <c r="AK133" s="778">
        <v>4.7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52" zoomScale="60" zoomScaleNormal="85" workbookViewId="0"/>
  </sheetViews>
  <sheetFormatPr defaultColWidth="0" defaultRowHeight="13.5" customHeight="1" zeroHeight="1"/>
  <cols>
    <col min="1" max="36" width="9" style="242" customWidth="1"/>
    <col min="37" max="16384" width="9" style="241" hidden="1"/>
  </cols>
  <sheetData>
    <row r="1" spans="2:36" ht="13.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1"/>
    </row>
    <row r="17" spans="34:36" ht="13.2">
      <c r="AJ17" s="241"/>
    </row>
    <row r="18" spans="34:36" ht="13.2"/>
    <row r="19" spans="34:36" ht="13.2"/>
    <row r="20" spans="34:36" ht="13.2">
      <c r="AI20" s="241"/>
      <c r="AJ20" s="241"/>
    </row>
    <row r="21" spans="34:36" ht="13.2">
      <c r="AJ21" s="241"/>
    </row>
    <row r="22" spans="34:36" ht="13.2"/>
    <row r="23" spans="34:36" ht="13.2">
      <c r="AI23" s="241"/>
      <c r="AJ23" s="241"/>
    </row>
    <row r="24" spans="34:36" ht="13.2">
      <c r="AJ24" s="241"/>
    </row>
    <row r="25" spans="34:36" ht="13.2">
      <c r="AJ25" s="241"/>
    </row>
    <row r="26" spans="34:36" ht="13.2">
      <c r="AI26" s="241"/>
      <c r="AJ26" s="241"/>
    </row>
    <row r="27" spans="34:36" ht="13.2"/>
    <row r="28" spans="34:36" ht="13.2">
      <c r="AI28" s="241"/>
      <c r="AJ28" s="241"/>
    </row>
    <row r="29" spans="34:36" ht="13.2">
      <c r="AJ29" s="241"/>
    </row>
    <row r="30" spans="34:36" ht="13.2"/>
    <row r="31" spans="34:36" ht="13.2">
      <c r="AH31" s="241"/>
      <c r="AI31" s="241"/>
      <c r="AJ31" s="241"/>
    </row>
    <row r="32" spans="34:36" ht="13.2"/>
    <row r="33" spans="28:36" ht="13.2">
      <c r="AI33" s="241"/>
      <c r="AJ33" s="241"/>
    </row>
    <row r="34" spans="28:36" ht="13.2">
      <c r="AF34" s="241"/>
    </row>
    <row r="35" spans="28:36" ht="13.2">
      <c r="AB35" s="241"/>
      <c r="AC35" s="241"/>
      <c r="AD35" s="241"/>
      <c r="AF35" s="241"/>
      <c r="AG35" s="241"/>
      <c r="AH35" s="241"/>
      <c r="AI35" s="241"/>
      <c r="AJ35" s="241"/>
    </row>
    <row r="36" spans="28:36" ht="13.2"/>
    <row r="37" spans="28:36" ht="13.2">
      <c r="AE37" s="241"/>
      <c r="AJ37" s="241"/>
    </row>
    <row r="38" spans="28:36" ht="13.2">
      <c r="AB38" s="241"/>
      <c r="AC38" s="241"/>
      <c r="AD38" s="241"/>
      <c r="AE38" s="241"/>
      <c r="AG38" s="241"/>
      <c r="AH38" s="241"/>
      <c r="AI38" s="241"/>
      <c r="AJ38" s="241"/>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1"/>
      <c r="AH49" s="241"/>
      <c r="AI49" s="241"/>
      <c r="AJ49" s="241"/>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1"/>
      <c r="AA63" s="241"/>
    </row>
    <row r="64" spans="22:36" ht="13.2">
      <c r="V64" s="241"/>
    </row>
    <row r="65" spans="15:36" ht="13.2">
      <c r="X65" s="241"/>
      <c r="Z65" s="241"/>
      <c r="AC65" s="241"/>
    </row>
    <row r="66" spans="15:36" ht="13.2">
      <c r="Q66" s="241"/>
      <c r="S66" s="241"/>
      <c r="U66" s="241"/>
      <c r="AF66" s="241"/>
    </row>
    <row r="67" spans="15:36" ht="13.2">
      <c r="O67" s="241"/>
      <c r="P67" s="241"/>
      <c r="R67" s="241"/>
      <c r="T67" s="241"/>
      <c r="Y67" s="241"/>
      <c r="AB67" s="241"/>
      <c r="AD67" s="241"/>
      <c r="AE67" s="241"/>
      <c r="AG67" s="241"/>
      <c r="AH67" s="241"/>
      <c r="AI67" s="241"/>
      <c r="AJ67" s="241"/>
    </row>
    <row r="68" spans="15:36" ht="13.2"/>
    <row r="69" spans="15:36" ht="13.2"/>
    <row r="70" spans="15:36" ht="13.2"/>
    <row r="71" spans="15:36" ht="13.2"/>
    <row r="72" spans="15:36" ht="13.2">
      <c r="AJ72" s="241"/>
    </row>
    <row r="73" spans="15:36" ht="13.2">
      <c r="AJ73" s="241"/>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1"/>
    </row>
    <row r="97" spans="24:36" ht="13.2">
      <c r="AA97" s="241"/>
    </row>
    <row r="98" spans="24:36" ht="13.2" hidden="1">
      <c r="AA98" s="241"/>
    </row>
    <row r="99" spans="24:36" ht="13.2" hidden="1">
      <c r="AA99" s="241"/>
    </row>
    <row r="100" spans="24:36" ht="13.2" hidden="1"/>
    <row r="101" spans="24:36" ht="12" hidden="1" customHeight="1">
      <c r="X101" s="241"/>
      <c r="Y101" s="241"/>
      <c r="Z101" s="241"/>
      <c r="AC101" s="241"/>
    </row>
    <row r="102" spans="24:36" ht="1.5" hidden="1" customHeight="1">
      <c r="AC102" s="241"/>
      <c r="AF102" s="241"/>
    </row>
    <row r="103" spans="24:36" ht="13.2" hidden="1">
      <c r="AB103" s="241"/>
      <c r="AD103" s="241"/>
      <c r="AE103" s="241"/>
      <c r="AF103" s="241"/>
      <c r="AG103" s="241"/>
      <c r="AH103" s="241"/>
      <c r="AI103" s="241"/>
      <c r="AJ103" s="241"/>
    </row>
    <row r="104" spans="24:36" ht="13.2" hidden="1">
      <c r="AD104" s="241"/>
      <c r="AE104" s="241"/>
      <c r="AG104" s="241"/>
      <c r="AH104" s="241"/>
      <c r="AI104" s="241"/>
      <c r="AJ104" s="241"/>
    </row>
    <row r="105" spans="24:36" ht="12.75" hidden="1" customHeight="1"/>
    <row r="106" spans="24:36" ht="13.2" hidden="1"/>
    <row r="107" spans="24:36" ht="13.2" hidden="1"/>
    <row r="108" spans="24:36" ht="13.2" hidden="1"/>
    <row r="109" spans="24:36" ht="13.2" hidden="1"/>
    <row r="110" spans="24:36" ht="13.2"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0" zoomScale="60" zoomScaleNormal="60" zoomScaleSheetLayoutView="55" workbookViewId="0"/>
  </sheetViews>
  <sheetFormatPr defaultColWidth="0" defaultRowHeight="13.5" customHeight="1" zeroHeight="1"/>
  <cols>
    <col min="1" max="1" width="9.109375" style="242" customWidth="1"/>
    <col min="2" max="15" width="9" style="242" customWidth="1"/>
    <col min="16" max="16" width="9.109375" style="242" bestFit="1" customWidth="1"/>
    <col min="17" max="34" width="9" style="242" customWidth="1"/>
    <col min="35" max="16384" width="9" style="241" hidden="1"/>
  </cols>
  <sheetData>
    <row r="1" spans="1:34" ht="13.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row r="3" spans="1:34" ht="13.2"/>
    <row r="4" spans="1:34" ht="13.2">
      <c r="R4" s="241"/>
      <c r="S4" s="241"/>
      <c r="T4" s="241"/>
      <c r="U4" s="241"/>
      <c r="V4" s="241"/>
      <c r="W4" s="241"/>
      <c r="X4" s="241"/>
      <c r="Y4" s="241"/>
      <c r="Z4" s="241"/>
      <c r="AA4" s="241"/>
      <c r="AB4" s="241"/>
      <c r="AC4" s="241"/>
      <c r="AD4" s="241"/>
      <c r="AE4" s="241"/>
      <c r="AF4" s="241"/>
      <c r="AG4" s="241"/>
      <c r="AH4" s="241"/>
    </row>
    <row r="5" spans="1:34" ht="13.2">
      <c r="R5" s="241"/>
      <c r="S5" s="241"/>
      <c r="T5" s="241"/>
      <c r="U5" s="241"/>
      <c r="V5" s="241"/>
      <c r="W5" s="241"/>
      <c r="X5" s="241"/>
      <c r="Y5" s="241"/>
      <c r="Z5" s="241"/>
      <c r="AA5" s="241"/>
      <c r="AB5" s="241"/>
      <c r="AC5" s="241"/>
      <c r="AD5" s="241"/>
      <c r="AE5" s="241"/>
      <c r="AF5" s="241"/>
      <c r="AG5" s="241"/>
      <c r="AH5" s="241"/>
    </row>
    <row r="6" spans="1:34" ht="13.2"/>
    <row r="7" spans="1:34" ht="13.2"/>
    <row r="8" spans="1:34" ht="13.2"/>
    <row r="9" spans="1:34" ht="13.2"/>
    <row r="10" spans="1:34" ht="13.2"/>
    <row r="11" spans="1:34" ht="13.2"/>
    <row r="12" spans="1:34" ht="13.2"/>
    <row r="13" spans="1:34" ht="13.2"/>
    <row r="14" spans="1:34" ht="13.2"/>
    <row r="15" spans="1:34" ht="13.2"/>
    <row r="16" spans="1:34" ht="13.2"/>
    <row r="17" spans="9:34" ht="13.2"/>
    <row r="18" spans="9:34" ht="13.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ht="13.2"/>
    <row r="20" spans="9:34" ht="13.2"/>
    <row r="21" spans="9:34" ht="13.2">
      <c r="AH21" s="241"/>
    </row>
    <row r="22" spans="9:34" ht="13.2">
      <c r="AE22" s="241"/>
      <c r="AF22" s="241"/>
      <c r="AG22" s="241"/>
      <c r="AH22" s="241"/>
    </row>
    <row r="23" spans="9:34" ht="13.2">
      <c r="U23" s="241"/>
      <c r="V23" s="241"/>
      <c r="W23" s="241"/>
      <c r="X23" s="241"/>
      <c r="Y23" s="241"/>
      <c r="Z23" s="241"/>
      <c r="AA23" s="241"/>
      <c r="AB23" s="241"/>
      <c r="AC23" s="241"/>
      <c r="AD23" s="241"/>
      <c r="AE23" s="241"/>
      <c r="AF23" s="241"/>
      <c r="AG23" s="241"/>
      <c r="AH23" s="241"/>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1"/>
      <c r="W35" s="241"/>
      <c r="X35" s="241"/>
      <c r="Y35" s="241"/>
      <c r="Z35" s="241"/>
      <c r="AA35" s="241"/>
      <c r="AB35" s="241"/>
      <c r="AC35" s="241"/>
      <c r="AD35" s="241"/>
      <c r="AE35" s="241"/>
      <c r="AF35" s="241"/>
      <c r="AG35" s="241"/>
      <c r="AH35" s="241"/>
    </row>
    <row r="36" spans="15:34" ht="13.2"/>
    <row r="37" spans="15:34" ht="13.2">
      <c r="AH37" s="241"/>
    </row>
    <row r="38" spans="15:34" ht="13.2">
      <c r="AE38" s="241"/>
      <c r="AF38" s="241"/>
      <c r="AG38" s="241"/>
      <c r="AH38" s="241"/>
    </row>
    <row r="39" spans="15:34" ht="13.2"/>
    <row r="40" spans="15:34" ht="13.2"/>
    <row r="41" spans="15:34" ht="13.2"/>
    <row r="42" spans="15:34" ht="13.2"/>
    <row r="43" spans="15:34" ht="13.2">
      <c r="O43" s="241"/>
      <c r="P43" s="241"/>
      <c r="Q43" s="241"/>
      <c r="R43" s="241"/>
      <c r="S43" s="241"/>
      <c r="T43" s="241"/>
      <c r="U43" s="241"/>
      <c r="V43" s="241"/>
      <c r="W43" s="241"/>
      <c r="X43" s="241"/>
      <c r="Y43" s="241"/>
      <c r="Z43" s="241"/>
      <c r="AA43" s="241"/>
      <c r="AB43" s="241"/>
      <c r="AC43" s="241"/>
      <c r="AD43" s="241"/>
      <c r="AE43" s="241"/>
      <c r="AF43" s="241"/>
      <c r="AG43" s="241"/>
      <c r="AH43" s="241"/>
    </row>
    <row r="44" spans="15:34" ht="13.2">
      <c r="AH44" s="241"/>
    </row>
    <row r="45" spans="15:34" ht="13.2"/>
    <row r="46" spans="15:34" ht="13.2">
      <c r="W46" s="241"/>
      <c r="X46" s="241"/>
      <c r="Y46" s="241"/>
      <c r="Z46" s="241"/>
      <c r="AA46" s="241"/>
      <c r="AB46" s="241"/>
      <c r="AC46" s="241"/>
      <c r="AD46" s="241"/>
      <c r="AE46" s="241"/>
      <c r="AF46" s="241"/>
      <c r="AG46" s="241"/>
      <c r="AH46" s="241"/>
    </row>
    <row r="47" spans="15:34" ht="13.2"/>
    <row r="48" spans="15:34" ht="13.2"/>
    <row r="49" spans="22:34" ht="13.2"/>
    <row r="50" spans="22:34" ht="13.2">
      <c r="V50" s="241"/>
      <c r="W50" s="241"/>
      <c r="X50" s="241"/>
      <c r="Y50" s="241"/>
      <c r="Z50" s="241"/>
      <c r="AA50" s="241"/>
      <c r="AB50" s="241"/>
      <c r="AC50" s="241"/>
      <c r="AD50" s="241"/>
      <c r="AE50" s="241"/>
      <c r="AF50" s="241"/>
      <c r="AG50" s="241"/>
      <c r="AH50" s="241"/>
    </row>
    <row r="51" spans="22:34" ht="13.2"/>
    <row r="52" spans="22:34" ht="13.2"/>
    <row r="53" spans="22:34" ht="13.2">
      <c r="AH53" s="241"/>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1"/>
      <c r="Z67" s="241"/>
      <c r="AA67" s="241"/>
      <c r="AB67" s="241"/>
      <c r="AC67" s="241"/>
      <c r="AD67" s="241"/>
      <c r="AE67" s="241"/>
      <c r="AF67" s="241"/>
      <c r="AG67" s="241"/>
      <c r="AH67" s="241"/>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22" zoomScale="60" workbookViewId="0"/>
  </sheetViews>
  <sheetFormatPr defaultColWidth="0" defaultRowHeight="13.5" customHeight="1" zeroHeight="1"/>
  <cols>
    <col min="1" max="6" width="14.88671875" style="243" customWidth="1"/>
    <col min="7" max="8" width="15.88671875" style="243" customWidth="1"/>
    <col min="9" max="14" width="16.109375" style="243" customWidth="1"/>
    <col min="15" max="15" width="6.109375" style="250" customWidth="1"/>
    <col min="16" max="16" width="3" style="248" customWidth="1"/>
    <col min="17" max="17" width="19.109375" style="243" hidden="1" customWidth="1"/>
    <col min="18" max="22" width="12.6640625" style="243" hidden="1" customWidth="1"/>
    <col min="23" max="16384" width="8.6640625" style="243" hidden="1"/>
  </cols>
  <sheetData>
    <row r="1" spans="1:16" ht="13.2">
      <c r="O1" s="244"/>
      <c r="P1" s="244"/>
    </row>
    <row r="2" spans="1:16" ht="13.2">
      <c r="O2" s="244"/>
      <c r="P2" s="244"/>
    </row>
    <row r="3" spans="1:16" ht="13.2">
      <c r="O3" s="244"/>
      <c r="P3" s="244"/>
    </row>
    <row r="4" spans="1:16" ht="13.2">
      <c r="O4" s="244"/>
      <c r="P4" s="244"/>
    </row>
    <row r="5" spans="1:16" ht="16.2">
      <c r="A5" s="245" t="s">
        <v>468</v>
      </c>
      <c r="B5" s="246"/>
      <c r="C5" s="246"/>
      <c r="D5" s="246"/>
      <c r="E5" s="246"/>
      <c r="F5" s="246"/>
      <c r="G5" s="246"/>
      <c r="H5" s="246"/>
      <c r="I5" s="246"/>
      <c r="J5" s="246"/>
      <c r="K5" s="246"/>
      <c r="L5" s="246"/>
      <c r="M5" s="246"/>
      <c r="N5" s="246"/>
      <c r="O5" s="247"/>
    </row>
    <row r="6" spans="1:16" ht="13.2">
      <c r="A6" s="248"/>
      <c r="B6" s="244"/>
      <c r="C6" s="244"/>
      <c r="D6" s="244"/>
      <c r="E6" s="244"/>
      <c r="F6" s="244"/>
      <c r="G6" s="249" t="s">
        <v>469</v>
      </c>
      <c r="H6" s="249"/>
      <c r="I6" s="249"/>
      <c r="J6" s="249"/>
      <c r="K6" s="244"/>
      <c r="L6" s="244"/>
      <c r="M6" s="244"/>
      <c r="N6" s="244"/>
    </row>
    <row r="7" spans="1:16" ht="13.2">
      <c r="A7" s="248"/>
      <c r="B7" s="244"/>
      <c r="C7" s="244"/>
      <c r="D7" s="244"/>
      <c r="E7" s="244"/>
      <c r="F7" s="244"/>
      <c r="G7" s="251"/>
      <c r="H7" s="252"/>
      <c r="I7" s="252"/>
      <c r="J7" s="253"/>
      <c r="K7" s="1149" t="s">
        <v>470</v>
      </c>
      <c r="L7" s="254"/>
      <c r="M7" s="255" t="s">
        <v>471</v>
      </c>
      <c r="N7" s="256"/>
    </row>
    <row r="8" spans="1:16" ht="13.2">
      <c r="A8" s="248"/>
      <c r="B8" s="244"/>
      <c r="C8" s="244"/>
      <c r="D8" s="244"/>
      <c r="E8" s="244"/>
      <c r="F8" s="244"/>
      <c r="G8" s="257"/>
      <c r="H8" s="258"/>
      <c r="I8" s="258"/>
      <c r="J8" s="259"/>
      <c r="K8" s="1150"/>
      <c r="L8" s="260" t="s">
        <v>472</v>
      </c>
      <c r="M8" s="261" t="s">
        <v>473</v>
      </c>
      <c r="N8" s="262" t="s">
        <v>474</v>
      </c>
    </row>
    <row r="9" spans="1:16" ht="13.2">
      <c r="A9" s="248"/>
      <c r="B9" s="244"/>
      <c r="C9" s="244"/>
      <c r="D9" s="244"/>
      <c r="E9" s="244"/>
      <c r="F9" s="244"/>
      <c r="G9" s="1163" t="s">
        <v>475</v>
      </c>
      <c r="H9" s="1164"/>
      <c r="I9" s="1164"/>
      <c r="J9" s="1165"/>
      <c r="K9" s="263">
        <v>3837440</v>
      </c>
      <c r="L9" s="264">
        <v>137095</v>
      </c>
      <c r="M9" s="265">
        <v>88578</v>
      </c>
      <c r="N9" s="266">
        <v>54.8</v>
      </c>
    </row>
    <row r="10" spans="1:16" ht="13.2">
      <c r="A10" s="248"/>
      <c r="B10" s="244"/>
      <c r="C10" s="244"/>
      <c r="D10" s="244"/>
      <c r="E10" s="244"/>
      <c r="F10" s="244"/>
      <c r="G10" s="1163" t="s">
        <v>476</v>
      </c>
      <c r="H10" s="1164"/>
      <c r="I10" s="1164"/>
      <c r="J10" s="1165"/>
      <c r="K10" s="267">
        <v>248855</v>
      </c>
      <c r="L10" s="268">
        <v>8891</v>
      </c>
      <c r="M10" s="269">
        <v>7040</v>
      </c>
      <c r="N10" s="270">
        <v>26.3</v>
      </c>
    </row>
    <row r="11" spans="1:16" ht="13.5" customHeight="1">
      <c r="A11" s="248"/>
      <c r="B11" s="244"/>
      <c r="C11" s="244"/>
      <c r="D11" s="244"/>
      <c r="E11" s="244"/>
      <c r="F11" s="244"/>
      <c r="G11" s="1163" t="s">
        <v>477</v>
      </c>
      <c r="H11" s="1164"/>
      <c r="I11" s="1164"/>
      <c r="J11" s="1165"/>
      <c r="K11" s="267">
        <v>23332</v>
      </c>
      <c r="L11" s="268">
        <v>834</v>
      </c>
      <c r="M11" s="269">
        <v>8852</v>
      </c>
      <c r="N11" s="270">
        <v>-90.6</v>
      </c>
    </row>
    <row r="12" spans="1:16" ht="13.5" customHeight="1">
      <c r="A12" s="248"/>
      <c r="B12" s="244"/>
      <c r="C12" s="244"/>
      <c r="D12" s="244"/>
      <c r="E12" s="244"/>
      <c r="F12" s="244"/>
      <c r="G12" s="1163" t="s">
        <v>478</v>
      </c>
      <c r="H12" s="1164"/>
      <c r="I12" s="1164"/>
      <c r="J12" s="1165"/>
      <c r="K12" s="267" t="s">
        <v>479</v>
      </c>
      <c r="L12" s="268" t="s">
        <v>479</v>
      </c>
      <c r="M12" s="269">
        <v>853</v>
      </c>
      <c r="N12" s="270" t="s">
        <v>479</v>
      </c>
    </row>
    <row r="13" spans="1:16" ht="13.5" customHeight="1">
      <c r="A13" s="248"/>
      <c r="B13" s="244"/>
      <c r="C13" s="244"/>
      <c r="D13" s="244"/>
      <c r="E13" s="244"/>
      <c r="F13" s="244"/>
      <c r="G13" s="1163" t="s">
        <v>480</v>
      </c>
      <c r="H13" s="1164"/>
      <c r="I13" s="1164"/>
      <c r="J13" s="1165"/>
      <c r="K13" s="267" t="s">
        <v>479</v>
      </c>
      <c r="L13" s="268" t="s">
        <v>479</v>
      </c>
      <c r="M13" s="269">
        <v>12</v>
      </c>
      <c r="N13" s="270" t="s">
        <v>479</v>
      </c>
    </row>
    <row r="14" spans="1:16" ht="13.5" customHeight="1">
      <c r="A14" s="248"/>
      <c r="B14" s="244"/>
      <c r="C14" s="244"/>
      <c r="D14" s="244"/>
      <c r="E14" s="244"/>
      <c r="F14" s="244"/>
      <c r="G14" s="1163" t="s">
        <v>481</v>
      </c>
      <c r="H14" s="1164"/>
      <c r="I14" s="1164"/>
      <c r="J14" s="1165"/>
      <c r="K14" s="267">
        <v>181870</v>
      </c>
      <c r="L14" s="268">
        <v>6497</v>
      </c>
      <c r="M14" s="269">
        <v>4061</v>
      </c>
      <c r="N14" s="270">
        <v>60</v>
      </c>
    </row>
    <row r="15" spans="1:16" ht="13.5" customHeight="1">
      <c r="A15" s="248"/>
      <c r="B15" s="244"/>
      <c r="C15" s="244"/>
      <c r="D15" s="244"/>
      <c r="E15" s="244"/>
      <c r="F15" s="244"/>
      <c r="G15" s="1163" t="s">
        <v>482</v>
      </c>
      <c r="H15" s="1164"/>
      <c r="I15" s="1164"/>
      <c r="J15" s="1165"/>
      <c r="K15" s="267">
        <v>47244</v>
      </c>
      <c r="L15" s="268">
        <v>1688</v>
      </c>
      <c r="M15" s="269">
        <v>2096</v>
      </c>
      <c r="N15" s="270">
        <v>-19.5</v>
      </c>
    </row>
    <row r="16" spans="1:16" ht="13.2">
      <c r="A16" s="248"/>
      <c r="B16" s="244"/>
      <c r="C16" s="244"/>
      <c r="D16" s="244"/>
      <c r="E16" s="244"/>
      <c r="F16" s="244"/>
      <c r="G16" s="1166" t="s">
        <v>483</v>
      </c>
      <c r="H16" s="1167"/>
      <c r="I16" s="1167"/>
      <c r="J16" s="1168"/>
      <c r="K16" s="268">
        <v>-524321</v>
      </c>
      <c r="L16" s="268">
        <v>-18732</v>
      </c>
      <c r="M16" s="269">
        <v>-9609</v>
      </c>
      <c r="N16" s="270">
        <v>94.9</v>
      </c>
    </row>
    <row r="17" spans="1:16" ht="13.2">
      <c r="A17" s="248"/>
      <c r="B17" s="244"/>
      <c r="C17" s="244"/>
      <c r="D17" s="244"/>
      <c r="E17" s="244"/>
      <c r="F17" s="244"/>
      <c r="G17" s="1166" t="s">
        <v>164</v>
      </c>
      <c r="H17" s="1167"/>
      <c r="I17" s="1167"/>
      <c r="J17" s="1168"/>
      <c r="K17" s="268">
        <v>3814420</v>
      </c>
      <c r="L17" s="268">
        <v>136273</v>
      </c>
      <c r="M17" s="269">
        <v>101883</v>
      </c>
      <c r="N17" s="270">
        <v>33.799999999999997</v>
      </c>
    </row>
    <row r="18" spans="1:16" ht="13.2">
      <c r="A18" s="248"/>
      <c r="B18" s="244"/>
      <c r="C18" s="244"/>
      <c r="D18" s="244"/>
      <c r="E18" s="244"/>
      <c r="F18" s="244"/>
      <c r="G18" s="244"/>
      <c r="H18" s="244"/>
      <c r="I18" s="244"/>
      <c r="J18" s="244"/>
      <c r="K18" s="244"/>
      <c r="L18" s="244"/>
      <c r="M18" s="271"/>
      <c r="N18" s="271"/>
    </row>
    <row r="19" spans="1:16" ht="13.2">
      <c r="A19" s="248"/>
      <c r="B19" s="244"/>
      <c r="C19" s="244"/>
      <c r="D19" s="244"/>
      <c r="E19" s="244"/>
      <c r="F19" s="244"/>
      <c r="G19" s="244" t="s">
        <v>484</v>
      </c>
      <c r="H19" s="244"/>
      <c r="I19" s="244"/>
      <c r="J19" s="244"/>
      <c r="K19" s="244"/>
      <c r="L19" s="244"/>
      <c r="M19" s="244"/>
      <c r="N19" s="244"/>
    </row>
    <row r="20" spans="1:16" ht="13.2">
      <c r="A20" s="248"/>
      <c r="B20" s="244"/>
      <c r="C20" s="244"/>
      <c r="D20" s="244"/>
      <c r="E20" s="244"/>
      <c r="F20" s="244"/>
      <c r="G20" s="272"/>
      <c r="H20" s="273"/>
      <c r="I20" s="273"/>
      <c r="J20" s="274"/>
      <c r="K20" s="275" t="s">
        <v>485</v>
      </c>
      <c r="L20" s="276" t="s">
        <v>486</v>
      </c>
      <c r="M20" s="277" t="s">
        <v>487</v>
      </c>
      <c r="N20" s="278"/>
    </row>
    <row r="21" spans="1:16" s="284" customFormat="1" ht="13.2">
      <c r="A21" s="279"/>
      <c r="B21" s="249"/>
      <c r="C21" s="249"/>
      <c r="D21" s="249"/>
      <c r="E21" s="249"/>
      <c r="F21" s="249"/>
      <c r="G21" s="1160" t="s">
        <v>488</v>
      </c>
      <c r="H21" s="1161"/>
      <c r="I21" s="1161"/>
      <c r="J21" s="1162"/>
      <c r="K21" s="280">
        <v>13.22</v>
      </c>
      <c r="L21" s="281">
        <v>9.81</v>
      </c>
      <c r="M21" s="282">
        <v>3.41</v>
      </c>
      <c r="N21" s="249"/>
      <c r="O21" s="283"/>
      <c r="P21" s="279"/>
    </row>
    <row r="22" spans="1:16" s="284" customFormat="1" ht="13.2">
      <c r="A22" s="279"/>
      <c r="B22" s="249"/>
      <c r="C22" s="249"/>
      <c r="D22" s="249"/>
      <c r="E22" s="249"/>
      <c r="F22" s="249"/>
      <c r="G22" s="1160" t="s">
        <v>489</v>
      </c>
      <c r="H22" s="1161"/>
      <c r="I22" s="1161"/>
      <c r="J22" s="1162"/>
      <c r="K22" s="285">
        <v>98</v>
      </c>
      <c r="L22" s="286">
        <v>97.8</v>
      </c>
      <c r="M22" s="287">
        <v>0.2</v>
      </c>
      <c r="N22" s="271"/>
      <c r="O22" s="283"/>
      <c r="P22" s="279"/>
    </row>
    <row r="23" spans="1:16" s="284" customFormat="1" ht="13.2">
      <c r="A23" s="279"/>
      <c r="B23" s="249"/>
      <c r="C23" s="249"/>
      <c r="D23" s="249"/>
      <c r="E23" s="249"/>
      <c r="F23" s="249"/>
      <c r="G23" s="249"/>
      <c r="H23" s="249"/>
      <c r="I23" s="249"/>
      <c r="J23" s="249"/>
      <c r="K23" s="249"/>
      <c r="L23" s="271"/>
      <c r="M23" s="271"/>
      <c r="N23" s="271"/>
      <c r="O23" s="283"/>
      <c r="P23" s="279"/>
    </row>
    <row r="24" spans="1:16" s="284" customFormat="1" ht="13.2">
      <c r="A24" s="279"/>
      <c r="B24" s="249"/>
      <c r="C24" s="249"/>
      <c r="D24" s="249"/>
      <c r="E24" s="249"/>
      <c r="F24" s="249"/>
      <c r="G24" s="249"/>
      <c r="H24" s="249"/>
      <c r="I24" s="249"/>
      <c r="J24" s="249"/>
      <c r="K24" s="249"/>
      <c r="L24" s="271"/>
      <c r="M24" s="271"/>
      <c r="N24" s="271"/>
      <c r="O24" s="283"/>
      <c r="P24" s="279"/>
    </row>
    <row r="25" spans="1:16" s="284" customFormat="1" ht="13.2">
      <c r="A25" s="288"/>
      <c r="B25" s="289"/>
      <c r="C25" s="289"/>
      <c r="D25" s="289"/>
      <c r="E25" s="289"/>
      <c r="F25" s="289"/>
      <c r="G25" s="289"/>
      <c r="H25" s="289"/>
      <c r="I25" s="289"/>
      <c r="J25" s="289"/>
      <c r="K25" s="289"/>
      <c r="L25" s="290"/>
      <c r="M25" s="290"/>
      <c r="N25" s="290"/>
      <c r="O25" s="291"/>
      <c r="P25" s="279"/>
    </row>
    <row r="26" spans="1:16" s="284" customFormat="1" ht="13.2">
      <c r="A26" s="249" t="s">
        <v>490</v>
      </c>
      <c r="B26" s="249"/>
      <c r="C26" s="249"/>
      <c r="D26" s="249"/>
      <c r="E26" s="249"/>
      <c r="F26" s="249"/>
      <c r="G26" s="249"/>
      <c r="H26" s="249"/>
      <c r="I26" s="249"/>
      <c r="J26" s="249"/>
      <c r="K26" s="249"/>
      <c r="L26" s="271"/>
      <c r="M26" s="271"/>
      <c r="N26" s="271"/>
      <c r="O26" s="249"/>
      <c r="P26" s="249"/>
    </row>
    <row r="27" spans="1:16" ht="13.2">
      <c r="K27" s="244"/>
      <c r="L27" s="244"/>
      <c r="M27" s="244"/>
      <c r="N27" s="244"/>
      <c r="O27" s="244"/>
      <c r="P27" s="244"/>
    </row>
    <row r="28" spans="1:16" ht="16.2">
      <c r="A28" s="245" t="s">
        <v>491</v>
      </c>
      <c r="B28" s="246"/>
      <c r="C28" s="246"/>
      <c r="D28" s="246"/>
      <c r="E28" s="246"/>
      <c r="F28" s="246"/>
      <c r="G28" s="246"/>
      <c r="H28" s="246"/>
      <c r="I28" s="246"/>
      <c r="J28" s="246"/>
      <c r="K28" s="246"/>
      <c r="L28" s="246"/>
      <c r="M28" s="246"/>
      <c r="N28" s="246"/>
      <c r="O28" s="292"/>
    </row>
    <row r="29" spans="1:16" ht="13.2">
      <c r="A29" s="248"/>
      <c r="B29" s="244"/>
      <c r="C29" s="244"/>
      <c r="D29" s="244"/>
      <c r="E29" s="244"/>
      <c r="F29" s="244"/>
      <c r="G29" s="249" t="s">
        <v>492</v>
      </c>
      <c r="H29" s="249"/>
      <c r="I29" s="249"/>
      <c r="J29" s="249"/>
      <c r="K29" s="244"/>
      <c r="L29" s="244"/>
      <c r="M29" s="244"/>
      <c r="N29" s="244"/>
      <c r="O29" s="293"/>
    </row>
    <row r="30" spans="1:16" ht="13.2">
      <c r="A30" s="248"/>
      <c r="B30" s="244"/>
      <c r="C30" s="244"/>
      <c r="D30" s="244"/>
      <c r="E30" s="244"/>
      <c r="F30" s="244"/>
      <c r="G30" s="251"/>
      <c r="H30" s="252"/>
      <c r="I30" s="252"/>
      <c r="J30" s="253"/>
      <c r="K30" s="1149" t="s">
        <v>470</v>
      </c>
      <c r="L30" s="254"/>
      <c r="M30" s="255" t="s">
        <v>471</v>
      </c>
      <c r="N30" s="256"/>
    </row>
    <row r="31" spans="1:16" ht="13.2">
      <c r="A31" s="248"/>
      <c r="B31" s="244"/>
      <c r="C31" s="244"/>
      <c r="D31" s="244"/>
      <c r="E31" s="244"/>
      <c r="F31" s="244"/>
      <c r="G31" s="257"/>
      <c r="H31" s="258"/>
      <c r="I31" s="258"/>
      <c r="J31" s="259"/>
      <c r="K31" s="1150"/>
      <c r="L31" s="260" t="s">
        <v>472</v>
      </c>
      <c r="M31" s="261" t="s">
        <v>473</v>
      </c>
      <c r="N31" s="262" t="s">
        <v>474</v>
      </c>
    </row>
    <row r="32" spans="1:16" ht="27" customHeight="1">
      <c r="A32" s="248"/>
      <c r="B32" s="244"/>
      <c r="C32" s="244"/>
      <c r="D32" s="244"/>
      <c r="E32" s="244"/>
      <c r="F32" s="244"/>
      <c r="G32" s="1151" t="s">
        <v>493</v>
      </c>
      <c r="H32" s="1152"/>
      <c r="I32" s="1152"/>
      <c r="J32" s="1153"/>
      <c r="K32" s="294">
        <v>2853126</v>
      </c>
      <c r="L32" s="294">
        <v>101930</v>
      </c>
      <c r="M32" s="295">
        <v>68295</v>
      </c>
      <c r="N32" s="296">
        <v>49.2</v>
      </c>
    </row>
    <row r="33" spans="1:16" ht="13.5" customHeight="1">
      <c r="A33" s="248"/>
      <c r="B33" s="244"/>
      <c r="C33" s="244"/>
      <c r="D33" s="244"/>
      <c r="E33" s="244"/>
      <c r="F33" s="244"/>
      <c r="G33" s="1151" t="s">
        <v>494</v>
      </c>
      <c r="H33" s="1152"/>
      <c r="I33" s="1152"/>
      <c r="J33" s="1153"/>
      <c r="K33" s="294" t="s">
        <v>479</v>
      </c>
      <c r="L33" s="294" t="s">
        <v>479</v>
      </c>
      <c r="M33" s="295" t="s">
        <v>479</v>
      </c>
      <c r="N33" s="296" t="s">
        <v>479</v>
      </c>
    </row>
    <row r="34" spans="1:16" ht="27" customHeight="1">
      <c r="A34" s="248"/>
      <c r="B34" s="244"/>
      <c r="C34" s="244"/>
      <c r="D34" s="244"/>
      <c r="E34" s="244"/>
      <c r="F34" s="244"/>
      <c r="G34" s="1151" t="s">
        <v>495</v>
      </c>
      <c r="H34" s="1152"/>
      <c r="I34" s="1152"/>
      <c r="J34" s="1153"/>
      <c r="K34" s="294" t="s">
        <v>479</v>
      </c>
      <c r="L34" s="294" t="s">
        <v>479</v>
      </c>
      <c r="M34" s="295">
        <v>20</v>
      </c>
      <c r="N34" s="296" t="s">
        <v>479</v>
      </c>
    </row>
    <row r="35" spans="1:16" ht="27" customHeight="1">
      <c r="A35" s="248"/>
      <c r="B35" s="244"/>
      <c r="C35" s="244"/>
      <c r="D35" s="244"/>
      <c r="E35" s="244"/>
      <c r="F35" s="244"/>
      <c r="G35" s="1151" t="s">
        <v>496</v>
      </c>
      <c r="H35" s="1152"/>
      <c r="I35" s="1152"/>
      <c r="J35" s="1153"/>
      <c r="K35" s="294">
        <v>446105</v>
      </c>
      <c r="L35" s="294">
        <v>15937</v>
      </c>
      <c r="M35" s="295">
        <v>17270</v>
      </c>
      <c r="N35" s="296">
        <v>-7.7</v>
      </c>
    </row>
    <row r="36" spans="1:16" ht="27" customHeight="1">
      <c r="A36" s="248"/>
      <c r="B36" s="244"/>
      <c r="C36" s="244"/>
      <c r="D36" s="244"/>
      <c r="E36" s="244"/>
      <c r="F36" s="244"/>
      <c r="G36" s="1151" t="s">
        <v>497</v>
      </c>
      <c r="H36" s="1152"/>
      <c r="I36" s="1152"/>
      <c r="J36" s="1153"/>
      <c r="K36" s="294" t="s">
        <v>479</v>
      </c>
      <c r="L36" s="294" t="s">
        <v>479</v>
      </c>
      <c r="M36" s="295">
        <v>2908</v>
      </c>
      <c r="N36" s="296" t="s">
        <v>479</v>
      </c>
    </row>
    <row r="37" spans="1:16" ht="13.5" customHeight="1">
      <c r="A37" s="248"/>
      <c r="B37" s="244"/>
      <c r="C37" s="244"/>
      <c r="D37" s="244"/>
      <c r="E37" s="244"/>
      <c r="F37" s="244"/>
      <c r="G37" s="1151" t="s">
        <v>498</v>
      </c>
      <c r="H37" s="1152"/>
      <c r="I37" s="1152"/>
      <c r="J37" s="1153"/>
      <c r="K37" s="294">
        <v>15081</v>
      </c>
      <c r="L37" s="294">
        <v>539</v>
      </c>
      <c r="M37" s="295">
        <v>1444</v>
      </c>
      <c r="N37" s="296">
        <v>-62.7</v>
      </c>
    </row>
    <row r="38" spans="1:16" ht="27" customHeight="1">
      <c r="A38" s="248"/>
      <c r="B38" s="244"/>
      <c r="C38" s="244"/>
      <c r="D38" s="244"/>
      <c r="E38" s="244"/>
      <c r="F38" s="244"/>
      <c r="G38" s="1154" t="s">
        <v>499</v>
      </c>
      <c r="H38" s="1155"/>
      <c r="I38" s="1155"/>
      <c r="J38" s="1156"/>
      <c r="K38" s="297" t="s">
        <v>479</v>
      </c>
      <c r="L38" s="297" t="s">
        <v>479</v>
      </c>
      <c r="M38" s="298">
        <v>7</v>
      </c>
      <c r="N38" s="299" t="s">
        <v>479</v>
      </c>
      <c r="O38" s="293"/>
    </row>
    <row r="39" spans="1:16" ht="13.2">
      <c r="A39" s="248"/>
      <c r="B39" s="244"/>
      <c r="C39" s="244"/>
      <c r="D39" s="244"/>
      <c r="E39" s="244"/>
      <c r="F39" s="244"/>
      <c r="G39" s="1154" t="s">
        <v>500</v>
      </c>
      <c r="H39" s="1155"/>
      <c r="I39" s="1155"/>
      <c r="J39" s="1156"/>
      <c r="K39" s="300">
        <v>-86288</v>
      </c>
      <c r="L39" s="300">
        <v>-3083</v>
      </c>
      <c r="M39" s="301">
        <v>-4412</v>
      </c>
      <c r="N39" s="302">
        <v>-30.1</v>
      </c>
      <c r="O39" s="293"/>
    </row>
    <row r="40" spans="1:16" ht="27" customHeight="1">
      <c r="A40" s="248"/>
      <c r="B40" s="244"/>
      <c r="C40" s="244"/>
      <c r="D40" s="244"/>
      <c r="E40" s="244"/>
      <c r="F40" s="244"/>
      <c r="G40" s="1151" t="s">
        <v>501</v>
      </c>
      <c r="H40" s="1152"/>
      <c r="I40" s="1152"/>
      <c r="J40" s="1153"/>
      <c r="K40" s="300">
        <v>-2794907</v>
      </c>
      <c r="L40" s="300">
        <v>-99850</v>
      </c>
      <c r="M40" s="301">
        <v>-58381</v>
      </c>
      <c r="N40" s="302">
        <v>71</v>
      </c>
      <c r="O40" s="293"/>
    </row>
    <row r="41" spans="1:16" ht="13.2">
      <c r="A41" s="248"/>
      <c r="B41" s="244"/>
      <c r="C41" s="244"/>
      <c r="D41" s="244"/>
      <c r="E41" s="244"/>
      <c r="F41" s="244"/>
      <c r="G41" s="1157" t="s">
        <v>275</v>
      </c>
      <c r="H41" s="1158"/>
      <c r="I41" s="1158"/>
      <c r="J41" s="1159"/>
      <c r="K41" s="294">
        <v>433117</v>
      </c>
      <c r="L41" s="300">
        <v>15473</v>
      </c>
      <c r="M41" s="301">
        <v>27153</v>
      </c>
      <c r="N41" s="302">
        <v>-43</v>
      </c>
      <c r="O41" s="293"/>
    </row>
    <row r="42" spans="1:16" ht="13.2">
      <c r="A42" s="248"/>
      <c r="B42" s="244"/>
      <c r="C42" s="244"/>
      <c r="D42" s="244"/>
      <c r="E42" s="244"/>
      <c r="F42" s="244"/>
      <c r="G42" s="303" t="s">
        <v>502</v>
      </c>
      <c r="H42" s="244"/>
      <c r="I42" s="244"/>
      <c r="J42" s="244"/>
      <c r="K42" s="244"/>
      <c r="L42" s="244"/>
      <c r="M42" s="271"/>
      <c r="N42" s="271"/>
      <c r="O42" s="293"/>
    </row>
    <row r="43" spans="1:16" ht="13.2">
      <c r="A43" s="248"/>
      <c r="B43" s="244"/>
      <c r="C43" s="244"/>
      <c r="D43" s="244"/>
      <c r="E43" s="244"/>
      <c r="F43" s="244"/>
      <c r="G43" s="244"/>
      <c r="H43" s="244"/>
      <c r="I43" s="244"/>
      <c r="J43" s="244"/>
      <c r="K43" s="244"/>
      <c r="L43" s="304"/>
      <c r="M43" s="271"/>
      <c r="N43" s="244"/>
      <c r="O43" s="293"/>
    </row>
    <row r="44" spans="1:16" ht="13.2">
      <c r="A44" s="248"/>
      <c r="B44" s="244"/>
      <c r="C44" s="244"/>
      <c r="D44" s="244"/>
      <c r="E44" s="244"/>
      <c r="F44" s="244"/>
      <c r="G44" s="244"/>
      <c r="H44" s="244"/>
      <c r="I44" s="244"/>
      <c r="J44" s="244"/>
      <c r="K44" s="244"/>
      <c r="L44" s="244"/>
      <c r="M44" s="271"/>
      <c r="N44" s="244"/>
    </row>
    <row r="45" spans="1:16" ht="13.2">
      <c r="A45" s="246"/>
      <c r="B45" s="246"/>
      <c r="C45" s="246"/>
      <c r="D45" s="246"/>
      <c r="E45" s="246"/>
      <c r="F45" s="246"/>
      <c r="G45" s="246"/>
      <c r="H45" s="246"/>
      <c r="I45" s="246"/>
      <c r="J45" s="246"/>
      <c r="K45" s="246"/>
      <c r="L45" s="246"/>
      <c r="M45" s="305"/>
      <c r="N45" s="246"/>
      <c r="O45" s="246"/>
      <c r="P45" s="244"/>
    </row>
    <row r="46" spans="1:16" ht="13.2">
      <c r="A46" s="306"/>
      <c r="B46" s="306"/>
      <c r="C46" s="306"/>
      <c r="D46" s="306"/>
      <c r="E46" s="306"/>
      <c r="F46" s="306"/>
      <c r="G46" s="306"/>
      <c r="H46" s="306"/>
      <c r="I46" s="306"/>
      <c r="J46" s="306"/>
      <c r="K46" s="306"/>
      <c r="L46" s="306"/>
      <c r="M46" s="306"/>
      <c r="N46" s="306"/>
      <c r="O46" s="306"/>
      <c r="P46" s="244"/>
    </row>
    <row r="47" spans="1:16" ht="17.25" customHeight="1">
      <c r="A47" s="307" t="s">
        <v>503</v>
      </c>
      <c r="B47" s="244"/>
      <c r="C47" s="244"/>
      <c r="D47" s="244"/>
      <c r="E47" s="244"/>
      <c r="F47" s="244"/>
      <c r="G47" s="244"/>
      <c r="H47" s="244"/>
      <c r="I47" s="244"/>
      <c r="J47" s="244"/>
      <c r="K47" s="244"/>
      <c r="L47" s="244"/>
      <c r="M47" s="244"/>
      <c r="N47" s="244"/>
    </row>
    <row r="48" spans="1:16" ht="13.2">
      <c r="A48" s="248"/>
      <c r="B48" s="244"/>
      <c r="C48" s="244"/>
      <c r="D48" s="244"/>
      <c r="E48" s="244"/>
      <c r="F48" s="244"/>
      <c r="G48" s="308" t="s">
        <v>504</v>
      </c>
      <c r="H48" s="308"/>
      <c r="I48" s="308"/>
      <c r="J48" s="308"/>
      <c r="K48" s="308"/>
      <c r="L48" s="308"/>
      <c r="M48" s="309"/>
      <c r="N48" s="308"/>
    </row>
    <row r="49" spans="1:14" ht="13.5" customHeight="1">
      <c r="A49" s="248"/>
      <c r="B49" s="244"/>
      <c r="C49" s="244"/>
      <c r="D49" s="244"/>
      <c r="E49" s="244"/>
      <c r="F49" s="244"/>
      <c r="G49" s="310"/>
      <c r="H49" s="311"/>
      <c r="I49" s="1144" t="s">
        <v>470</v>
      </c>
      <c r="J49" s="1146" t="s">
        <v>505</v>
      </c>
      <c r="K49" s="1147"/>
      <c r="L49" s="1147"/>
      <c r="M49" s="1147"/>
      <c r="N49" s="1148"/>
    </row>
    <row r="50" spans="1:14" ht="13.2">
      <c r="A50" s="248"/>
      <c r="B50" s="244"/>
      <c r="C50" s="244"/>
      <c r="D50" s="244"/>
      <c r="E50" s="244"/>
      <c r="F50" s="244"/>
      <c r="G50" s="312"/>
      <c r="H50" s="313"/>
      <c r="I50" s="1145"/>
      <c r="J50" s="314" t="s">
        <v>506</v>
      </c>
      <c r="K50" s="315" t="s">
        <v>507</v>
      </c>
      <c r="L50" s="316" t="s">
        <v>508</v>
      </c>
      <c r="M50" s="317" t="s">
        <v>509</v>
      </c>
      <c r="N50" s="318" t="s">
        <v>510</v>
      </c>
    </row>
    <row r="51" spans="1:14" ht="13.2">
      <c r="A51" s="248"/>
      <c r="B51" s="244"/>
      <c r="C51" s="244"/>
      <c r="D51" s="244"/>
      <c r="E51" s="244"/>
      <c r="F51" s="244"/>
      <c r="G51" s="310" t="s">
        <v>511</v>
      </c>
      <c r="H51" s="311"/>
      <c r="I51" s="319">
        <v>7691585</v>
      </c>
      <c r="J51" s="320">
        <v>259947</v>
      </c>
      <c r="K51" s="321">
        <v>-17.899999999999999</v>
      </c>
      <c r="L51" s="322">
        <v>67201</v>
      </c>
      <c r="M51" s="323">
        <v>-14.6</v>
      </c>
      <c r="N51" s="324">
        <v>-3.3</v>
      </c>
    </row>
    <row r="52" spans="1:14" ht="13.2">
      <c r="A52" s="248"/>
      <c r="B52" s="244"/>
      <c r="C52" s="244"/>
      <c r="D52" s="244"/>
      <c r="E52" s="244"/>
      <c r="F52" s="244"/>
      <c r="G52" s="325"/>
      <c r="H52" s="326" t="s">
        <v>512</v>
      </c>
      <c r="I52" s="327">
        <v>3007346</v>
      </c>
      <c r="J52" s="328">
        <v>101637</v>
      </c>
      <c r="K52" s="329">
        <v>44.9</v>
      </c>
      <c r="L52" s="330">
        <v>35210</v>
      </c>
      <c r="M52" s="331">
        <v>-7.6</v>
      </c>
      <c r="N52" s="332">
        <v>52.5</v>
      </c>
    </row>
    <row r="53" spans="1:14" ht="13.2">
      <c r="A53" s="248"/>
      <c r="B53" s="244"/>
      <c r="C53" s="244"/>
      <c r="D53" s="244"/>
      <c r="E53" s="244"/>
      <c r="F53" s="244"/>
      <c r="G53" s="310" t="s">
        <v>513</v>
      </c>
      <c r="H53" s="311"/>
      <c r="I53" s="319">
        <v>2698156</v>
      </c>
      <c r="J53" s="320">
        <v>92450</v>
      </c>
      <c r="K53" s="321">
        <v>-64.400000000000006</v>
      </c>
      <c r="L53" s="322">
        <v>75709</v>
      </c>
      <c r="M53" s="323">
        <v>12.7</v>
      </c>
      <c r="N53" s="324">
        <v>-77.099999999999994</v>
      </c>
    </row>
    <row r="54" spans="1:14" ht="13.2">
      <c r="A54" s="248"/>
      <c r="B54" s="244"/>
      <c r="C54" s="244"/>
      <c r="D54" s="244"/>
      <c r="E54" s="244"/>
      <c r="F54" s="244"/>
      <c r="G54" s="325"/>
      <c r="H54" s="326" t="s">
        <v>512</v>
      </c>
      <c r="I54" s="327">
        <v>1749920</v>
      </c>
      <c r="J54" s="328">
        <v>59960</v>
      </c>
      <c r="K54" s="329">
        <v>-41</v>
      </c>
      <c r="L54" s="330">
        <v>35212</v>
      </c>
      <c r="M54" s="331">
        <v>0</v>
      </c>
      <c r="N54" s="332">
        <v>-41</v>
      </c>
    </row>
    <row r="55" spans="1:14" ht="13.2">
      <c r="A55" s="248"/>
      <c r="B55" s="244"/>
      <c r="C55" s="244"/>
      <c r="D55" s="244"/>
      <c r="E55" s="244"/>
      <c r="F55" s="244"/>
      <c r="G55" s="310" t="s">
        <v>514</v>
      </c>
      <c r="H55" s="311"/>
      <c r="I55" s="319">
        <v>4754164</v>
      </c>
      <c r="J55" s="320">
        <v>163914</v>
      </c>
      <c r="K55" s="321">
        <v>77.3</v>
      </c>
      <c r="L55" s="322">
        <v>90961</v>
      </c>
      <c r="M55" s="323">
        <v>20.100000000000001</v>
      </c>
      <c r="N55" s="324">
        <v>57.2</v>
      </c>
    </row>
    <row r="56" spans="1:14" ht="13.2">
      <c r="A56" s="248"/>
      <c r="B56" s="244"/>
      <c r="C56" s="244"/>
      <c r="D56" s="244"/>
      <c r="E56" s="244"/>
      <c r="F56" s="244"/>
      <c r="G56" s="325"/>
      <c r="H56" s="326" t="s">
        <v>512</v>
      </c>
      <c r="I56" s="327">
        <v>2573241</v>
      </c>
      <c r="J56" s="328">
        <v>88720</v>
      </c>
      <c r="K56" s="329">
        <v>48</v>
      </c>
      <c r="L56" s="330">
        <v>37720</v>
      </c>
      <c r="M56" s="331">
        <v>7.1</v>
      </c>
      <c r="N56" s="332">
        <v>40.9</v>
      </c>
    </row>
    <row r="57" spans="1:14" ht="13.2">
      <c r="A57" s="248"/>
      <c r="B57" s="244"/>
      <c r="C57" s="244"/>
      <c r="D57" s="244"/>
      <c r="E57" s="244"/>
      <c r="F57" s="244"/>
      <c r="G57" s="310" t="s">
        <v>515</v>
      </c>
      <c r="H57" s="311"/>
      <c r="I57" s="319">
        <v>2800940</v>
      </c>
      <c r="J57" s="320">
        <v>98303</v>
      </c>
      <c r="K57" s="321">
        <v>-40</v>
      </c>
      <c r="L57" s="322">
        <v>106614</v>
      </c>
      <c r="M57" s="323">
        <v>17.2</v>
      </c>
      <c r="N57" s="324">
        <v>-57.2</v>
      </c>
    </row>
    <row r="58" spans="1:14" ht="13.2">
      <c r="A58" s="248"/>
      <c r="B58" s="244"/>
      <c r="C58" s="244"/>
      <c r="D58" s="244"/>
      <c r="E58" s="244"/>
      <c r="F58" s="244"/>
      <c r="G58" s="325"/>
      <c r="H58" s="326" t="s">
        <v>512</v>
      </c>
      <c r="I58" s="327">
        <v>1585143</v>
      </c>
      <c r="J58" s="328">
        <v>55633</v>
      </c>
      <c r="K58" s="329">
        <v>-37.299999999999997</v>
      </c>
      <c r="L58" s="330">
        <v>45545</v>
      </c>
      <c r="M58" s="331">
        <v>20.7</v>
      </c>
      <c r="N58" s="332">
        <v>-58</v>
      </c>
    </row>
    <row r="59" spans="1:14" ht="13.2">
      <c r="A59" s="248"/>
      <c r="B59" s="244"/>
      <c r="C59" s="244"/>
      <c r="D59" s="244"/>
      <c r="E59" s="244"/>
      <c r="F59" s="244"/>
      <c r="G59" s="310" t="s">
        <v>516</v>
      </c>
      <c r="H59" s="311"/>
      <c r="I59" s="319">
        <v>3095208</v>
      </c>
      <c r="J59" s="320">
        <v>110579</v>
      </c>
      <c r="K59" s="321">
        <v>12.5</v>
      </c>
      <c r="L59" s="322">
        <v>85459</v>
      </c>
      <c r="M59" s="323">
        <v>-19.8</v>
      </c>
      <c r="N59" s="324">
        <v>32.299999999999997</v>
      </c>
    </row>
    <row r="60" spans="1:14" ht="13.2">
      <c r="A60" s="248"/>
      <c r="B60" s="244"/>
      <c r="C60" s="244"/>
      <c r="D60" s="244"/>
      <c r="E60" s="244"/>
      <c r="F60" s="244"/>
      <c r="G60" s="325"/>
      <c r="H60" s="326" t="s">
        <v>512</v>
      </c>
      <c r="I60" s="333">
        <v>1651556</v>
      </c>
      <c r="J60" s="328">
        <v>59003</v>
      </c>
      <c r="K60" s="329">
        <v>6.1</v>
      </c>
      <c r="L60" s="330">
        <v>44378</v>
      </c>
      <c r="M60" s="331">
        <v>-2.6</v>
      </c>
      <c r="N60" s="332">
        <v>8.6999999999999993</v>
      </c>
    </row>
    <row r="61" spans="1:14" ht="13.2">
      <c r="A61" s="248"/>
      <c r="B61" s="244"/>
      <c r="C61" s="244"/>
      <c r="D61" s="244"/>
      <c r="E61" s="244"/>
      <c r="F61" s="244"/>
      <c r="G61" s="310" t="s">
        <v>517</v>
      </c>
      <c r="H61" s="334"/>
      <c r="I61" s="335">
        <v>4208011</v>
      </c>
      <c r="J61" s="336">
        <v>145039</v>
      </c>
      <c r="K61" s="337">
        <v>-6.5</v>
      </c>
      <c r="L61" s="338">
        <v>85189</v>
      </c>
      <c r="M61" s="339">
        <v>3.1</v>
      </c>
      <c r="N61" s="324">
        <v>-9.6</v>
      </c>
    </row>
    <row r="62" spans="1:14" ht="13.2">
      <c r="A62" s="248"/>
      <c r="B62" s="244"/>
      <c r="C62" s="244"/>
      <c r="D62" s="244"/>
      <c r="E62" s="244"/>
      <c r="F62" s="244"/>
      <c r="G62" s="325"/>
      <c r="H62" s="326" t="s">
        <v>512</v>
      </c>
      <c r="I62" s="327">
        <v>2113441</v>
      </c>
      <c r="J62" s="328">
        <v>72991</v>
      </c>
      <c r="K62" s="329">
        <v>4.0999999999999996</v>
      </c>
      <c r="L62" s="330">
        <v>39613</v>
      </c>
      <c r="M62" s="331">
        <v>3.5</v>
      </c>
      <c r="N62" s="332">
        <v>0.6</v>
      </c>
    </row>
    <row r="63" spans="1:14" ht="13.2">
      <c r="A63" s="248"/>
      <c r="B63" s="244"/>
      <c r="C63" s="244"/>
      <c r="D63" s="244"/>
      <c r="E63" s="244"/>
      <c r="F63" s="244"/>
      <c r="G63" s="244"/>
      <c r="H63" s="244"/>
      <c r="I63" s="244"/>
      <c r="J63" s="244"/>
      <c r="K63" s="244"/>
      <c r="L63" s="244"/>
      <c r="M63" s="244"/>
      <c r="N63" s="244"/>
    </row>
    <row r="64" spans="1:14" ht="13.2">
      <c r="A64" s="248"/>
      <c r="B64" s="244"/>
      <c r="C64" s="244"/>
      <c r="D64" s="244"/>
      <c r="E64" s="244"/>
      <c r="F64" s="244"/>
      <c r="G64" s="244"/>
      <c r="H64" s="244"/>
      <c r="I64" s="244"/>
      <c r="J64" s="244"/>
      <c r="K64" s="244"/>
      <c r="L64" s="244"/>
      <c r="M64" s="244"/>
      <c r="N64" s="244"/>
    </row>
    <row r="65" spans="1:16" ht="13.2">
      <c r="A65" s="248"/>
      <c r="B65" s="244"/>
      <c r="C65" s="244"/>
      <c r="D65" s="244"/>
      <c r="E65" s="244"/>
      <c r="F65" s="244"/>
      <c r="G65" s="244"/>
      <c r="H65" s="244"/>
      <c r="I65" s="244"/>
      <c r="J65" s="244"/>
      <c r="K65" s="244"/>
      <c r="L65" s="244"/>
      <c r="M65" s="244"/>
      <c r="N65" s="244"/>
    </row>
    <row r="66" spans="1:16" ht="13.2">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t="13.2" hidden="1">
      <c r="G70" s="244"/>
      <c r="H70" s="244"/>
      <c r="I70" s="244"/>
      <c r="J70" s="244"/>
      <c r="K70" s="244"/>
      <c r="L70" s="244"/>
      <c r="M70" s="244"/>
      <c r="N70" s="244"/>
    </row>
    <row r="71" spans="1:16" ht="13.2" hidden="1">
      <c r="G71" s="244"/>
      <c r="H71" s="244"/>
      <c r="I71" s="244"/>
      <c r="J71" s="244"/>
      <c r="K71" s="244"/>
      <c r="L71" s="244"/>
      <c r="M71" s="244"/>
      <c r="N71" s="244"/>
    </row>
    <row r="72" spans="1:16" ht="13.2" hidden="1">
      <c r="G72" s="244"/>
      <c r="H72" s="244"/>
      <c r="I72" s="244"/>
      <c r="J72" s="244"/>
      <c r="K72" s="244"/>
      <c r="L72" s="244"/>
      <c r="M72" s="244"/>
      <c r="N72" s="244"/>
    </row>
    <row r="73" spans="1:16" ht="13.2" hidden="1">
      <c r="G73" s="244"/>
      <c r="H73" s="244"/>
      <c r="I73" s="244"/>
      <c r="J73" s="244"/>
      <c r="K73" s="244"/>
      <c r="L73" s="244"/>
      <c r="M73" s="244"/>
      <c r="N73" s="244"/>
    </row>
    <row r="74" spans="1:16" ht="13.2"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43" zoomScale="50" zoomScaleNormal="50" zoomScaleSheetLayoutView="55" workbookViewId="0">
      <selection activeCell="AB101" sqref="AB101"/>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B2" s="241"/>
      <c r="T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I67" zoomScale="70" zoomScaleNormal="70" zoomScaleSheetLayoutView="55" workbookViewId="0">
      <selection activeCell="AB101" sqref="AB101"/>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c r="B2" s="241"/>
      <c r="T2" s="241"/>
    </row>
    <row r="3" spans="1: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ht="13.2"/>
    <row r="5" spans="1:34" ht="13.2"/>
    <row r="6" spans="1:34" ht="13.2"/>
    <row r="7" spans="1:34" ht="13.2"/>
    <row r="8" spans="1:34" ht="13.2"/>
    <row r="9" spans="1:34" ht="13.2">
      <c r="AH9" s="241"/>
    </row>
    <row r="10" spans="1:34" ht="13.2"/>
    <row r="11" spans="1:34" ht="13.2"/>
    <row r="12" spans="1:34" ht="13.2"/>
    <row r="13" spans="1:34" ht="13.2"/>
    <row r="14" spans="1:34" ht="13.2"/>
    <row r="15" spans="1:34" ht="13.2"/>
    <row r="16" spans="1: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2" zoomScale="60" zoomScaleNormal="6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69" t="s">
        <v>3</v>
      </c>
      <c r="D47" s="1169"/>
      <c r="E47" s="1170"/>
      <c r="F47" s="11">
        <v>14.55</v>
      </c>
      <c r="G47" s="12">
        <v>14.73</v>
      </c>
      <c r="H47" s="12">
        <v>14.57</v>
      </c>
      <c r="I47" s="12">
        <v>14.98</v>
      </c>
      <c r="J47" s="13">
        <v>14.88</v>
      </c>
    </row>
    <row r="48" spans="2:10" ht="57.75" customHeight="1">
      <c r="B48" s="14"/>
      <c r="C48" s="1171" t="s">
        <v>4</v>
      </c>
      <c r="D48" s="1171"/>
      <c r="E48" s="1172"/>
      <c r="F48" s="15">
        <v>3.54</v>
      </c>
      <c r="G48" s="16">
        <v>4.21</v>
      </c>
      <c r="H48" s="16">
        <v>3.2</v>
      </c>
      <c r="I48" s="16">
        <v>3.84</v>
      </c>
      <c r="J48" s="17">
        <v>4.3099999999999996</v>
      </c>
    </row>
    <row r="49" spans="2:10" ht="57.75" customHeight="1" thickBot="1">
      <c r="B49" s="18"/>
      <c r="C49" s="1173" t="s">
        <v>5</v>
      </c>
      <c r="D49" s="1173"/>
      <c r="E49" s="1174"/>
      <c r="F49" s="19">
        <v>6.66</v>
      </c>
      <c r="G49" s="20">
        <v>5.31</v>
      </c>
      <c r="H49" s="20">
        <v>6.53</v>
      </c>
      <c r="I49" s="20">
        <v>4.66</v>
      </c>
      <c r="J49" s="21">
        <v>1.59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2017-05-17T04:58:53Z</cp:lastPrinted>
  <dcterms:created xsi:type="dcterms:W3CDTF">2017-02-15T22:53:13Z</dcterms:created>
  <dcterms:modified xsi:type="dcterms:W3CDTF">2017-05-17T05:02:49Z</dcterms:modified>
  <cp:category/>
</cp:coreProperties>
</file>