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12" yWindow="4836" windowWidth="24036" windowHeight="4860" tabRatio="75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workbook>
</file>

<file path=xl/calcChain.xml><?xml version="1.0" encoding="utf-8"?>
<calcChain xmlns="http://schemas.openxmlformats.org/spreadsheetml/2006/main">
  <c r="AA7" i="11" l="1"/>
  <c r="BG38" i="9" l="1"/>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BE39" i="9"/>
  <c r="AM39" i="9"/>
  <c r="U39" i="9"/>
  <c r="C39" i="9"/>
  <c r="AM38" i="9"/>
  <c r="C38" i="9"/>
  <c r="AM37" i="9"/>
  <c r="C37" i="9"/>
  <c r="AM36" i="9"/>
  <c r="AM35"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U37" i="9" l="1"/>
  <c r="U38" i="9" l="1"/>
  <c r="AM34" i="9"/>
  <c r="BE34" i="9" s="1"/>
  <c r="BE35" i="9" s="1"/>
  <c r="BE36" i="9" s="1"/>
  <c r="BE37" i="9" s="1"/>
  <c r="BE38" i="9" s="1"/>
  <c r="BW34" i="9" l="1"/>
  <c r="BW35" i="9" s="1"/>
  <c r="BW36" i="9" s="1"/>
  <c r="BW37" i="9" s="1"/>
  <c r="BW38" i="9" s="1"/>
  <c r="BW39" i="9" s="1"/>
  <c r="BW40" i="9" s="1"/>
  <c r="BW41" i="9" s="1"/>
  <c r="CO34" i="9" s="1"/>
  <c r="CO35" i="9" s="1"/>
  <c r="CO36" i="9" s="1"/>
  <c r="CO37" i="9" s="1"/>
  <c r="CO38" i="9" s="1"/>
  <c r="CO39" i="9" s="1"/>
</calcChain>
</file>

<file path=xl/sharedStrings.xml><?xml version="1.0" encoding="utf-8"?>
<sst xmlns="http://schemas.openxmlformats.org/spreadsheetml/2006/main" count="1029" uniqueCount="564">
  <si>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</si>
  <si>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</si>
  <si>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</si>
  <si>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</si>
  <si>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</si>
  <si>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</si>
  <si>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</si>
  <si>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</si>
  <si>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</si>
  <si>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</si>
  <si>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</si>
  <si>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</si>
  <si>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</si>
  <si>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</si>
  <si>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</si>
  <si>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</si>
  <si>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</si>
  <si>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</si>
  <si>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</si>
  <si>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</si>
  <si>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</si>
  <si>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</si>
  <si>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</si>
  <si>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</si>
  <si>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</si>
  <si>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</si>
  <si>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</si>
  <si>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</si>
  <si>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</si>
  <si>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</si>
  <si>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</si>
  <si>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</si>
  <si>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</si>
  <si>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</si>
  <si>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</si>
  <si>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</si>
  <si>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</si>
  <si>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</si>
  <si>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</si>
  <si>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</si>
  <si>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</si>
  <si>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</si>
  <si>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</si>
  <si>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</si>
  <si>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</si>
  <si>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</si>
  <si>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</si>
  <si>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</si>
  <si>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</si>
  <si>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</si>
  <si>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</si>
  <si>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</si>
  <si>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</si>
  <si>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</si>
  <si>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</si>
  <si>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</si>
  <si>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</si>
  <si>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</si>
  <si>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</si>
  <si>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</si>
  <si>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</si>
  <si>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</si>
  <si>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</si>
  <si>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</si>
  <si>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</si>
  <si>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</si>
  <si>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</si>
  <si>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</si>
  <si>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</si>
  <si>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</si>
  <si>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</si>
  <si>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</si>
  <si>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</si>
  <si>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</si>
  <si>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</si>
  <si>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</si>
  <si>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</si>
  <si>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</si>
  <si>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</si>
  <si>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</si>
  <si>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</si>
  <si>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</si>
  <si>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</si>
  <si>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</si>
  <si>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</si>
  <si>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</si>
  <si>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</si>
  <si>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</si>
  <si>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</si>
  <si>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</si>
  <si>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</si>
  <si>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</si>
  <si>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</si>
  <si>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</si>
  <si>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</si>
  <si>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</si>
  <si>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</si>
  <si>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</si>
  <si>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</si>
  <si>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</si>
  <si>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</si>
  <si>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</si>
  <si>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</si>
  <si>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</si>
  <si>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</si>
  <si>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</si>
  <si>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</si>
  <si>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</si>
  <si>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</si>
  <si>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</si>
  <si>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</si>
  <si>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</si>
  <si>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</si>
  <si>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</si>
  <si>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</si>
  <si>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</si>
  <si>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</si>
  <si>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</si>
  <si>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</si>
  <si>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</si>
  <si>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</si>
  <si>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</si>
  <si>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</si>
  <si>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</si>
  <si>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</si>
  <si>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</si>
  <si>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</si>
  <si>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</si>
  <si>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</si>
  <si>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</si>
  <si>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</si>
  <si>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</si>
  <si>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</si>
  <si>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</si>
  <si>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</si>
  <si>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</si>
  <si>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</si>
  <si>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</si>
  <si>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</si>
  <si>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</si>
  <si>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</si>
  <si>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</si>
  <si>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</si>
  <si>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</si>
  <si>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</si>
  <si>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</si>
  <si>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</si>
  <si>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</si>
  <si>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</si>
  <si>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</si>
  <si>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</si>
  <si>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</si>
  <si>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</si>
  <si>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</si>
  <si>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</si>
  <si>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</si>
  <si>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</si>
  <si>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</si>
  <si>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</si>
  <si>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</si>
  <si>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</si>
  <si>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</si>
  <si>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</si>
  <si>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</si>
  <si>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</si>
  <si>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</si>
  <si>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</si>
  <si>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</si>
  <si>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</si>
  <si>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</si>
  <si>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</si>
  <si>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</si>
  <si>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</si>
  <si>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</si>
  <si>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</si>
  <si>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</si>
  <si>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</si>
  <si>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</si>
  <si>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</si>
  <si>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</si>
  <si>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</si>
  <si>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</si>
  <si>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</si>
  <si>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</si>
  <si>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</si>
  <si>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</si>
  <si>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</si>
  <si>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</si>
  <si>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</si>
  <si>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</si>
  <si>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</si>
  <si>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長崎県五島市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</si>
  <si>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</si>
  <si>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</si>
  <si>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</si>
  <si>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</si>
  <si>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</si>
  <si>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</si>
  <si>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</si>
  <si>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</si>
  <si>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</si>
  <si>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</si>
  <si>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</si>
  <si>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</si>
  <si>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</si>
  <si>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</si>
  <si>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</si>
  <si>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</si>
  <si>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</si>
  <si>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</si>
  <si>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</si>
  <si>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</si>
  <si>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</si>
  <si>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</si>
  <si>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</si>
  <si>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</si>
  <si>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</si>
  <si>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</si>
  <si>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</si>
  <si>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</si>
  <si>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</si>
  <si>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</si>
  <si>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</si>
  <si>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</si>
  <si>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</si>
  <si>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</si>
  <si>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</si>
  <si>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</si>
  <si>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</si>
  <si>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</si>
  <si>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</si>
  <si>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</si>
  <si>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</si>
  <si>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</si>
  <si>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</si>
  <si>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</si>
  <si>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</si>
  <si>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</si>
  <si>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</si>
  <si>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</si>
  <si>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</si>
  <si>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</si>
  <si>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</si>
  <si>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</si>
  <si>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</si>
  <si>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</si>
  <si>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</si>
  <si>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</si>
  <si>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</si>
  <si>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</si>
  <si>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</si>
  <si>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</si>
  <si>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</si>
  <si>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</si>
  <si>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</si>
  <si>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</si>
  <si>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</si>
  <si>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</si>
  <si>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</si>
  <si>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</si>
  <si>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</si>
  <si>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</si>
  <si>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</si>
  <si>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</si>
  <si>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</si>
  <si>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</si>
  <si>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</si>
  <si>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</si>
  <si>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</si>
  <si>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</si>
  <si>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</si>
  <si>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</si>
  <si>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</si>
  <si>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</si>
  <si>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</si>
  <si>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</si>
  <si>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</si>
  <si>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</si>
  <si>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</si>
  <si>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</si>
  <si>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</si>
  <si>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</si>
  <si>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</si>
  <si>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</si>
  <si>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</si>
  <si>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</si>
  <si>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</si>
  <si>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</si>
  <si>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</si>
  <si>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</si>
  <si>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</si>
  <si>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</si>
  <si>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</si>
  <si>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</si>
  <si>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</si>
  <si>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</si>
  <si>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</si>
  <si>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</si>
  <si>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</si>
  <si>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</si>
  <si>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</si>
  <si>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</si>
  <si>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</si>
  <si>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</si>
  <si>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</si>
  <si>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</si>
  <si>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</si>
  <si>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</si>
  <si>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</si>
  <si>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</si>
  <si>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</si>
  <si>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</si>
  <si>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</si>
  <si>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</si>
  <si>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</si>
  <si>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</si>
  <si>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</si>
  <si>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</si>
  <si>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</si>
  <si>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</si>
  <si>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</si>
  <si>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</si>
  <si>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</si>
  <si>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</si>
  <si>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</si>
  <si>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</si>
  <si>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</si>
  <si>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</si>
  <si>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</si>
  <si>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</si>
  <si>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</si>
  <si>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</si>
  <si>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</si>
  <si>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</si>
  <si>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</si>
  <si>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</si>
  <si>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</si>
  <si>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</si>
  <si>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</si>
  <si>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長崎県五島市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</si>
  <si>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</si>
  <si>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</si>
  <si>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</si>
  <si>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</si>
  <si>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</si>
  <si>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</si>
  <si>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</si>
  <si>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</si>
  <si>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</si>
  <si>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</si>
  <si>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</si>
  <si>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</si>
  <si>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</si>
  <si>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</si>
  <si>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</si>
  <si>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</si>
  <si>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</si>
  <si>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</si>
  <si>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</si>
  <si>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</si>
  <si>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</si>
  <si>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</si>
  <si>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</si>
  <si>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</si>
  <si>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</si>
  <si>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</si>
  <si>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</si>
  <si>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</si>
  <si>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</si>
  <si>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</si>
  <si>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</si>
  <si>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</si>
  <si>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</si>
  <si>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</si>
  <si>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</si>
  <si>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</si>
  <si>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</si>
  <si>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介護保険事業特別会計（事業勘定）</t>
    <phoneticPr fontId="5"/>
  </si>
  <si>
    <t>介護保険事業特別会計（介護サービス事業勘定）</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</si>
  <si>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</si>
  <si>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</si>
  <si>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</si>
  <si>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</si>
  <si>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</si>
  <si>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交通船事業特別会計</t>
    <phoneticPr fontId="5"/>
  </si>
  <si>
    <t>公設小売市場事業特別会計</t>
    <phoneticPr fontId="5"/>
  </si>
  <si>
    <t>下水道事業特別会計</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</si>
  <si>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</si>
  <si>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</si>
  <si>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</si>
  <si>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</si>
  <si>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</si>
  <si>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</si>
  <si>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</si>
  <si>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</si>
  <si>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</si>
  <si>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</si>
  <si>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</si>
  <si>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</si>
  <si>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</si>
  <si>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</si>
  <si>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</si>
  <si>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</si>
  <si>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</si>
  <si>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</si>
  <si>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</si>
  <si>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</si>
  <si>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</si>
  <si>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</si>
  <si>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</si>
  <si>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</si>
  <si>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</si>
  <si>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</si>
  <si>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</si>
  <si>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</si>
  <si>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</si>
  <si>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</si>
  <si>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</si>
  <si>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</si>
  <si>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</si>
  <si>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</si>
  <si>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</si>
  <si>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</si>
  <si>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</si>
  <si>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</si>
  <si>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</si>
  <si>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</si>
  <si>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</si>
  <si>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</si>
  <si>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</si>
  <si>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</si>
  <si>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</si>
  <si>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</si>
  <si>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</si>
  <si>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</si>
  <si>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</si>
  <si>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</si>
  <si>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</si>
  <si>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</si>
  <si>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</si>
  <si>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</si>
  <si>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</si>
  <si>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</si>
  <si>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</si>
  <si>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</si>
  <si>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</si>
  <si>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</si>
  <si>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</si>
  <si>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</si>
  <si>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</si>
  <si>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</si>
  <si>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</si>
  <si>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</si>
  <si>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</si>
  <si>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</si>
  <si>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</si>
  <si>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</si>
  <si>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</si>
  <si>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</si>
  <si>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</si>
  <si>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</si>
  <si>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</si>
  <si>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</si>
  <si>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</si>
  <si>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</si>
  <si>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</si>
  <si>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</si>
  <si>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</si>
  <si>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</si>
  <si>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</si>
  <si>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</si>
  <si>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</si>
  <si>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</si>
  <si>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</si>
  <si>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</si>
  <si>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</si>
  <si>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</si>
  <si>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</si>
  <si>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</si>
  <si>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</si>
  <si>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</si>
  <si>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</si>
  <si>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</si>
  <si>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</si>
  <si>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</si>
  <si>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</si>
  <si>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</si>
  <si>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</si>
  <si>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</si>
  <si>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</si>
  <si>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</si>
  <si>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</si>
  <si>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</si>
  <si>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</si>
  <si>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</si>
  <si>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</si>
  <si>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</si>
  <si>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</si>
  <si>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</si>
  <si>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</si>
  <si>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</si>
  <si>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</si>
  <si>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</si>
  <si>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</si>
  <si>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</si>
  <si>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</si>
  <si>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</si>
  <si>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</si>
  <si>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</si>
  <si>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</si>
  <si>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</si>
  <si>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</si>
  <si>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</si>
  <si>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</si>
  <si>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</si>
  <si>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</si>
  <si>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</si>
  <si>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</si>
  <si>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</si>
  <si>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</si>
  <si>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</si>
  <si>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</si>
  <si>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水道事業会計</t>
  </si>
  <si>
    <t>介護保険事業特別会計（事業勘定）</t>
  </si>
  <si>
    <t>後期高齢者医療特別会計</t>
  </si>
  <si>
    <t>介護保険事業特別会計（介護サービス事業勘定）</t>
  </si>
  <si>
    <t>診療所事業特別会計</t>
  </si>
  <si>
    <t>土地取得事業特別会計</t>
  </si>
  <si>
    <t>国民健康保険事業特別会計（事業勘定）</t>
  </si>
  <si>
    <t>その他会計（赤字）</t>
  </si>
  <si>
    <t>その他会計（黒字）</t>
  </si>
  <si>
    <t>五島市農林総合開発公社</t>
    <rPh sb="0" eb="3">
      <t>ゴトウシ</t>
    </rPh>
    <rPh sb="3" eb="5">
      <t>ノウリン</t>
    </rPh>
    <rPh sb="5" eb="7">
      <t>ソウゴウ</t>
    </rPh>
    <rPh sb="7" eb="9">
      <t>カイハツ</t>
    </rPh>
    <rPh sb="9" eb="11">
      <t>コウシャ</t>
    </rPh>
    <phoneticPr fontId="2"/>
  </si>
  <si>
    <t>五島岐宿風力発電研究所</t>
    <rPh sb="0" eb="2">
      <t>ゴトウ</t>
    </rPh>
    <rPh sb="2" eb="4">
      <t>キシュク</t>
    </rPh>
    <rPh sb="4" eb="6">
      <t>フウリョク</t>
    </rPh>
    <rPh sb="6" eb="8">
      <t>ハツデン</t>
    </rPh>
    <rPh sb="8" eb="11">
      <t>ケンキュウショ</t>
    </rPh>
    <phoneticPr fontId="2"/>
  </si>
  <si>
    <t>岐宿農研</t>
    <rPh sb="0" eb="2">
      <t>キシュク</t>
    </rPh>
    <rPh sb="2" eb="3">
      <t>ノウ</t>
    </rPh>
    <rPh sb="3" eb="4">
      <t>ケン</t>
    </rPh>
    <phoneticPr fontId="2"/>
  </si>
  <si>
    <t>五島風力発電</t>
    <rPh sb="0" eb="2">
      <t>ゴトウ</t>
    </rPh>
    <rPh sb="2" eb="4">
      <t>フウリョク</t>
    </rPh>
    <rPh sb="4" eb="6">
      <t>ハツデン</t>
    </rPh>
    <phoneticPr fontId="2"/>
  </si>
  <si>
    <t>嵯峨島旅客船</t>
    <rPh sb="0" eb="2">
      <t>サガ</t>
    </rPh>
    <rPh sb="2" eb="3">
      <t>シマ</t>
    </rPh>
    <rPh sb="3" eb="6">
      <t>リョカクセン</t>
    </rPh>
    <phoneticPr fontId="2"/>
  </si>
  <si>
    <t>○</t>
    <phoneticPr fontId="2"/>
  </si>
  <si>
    <t>長崎県林業公社</t>
    <rPh sb="0" eb="2">
      <t>ナガサキ</t>
    </rPh>
    <rPh sb="2" eb="3">
      <t>ケン</t>
    </rPh>
    <rPh sb="3" eb="5">
      <t>リンギョウ</t>
    </rPh>
    <rPh sb="5" eb="7">
      <t>コウシャ</t>
    </rPh>
    <phoneticPr fontId="2"/>
  </si>
  <si>
    <t>長崎県市町村総合組合（一般会計）</t>
    <rPh sb="0" eb="2">
      <t>ナガサキ</t>
    </rPh>
    <rPh sb="2" eb="3">
      <t>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</si>
  <si>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</si>
  <si>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9">
      <t>ウママチ</t>
    </rPh>
    <rPh sb="9" eb="11">
      <t>ベッカン</t>
    </rPh>
    <rPh sb="11" eb="13">
      <t>カンリ</t>
    </rPh>
    <rPh sb="13" eb="15">
      <t>ジギョウ</t>
    </rPh>
    <rPh sb="15" eb="17">
      <t>トクベツ</t>
    </rPh>
    <rPh sb="17" eb="19">
      <t>カイケイ</t>
    </rPh>
    <phoneticPr fontId="2"/>
  </si>
  <si>
    <t>〃（公平委員会特別会計）</t>
    <rPh sb="2" eb="4">
      <t>コウヘイ</t>
    </rPh>
    <rPh sb="4" eb="7">
      <t>イインカイ</t>
    </rPh>
    <rPh sb="7" eb="9">
      <t>トクベツ</t>
    </rPh>
    <rPh sb="9" eb="11">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</si>
  <si>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</si>
  <si>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長崎県病院企業団（五島市分）</t>
    <rPh sb="0" eb="2">
      <t>ナガサキ</t>
    </rPh>
    <rPh sb="2" eb="3">
      <t>ケン</t>
    </rPh>
    <rPh sb="3" eb="5">
      <t>ビョウイン</t>
    </rPh>
    <rPh sb="5" eb="7">
      <t>キギョウ</t>
    </rPh>
    <rPh sb="7" eb="8">
      <t>ダン</t>
    </rPh>
    <rPh sb="9" eb="12">
      <t>ゴトウシ</t>
    </rPh>
    <rPh sb="12" eb="13">
      <t>ブン</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</si>
  <si>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</si>
  <si>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t>
    <phoneticPr fontId="2"/>
  </si>
  <si>
    <t>-</t>
    <phoneticPr fontId="2"/>
  </si>
  <si>
    <t>-</t>
    <phoneticPr fontId="2"/>
  </si>
  <si>
    <t>〃（後期高齢者医療事業会計）</t>
    <rPh sb="2" eb="4">
      <t>コウキ</t>
    </rPh>
    <rPh sb="4" eb="7">
      <t>コウレイシャ</t>
    </rPh>
    <rPh sb="7" eb="9">
      <t>イリョウ</t>
    </rPh>
    <rPh sb="9" eb="11">
      <t>ジギョウ</t>
    </rPh>
    <rPh sb="11" eb="13">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</si>
  <si>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</si>
  <si>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</si>
  <si>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</si>
  <si>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</si>
  <si>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</si>
  <si>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</si>
  <si>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</si>
  <si>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</si>
  <si>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</si>
  <si>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</si>
  <si>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</si>
  <si>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</si>
  <si>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</si>
  <si>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</si>
  <si>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将来負担比率及び実質公債費比率は類似団体と比較して低い水準にあり、近年減少傾向にある。
将来負担比率が減少している主な原因としては、緊急性を考慮した事業の見直しや制限付一般競争入札の実施による事業費の圧縮等によるものと考える。
実質公債費比率については、今後、市役所本庁庁舎建設事業、ごみ処理施設建設事業等の大型事業の起債発行が予定されるなど、実質公債費比率の悪化が懸念されることから、引き続き緊急性、必要性を考慮した事業の選択により、公債費負担の軽減に努めていく。</t>
    <rPh sb="127" eb="129">
      <t>コンゴ</t>
    </rPh>
    <rPh sb="130" eb="133">
      <t>シヤクショ</t>
    </rPh>
    <rPh sb="133" eb="135">
      <t>ホンチョウ</t>
    </rPh>
    <rPh sb="135" eb="137">
      <t>チョウシャ</t>
    </rPh>
    <rPh sb="137" eb="139">
      <t>ケンセツ</t>
    </rPh>
    <rPh sb="139" eb="141">
      <t>ジギョウ</t>
    </rPh>
    <rPh sb="144" eb="146">
      <t>ショリ</t>
    </rPh>
    <rPh sb="146" eb="148">
      <t>シセツ</t>
    </rPh>
    <rPh sb="148" eb="150">
      <t>ケンセツ</t>
    </rPh>
    <rPh sb="150" eb="152">
      <t>ジギョウ</t>
    </rPh>
    <rPh sb="152" eb="153">
      <t>トウ</t>
    </rPh>
    <rPh sb="154" eb="156">
      <t>オオガタ</t>
    </rPh>
    <rPh sb="156" eb="158">
      <t>ジギョウ</t>
    </rPh>
    <rPh sb="159" eb="161">
      <t>キサイ</t>
    </rPh>
    <rPh sb="161" eb="163">
      <t>ハッコウ</t>
    </rPh>
    <rPh sb="164" eb="166">
      <t>ヨテイ</t>
    </rPh>
    <rPh sb="172" eb="174">
      <t>ジッシツ</t>
    </rPh>
    <rPh sb="174" eb="177">
      <t>コウサイヒ</t>
    </rPh>
    <rPh sb="177" eb="179">
      <t>ヒリツ</t>
    </rPh>
    <rPh sb="180" eb="182">
      <t>アッカ</t>
    </rPh>
    <rPh sb="183" eb="185">
      <t>ケネン</t>
    </rPh>
    <rPh sb="193" eb="194">
      <t>ヒ</t>
    </rPh>
    <rPh sb="195" eb="196">
      <t>ツヅ</t>
    </rPh>
    <rPh sb="197" eb="200">
      <t>キンキュウセイ</t>
    </rPh>
    <rPh sb="201" eb="204">
      <t>ヒツヨウセイ</t>
    </rPh>
    <rPh sb="205" eb="207">
      <t>コウリョ</t>
    </rPh>
    <rPh sb="209" eb="211">
      <t>ジギョウ</t>
    </rPh>
    <rPh sb="212" eb="214">
      <t>センタク</t>
    </rPh>
    <rPh sb="218" eb="221">
      <t>コウサイヒ</t>
    </rPh>
    <rPh sb="221" eb="223">
      <t>フタン</t>
    </rPh>
    <rPh sb="224" eb="226">
      <t>ケイゲン</t>
    </rPh>
    <rPh sb="227" eb="22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</si>
</sst>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c:ext xmlns:c16="http://schemas.microsoft.com/office/drawing/2014/chart" uri="{C3380CC4-5D6E-409C-BE32-E72D297353CC}">
              <c16:uniqueId val="{00000000-052E-4B2E-8E77-671E61FCB5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85134</c:v>
                </c:pt>
                <c:pt idx="1">
                  <c:v>82494</c:v>
                </c:pt>
                <c:pt idx="2">
                  <c:v>156338</c:v>
                </c:pt>
                <c:pt idx="3">
                  <c:v>128474</c:v>
                </c:pt>
                <c:pt idx="4">
                  <c:v>97604</c:v>
                </c:pt>
              </c:numCache>
            </c:numRef>
          </c:val>
          <c:smooth val="0"/>
          <c:extLst>
            <c:ext xmlns:c16="http://schemas.microsoft.com/office/drawing/2014/chart" uri="{C3380CC4-5D6E-409C-BE32-E72D297353CC}">
              <c16:uniqueId val="{00000001-052E-4B2E-8E77-671E61FCB57B}"/>
            </c:ext>
          </c:extLst>
        </c:ser>
        <c:dLbls>
          <c:showLegendKey val="0"/>
          <c:showVal val="0"/>
          <c:showCatName val="0"/>
          <c:showSerName val="0"/>
          <c:showPercent val="0"/>
          <c:showBubbleSize val="0"/>
        </c:dLbls>
        <c:marker val="1"/>
        <c:smooth val="0"/>
        <c:axId val="115938048"/>
        <c:axId val="115939968"/>
      </c:lineChart>
      <c:catAx>
        <c:axId val="115938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939968"/>
        <c:crosses val="autoZero"/>
        <c:auto val="1"/>
        <c:lblAlgn val="ctr"/>
        <c:lblOffset val="100"/>
        <c:tickLblSkip val="1"/>
        <c:tickMarkSkip val="1"/>
        <c:noMultiLvlLbl val="0"/>
      </c:catAx>
      <c:valAx>
        <c:axId val="11593996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938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5.05</c:v>
                </c:pt>
                <c:pt idx="1">
                  <c:v>4.8899999999999997</c:v>
                </c:pt>
                <c:pt idx="2">
                  <c:v>4.6500000000000004</c:v>
                </c:pt>
                <c:pt idx="3">
                  <c:v>4.79</c:v>
                </c:pt>
                <c:pt idx="4">
                  <c:v>4.96</c:v>
                </c:pt>
              </c:numCache>
            </c:numRef>
          </c:val>
          <c:extLst>
            <c:ext xmlns:c16="http://schemas.microsoft.com/office/drawing/2014/chart" uri="{C3380CC4-5D6E-409C-BE32-E72D297353CC}">
              <c16:uniqueId val="{00000000-3FE3-4842-A914-07B9DDA598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19.87</c:v>
                </c:pt>
                <c:pt idx="1">
                  <c:v>26.06</c:v>
                </c:pt>
                <c:pt idx="2">
                  <c:v>25.95</c:v>
                </c:pt>
                <c:pt idx="3">
                  <c:v>28.59</c:v>
                </c:pt>
                <c:pt idx="4">
                  <c:v>28.8</c:v>
                </c:pt>
              </c:numCache>
            </c:numRef>
          </c:val>
          <c:extLst>
            <c:ext xmlns:c16="http://schemas.microsoft.com/office/drawing/2014/chart" uri="{C3380CC4-5D6E-409C-BE32-E72D297353CC}">
              <c16:uniqueId val="{00000001-3FE3-4842-A914-07B9DDA5986A}"/>
            </c:ext>
          </c:extLst>
        </c:ser>
        <c:dLbls>
          <c:showLegendKey val="0"/>
          <c:showVal val="0"/>
          <c:showCatName val="0"/>
          <c:showSerName val="0"/>
          <c:showPercent val="0"/>
          <c:showBubbleSize val="0"/>
        </c:dLbls>
        <c:gapWidth val="250"/>
        <c:overlap val="100"/>
        <c:axId val="116590080"/>
        <c:axId val="116592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4.88</c:v>
                </c:pt>
                <c:pt idx="1">
                  <c:v>5.55</c:v>
                </c:pt>
                <c:pt idx="2">
                  <c:v>2.35</c:v>
                </c:pt>
                <c:pt idx="3">
                  <c:v>4.51</c:v>
                </c:pt>
                <c:pt idx="4">
                  <c:v>2.6</c:v>
                </c:pt>
              </c:numCache>
            </c:numRef>
          </c:val>
          <c:smooth val="0"/>
          <c:extLst>
            <c:ext xmlns:c16="http://schemas.microsoft.com/office/drawing/2014/chart" uri="{C3380CC4-5D6E-409C-BE32-E72D297353CC}">
              <c16:uniqueId val="{00000002-3FE3-4842-A914-07B9DDA5986A}"/>
            </c:ext>
          </c:extLst>
        </c:ser>
        <c:dLbls>
          <c:showLegendKey val="0"/>
          <c:showVal val="0"/>
          <c:showCatName val="0"/>
          <c:showSerName val="0"/>
          <c:showPercent val="0"/>
          <c:showBubbleSize val="0"/>
        </c:dLbls>
        <c:marker val="1"/>
        <c:smooth val="0"/>
        <c:axId val="116590080"/>
        <c:axId val="116592000"/>
      </c:lineChart>
      <c:catAx>
        <c:axId val="11659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592000"/>
        <c:crosses val="autoZero"/>
        <c:auto val="1"/>
        <c:lblAlgn val="ctr"/>
        <c:lblOffset val="100"/>
        <c:tickLblSkip val="1"/>
        <c:tickMarkSkip val="1"/>
        <c:noMultiLvlLbl val="0"/>
      </c:catAx>
      <c:valAx>
        <c:axId val="116592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59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9C6-4BD4-999D-29BB4BB90C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C6-4BD4-999D-29BB4BB90C75}"/>
            </c:ext>
          </c:extLst>
        </c:ser>
        <c:ser>
          <c:idx val="2"/>
          <c:order val="2"/>
          <c:tx>
            <c:strRef>
              <c:f>データシート!$A$29</c:f>
              <c:strCache>
                <c:ptCount val="1"/>
                <c:pt idx="0">
                  <c:v>国民健康保険事業特別会計（事業勘定）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1</c:v>
                </c:pt>
                <c:pt idx="4">
                  <c:v>#N/A</c:v>
                </c:pt>
                <c:pt idx="5">
                  <c:v>0</c:v>
                </c:pt>
                <c:pt idx="6">
                  <c:v>#N/A</c:v>
                </c:pt>
                <c:pt idx="7">
                  <c:v>0</c:v>
                </c:pt>
                <c:pt idx="8">
                  <c:v>#N/A</c:v>
                </c:pt>
                <c:pt idx="9">
                  <c:v>0</c:v>
                </c:pt>
              </c:numCache>
            </c:numRef>
          </c:val>
          <c:extLst>
            <c:ext xmlns:c16="http://schemas.microsoft.com/office/drawing/2014/chart" uri="{C3380CC4-5D6E-409C-BE32-E72D297353CC}">
              <c16:uniqueId val="{00000002-39C6-4BD4-999D-29BB4BB90C75}"/>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9C6-4BD4-999D-29BB4BB90C75}"/>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9C6-4BD4-999D-29BB4BB90C75}"/>
            </c:ext>
          </c:extLst>
        </c:ser>
        <c:ser>
          <c:idx val="5"/>
          <c:order val="5"/>
          <c:tx>
            <c:strRef>
              <c:f>データシート!$A$32</c:f>
              <c:strCache>
                <c:ptCount val="1"/>
                <c:pt idx="0">
                  <c:v>介護保険事業特別会計（介護サービス事業勘定）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9C6-4BD4-999D-29BB4BB90C7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6-39C6-4BD4-999D-29BB4BB90C75}"/>
            </c:ext>
          </c:extLst>
        </c:ser>
        <c:ser>
          <c:idx val="7"/>
          <c:order val="7"/>
          <c:tx>
            <c:strRef>
              <c:f>データシート!$A$34</c:f>
              <c:strCache>
                <c:ptCount val="1"/>
                <c:pt idx="0">
                  <c:v>介護保険事業特別会計（事業勘定）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c:v>
                </c:pt>
                <c:pt idx="2">
                  <c:v>#N/A</c:v>
                </c:pt>
                <c:pt idx="3">
                  <c:v>0.28999999999999998</c:v>
                </c:pt>
                <c:pt idx="4">
                  <c:v>#N/A</c:v>
                </c:pt>
                <c:pt idx="5">
                  <c:v>7.0000000000000007E-2</c:v>
                </c:pt>
                <c:pt idx="6">
                  <c:v>#N/A</c:v>
                </c:pt>
                <c:pt idx="7">
                  <c:v>0.55000000000000004</c:v>
                </c:pt>
                <c:pt idx="8">
                  <c:v>#N/A</c:v>
                </c:pt>
                <c:pt idx="9">
                  <c:v>0.35</c:v>
                </c:pt>
              </c:numCache>
            </c:numRef>
          </c:val>
          <c:extLst>
            <c:ext xmlns:c16="http://schemas.microsoft.com/office/drawing/2014/chart" uri="{C3380CC4-5D6E-409C-BE32-E72D297353CC}">
              <c16:uniqueId val="{00000007-39C6-4BD4-999D-29BB4BB90C7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3.88</c:v>
                </c:pt>
                <c:pt idx="2">
                  <c:v>#N/A</c:v>
                </c:pt>
                <c:pt idx="3">
                  <c:v>4.25</c:v>
                </c:pt>
                <c:pt idx="4">
                  <c:v>#N/A</c:v>
                </c:pt>
                <c:pt idx="5">
                  <c:v>4.3099999999999996</c:v>
                </c:pt>
                <c:pt idx="6">
                  <c:v>#N/A</c:v>
                </c:pt>
                <c:pt idx="7">
                  <c:v>4.28</c:v>
                </c:pt>
                <c:pt idx="8">
                  <c:v>#N/A</c:v>
                </c:pt>
                <c:pt idx="9">
                  <c:v>4.41</c:v>
                </c:pt>
              </c:numCache>
            </c:numRef>
          </c:val>
          <c:extLst>
            <c:ext xmlns:c16="http://schemas.microsoft.com/office/drawing/2014/chart" uri="{C3380CC4-5D6E-409C-BE32-E72D297353CC}">
              <c16:uniqueId val="{00000008-39C6-4BD4-999D-29BB4BB90C7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5.04</c:v>
                </c:pt>
                <c:pt idx="2">
                  <c:v>#N/A</c:v>
                </c:pt>
                <c:pt idx="3">
                  <c:v>4.8899999999999997</c:v>
                </c:pt>
                <c:pt idx="4">
                  <c:v>#N/A</c:v>
                </c:pt>
                <c:pt idx="5">
                  <c:v>4.6500000000000004</c:v>
                </c:pt>
                <c:pt idx="6">
                  <c:v>#N/A</c:v>
                </c:pt>
                <c:pt idx="7">
                  <c:v>4.78</c:v>
                </c:pt>
                <c:pt idx="8">
                  <c:v>#N/A</c:v>
                </c:pt>
                <c:pt idx="9">
                  <c:v>4.96</c:v>
                </c:pt>
              </c:numCache>
            </c:numRef>
          </c:val>
          <c:extLst>
            <c:ext xmlns:c16="http://schemas.microsoft.com/office/drawing/2014/chart" uri="{C3380CC4-5D6E-409C-BE32-E72D297353CC}">
              <c16:uniqueId val="{00000009-39C6-4BD4-999D-29BB4BB90C75}"/>
            </c:ext>
          </c:extLst>
        </c:ser>
        <c:dLbls>
          <c:showLegendKey val="0"/>
          <c:showVal val="0"/>
          <c:showCatName val="0"/>
          <c:showSerName val="0"/>
          <c:showPercent val="0"/>
          <c:showBubbleSize val="0"/>
        </c:dLbls>
        <c:gapWidth val="150"/>
        <c:overlap val="100"/>
        <c:axId val="122973184"/>
        <c:axId val="122983168"/>
      </c:barChart>
      <c:catAx>
        <c:axId val="12297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983168"/>
        <c:crosses val="autoZero"/>
        <c:auto val="1"/>
        <c:lblAlgn val="ctr"/>
        <c:lblOffset val="100"/>
        <c:tickLblSkip val="1"/>
        <c:tickMarkSkip val="1"/>
        <c:noMultiLvlLbl val="0"/>
      </c:catAx>
      <c:valAx>
        <c:axId val="122983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73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3895</c:v>
                </c:pt>
                <c:pt idx="5">
                  <c:v>3656</c:v>
                </c:pt>
                <c:pt idx="8">
                  <c:v>3670</c:v>
                </c:pt>
                <c:pt idx="11">
                  <c:v>3725</c:v>
                </c:pt>
                <c:pt idx="14">
                  <c:v>3685</c:v>
                </c:pt>
              </c:numCache>
            </c:numRef>
          </c:val>
          <c:extLst>
            <c:ext xmlns:c16="http://schemas.microsoft.com/office/drawing/2014/chart" uri="{C3380CC4-5D6E-409C-BE32-E72D297353CC}">
              <c16:uniqueId val="{00000000-BA47-4054-A721-D1D6D8AC62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2</c:v>
                </c:pt>
                <c:pt idx="3">
                  <c:v>3</c:v>
                </c:pt>
                <c:pt idx="6">
                  <c:v>0</c:v>
                </c:pt>
                <c:pt idx="9">
                  <c:v>0</c:v>
                </c:pt>
                <c:pt idx="12">
                  <c:v>0</c:v>
                </c:pt>
              </c:numCache>
            </c:numRef>
          </c:val>
          <c:extLst>
            <c:ext xmlns:c16="http://schemas.microsoft.com/office/drawing/2014/chart" uri="{C3380CC4-5D6E-409C-BE32-E72D297353CC}">
              <c16:uniqueId val="{00000001-BA47-4054-A721-D1D6D8AC62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104</c:v>
                </c:pt>
                <c:pt idx="3">
                  <c:v>85</c:v>
                </c:pt>
                <c:pt idx="6">
                  <c:v>69</c:v>
                </c:pt>
                <c:pt idx="9">
                  <c:v>50</c:v>
                </c:pt>
                <c:pt idx="12">
                  <c:v>43</c:v>
                </c:pt>
              </c:numCache>
            </c:numRef>
          </c:val>
          <c:extLst>
            <c:ext xmlns:c16="http://schemas.microsoft.com/office/drawing/2014/chart" uri="{C3380CC4-5D6E-409C-BE32-E72D297353CC}">
              <c16:uniqueId val="{00000002-BA47-4054-A721-D1D6D8AC62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251</c:v>
                </c:pt>
                <c:pt idx="3">
                  <c:v>249</c:v>
                </c:pt>
                <c:pt idx="6">
                  <c:v>252</c:v>
                </c:pt>
                <c:pt idx="9">
                  <c:v>259</c:v>
                </c:pt>
                <c:pt idx="12">
                  <c:v>267</c:v>
                </c:pt>
              </c:numCache>
            </c:numRef>
          </c:val>
          <c:extLst>
            <c:ext xmlns:c16="http://schemas.microsoft.com/office/drawing/2014/chart" uri="{C3380CC4-5D6E-409C-BE32-E72D297353CC}">
              <c16:uniqueId val="{00000003-BA47-4054-A721-D1D6D8AC62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207</c:v>
                </c:pt>
                <c:pt idx="3">
                  <c:v>189</c:v>
                </c:pt>
                <c:pt idx="6">
                  <c:v>201</c:v>
                </c:pt>
                <c:pt idx="9">
                  <c:v>217</c:v>
                </c:pt>
                <c:pt idx="12">
                  <c:v>216</c:v>
                </c:pt>
              </c:numCache>
            </c:numRef>
          </c:val>
          <c:extLst>
            <c:ext xmlns:c16="http://schemas.microsoft.com/office/drawing/2014/chart" uri="{C3380CC4-5D6E-409C-BE32-E72D297353CC}">
              <c16:uniqueId val="{00000004-BA47-4054-A721-D1D6D8AC62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47-4054-A721-D1D6D8AC62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47-4054-A721-D1D6D8AC62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4854</c:v>
                </c:pt>
                <c:pt idx="3">
                  <c:v>4798</c:v>
                </c:pt>
                <c:pt idx="6">
                  <c:v>4811</c:v>
                </c:pt>
                <c:pt idx="9">
                  <c:v>4399</c:v>
                </c:pt>
                <c:pt idx="12">
                  <c:v>4072</c:v>
                </c:pt>
              </c:numCache>
            </c:numRef>
          </c:val>
          <c:extLst>
            <c:ext xmlns:c16="http://schemas.microsoft.com/office/drawing/2014/chart" uri="{C3380CC4-5D6E-409C-BE32-E72D297353CC}">
              <c16:uniqueId val="{00000007-BA47-4054-A721-D1D6D8AC6250}"/>
            </c:ext>
          </c:extLst>
        </c:ser>
        <c:dLbls>
          <c:showLegendKey val="0"/>
          <c:showVal val="0"/>
          <c:showCatName val="0"/>
          <c:showSerName val="0"/>
          <c:showPercent val="0"/>
          <c:showBubbleSize val="0"/>
        </c:dLbls>
        <c:gapWidth val="100"/>
        <c:overlap val="100"/>
        <c:axId val="103718272"/>
        <c:axId val="103724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1523</c:v>
                </c:pt>
                <c:pt idx="2">
                  <c:v>#N/A</c:v>
                </c:pt>
                <c:pt idx="3">
                  <c:v>#N/A</c:v>
                </c:pt>
                <c:pt idx="4">
                  <c:v>1668</c:v>
                </c:pt>
                <c:pt idx="5">
                  <c:v>#N/A</c:v>
                </c:pt>
                <c:pt idx="6">
                  <c:v>#N/A</c:v>
                </c:pt>
                <c:pt idx="7">
                  <c:v>1663</c:v>
                </c:pt>
                <c:pt idx="8">
                  <c:v>#N/A</c:v>
                </c:pt>
                <c:pt idx="9">
                  <c:v>#N/A</c:v>
                </c:pt>
                <c:pt idx="10">
                  <c:v>1200</c:v>
                </c:pt>
                <c:pt idx="11">
                  <c:v>#N/A</c:v>
                </c:pt>
                <c:pt idx="12">
                  <c:v>#N/A</c:v>
                </c:pt>
                <c:pt idx="13">
                  <c:v>913</c:v>
                </c:pt>
                <c:pt idx="14">
                  <c:v>#N/A</c:v>
                </c:pt>
              </c:numCache>
            </c:numRef>
          </c:val>
          <c:smooth val="0"/>
          <c:extLst>
            <c:ext xmlns:c16="http://schemas.microsoft.com/office/drawing/2014/chart" uri="{C3380CC4-5D6E-409C-BE32-E72D297353CC}">
              <c16:uniqueId val="{00000008-BA47-4054-A721-D1D6D8AC6250}"/>
            </c:ext>
          </c:extLst>
        </c:ser>
        <c:dLbls>
          <c:showLegendKey val="0"/>
          <c:showVal val="0"/>
          <c:showCatName val="0"/>
          <c:showSerName val="0"/>
          <c:showPercent val="0"/>
          <c:showBubbleSize val="0"/>
        </c:dLbls>
        <c:marker val="1"/>
        <c:smooth val="0"/>
        <c:axId val="103718272"/>
        <c:axId val="103724544"/>
      </c:lineChart>
      <c:catAx>
        <c:axId val="10371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724544"/>
        <c:crosses val="autoZero"/>
        <c:auto val="1"/>
        <c:lblAlgn val="ctr"/>
        <c:lblOffset val="100"/>
        <c:tickLblSkip val="1"/>
        <c:tickMarkSkip val="1"/>
        <c:noMultiLvlLbl val="0"/>
      </c:catAx>
      <c:valAx>
        <c:axId val="103724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71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28500</c:v>
                </c:pt>
                <c:pt idx="5">
                  <c:v>28945</c:v>
                </c:pt>
                <c:pt idx="8">
                  <c:v>29665</c:v>
                </c:pt>
                <c:pt idx="11">
                  <c:v>29863</c:v>
                </c:pt>
                <c:pt idx="14">
                  <c:v>29224</c:v>
                </c:pt>
              </c:numCache>
            </c:numRef>
          </c:val>
          <c:extLst>
            <c:ext xmlns:c16="http://schemas.microsoft.com/office/drawing/2014/chart" uri="{C3380CC4-5D6E-409C-BE32-E72D297353CC}">
              <c16:uniqueId val="{00000000-38D6-40AF-A967-7C6DF01CBA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1983</c:v>
                </c:pt>
                <c:pt idx="5">
                  <c:v>1692</c:v>
                </c:pt>
                <c:pt idx="8">
                  <c:v>1659</c:v>
                </c:pt>
                <c:pt idx="11">
                  <c:v>1555</c:v>
                </c:pt>
                <c:pt idx="14">
                  <c:v>1534</c:v>
                </c:pt>
              </c:numCache>
            </c:numRef>
          </c:val>
          <c:extLst>
            <c:ext xmlns:c16="http://schemas.microsoft.com/office/drawing/2014/chart" uri="{C3380CC4-5D6E-409C-BE32-E72D297353CC}">
              <c16:uniqueId val="{00000001-38D6-40AF-A967-7C6DF01CBA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8198</c:v>
                </c:pt>
                <c:pt idx="5">
                  <c:v>9460</c:v>
                </c:pt>
                <c:pt idx="8">
                  <c:v>9133</c:v>
                </c:pt>
                <c:pt idx="11">
                  <c:v>9882</c:v>
                </c:pt>
                <c:pt idx="14">
                  <c:v>10967</c:v>
                </c:pt>
              </c:numCache>
            </c:numRef>
          </c:val>
          <c:extLst>
            <c:ext xmlns:c16="http://schemas.microsoft.com/office/drawing/2014/chart" uri="{C3380CC4-5D6E-409C-BE32-E72D297353CC}">
              <c16:uniqueId val="{00000002-38D6-40AF-A967-7C6DF01CBA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D6-40AF-A967-7C6DF01CBA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D6-40AF-A967-7C6DF01CBA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19</c:v>
                </c:pt>
                <c:pt idx="3">
                  <c:v>19</c:v>
                </c:pt>
                <c:pt idx="6">
                  <c:v>18</c:v>
                </c:pt>
                <c:pt idx="9">
                  <c:v>17</c:v>
                </c:pt>
                <c:pt idx="12">
                  <c:v>16</c:v>
                </c:pt>
              </c:numCache>
            </c:numRef>
          </c:val>
          <c:extLst>
            <c:ext xmlns:c16="http://schemas.microsoft.com/office/drawing/2014/chart" uri="{C3380CC4-5D6E-409C-BE32-E72D297353CC}">
              <c16:uniqueId val="{00000005-38D6-40AF-A967-7C6DF01CBA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3950</c:v>
                </c:pt>
                <c:pt idx="3">
                  <c:v>3702</c:v>
                </c:pt>
                <c:pt idx="6">
                  <c:v>3137</c:v>
                </c:pt>
                <c:pt idx="9">
                  <c:v>2741</c:v>
                </c:pt>
                <c:pt idx="12">
                  <c:v>2312</c:v>
                </c:pt>
              </c:numCache>
            </c:numRef>
          </c:val>
          <c:extLst>
            <c:ext xmlns:c16="http://schemas.microsoft.com/office/drawing/2014/chart" uri="{C3380CC4-5D6E-409C-BE32-E72D297353CC}">
              <c16:uniqueId val="{00000006-38D6-40AF-A967-7C6DF01CBA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2978</c:v>
                </c:pt>
                <c:pt idx="3">
                  <c:v>2847</c:v>
                </c:pt>
                <c:pt idx="6">
                  <c:v>2724</c:v>
                </c:pt>
                <c:pt idx="9">
                  <c:v>2579</c:v>
                </c:pt>
                <c:pt idx="12">
                  <c:v>2507</c:v>
                </c:pt>
              </c:numCache>
            </c:numRef>
          </c:val>
          <c:extLst>
            <c:ext xmlns:c16="http://schemas.microsoft.com/office/drawing/2014/chart" uri="{C3380CC4-5D6E-409C-BE32-E72D297353CC}">
              <c16:uniqueId val="{00000007-38D6-40AF-A967-7C6DF01CBA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1854</c:v>
                </c:pt>
                <c:pt idx="3">
                  <c:v>1774</c:v>
                </c:pt>
                <c:pt idx="6">
                  <c:v>1809</c:v>
                </c:pt>
                <c:pt idx="9">
                  <c:v>1886</c:v>
                </c:pt>
                <c:pt idx="12">
                  <c:v>1904</c:v>
                </c:pt>
              </c:numCache>
            </c:numRef>
          </c:val>
          <c:extLst>
            <c:ext xmlns:c16="http://schemas.microsoft.com/office/drawing/2014/chart" uri="{C3380CC4-5D6E-409C-BE32-E72D297353CC}">
              <c16:uniqueId val="{00000008-38D6-40AF-A967-7C6DF01CBA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361</c:v>
                </c:pt>
                <c:pt idx="3">
                  <c:v>291</c:v>
                </c:pt>
                <c:pt idx="6">
                  <c:v>233</c:v>
                </c:pt>
                <c:pt idx="9">
                  <c:v>194</c:v>
                </c:pt>
                <c:pt idx="12">
                  <c:v>161</c:v>
                </c:pt>
              </c:numCache>
            </c:numRef>
          </c:val>
          <c:extLst>
            <c:ext xmlns:c16="http://schemas.microsoft.com/office/drawing/2014/chart" uri="{C3380CC4-5D6E-409C-BE32-E72D297353CC}">
              <c16:uniqueId val="{00000009-38D6-40AF-A967-7C6DF01CBA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37698</c:v>
                </c:pt>
                <c:pt idx="3">
                  <c:v>36895</c:v>
                </c:pt>
                <c:pt idx="6">
                  <c:v>37285</c:v>
                </c:pt>
                <c:pt idx="9">
                  <c:v>36684</c:v>
                </c:pt>
                <c:pt idx="12">
                  <c:v>35635</c:v>
                </c:pt>
              </c:numCache>
            </c:numRef>
          </c:val>
          <c:extLst>
            <c:ext xmlns:c16="http://schemas.microsoft.com/office/drawing/2014/chart" uri="{C3380CC4-5D6E-409C-BE32-E72D297353CC}">
              <c16:uniqueId val="{0000000A-38D6-40AF-A967-7C6DF01CBA6B}"/>
            </c:ext>
          </c:extLst>
        </c:ser>
        <c:dLbls>
          <c:showLegendKey val="0"/>
          <c:showVal val="0"/>
          <c:showCatName val="0"/>
          <c:showSerName val="0"/>
          <c:showPercent val="0"/>
          <c:showBubbleSize val="0"/>
        </c:dLbls>
        <c:gapWidth val="100"/>
        <c:overlap val="100"/>
        <c:axId val="122906112"/>
        <c:axId val="122908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8180</c:v>
                </c:pt>
                <c:pt idx="2">
                  <c:v>#N/A</c:v>
                </c:pt>
                <c:pt idx="3">
                  <c:v>#N/A</c:v>
                </c:pt>
                <c:pt idx="4">
                  <c:v>5430</c:v>
                </c:pt>
                <c:pt idx="5">
                  <c:v>#N/A</c:v>
                </c:pt>
                <c:pt idx="6">
                  <c:v>#N/A</c:v>
                </c:pt>
                <c:pt idx="7">
                  <c:v>4750</c:v>
                </c:pt>
                <c:pt idx="8">
                  <c:v>#N/A</c:v>
                </c:pt>
                <c:pt idx="9">
                  <c:v>#N/A</c:v>
                </c:pt>
                <c:pt idx="10">
                  <c:v>2802</c:v>
                </c:pt>
                <c:pt idx="11">
                  <c:v>#N/A</c:v>
                </c:pt>
                <c:pt idx="12">
                  <c:v>#N/A</c:v>
                </c:pt>
                <c:pt idx="13">
                  <c:v>809</c:v>
                </c:pt>
                <c:pt idx="14">
                  <c:v>#N/A</c:v>
                </c:pt>
              </c:numCache>
            </c:numRef>
          </c:val>
          <c:smooth val="0"/>
          <c:extLst>
            <c:ext xmlns:c16="http://schemas.microsoft.com/office/drawing/2014/chart" uri="{C3380CC4-5D6E-409C-BE32-E72D297353CC}">
              <c16:uniqueId val="{0000000B-38D6-40AF-A967-7C6DF01CBA6B}"/>
            </c:ext>
          </c:extLst>
        </c:ser>
        <c:dLbls>
          <c:showLegendKey val="0"/>
          <c:showVal val="0"/>
          <c:showCatName val="0"/>
          <c:showSerName val="0"/>
          <c:showPercent val="0"/>
          <c:showBubbleSize val="0"/>
        </c:dLbls>
        <c:marker val="1"/>
        <c:smooth val="0"/>
        <c:axId val="122906112"/>
        <c:axId val="122908032"/>
      </c:lineChart>
      <c:catAx>
        <c:axId val="12290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908032"/>
        <c:crosses val="autoZero"/>
        <c:auto val="1"/>
        <c:lblAlgn val="ctr"/>
        <c:lblOffset val="100"/>
        <c:tickLblSkip val="1"/>
        <c:tickMarkSkip val="1"/>
        <c:noMultiLvlLbl val="0"/>
      </c:catAx>
      <c:valAx>
        <c:axId val="122908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0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{9721760F-917D-4F0C-BF01-11BCAB526D27}</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CA75-41E9-A34C-EF8CBE46EB45}"/>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{72B5A139-B256-4096-84BF-19870CC87A1E}</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CA75-41E9-A34C-EF8CBE46EB45}"/>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{1CA4FEDE-4504-45B9-80D2-976C2D070C82}</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CA75-41E9-A34C-EF8CBE46EB45}"/>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{36322240-A9A5-44DD-BAB1-47CF00FDB1E9}</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CA75-41E9-A34C-EF8CBE46EB45}"/>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{D0EE3BFC-3167-42A2-B24A-57CE80ADA394}</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CA75-41E9-A34C-EF8CBE46EB45}"/>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CA75-41E9-A34C-EF8CBE46EB4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{727B9D64-21CB-40A5-8D18-E49A035430FA}</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CA75-41E9-A34C-EF8CBE46EB45}"/>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{D16616FE-9C2A-4CAA-A4F1-959A417DECA2}</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CA75-41E9-A34C-EF8CBE46EB45}"/>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{BF91B391-DC7E-49EA-8DED-A70779E2A8CA}</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CA75-41E9-A34C-EF8CBE46EB45}"/>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{A2131361-BD63-441D-8318-0EBEC2A9E1EF}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CA75-41E9-A34C-EF8CBE46EB45}"/>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{4356FD22-7396-4658-8EB6-485A3B3271AE}</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CA75-41E9-A34C-EF8CBE46EB45}"/>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CA75-41E9-A34C-EF8CBE46EB45}"/>
            </c:ext>
          </c:extLst>
        </c:ser>
        <c:dLbls>
          <c:showLegendKey val="0"/>
          <c:showVal val="0"/>
          <c:showCatName val="0"/>
          <c:showSerName val="0"/>
          <c:showPercent val="0"/>
          <c:showBubbleSize val="0"/>
        </c:dLbls>
        <c:axId val="123163776"/>
        <c:axId val="123165696"/>
      </c:scatterChart>
      <c:valAx>
        <c:axId val="1231637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165696"/>
        <c:crosses val="autoZero"/>
        <c:crossBetween val="midCat"/>
      </c:valAx>
      <c:valAx>
        <c:axId val="1231656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163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{4AA47F45-5FA9-4610-B7F7-5A0075B0C796}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F480-490C-969A-7B87C5AB9051}"/>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{1F325CAB-7D89-49AF-A99C-CD87D67C542B}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F480-490C-969A-7B87C5AB9051}"/>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{B4057685-7502-4A0A-8006-4C3A16B9C18E}</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F480-490C-969A-7B87C5AB9051}"/>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{56CFEB3C-50E7-47A5-9732-2A0FE67C382F}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F480-490C-969A-7B87C5AB9051}"/>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{1A297D4F-0E35-40CF-B3D7-766C8B922C96}</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F480-490C-969A-7B87C5AB9051}"/>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11.7</c:v>
                </c:pt>
                <c:pt idx="2">
                  <c:v>11.1</c:v>
                </c:pt>
                <c:pt idx="3">
                  <c:v>10.4</c:v>
                </c:pt>
                <c:pt idx="4">
                  <c:v>8.6999999999999993</c:v>
                </c:pt>
              </c:numCache>
            </c:numRef>
          </c:xVal>
          <c:yVal>
            <c:numRef>
              <c:f>公会計指標分析・財政指標組合せ分析表!$K$73:$O$73</c:f>
              <c:numCache>
                <c:formatCode>#,##0.0;"▲ "#,##0.0</c:formatCode>
                <c:ptCount val="5"/>
                <c:pt idx="0">
                  <c:v>56.1</c:v>
                </c:pt>
                <c:pt idx="1">
                  <c:v>37.6</c:v>
                </c:pt>
                <c:pt idx="2">
                  <c:v>32.700000000000003</c:v>
                </c:pt>
                <c:pt idx="3">
                  <c:v>19.600000000000001</c:v>
                </c:pt>
                <c:pt idx="4">
                  <c:v>5.6</c:v>
                </c:pt>
              </c:numCache>
            </c:numRef>
          </c:yVal>
          <c:smooth val="0"/>
          <c:extLst>
            <c:ext xmlns:c16="http://schemas.microsoft.com/office/drawing/2014/chart" uri="{C3380CC4-5D6E-409C-BE32-E72D297353CC}">
              <c16:uniqueId val="{00000005-F480-490C-969A-7B87C5AB9051}"/>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{0EFF8795-5F11-43E6-89CE-F04C4E8B446F}</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F480-490C-969A-7B87C5AB9051}"/>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{81C5ADB1-062E-43E6-8B0C-0962BD0338D6}</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F480-490C-969A-7B87C5AB9051}"/>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{AC6F6E45-6F0B-4AD7-B7A2-868F463ABB3E}</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F480-490C-969A-7B87C5AB9051}"/>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{92E5F4E0-0E9F-4C8B-B288-223A18C03AA7}</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F480-490C-969A-7B87C5AB9051}"/>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{FD4B1DE0-7B69-4F5F-8827-B1BAE9C1F815}</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F480-490C-969A-7B87C5AB9051}"/>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c:ext xmlns:c16="http://schemas.microsoft.com/office/drawing/2014/chart" uri="{C3380CC4-5D6E-409C-BE32-E72D297353CC}">
              <c16:uniqueId val="{0000000B-F480-490C-969A-7B87C5AB9051}"/>
            </c:ext>
          </c:extLst>
        </c:ser>
        <c:dLbls>
          <c:showLegendKey val="0"/>
          <c:showVal val="0"/>
          <c:showCatName val="0"/>
          <c:showSerName val="0"/>
          <c:showPercent val="0"/>
          <c:showBubbleSize val="0"/>
        </c:dLbls>
        <c:axId val="122757504"/>
        <c:axId val="122759424"/>
      </c:scatterChart>
      <c:valAx>
        <c:axId val="122757504"/>
        <c:scaling>
          <c:orientation val="minMax"/>
          <c:max val="14.299999999999999"/>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759424"/>
        <c:crosses val="autoZero"/>
        <c:crossBetween val="midCat"/>
      </c:valAx>
      <c:valAx>
        <c:axId val="122759424"/>
        <c:scaling>
          <c:orientation val="minMax"/>
          <c:max val="10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757504"/>
        <c:crosses val="autoZero"/>
        <c:crossBetween val="midCat"/>
        <c:majorUnit val="12.8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財政健全化計画に基づき、高利率地方債の繰上償還、新発債の発行抑制等を実施した結果、実質公債費比率は減少</a:t>
          </a:r>
          <a:r>
            <a:rPr kumimoji="1" lang="ja-JP" altLang="en-US" sz="1300">
              <a:solidFill>
                <a:sysClr val="windowText" lastClr="000000"/>
              </a:solidFill>
              <a:effectLst/>
              <a:latin typeface="+mn-lt"/>
              <a:ea typeface="+mn-ea"/>
              <a:cs typeface="+mn-cs"/>
            </a:rPr>
            <a:t>している。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平成２７年度に策定した第３次財政改革プランにおいては、普通交付税の縮減により悪化が予測される実質公債費比率を計画期間中９％未満で維持するとする具体的目標を掲げており、</a:t>
          </a:r>
          <a:r>
            <a:rPr kumimoji="1" lang="ja-JP" altLang="ja-JP" sz="1300">
              <a:solidFill>
                <a:schemeClr val="dk1"/>
              </a:solidFill>
              <a:effectLst/>
              <a:latin typeface="+mn-lt"/>
              <a:ea typeface="+mn-ea"/>
              <a:cs typeface="+mn-cs"/>
            </a:rPr>
            <a:t>今後、合併特例債等を活用した大型事業が控えて</a:t>
          </a:r>
          <a:r>
            <a:rPr kumimoji="1" lang="ja-JP" altLang="en-US" sz="1300">
              <a:solidFill>
                <a:schemeClr val="dk1"/>
              </a:solidFill>
              <a:effectLst/>
              <a:latin typeface="+mn-lt"/>
              <a:ea typeface="+mn-ea"/>
              <a:cs typeface="+mn-cs"/>
            </a:rPr>
            <a:t>いるが</a:t>
          </a:r>
          <a:r>
            <a:rPr kumimoji="1" lang="ja-JP" altLang="ja-JP" sz="1300">
              <a:solidFill>
                <a:schemeClr val="dk1"/>
              </a:solidFill>
              <a:effectLst/>
              <a:latin typeface="+mn-lt"/>
              <a:ea typeface="+mn-ea"/>
              <a:cs typeface="+mn-cs"/>
            </a:rPr>
            <a:t>、</a:t>
          </a:r>
          <a:r>
            <a:rPr kumimoji="1" lang="ja-JP" altLang="ja-JP" sz="1300">
              <a:solidFill>
                <a:sysClr val="windowText" lastClr="000000"/>
              </a:solidFill>
              <a:effectLst/>
              <a:latin typeface="+mn-lt"/>
              <a:ea typeface="+mn-ea"/>
              <a:cs typeface="+mn-cs"/>
            </a:rPr>
            <a:t>目標の達成に向けて取り組んでいく。</a:t>
          </a:r>
          <a:endParaRPr lang="ja-JP" altLang="ja-JP" sz="13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将来負担額は年々減少している。主な要因としては、繰上償還の実施、緊急性を考慮した事業の見直し等による地方債現在高の漸減、「定員適正化計画」に基づく職員数の削減による退職手当負担見込額の減少、普通交付税に係る合併算定替終了に備えた基金積立の実施が挙げられ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今後も、事業の実施については、緊急度や必要性を考慮し、優先度の高いものから慎重に実施するとともに、行財政改革を進め、財政健全化に努めていく。</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38,956
38,888
420.05
31,316,441
30,220,205
877,091
17,666,126
35,634,750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38,956
38,888
420.05
31,316,441
30,220,205
877,091
17,666,126
35,634,750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38,956
38,888
420.05
31,316,441
30,220,205
877,091
17,666,126
35,634,750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38,956
38,888
420.05
31,316,441
30,220,205
877,091
17,666,126
35,634,750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ysClr val="windowText" lastClr="000000"/>
              </a:solidFill>
              <a:effectLst/>
              <a:latin typeface="+mn-ea"/>
              <a:ea typeface="+mn-ea"/>
              <a:cs typeface="+mn-cs"/>
            </a:rPr>
            <a:t>　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endParaRPr lang="en-US" altLang="ja-JP" sz="1300" b="0" i="0" baseline="0">
            <a:solidFill>
              <a:sysClr val="windowText" lastClr="000000"/>
            </a:solidFill>
            <a:effectLst/>
            <a:latin typeface="+mn-ea"/>
            <a:ea typeface="+mn-ea"/>
            <a:cs typeface="+mn-cs"/>
          </a:endParaRPr>
        </a:p>
        <a:p>
          <a:pPr rtl="0" fontAlgn="base"/>
          <a:r>
            <a:rPr lang="ja-JP" altLang="en-US" sz="1300" b="0" i="0" baseline="0">
              <a:solidFill>
                <a:sysClr val="windowText" lastClr="000000"/>
              </a:solidFill>
              <a:effectLst/>
              <a:latin typeface="+mn-ea"/>
              <a:ea typeface="+mn-ea"/>
              <a:cs typeface="+mn-cs"/>
            </a:rPr>
            <a:t>　現在は、</a:t>
          </a:r>
          <a:r>
            <a:rPr lang="ja-JP" altLang="ja-JP" sz="1300" b="0" i="0" baseline="0">
              <a:solidFill>
                <a:sysClr val="windowText" lastClr="000000"/>
              </a:solidFill>
              <a:effectLst/>
              <a:latin typeface="+mn-ea"/>
              <a:ea typeface="+mn-ea"/>
              <a:cs typeface="+mn-cs"/>
            </a:rPr>
            <a:t>第</a:t>
          </a:r>
          <a:r>
            <a:rPr lang="ja-JP" altLang="en-US" sz="1300" b="0" i="0" baseline="0">
              <a:solidFill>
                <a:sysClr val="windowText" lastClr="000000"/>
              </a:solidFill>
              <a:effectLst/>
              <a:latin typeface="+mn-ea"/>
              <a:ea typeface="+mn-ea"/>
              <a:cs typeface="+mn-cs"/>
            </a:rPr>
            <a:t>３</a:t>
          </a:r>
          <a:r>
            <a:rPr lang="ja-JP" altLang="ja-JP" sz="1300" b="0" i="0" baseline="0">
              <a:solidFill>
                <a:sysClr val="windowText" lastClr="000000"/>
              </a:solidFill>
              <a:effectLst/>
              <a:latin typeface="+mn-ea"/>
              <a:ea typeface="+mn-ea"/>
              <a:cs typeface="+mn-cs"/>
            </a:rPr>
            <a:t>次財政改革プラン（平成２８年度～平成３２年度）に沿っ</a:t>
          </a:r>
          <a:r>
            <a:rPr lang="ja-JP" altLang="en-US" sz="1300" b="0" i="0" baseline="0">
              <a:solidFill>
                <a:sysClr val="windowText" lastClr="000000"/>
              </a:solidFill>
              <a:effectLst/>
              <a:latin typeface="+mn-ea"/>
              <a:ea typeface="+mn-ea"/>
              <a:cs typeface="+mn-cs"/>
            </a:rPr>
            <a:t>た</a:t>
          </a:r>
          <a:r>
            <a:rPr lang="ja-JP" altLang="ja-JP" sz="1300" b="0" i="0" baseline="0">
              <a:solidFill>
                <a:sysClr val="windowText" lastClr="000000"/>
              </a:solidFill>
              <a:effectLst/>
              <a:latin typeface="+mn-ea"/>
              <a:ea typeface="+mn-ea"/>
              <a:cs typeface="+mn-cs"/>
            </a:rPr>
            <a:t>、歳出削減、定員管理、給与の適正化、市税の徴収強化等の取り組みを進めて</a:t>
          </a:r>
          <a:r>
            <a:rPr lang="ja-JP" altLang="en-US" sz="1300" b="0" i="0" baseline="0">
              <a:solidFill>
                <a:sysClr val="windowText" lastClr="000000"/>
              </a:solidFill>
              <a:effectLst/>
              <a:latin typeface="+mn-ea"/>
              <a:ea typeface="+mn-ea"/>
              <a:cs typeface="+mn-cs"/>
            </a:rPr>
            <a:t>いる。</a:t>
          </a:r>
          <a:r>
            <a:rPr lang="ja-JP" altLang="ja-JP" sz="1300" b="0" i="0" baseline="0">
              <a:solidFill>
                <a:sysClr val="windowText" lastClr="000000"/>
              </a:solidFill>
              <a:effectLst/>
              <a:latin typeface="+mn-ea"/>
              <a:ea typeface="+mn-ea"/>
              <a:cs typeface="+mn-cs"/>
            </a:rPr>
            <a:t>今後も、</a:t>
          </a:r>
          <a:r>
            <a:rPr lang="ja-JP" altLang="en-US" sz="1300" b="0" i="0" baseline="0">
              <a:solidFill>
                <a:sysClr val="windowText" lastClr="000000"/>
              </a:solidFill>
              <a:effectLst/>
              <a:latin typeface="+mn-ea"/>
              <a:ea typeface="+mn-ea"/>
              <a:cs typeface="+mn-cs"/>
            </a:rPr>
            <a:t>これらの計画に沿った</a:t>
          </a:r>
          <a:r>
            <a:rPr lang="ja-JP" altLang="ja-JP" sz="1300" b="0" i="0" baseline="0">
              <a:solidFill>
                <a:sysClr val="windowText" lastClr="000000"/>
              </a:solidFill>
              <a:effectLst/>
              <a:latin typeface="+mn-ea"/>
              <a:ea typeface="+mn-ea"/>
              <a:cs typeface="+mn-cs"/>
            </a:rPr>
            <a:t>更なる歳出削減等に努め、普通交付税の合併算定替終了後も健全で持続可能な財政運営を行っていけるよう財政基盤の強化を図っていく。</a:t>
          </a:r>
          <a:endParaRPr lang="ja-JP" altLang="ja-JP" sz="1300">
            <a:solidFill>
              <a:sysClr val="windowText" lastClr="000000"/>
            </a:solidFill>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45</xdr:row>
      <xdr:rowOff>13758</xdr:rowOff>
    </xdr:to>
    <xdr:cxnSp macro="">
      <xdr:nvCxnSpPr>
        <xdr:cNvPr id="74" name="直線コネクタ 73"/>
        <xdr:cNvCxnSpPr/>
      </xdr:nvCxnSpPr>
      <xdr:spPr>
        <a:xfrm flipV="1">
          <a:off x="2336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13758</xdr:rowOff>
    </xdr:from>
    <xdr:to>
      <xdr:col>3</xdr:col>
      <xdr:colOff>279400</xdr:colOff>
      <xdr:row>45</xdr:row>
      <xdr:rowOff>13758</xdr:rowOff>
    </xdr:to>
    <xdr:cxnSp macro="">
      <xdr:nvCxnSpPr>
        <xdr:cNvPr id="77" name="直線コネクタ 76"/>
        <xdr:cNvCxnSpPr/>
      </xdr:nvCxnSpPr>
      <xdr:spPr>
        <a:xfrm>
          <a:off x="1447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7" name="円/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134408</xdr:rowOff>
    </xdr:from>
    <xdr:to>
      <xdr:col>3</xdr:col>
      <xdr:colOff>330200</xdr:colOff>
      <xdr:row>45</xdr:row>
      <xdr:rowOff>64558</xdr:rowOff>
    </xdr:to>
    <xdr:sp macro="" textlink="">
      <xdr:nvSpPr>
        <xdr:cNvPr id="93" name="円/楕円 92"/>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49335</xdr:rowOff>
    </xdr:from>
    <xdr:ext cx="762000" cy="259045"/>
    <xdr:sp macro="" textlink="">
      <xdr:nvSpPr>
        <xdr:cNvPr id="94" name="テキスト ボックス 93"/>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134408</xdr:rowOff>
    </xdr:from>
    <xdr:to>
      <xdr:col>2</xdr:col>
      <xdr:colOff>127000</xdr:colOff>
      <xdr:row>45</xdr:row>
      <xdr:rowOff>64558</xdr:rowOff>
    </xdr:to>
    <xdr:sp macro="" textlink="">
      <xdr:nvSpPr>
        <xdr:cNvPr id="95" name="円/楕円 94"/>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49335</xdr:rowOff>
    </xdr:from>
    <xdr:ext cx="762000" cy="259045"/>
    <xdr:sp macro="" textlink="">
      <xdr:nvSpPr>
        <xdr:cNvPr id="96" name="テキスト ボックス 95"/>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経常収支比率について、第２次財政改革プランに沿って、人件費、公債費、繰出金等の経費抑制に取り組んだこともあり、</a:t>
          </a:r>
          <a:r>
            <a:rPr kumimoji="1" lang="ja-JP" altLang="ja-JP" sz="1300">
              <a:solidFill>
                <a:sysClr val="windowText" lastClr="000000"/>
              </a:solidFill>
              <a:effectLst/>
              <a:latin typeface="+mn-lt"/>
              <a:ea typeface="+mn-ea"/>
              <a:cs typeface="+mn-cs"/>
            </a:rPr>
            <a:t>前回に引き続き</a:t>
          </a:r>
          <a:r>
            <a:rPr kumimoji="1" lang="ja-JP" altLang="en-US" sz="1300">
              <a:solidFill>
                <a:sysClr val="windowText" lastClr="000000"/>
              </a:solidFill>
              <a:effectLst/>
              <a:latin typeface="+mn-lt"/>
              <a:ea typeface="+mn-ea"/>
              <a:cs typeface="+mn-cs"/>
            </a:rPr>
            <a:t>今回も、</a:t>
          </a:r>
          <a:r>
            <a:rPr kumimoji="1" lang="ja-JP" altLang="ja-JP" sz="1300">
              <a:solidFill>
                <a:sysClr val="windowText" lastClr="000000"/>
              </a:solidFill>
              <a:effectLst/>
              <a:latin typeface="+mn-lt"/>
              <a:ea typeface="+mn-ea"/>
              <a:cs typeface="+mn-cs"/>
            </a:rPr>
            <a:t>類似団体</a:t>
          </a:r>
          <a:r>
            <a:rPr kumimoji="1" lang="ja-JP" altLang="en-US" sz="1300">
              <a:solidFill>
                <a:sysClr val="windowText" lastClr="000000"/>
              </a:solidFill>
              <a:effectLst/>
              <a:latin typeface="+mn-lt"/>
              <a:ea typeface="+mn-ea"/>
              <a:cs typeface="+mn-cs"/>
            </a:rPr>
            <a:t>の平均</a:t>
          </a:r>
          <a:r>
            <a:rPr kumimoji="1" lang="ja-JP" altLang="ja-JP" sz="1300">
              <a:solidFill>
                <a:sysClr val="windowText" lastClr="000000"/>
              </a:solidFill>
              <a:effectLst/>
              <a:latin typeface="+mn-lt"/>
              <a:ea typeface="+mn-ea"/>
              <a:cs typeface="+mn-cs"/>
            </a:rPr>
            <a:t>を下回った。</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当市は１０の有人属島を有する離島地域であることから類似施設の整理が進まず、人件費や施設維持費等に係る経費が類似団体と比べて大きくなっているが、今後も引き続き、事務事業の見直しや、公共施設等総合管理計画に基づき、各種施設の統廃合や民間移譲を積極的に進め経常経費の削減に努めていく。</a:t>
          </a:r>
          <a:endParaRPr lang="ja-JP" altLang="ja-JP" sz="13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49530</xdr:rowOff>
    </xdr:from>
    <xdr:to>
      <xdr:col>7</xdr:col>
      <xdr:colOff>152400</xdr:colOff>
      <xdr:row>60</xdr:row>
      <xdr:rowOff>101812</xdr:rowOff>
    </xdr:to>
    <xdr:cxnSp macro="">
      <xdr:nvCxnSpPr>
        <xdr:cNvPr id="131" name="直線コネクタ 130"/>
        <xdr:cNvCxnSpPr/>
      </xdr:nvCxnSpPr>
      <xdr:spPr>
        <a:xfrm flipV="1">
          <a:off x="4114800" y="1033653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101812</xdr:rowOff>
    </xdr:from>
    <xdr:to>
      <xdr:col>6</xdr:col>
      <xdr:colOff>0</xdr:colOff>
      <xdr:row>60</xdr:row>
      <xdr:rowOff>138006</xdr:rowOff>
    </xdr:to>
    <xdr:cxnSp macro="">
      <xdr:nvCxnSpPr>
        <xdr:cNvPr id="134" name="直線コネクタ 133"/>
        <xdr:cNvCxnSpPr/>
      </xdr:nvCxnSpPr>
      <xdr:spPr>
        <a:xfrm flipV="1">
          <a:off x="3225800" y="1038881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138006</xdr:rowOff>
    </xdr:from>
    <xdr:to>
      <xdr:col>4</xdr:col>
      <xdr:colOff>482600</xdr:colOff>
      <xdr:row>60</xdr:row>
      <xdr:rowOff>138006</xdr:rowOff>
    </xdr:to>
    <xdr:cxnSp macro="">
      <xdr:nvCxnSpPr>
        <xdr:cNvPr id="137" name="直線コネクタ 136"/>
        <xdr:cNvCxnSpPr/>
      </xdr:nvCxnSpPr>
      <xdr:spPr>
        <a:xfrm>
          <a:off x="2336800" y="104250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105833</xdr:rowOff>
    </xdr:from>
    <xdr:to>
      <xdr:col>3</xdr:col>
      <xdr:colOff>279400</xdr:colOff>
      <xdr:row>60</xdr:row>
      <xdr:rowOff>138006</xdr:rowOff>
    </xdr:to>
    <xdr:cxnSp macro="">
      <xdr:nvCxnSpPr>
        <xdr:cNvPr id="140" name="直線コネクタ 139"/>
        <xdr:cNvCxnSpPr/>
      </xdr:nvCxnSpPr>
      <xdr:spPr>
        <a:xfrm>
          <a:off x="1447800" y="103928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170180</xdr:rowOff>
    </xdr:from>
    <xdr:to>
      <xdr:col>7</xdr:col>
      <xdr:colOff>203200</xdr:colOff>
      <xdr:row>60</xdr:row>
      <xdr:rowOff>100330</xdr:rowOff>
    </xdr:to>
    <xdr:sp macro="" textlink="">
      <xdr:nvSpPr>
        <xdr:cNvPr id="150" name="円/楕円 149"/>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15257</xdr:rowOff>
    </xdr:from>
    <xdr:ext cx="762000" cy="259045"/>
    <xdr:sp macro="" textlink="">
      <xdr:nvSpPr>
        <xdr:cNvPr id="151" name="財政構造の弾力性該当値テキスト"/>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51012</xdr:rowOff>
    </xdr:from>
    <xdr:to>
      <xdr:col>6</xdr:col>
      <xdr:colOff>50800</xdr:colOff>
      <xdr:row>60</xdr:row>
      <xdr:rowOff>152612</xdr:rowOff>
    </xdr:to>
    <xdr:sp macro="" textlink="">
      <xdr:nvSpPr>
        <xdr:cNvPr id="152" name="円/楕円 151"/>
        <xdr:cNvSpPr/>
      </xdr:nvSpPr>
      <xdr:spPr>
        <a:xfrm>
          <a:off x="4064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162789</xdr:rowOff>
    </xdr:from>
    <xdr:ext cx="736600" cy="259045"/>
    <xdr:sp macro="" textlink="">
      <xdr:nvSpPr>
        <xdr:cNvPr id="153" name="テキスト ボックス 152"/>
        <xdr:cNvSpPr txBox="1"/>
      </xdr:nvSpPr>
      <xdr:spPr>
        <a:xfrm>
          <a:off x="3733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87206</xdr:rowOff>
    </xdr:from>
    <xdr:to>
      <xdr:col>4</xdr:col>
      <xdr:colOff>533400</xdr:colOff>
      <xdr:row>61</xdr:row>
      <xdr:rowOff>17356</xdr:rowOff>
    </xdr:to>
    <xdr:sp macro="" textlink="">
      <xdr:nvSpPr>
        <xdr:cNvPr id="154" name="円/楕円 153"/>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2133</xdr:rowOff>
    </xdr:from>
    <xdr:ext cx="762000" cy="259045"/>
    <xdr:sp macro="" textlink="">
      <xdr:nvSpPr>
        <xdr:cNvPr id="155" name="テキスト ボックス 154"/>
        <xdr:cNvSpPr txBox="1"/>
      </xdr:nvSpPr>
      <xdr:spPr>
        <a:xfrm>
          <a:off x="2844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87206</xdr:rowOff>
    </xdr:from>
    <xdr:to>
      <xdr:col>3</xdr:col>
      <xdr:colOff>330200</xdr:colOff>
      <xdr:row>61</xdr:row>
      <xdr:rowOff>17356</xdr:rowOff>
    </xdr:to>
    <xdr:sp macro="" textlink="">
      <xdr:nvSpPr>
        <xdr:cNvPr id="156" name="円/楕円 155"/>
        <xdr:cNvSpPr/>
      </xdr:nvSpPr>
      <xdr:spPr>
        <a:xfrm>
          <a:off x="2286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2133</xdr:rowOff>
    </xdr:from>
    <xdr:ext cx="762000" cy="259045"/>
    <xdr:sp macro="" textlink="">
      <xdr:nvSpPr>
        <xdr:cNvPr id="157" name="テキスト ボックス 156"/>
        <xdr:cNvSpPr txBox="1"/>
      </xdr:nvSpPr>
      <xdr:spPr>
        <a:xfrm>
          <a:off x="1955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55033</xdr:rowOff>
    </xdr:from>
    <xdr:to>
      <xdr:col>2</xdr:col>
      <xdr:colOff>127000</xdr:colOff>
      <xdr:row>60</xdr:row>
      <xdr:rowOff>156633</xdr:rowOff>
    </xdr:to>
    <xdr:sp macro="" textlink="">
      <xdr:nvSpPr>
        <xdr:cNvPr id="158" name="円/楕円 157"/>
        <xdr:cNvSpPr/>
      </xdr:nvSpPr>
      <xdr:spPr>
        <a:xfrm>
          <a:off x="1397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141410</xdr:rowOff>
    </xdr:from>
    <xdr:ext cx="762000" cy="259045"/>
    <xdr:sp macro="" textlink="">
      <xdr:nvSpPr>
        <xdr:cNvPr id="159" name="テキスト ボックス 158"/>
        <xdr:cNvSpPr txBox="1"/>
      </xdr:nvSpPr>
      <xdr:spPr>
        <a:xfrm>
          <a:off x="1066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[221,631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当市は１０の有人属島を有する離島地域であることから類似施設の整理が進まず、維持経費等の施設の維持に必要な経費が多額となり、人件費、物件費ともに類似団体平均を上回っている状況である。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人件費については、これまでも計画的に職員の削減を行ってきたが、平成２６年度に策定した第三次定員適正化計画に沿って、更なる定員管理、給与の適正化に努めていく。また、物件費についても事務事業の見直し、施設の民間移譲等により一層の歳出削減に努めていく。</a:t>
          </a:r>
          <a:endParaRPr lang="ja-JP" altLang="ja-JP" sz="13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34285</xdr:rowOff>
    </xdr:from>
    <xdr:to>
      <xdr:col>7</xdr:col>
      <xdr:colOff>152400</xdr:colOff>
      <xdr:row>86</xdr:row>
      <xdr:rowOff>134086</xdr:rowOff>
    </xdr:to>
    <xdr:cxnSp macro="">
      <xdr:nvCxnSpPr>
        <xdr:cNvPr id="194" name="直線コネクタ 193"/>
        <xdr:cNvCxnSpPr/>
      </xdr:nvCxnSpPr>
      <xdr:spPr>
        <a:xfrm flipV="1">
          <a:off x="4114800" y="14778985"/>
          <a:ext cx="838200" cy="9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136691</xdr:rowOff>
    </xdr:from>
    <xdr:to>
      <xdr:col>6</xdr:col>
      <xdr:colOff>0</xdr:colOff>
      <xdr:row>86</xdr:row>
      <xdr:rowOff>134086</xdr:rowOff>
    </xdr:to>
    <xdr:cxnSp macro="">
      <xdr:nvCxnSpPr>
        <xdr:cNvPr id="197" name="直線コネクタ 196"/>
        <xdr:cNvCxnSpPr/>
      </xdr:nvCxnSpPr>
      <xdr:spPr>
        <a:xfrm>
          <a:off x="3225800" y="14709941"/>
          <a:ext cx="889000" cy="16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67704</xdr:rowOff>
    </xdr:from>
    <xdr:to>
      <xdr:col>4</xdr:col>
      <xdr:colOff>482600</xdr:colOff>
      <xdr:row>85</xdr:row>
      <xdr:rowOff>136691</xdr:rowOff>
    </xdr:to>
    <xdr:cxnSp macro="">
      <xdr:nvCxnSpPr>
        <xdr:cNvPr id="200" name="直線コネクタ 199"/>
        <xdr:cNvCxnSpPr/>
      </xdr:nvCxnSpPr>
      <xdr:spPr>
        <a:xfrm>
          <a:off x="2336800" y="14640954"/>
          <a:ext cx="889000" cy="6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67704</xdr:rowOff>
    </xdr:from>
    <xdr:to>
      <xdr:col>3</xdr:col>
      <xdr:colOff>279400</xdr:colOff>
      <xdr:row>85</xdr:row>
      <xdr:rowOff>75168</xdr:rowOff>
    </xdr:to>
    <xdr:cxnSp macro="">
      <xdr:nvCxnSpPr>
        <xdr:cNvPr id="203" name="直線コネクタ 202"/>
        <xdr:cNvCxnSpPr/>
      </xdr:nvCxnSpPr>
      <xdr:spPr>
        <a:xfrm flipV="1">
          <a:off x="1447800" y="14640954"/>
          <a:ext cx="889000" cy="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154935</xdr:rowOff>
    </xdr:from>
    <xdr:to>
      <xdr:col>7</xdr:col>
      <xdr:colOff>203200</xdr:colOff>
      <xdr:row>86</xdr:row>
      <xdr:rowOff>85085</xdr:rowOff>
    </xdr:to>
    <xdr:sp macro="" textlink="">
      <xdr:nvSpPr>
        <xdr:cNvPr id="213" name="円/楕円 212"/>
        <xdr:cNvSpPr/>
      </xdr:nvSpPr>
      <xdr:spPr>
        <a:xfrm>
          <a:off x="4902200" y="14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127012</xdr:rowOff>
    </xdr:from>
    <xdr:ext cx="762000" cy="259045"/>
    <xdr:sp macro="" textlink="">
      <xdr:nvSpPr>
        <xdr:cNvPr id="214" name="人件費・物件費等の状況該当値テキスト"/>
        <xdr:cNvSpPr txBox="1"/>
      </xdr:nvSpPr>
      <xdr:spPr>
        <a:xfrm>
          <a:off x="5041900" y="1470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221,631</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83286</xdr:rowOff>
    </xdr:from>
    <xdr:to>
      <xdr:col>6</xdr:col>
      <xdr:colOff>50800</xdr:colOff>
      <xdr:row>87</xdr:row>
      <xdr:rowOff>13436</xdr:rowOff>
    </xdr:to>
    <xdr:sp macro="" textlink="">
      <xdr:nvSpPr>
        <xdr:cNvPr id="215" name="円/楕円 214"/>
        <xdr:cNvSpPr/>
      </xdr:nvSpPr>
      <xdr:spPr>
        <a:xfrm>
          <a:off x="4064000" y="148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169663</xdr:rowOff>
    </xdr:from>
    <xdr:ext cx="736600" cy="259045"/>
    <xdr:sp macro="" textlink="">
      <xdr:nvSpPr>
        <xdr:cNvPr id="216" name="テキスト ボックス 215"/>
        <xdr:cNvSpPr txBox="1"/>
      </xdr:nvSpPr>
      <xdr:spPr>
        <a:xfrm>
          <a:off x="3733800" y="1491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234,039</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85891</xdr:rowOff>
    </xdr:from>
    <xdr:to>
      <xdr:col>4</xdr:col>
      <xdr:colOff>533400</xdr:colOff>
      <xdr:row>86</xdr:row>
      <xdr:rowOff>16041</xdr:rowOff>
    </xdr:to>
    <xdr:sp macro="" textlink="">
      <xdr:nvSpPr>
        <xdr:cNvPr id="217" name="円/楕円 216"/>
        <xdr:cNvSpPr/>
      </xdr:nvSpPr>
      <xdr:spPr>
        <a:xfrm>
          <a:off x="3175000" y="146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818</xdr:rowOff>
    </xdr:from>
    <xdr:ext cx="762000" cy="259045"/>
    <xdr:sp macro="" textlink="">
      <xdr:nvSpPr>
        <xdr:cNvPr id="218" name="テキスト ボックス 217"/>
        <xdr:cNvSpPr txBox="1"/>
      </xdr:nvSpPr>
      <xdr:spPr>
        <a:xfrm>
          <a:off x="2844800" y="1474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213,047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16904</xdr:rowOff>
    </xdr:from>
    <xdr:to>
      <xdr:col>3</xdr:col>
      <xdr:colOff>330200</xdr:colOff>
      <xdr:row>85</xdr:row>
      <xdr:rowOff>118504</xdr:rowOff>
    </xdr:to>
    <xdr:sp macro="" textlink="">
      <xdr:nvSpPr>
        <xdr:cNvPr id="219" name="円/楕円 218"/>
        <xdr:cNvSpPr/>
      </xdr:nvSpPr>
      <xdr:spPr>
        <a:xfrm>
          <a:off x="2286000" y="145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103281</xdr:rowOff>
    </xdr:from>
    <xdr:ext cx="762000" cy="259045"/>
    <xdr:sp macro="" textlink="">
      <xdr:nvSpPr>
        <xdr:cNvPr id="220" name="テキスト ボックス 219"/>
        <xdr:cNvSpPr txBox="1"/>
      </xdr:nvSpPr>
      <xdr:spPr>
        <a:xfrm>
          <a:off x="1955800" y="1467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204,470</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24368</xdr:rowOff>
    </xdr:from>
    <xdr:to>
      <xdr:col>2</xdr:col>
      <xdr:colOff>127000</xdr:colOff>
      <xdr:row>85</xdr:row>
      <xdr:rowOff>125968</xdr:rowOff>
    </xdr:to>
    <xdr:sp macro="" textlink="">
      <xdr:nvSpPr>
        <xdr:cNvPr id="221" name="円/楕円 220"/>
        <xdr:cNvSpPr/>
      </xdr:nvSpPr>
      <xdr:spPr>
        <a:xfrm>
          <a:off x="1397000" y="145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110745</xdr:rowOff>
    </xdr:from>
    <xdr:ext cx="762000" cy="259045"/>
    <xdr:sp macro="" textlink="">
      <xdr:nvSpPr>
        <xdr:cNvPr id="222" name="テキスト ボックス 221"/>
        <xdr:cNvSpPr txBox="1"/>
      </xdr:nvSpPr>
      <xdr:spPr>
        <a:xfrm>
          <a:off x="1066800" y="1468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205,398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平成１８年度から財政健全化計画に基づく職員の給与カット（一律１０％削減）を３年間実施したことにより、給与構造改革の導入が国より１年９月遅れたため、類似団体平均を上回る状況が続いてい</a:t>
          </a:r>
          <a:r>
            <a:rPr kumimoji="1" lang="ja-JP" altLang="en-US" sz="1300">
              <a:solidFill>
                <a:sysClr val="windowText" lastClr="000000"/>
              </a:solidFill>
              <a:effectLst/>
              <a:latin typeface="+mn-lt"/>
              <a:ea typeface="+mn-ea"/>
              <a:cs typeface="+mn-cs"/>
            </a:rPr>
            <a:t>た</a:t>
          </a:r>
          <a:r>
            <a:rPr kumimoji="1" lang="ja-JP" altLang="ja-JP" sz="1300">
              <a:solidFill>
                <a:sysClr val="windowText" lastClr="000000"/>
              </a:solidFill>
              <a:effectLst/>
              <a:latin typeface="+mn-lt"/>
              <a:ea typeface="+mn-ea"/>
              <a:cs typeface="+mn-cs"/>
            </a:rPr>
            <a:t>が、昇給抑制等により、その差は年々縮小してきた。平成２３年度からは国家公務員が時限的な給与削減を行ったことにより一時的に１００を大きく超えたものの、</a:t>
          </a:r>
          <a:r>
            <a:rPr kumimoji="1" lang="ja-JP" altLang="en-US" sz="1300">
              <a:solidFill>
                <a:sysClr val="windowText" lastClr="000000"/>
              </a:solidFill>
              <a:effectLst/>
              <a:latin typeface="+mn-lt"/>
              <a:ea typeface="+mn-ea"/>
              <a:cs typeface="+mn-cs"/>
            </a:rPr>
            <a:t>今回</a:t>
          </a:r>
          <a:r>
            <a:rPr kumimoji="1" lang="ja-JP" altLang="ja-JP" sz="1300">
              <a:solidFill>
                <a:sysClr val="windowText" lastClr="000000"/>
              </a:solidFill>
              <a:effectLst/>
              <a:latin typeface="+mn-lt"/>
              <a:ea typeface="+mn-ea"/>
              <a:cs typeface="+mn-cs"/>
            </a:rPr>
            <a:t>、類似団体</a:t>
          </a:r>
          <a:r>
            <a:rPr kumimoji="1" lang="ja-JP" altLang="en-US" sz="1300">
              <a:solidFill>
                <a:sysClr val="windowText" lastClr="000000"/>
              </a:solidFill>
              <a:effectLst/>
              <a:latin typeface="+mn-lt"/>
              <a:ea typeface="+mn-ea"/>
              <a:cs typeface="+mn-cs"/>
            </a:rPr>
            <a:t>の</a:t>
          </a:r>
          <a:r>
            <a:rPr kumimoji="1" lang="ja-JP" altLang="ja-JP" sz="1300">
              <a:solidFill>
                <a:sysClr val="windowText" lastClr="000000"/>
              </a:solidFill>
              <a:effectLst/>
              <a:latin typeface="+mn-lt"/>
              <a:ea typeface="+mn-ea"/>
              <a:cs typeface="+mn-cs"/>
            </a:rPr>
            <a:t>平均</a:t>
          </a:r>
          <a:r>
            <a:rPr kumimoji="1" lang="ja-JP" altLang="en-US" sz="1300">
              <a:solidFill>
                <a:sysClr val="windowText" lastClr="000000"/>
              </a:solidFill>
              <a:effectLst/>
              <a:latin typeface="+mn-lt"/>
              <a:ea typeface="+mn-ea"/>
              <a:cs typeface="+mn-cs"/>
            </a:rPr>
            <a:t>をわずかに下回った</a:t>
          </a:r>
          <a:r>
            <a:rPr kumimoji="1" lang="ja-JP" altLang="ja-JP" sz="1300">
              <a:solidFill>
                <a:sysClr val="windowText" lastClr="000000"/>
              </a:solidFill>
              <a:effectLst/>
              <a:latin typeface="+mn-lt"/>
              <a:ea typeface="+mn-ea"/>
              <a:cs typeface="+mn-cs"/>
            </a:rPr>
            <a:t>。今後も国の動向を注視し、引き続き一層の給与適正化に努めていく。</a:t>
          </a:r>
          <a:endParaRPr lang="ja-JP" altLang="ja-JP" sz="13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162052</xdr:rowOff>
    </xdr:from>
    <xdr:to>
      <xdr:col>24</xdr:col>
      <xdr:colOff>558800</xdr:colOff>
      <xdr:row>85</xdr:row>
      <xdr:rowOff>166878</xdr:rowOff>
    </xdr:to>
    <xdr:cxnSp macro="">
      <xdr:nvCxnSpPr>
        <xdr:cNvPr id="254" name="直線コネクタ 253"/>
        <xdr:cNvCxnSpPr/>
      </xdr:nvCxnSpPr>
      <xdr:spPr>
        <a:xfrm flipV="1">
          <a:off x="16179800" y="1473530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166878</xdr:rowOff>
    </xdr:from>
    <xdr:to>
      <xdr:col>23</xdr:col>
      <xdr:colOff>406400</xdr:colOff>
      <xdr:row>86</xdr:row>
      <xdr:rowOff>58165</xdr:rowOff>
    </xdr:to>
    <xdr:cxnSp macro="">
      <xdr:nvCxnSpPr>
        <xdr:cNvPr id="257" name="直線コネクタ 256"/>
        <xdr:cNvCxnSpPr/>
      </xdr:nvCxnSpPr>
      <xdr:spPr>
        <a:xfrm flipV="1">
          <a:off x="15290800" y="14740128"/>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58165</xdr:rowOff>
    </xdr:from>
    <xdr:to>
      <xdr:col>22</xdr:col>
      <xdr:colOff>203200</xdr:colOff>
      <xdr:row>88</xdr:row>
      <xdr:rowOff>144780</xdr:rowOff>
    </xdr:to>
    <xdr:cxnSp macro="">
      <xdr:nvCxnSpPr>
        <xdr:cNvPr id="260" name="直線コネクタ 259"/>
        <xdr:cNvCxnSpPr/>
      </xdr:nvCxnSpPr>
      <xdr:spPr>
        <a:xfrm flipV="1">
          <a:off x="14401800" y="14802865"/>
          <a:ext cx="889000" cy="4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139954</xdr:rowOff>
    </xdr:from>
    <xdr:to>
      <xdr:col>21</xdr:col>
      <xdr:colOff>0</xdr:colOff>
      <xdr:row>88</xdr:row>
      <xdr:rowOff>144780</xdr:rowOff>
    </xdr:to>
    <xdr:cxnSp macro="">
      <xdr:nvCxnSpPr>
        <xdr:cNvPr id="263" name="直線コネクタ 262"/>
        <xdr:cNvCxnSpPr/>
      </xdr:nvCxnSpPr>
      <xdr:spPr>
        <a:xfrm>
          <a:off x="13512800" y="152275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111252</xdr:rowOff>
    </xdr:from>
    <xdr:to>
      <xdr:col>24</xdr:col>
      <xdr:colOff>609600</xdr:colOff>
      <xdr:row>86</xdr:row>
      <xdr:rowOff>41402</xdr:rowOff>
    </xdr:to>
    <xdr:sp macro="" textlink="">
      <xdr:nvSpPr>
        <xdr:cNvPr id="273" name="円/楕円 272"/>
        <xdr:cNvSpPr/>
      </xdr:nvSpPr>
      <xdr:spPr>
        <a:xfrm>
          <a:off x="16967200" y="146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127779</xdr:rowOff>
    </xdr:from>
    <xdr:ext cx="762000" cy="259045"/>
    <xdr:sp macro="" textlink="">
      <xdr:nvSpPr>
        <xdr:cNvPr id="274" name="給与水準   （国との比較）該当値テキスト"/>
        <xdr:cNvSpPr txBox="1"/>
      </xdr:nvSpPr>
      <xdr:spPr>
        <a:xfrm>
          <a:off x="17106900" y="1452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116078</xdr:rowOff>
    </xdr:from>
    <xdr:to>
      <xdr:col>23</xdr:col>
      <xdr:colOff>457200</xdr:colOff>
      <xdr:row>86</xdr:row>
      <xdr:rowOff>46228</xdr:rowOff>
    </xdr:to>
    <xdr:sp macro="" textlink="">
      <xdr:nvSpPr>
        <xdr:cNvPr id="275" name="円/楕円 274"/>
        <xdr:cNvSpPr/>
      </xdr:nvSpPr>
      <xdr:spPr>
        <a:xfrm>
          <a:off x="161290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31005</xdr:rowOff>
    </xdr:from>
    <xdr:ext cx="736600" cy="259045"/>
    <xdr:sp macro="" textlink="">
      <xdr:nvSpPr>
        <xdr:cNvPr id="276" name="テキスト ボックス 275"/>
        <xdr:cNvSpPr txBox="1"/>
      </xdr:nvSpPr>
      <xdr:spPr>
        <a:xfrm>
          <a:off x="15798800" y="1477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7365</xdr:rowOff>
    </xdr:from>
    <xdr:to>
      <xdr:col>22</xdr:col>
      <xdr:colOff>254000</xdr:colOff>
      <xdr:row>86</xdr:row>
      <xdr:rowOff>108965</xdr:rowOff>
    </xdr:to>
    <xdr:sp macro="" textlink="">
      <xdr:nvSpPr>
        <xdr:cNvPr id="277" name="円/楕円 276"/>
        <xdr:cNvSpPr/>
      </xdr:nvSpPr>
      <xdr:spPr>
        <a:xfrm>
          <a:off x="152400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93742</xdr:rowOff>
    </xdr:from>
    <xdr:ext cx="762000" cy="259045"/>
    <xdr:sp macro="" textlink="">
      <xdr:nvSpPr>
        <xdr:cNvPr id="278" name="テキスト ボックス 277"/>
        <xdr:cNvSpPr txBox="1"/>
      </xdr:nvSpPr>
      <xdr:spPr>
        <a:xfrm>
          <a:off x="14909800" y="1483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93980</xdr:rowOff>
    </xdr:from>
    <xdr:to>
      <xdr:col>21</xdr:col>
      <xdr:colOff>50800</xdr:colOff>
      <xdr:row>89</xdr:row>
      <xdr:rowOff>24130</xdr:rowOff>
    </xdr:to>
    <xdr:sp macro="" textlink="">
      <xdr:nvSpPr>
        <xdr:cNvPr id="279" name="円/楕円 278"/>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8907</xdr:rowOff>
    </xdr:from>
    <xdr:ext cx="762000" cy="259045"/>
    <xdr:sp macro="" textlink="">
      <xdr:nvSpPr>
        <xdr:cNvPr id="280" name="テキスト ボックス 279"/>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89154</xdr:rowOff>
    </xdr:from>
    <xdr:to>
      <xdr:col>19</xdr:col>
      <xdr:colOff>533400</xdr:colOff>
      <xdr:row>89</xdr:row>
      <xdr:rowOff>19304</xdr:rowOff>
    </xdr:to>
    <xdr:sp macro="" textlink="">
      <xdr:nvSpPr>
        <xdr:cNvPr id="281" name="円/楕円 280"/>
        <xdr:cNvSpPr/>
      </xdr:nvSpPr>
      <xdr:spPr>
        <a:xfrm>
          <a:off x="134620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4081</xdr:rowOff>
    </xdr:from>
    <xdr:ext cx="762000" cy="259045"/>
    <xdr:sp macro="" textlink="">
      <xdr:nvSpPr>
        <xdr:cNvPr id="282" name="テキスト ボックス 281"/>
        <xdr:cNvSpPr txBox="1"/>
      </xdr:nvSpPr>
      <xdr:spPr>
        <a:xfrm>
          <a:off x="13131800" y="1526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市町村合併を行ったことにより、多くの２次離島を抱える行政区域となったことから、人口千人当たりの職員数は類似団体平均を上回っている状況である。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これまでも、定員適正化計画に沿って、民間活力の活用や組織・機構の見直しを行い、積極的に職員数の削減を行ってきたが、人口減少が進むことで、人口千人当たりの職員数は減少しにくくなっている。今後も、平成２６年度に策定した第三次定員適正化計画に沿って更なる定員の適正化に努め、類似団体平均に近づけるよう努めていく。</a:t>
          </a:r>
          <a:endParaRPr lang="ja-JP" altLang="ja-JP" sz="13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17871</xdr:rowOff>
    </xdr:from>
    <xdr:to>
      <xdr:col>24</xdr:col>
      <xdr:colOff>558800</xdr:colOff>
      <xdr:row>65</xdr:row>
      <xdr:rowOff>19594</xdr:rowOff>
    </xdr:to>
    <xdr:cxnSp macro="">
      <xdr:nvCxnSpPr>
        <xdr:cNvPr id="319" name="直線コネクタ 318"/>
        <xdr:cNvCxnSpPr/>
      </xdr:nvCxnSpPr>
      <xdr:spPr>
        <a:xfrm>
          <a:off x="16179800" y="11162121"/>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153126</xdr:rowOff>
    </xdr:from>
    <xdr:to>
      <xdr:col>23</xdr:col>
      <xdr:colOff>406400</xdr:colOff>
      <xdr:row>65</xdr:row>
      <xdr:rowOff>17871</xdr:rowOff>
    </xdr:to>
    <xdr:cxnSp macro="">
      <xdr:nvCxnSpPr>
        <xdr:cNvPr id="322" name="直線コネクタ 321"/>
        <xdr:cNvCxnSpPr/>
      </xdr:nvCxnSpPr>
      <xdr:spPr>
        <a:xfrm>
          <a:off x="15290800" y="1112592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153126</xdr:rowOff>
    </xdr:from>
    <xdr:to>
      <xdr:col>22</xdr:col>
      <xdr:colOff>203200</xdr:colOff>
      <xdr:row>65</xdr:row>
      <xdr:rowOff>635</xdr:rowOff>
    </xdr:to>
    <xdr:cxnSp macro="">
      <xdr:nvCxnSpPr>
        <xdr:cNvPr id="325" name="直線コネクタ 324"/>
        <xdr:cNvCxnSpPr/>
      </xdr:nvCxnSpPr>
      <xdr:spPr>
        <a:xfrm flipV="1">
          <a:off x="14401800" y="11125926"/>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635</xdr:rowOff>
    </xdr:from>
    <xdr:to>
      <xdr:col>21</xdr:col>
      <xdr:colOff>0</xdr:colOff>
      <xdr:row>65</xdr:row>
      <xdr:rowOff>635</xdr:rowOff>
    </xdr:to>
    <xdr:cxnSp macro="">
      <xdr:nvCxnSpPr>
        <xdr:cNvPr id="328" name="直線コネクタ 327"/>
        <xdr:cNvCxnSpPr/>
      </xdr:nvCxnSpPr>
      <xdr:spPr>
        <a:xfrm>
          <a:off x="13512800" y="11144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140244</xdr:rowOff>
    </xdr:from>
    <xdr:to>
      <xdr:col>24</xdr:col>
      <xdr:colOff>609600</xdr:colOff>
      <xdr:row>65</xdr:row>
      <xdr:rowOff>70394</xdr:rowOff>
    </xdr:to>
    <xdr:sp macro="" textlink="">
      <xdr:nvSpPr>
        <xdr:cNvPr id="338" name="円/楕円 337"/>
        <xdr:cNvSpPr/>
      </xdr:nvSpPr>
      <xdr:spPr>
        <a:xfrm>
          <a:off x="169672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112321</xdr:rowOff>
    </xdr:from>
    <xdr:ext cx="762000" cy="259045"/>
    <xdr:sp macro="" textlink="">
      <xdr:nvSpPr>
        <xdr:cNvPr id="339" name="定員管理の状況該当値テキスト"/>
        <xdr:cNvSpPr txBox="1"/>
      </xdr:nvSpPr>
      <xdr:spPr>
        <a:xfrm>
          <a:off x="17106900" y="110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138521</xdr:rowOff>
    </xdr:from>
    <xdr:to>
      <xdr:col>23</xdr:col>
      <xdr:colOff>457200</xdr:colOff>
      <xdr:row>65</xdr:row>
      <xdr:rowOff>68671</xdr:rowOff>
    </xdr:to>
    <xdr:sp macro="" textlink="">
      <xdr:nvSpPr>
        <xdr:cNvPr id="340" name="円/楕円 339"/>
        <xdr:cNvSpPr/>
      </xdr:nvSpPr>
      <xdr:spPr>
        <a:xfrm>
          <a:off x="16129000" y="111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53448</xdr:rowOff>
    </xdr:from>
    <xdr:ext cx="736600" cy="259045"/>
    <xdr:sp macro="" textlink="">
      <xdr:nvSpPr>
        <xdr:cNvPr id="341" name="テキスト ボックス 340"/>
        <xdr:cNvSpPr txBox="1"/>
      </xdr:nvSpPr>
      <xdr:spPr>
        <a:xfrm>
          <a:off x="15798800" y="1119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102326</xdr:rowOff>
    </xdr:from>
    <xdr:to>
      <xdr:col>22</xdr:col>
      <xdr:colOff>254000</xdr:colOff>
      <xdr:row>65</xdr:row>
      <xdr:rowOff>32476</xdr:rowOff>
    </xdr:to>
    <xdr:sp macro="" textlink="">
      <xdr:nvSpPr>
        <xdr:cNvPr id="342" name="円/楕円 341"/>
        <xdr:cNvSpPr/>
      </xdr:nvSpPr>
      <xdr:spPr>
        <a:xfrm>
          <a:off x="15240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17253</xdr:rowOff>
    </xdr:from>
    <xdr:ext cx="762000" cy="259045"/>
    <xdr:sp macro="" textlink="">
      <xdr:nvSpPr>
        <xdr:cNvPr id="343" name="テキスト ボックス 342"/>
        <xdr:cNvSpPr txBox="1"/>
      </xdr:nvSpPr>
      <xdr:spPr>
        <a:xfrm>
          <a:off x="14909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121285</xdr:rowOff>
    </xdr:from>
    <xdr:to>
      <xdr:col>21</xdr:col>
      <xdr:colOff>50800</xdr:colOff>
      <xdr:row>65</xdr:row>
      <xdr:rowOff>51435</xdr:rowOff>
    </xdr:to>
    <xdr:sp macro="" textlink="">
      <xdr:nvSpPr>
        <xdr:cNvPr id="344" name="円/楕円 343"/>
        <xdr:cNvSpPr/>
      </xdr:nvSpPr>
      <xdr:spPr>
        <a:xfrm>
          <a:off x="14351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36212</xdr:rowOff>
    </xdr:from>
    <xdr:ext cx="762000" cy="259045"/>
    <xdr:sp macro="" textlink="">
      <xdr:nvSpPr>
        <xdr:cNvPr id="345" name="テキスト ボックス 344"/>
        <xdr:cNvSpPr txBox="1"/>
      </xdr:nvSpPr>
      <xdr:spPr>
        <a:xfrm>
          <a:off x="14020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121285</xdr:rowOff>
    </xdr:from>
    <xdr:to>
      <xdr:col>19</xdr:col>
      <xdr:colOff>533400</xdr:colOff>
      <xdr:row>65</xdr:row>
      <xdr:rowOff>51435</xdr:rowOff>
    </xdr:to>
    <xdr:sp macro="" textlink="">
      <xdr:nvSpPr>
        <xdr:cNvPr id="346" name="円/楕円 345"/>
        <xdr:cNvSpPr/>
      </xdr:nvSpPr>
      <xdr:spPr>
        <a:xfrm>
          <a:off x="13462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36212</xdr:rowOff>
    </xdr:from>
    <xdr:ext cx="762000" cy="259045"/>
    <xdr:sp macro="" textlink="">
      <xdr:nvSpPr>
        <xdr:cNvPr id="347" name="テキスト ボックス 346"/>
        <xdr:cNvSpPr txBox="1"/>
      </xdr:nvSpPr>
      <xdr:spPr>
        <a:xfrm>
          <a:off x="13131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mn-lt"/>
              <a:ea typeface="+mn-ea"/>
              <a:cs typeface="+mn-cs"/>
            </a:rPr>
            <a:t>　実質公債費比率は類似団体の平均を下回っている。しかしながら、今後、</a:t>
          </a:r>
          <a:r>
            <a:rPr kumimoji="1" lang="ja-JP" altLang="en-US" sz="1300">
              <a:solidFill>
                <a:sysClr val="windowText" lastClr="000000"/>
              </a:solidFill>
              <a:effectLst/>
              <a:latin typeface="+mn-lt"/>
              <a:ea typeface="+mn-ea"/>
              <a:cs typeface="+mn-cs"/>
            </a:rPr>
            <a:t>市役所本庁庁舎建設事業、消防署出張所庁舎建設事業、</a:t>
          </a:r>
          <a:r>
            <a:rPr kumimoji="1" lang="ja-JP" altLang="ja-JP" sz="1300">
              <a:solidFill>
                <a:sysClr val="windowText" lastClr="000000"/>
              </a:solidFill>
              <a:effectLst/>
              <a:latin typeface="+mn-lt"/>
              <a:ea typeface="+mn-ea"/>
              <a:cs typeface="+mn-cs"/>
            </a:rPr>
            <a:t>ごみ処理施設建設事業等の大型事業の起債発行が予定されることに加え、合併算定替の終了等により実質公債費比率の悪化が懸念されることから、引き続き緊急性、必要性を考慮した事業の選択により公債費負担の軽減に努め、第３次財政改革プラン期間中の実質公債費比率９％未満維持の目標達成を目指していく。</a:t>
          </a:r>
          <a:endParaRPr lang="ja-JP" altLang="ja-JP" sz="13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11959</xdr:rowOff>
    </xdr:from>
    <xdr:to>
      <xdr:col>24</xdr:col>
      <xdr:colOff>558800</xdr:colOff>
      <xdr:row>37</xdr:row>
      <xdr:rowOff>46143</xdr:rowOff>
    </xdr:to>
    <xdr:cxnSp macro="">
      <xdr:nvCxnSpPr>
        <xdr:cNvPr id="381" name="直線コネクタ 380"/>
        <xdr:cNvCxnSpPr/>
      </xdr:nvCxnSpPr>
      <xdr:spPr>
        <a:xfrm flipV="1">
          <a:off x="16179800" y="6355609"/>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168186</xdr:rowOff>
    </xdr:from>
    <xdr:ext cx="762000" cy="259045"/>
    <xdr:sp macro="" textlink="">
      <xdr:nvSpPr>
        <xdr:cNvPr id="382" name="公債費負担の状況平均値テキスト"/>
        <xdr:cNvSpPr txBox="1"/>
      </xdr:nvSpPr>
      <xdr:spPr>
        <a:xfrm>
          <a:off x="17106900" y="6340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46143</xdr:rowOff>
    </xdr:from>
    <xdr:to>
      <xdr:col>23</xdr:col>
      <xdr:colOff>406400</xdr:colOff>
      <xdr:row>37</xdr:row>
      <xdr:rowOff>60219</xdr:rowOff>
    </xdr:to>
    <xdr:cxnSp macro="">
      <xdr:nvCxnSpPr>
        <xdr:cNvPr id="384" name="直線コネクタ 383"/>
        <xdr:cNvCxnSpPr/>
      </xdr:nvCxnSpPr>
      <xdr:spPr>
        <a:xfrm flipV="1">
          <a:off x="15290800" y="638979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60219</xdr:rowOff>
    </xdr:from>
    <xdr:to>
      <xdr:col>22</xdr:col>
      <xdr:colOff>203200</xdr:colOff>
      <xdr:row>37</xdr:row>
      <xdr:rowOff>72284</xdr:rowOff>
    </xdr:to>
    <xdr:cxnSp macro="">
      <xdr:nvCxnSpPr>
        <xdr:cNvPr id="387" name="直線コネクタ 386"/>
        <xdr:cNvCxnSpPr/>
      </xdr:nvCxnSpPr>
      <xdr:spPr>
        <a:xfrm flipV="1">
          <a:off x="14401800" y="64038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72284</xdr:rowOff>
    </xdr:from>
    <xdr:to>
      <xdr:col>21</xdr:col>
      <xdr:colOff>0</xdr:colOff>
      <xdr:row>37</xdr:row>
      <xdr:rowOff>98425</xdr:rowOff>
    </xdr:to>
    <xdr:cxnSp macro="">
      <xdr:nvCxnSpPr>
        <xdr:cNvPr id="390" name="直線コネクタ 389"/>
        <xdr:cNvCxnSpPr/>
      </xdr:nvCxnSpPr>
      <xdr:spPr>
        <a:xfrm flipV="1">
          <a:off x="13512800" y="641593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132609</xdr:rowOff>
    </xdr:from>
    <xdr:to>
      <xdr:col>24</xdr:col>
      <xdr:colOff>609600</xdr:colOff>
      <xdr:row>37</xdr:row>
      <xdr:rowOff>62759</xdr:rowOff>
    </xdr:to>
    <xdr:sp macro="" textlink="">
      <xdr:nvSpPr>
        <xdr:cNvPr id="400" name="円/楕円 399"/>
        <xdr:cNvSpPr/>
      </xdr:nvSpPr>
      <xdr:spPr>
        <a:xfrm>
          <a:off x="169672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53886</xdr:rowOff>
    </xdr:from>
    <xdr:ext cx="762000" cy="259045"/>
    <xdr:sp macro="" textlink="">
      <xdr:nvSpPr>
        <xdr:cNvPr id="401" name="公債費負担の状況該当値テキスト"/>
        <xdr:cNvSpPr txBox="1"/>
      </xdr:nvSpPr>
      <xdr:spPr>
        <a:xfrm>
          <a:off x="17106900" y="622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166793</xdr:rowOff>
    </xdr:from>
    <xdr:to>
      <xdr:col>23</xdr:col>
      <xdr:colOff>457200</xdr:colOff>
      <xdr:row>37</xdr:row>
      <xdr:rowOff>96943</xdr:rowOff>
    </xdr:to>
    <xdr:sp macro="" textlink="">
      <xdr:nvSpPr>
        <xdr:cNvPr id="402" name="円/楕円 401"/>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107120</xdr:rowOff>
    </xdr:from>
    <xdr:ext cx="736600" cy="259045"/>
    <xdr:sp macro="" textlink="">
      <xdr:nvSpPr>
        <xdr:cNvPr id="403" name="テキスト ボックス 402"/>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9419</xdr:rowOff>
    </xdr:from>
    <xdr:to>
      <xdr:col>22</xdr:col>
      <xdr:colOff>254000</xdr:colOff>
      <xdr:row>37</xdr:row>
      <xdr:rowOff>111019</xdr:rowOff>
    </xdr:to>
    <xdr:sp macro="" textlink="">
      <xdr:nvSpPr>
        <xdr:cNvPr id="404" name="円/楕円 403"/>
        <xdr:cNvSpPr/>
      </xdr:nvSpPr>
      <xdr:spPr>
        <a:xfrm>
          <a:off x="15240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405" name="テキスト ボックス 404"/>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21484</xdr:rowOff>
    </xdr:from>
    <xdr:to>
      <xdr:col>21</xdr:col>
      <xdr:colOff>50800</xdr:colOff>
      <xdr:row>37</xdr:row>
      <xdr:rowOff>123084</xdr:rowOff>
    </xdr:to>
    <xdr:sp macro="" textlink="">
      <xdr:nvSpPr>
        <xdr:cNvPr id="406" name="円/楕円 405"/>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133261</xdr:rowOff>
    </xdr:from>
    <xdr:ext cx="762000" cy="259045"/>
    <xdr:sp macro="" textlink="">
      <xdr:nvSpPr>
        <xdr:cNvPr id="407" name="テキスト ボックス 406"/>
        <xdr:cNvSpPr txBox="1"/>
      </xdr:nvSpPr>
      <xdr:spPr>
        <a:xfrm>
          <a:off x="14020800" y="61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47625</xdr:rowOff>
    </xdr:from>
    <xdr:to>
      <xdr:col>19</xdr:col>
      <xdr:colOff>533400</xdr:colOff>
      <xdr:row>37</xdr:row>
      <xdr:rowOff>149225</xdr:rowOff>
    </xdr:to>
    <xdr:sp macro="" textlink="">
      <xdr:nvSpPr>
        <xdr:cNvPr id="408" name="円/楕円 407"/>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159402</xdr:rowOff>
    </xdr:from>
    <xdr:ext cx="762000" cy="259045"/>
    <xdr:sp macro="" textlink="">
      <xdr:nvSpPr>
        <xdr:cNvPr id="409" name="テキスト ボックス 408"/>
        <xdr:cNvSpPr txBox="1"/>
      </xdr:nvSpPr>
      <xdr:spPr>
        <a:xfrm>
          <a:off x="1313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自主財源に乏しい脆弱な財政状況であるため、建設事業等の財源のほとんどを起債に頼らざるを得ない状況であるが、緊急性を考慮した事業の見直しや制限付一般競争入札の実施による事業費の圧縮等により地方債残高は減少傾向に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今後も引き続き新規発行債を抑制し、民間資金の繰上償還を実施することで公債費の抑制を図っていく。</a:t>
          </a:r>
          <a:endParaRPr lang="ja-JP" altLang="ja-JP" sz="13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64313</xdr:rowOff>
    </xdr:from>
    <xdr:to>
      <xdr:col>24</xdr:col>
      <xdr:colOff>558800</xdr:colOff>
      <xdr:row>14</xdr:row>
      <xdr:rowOff>98095</xdr:rowOff>
    </xdr:to>
    <xdr:cxnSp macro="">
      <xdr:nvCxnSpPr>
        <xdr:cNvPr id="441" name="直線コネクタ 440"/>
        <xdr:cNvCxnSpPr/>
      </xdr:nvCxnSpPr>
      <xdr:spPr>
        <a:xfrm flipV="1">
          <a:off x="16179800" y="2464613"/>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98095</xdr:rowOff>
    </xdr:from>
    <xdr:to>
      <xdr:col>23</xdr:col>
      <xdr:colOff>406400</xdr:colOff>
      <xdr:row>14</xdr:row>
      <xdr:rowOff>129705</xdr:rowOff>
    </xdr:to>
    <xdr:cxnSp macro="">
      <xdr:nvCxnSpPr>
        <xdr:cNvPr id="444" name="直線コネクタ 443"/>
        <xdr:cNvCxnSpPr/>
      </xdr:nvCxnSpPr>
      <xdr:spPr>
        <a:xfrm flipV="1">
          <a:off x="15290800" y="2498395"/>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129705</xdr:rowOff>
    </xdr:from>
    <xdr:to>
      <xdr:col>22</xdr:col>
      <xdr:colOff>203200</xdr:colOff>
      <xdr:row>14</xdr:row>
      <xdr:rowOff>141529</xdr:rowOff>
    </xdr:to>
    <xdr:cxnSp macro="">
      <xdr:nvCxnSpPr>
        <xdr:cNvPr id="447" name="直線コネクタ 446"/>
        <xdr:cNvCxnSpPr/>
      </xdr:nvCxnSpPr>
      <xdr:spPr>
        <a:xfrm flipV="1">
          <a:off x="14401800" y="2530005"/>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141529</xdr:rowOff>
    </xdr:from>
    <xdr:to>
      <xdr:col>21</xdr:col>
      <xdr:colOff>0</xdr:colOff>
      <xdr:row>15</xdr:row>
      <xdr:rowOff>14719</xdr:rowOff>
    </xdr:to>
    <xdr:cxnSp macro="">
      <xdr:nvCxnSpPr>
        <xdr:cNvPr id="450" name="直線コネクタ 449"/>
        <xdr:cNvCxnSpPr/>
      </xdr:nvCxnSpPr>
      <xdr:spPr>
        <a:xfrm flipV="1">
          <a:off x="13512800" y="2541829"/>
          <a:ext cx="8890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13513</xdr:rowOff>
    </xdr:from>
    <xdr:to>
      <xdr:col>24</xdr:col>
      <xdr:colOff>609600</xdr:colOff>
      <xdr:row>14</xdr:row>
      <xdr:rowOff>115113</xdr:rowOff>
    </xdr:to>
    <xdr:sp macro="" textlink="">
      <xdr:nvSpPr>
        <xdr:cNvPr id="460" name="円/楕円 459"/>
        <xdr:cNvSpPr/>
      </xdr:nvSpPr>
      <xdr:spPr>
        <a:xfrm>
          <a:off x="16967200" y="24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106240</xdr:rowOff>
    </xdr:from>
    <xdr:ext cx="762000" cy="259045"/>
    <xdr:sp macro="" textlink="">
      <xdr:nvSpPr>
        <xdr:cNvPr id="461" name="将来負担の状況該当値テキスト"/>
        <xdr:cNvSpPr txBox="1"/>
      </xdr:nvSpPr>
      <xdr:spPr>
        <a:xfrm>
          <a:off x="17106900" y="233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47295</xdr:rowOff>
    </xdr:from>
    <xdr:to>
      <xdr:col>23</xdr:col>
      <xdr:colOff>457200</xdr:colOff>
      <xdr:row>14</xdr:row>
      <xdr:rowOff>148895</xdr:rowOff>
    </xdr:to>
    <xdr:sp macro="" textlink="">
      <xdr:nvSpPr>
        <xdr:cNvPr id="462" name="円/楕円 461"/>
        <xdr:cNvSpPr/>
      </xdr:nvSpPr>
      <xdr:spPr>
        <a:xfrm>
          <a:off x="16129000" y="24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159072</xdr:rowOff>
    </xdr:from>
    <xdr:ext cx="736600" cy="259045"/>
    <xdr:sp macro="" textlink="">
      <xdr:nvSpPr>
        <xdr:cNvPr id="463" name="テキスト ボックス 462"/>
        <xdr:cNvSpPr txBox="1"/>
      </xdr:nvSpPr>
      <xdr:spPr>
        <a:xfrm>
          <a:off x="15798800" y="221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78905</xdr:rowOff>
    </xdr:from>
    <xdr:to>
      <xdr:col>22</xdr:col>
      <xdr:colOff>254000</xdr:colOff>
      <xdr:row>15</xdr:row>
      <xdr:rowOff>9055</xdr:rowOff>
    </xdr:to>
    <xdr:sp macro="" textlink="">
      <xdr:nvSpPr>
        <xdr:cNvPr id="464" name="円/楕円 463"/>
        <xdr:cNvSpPr/>
      </xdr:nvSpPr>
      <xdr:spPr>
        <a:xfrm>
          <a:off x="15240000" y="247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19232</xdr:rowOff>
    </xdr:from>
    <xdr:ext cx="762000" cy="259045"/>
    <xdr:sp macro="" textlink="">
      <xdr:nvSpPr>
        <xdr:cNvPr id="465" name="テキスト ボックス 464"/>
        <xdr:cNvSpPr txBox="1"/>
      </xdr:nvSpPr>
      <xdr:spPr>
        <a:xfrm>
          <a:off x="14909800" y="224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90729</xdr:rowOff>
    </xdr:from>
    <xdr:to>
      <xdr:col>21</xdr:col>
      <xdr:colOff>50800</xdr:colOff>
      <xdr:row>15</xdr:row>
      <xdr:rowOff>20879</xdr:rowOff>
    </xdr:to>
    <xdr:sp macro="" textlink="">
      <xdr:nvSpPr>
        <xdr:cNvPr id="466" name="円/楕円 465"/>
        <xdr:cNvSpPr/>
      </xdr:nvSpPr>
      <xdr:spPr>
        <a:xfrm>
          <a:off x="14351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31056</xdr:rowOff>
    </xdr:from>
    <xdr:ext cx="762000" cy="259045"/>
    <xdr:sp macro="" textlink="">
      <xdr:nvSpPr>
        <xdr:cNvPr id="467" name="テキスト ボックス 466"/>
        <xdr:cNvSpPr txBox="1"/>
      </xdr:nvSpPr>
      <xdr:spPr>
        <a:xfrm>
          <a:off x="14020800" y="225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135369</xdr:rowOff>
    </xdr:from>
    <xdr:to>
      <xdr:col>19</xdr:col>
      <xdr:colOff>533400</xdr:colOff>
      <xdr:row>15</xdr:row>
      <xdr:rowOff>65519</xdr:rowOff>
    </xdr:to>
    <xdr:sp macro="" textlink="">
      <xdr:nvSpPr>
        <xdr:cNvPr id="468" name="円/楕円 467"/>
        <xdr:cNvSpPr/>
      </xdr:nvSpPr>
      <xdr:spPr>
        <a:xfrm>
          <a:off x="13462000" y="253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75696</xdr:rowOff>
    </xdr:from>
    <xdr:ext cx="762000" cy="259045"/>
    <xdr:sp macro="" textlink="">
      <xdr:nvSpPr>
        <xdr:cNvPr id="469" name="テキスト ボックス 468"/>
        <xdr:cNvSpPr txBox="1"/>
      </xdr:nvSpPr>
      <xdr:spPr>
        <a:xfrm>
          <a:off x="13131800" y="230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38,956
38,888
420.05
31,316,441
30,220,205
877,091
17,666,126
35,634,750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市町村合併を行ったことにより、多くの２次離島を抱える行政区域となったことから、職員数が類似団体と比べて多く、その結果、人件費も類似団体の平均を上回っている状況である。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今後は定員適正化計画を着実に実行し、職員数を削減することで適切な人員管理を図り、人件費の削減につなげていく。</a:t>
          </a:r>
          <a:endParaRPr lang="ja-JP" altLang="ja-JP" sz="13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37</xdr:row>
      <xdr:rowOff>123190</xdr:rowOff>
    </xdr:to>
    <xdr:cxnSp macro="">
      <xdr:nvCxnSpPr>
        <xdr:cNvPr id="66" name="直線コネクタ 65"/>
        <xdr:cNvCxnSpPr/>
      </xdr:nvCxnSpPr>
      <xdr:spPr>
        <a:xfrm flipV="1">
          <a:off x="3987800" y="6436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100330</xdr:rowOff>
    </xdr:from>
    <xdr:to>
      <xdr:col>5</xdr:col>
      <xdr:colOff>549275</xdr:colOff>
      <xdr:row>37</xdr:row>
      <xdr:rowOff>123190</xdr:rowOff>
    </xdr:to>
    <xdr:cxnSp macro="">
      <xdr:nvCxnSpPr>
        <xdr:cNvPr id="69" name="直線コネクタ 68"/>
        <xdr:cNvCxnSpPr/>
      </xdr:nvCxnSpPr>
      <xdr:spPr>
        <a:xfrm>
          <a:off x="3098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100330</xdr:rowOff>
    </xdr:from>
    <xdr:to>
      <xdr:col>4</xdr:col>
      <xdr:colOff>346075</xdr:colOff>
      <xdr:row>38</xdr:row>
      <xdr:rowOff>12700</xdr:rowOff>
    </xdr:to>
    <xdr:cxnSp macro="">
      <xdr:nvCxnSpPr>
        <xdr:cNvPr id="72" name="直線コネクタ 71"/>
        <xdr:cNvCxnSpPr/>
      </xdr:nvCxnSpPr>
      <xdr:spPr>
        <a:xfrm flipV="1">
          <a:off x="2209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27940</xdr:rowOff>
    </xdr:to>
    <xdr:cxnSp macro="">
      <xdr:nvCxnSpPr>
        <xdr:cNvPr id="75" name="直線コネクタ 74"/>
        <xdr:cNvCxnSpPr/>
      </xdr:nvCxnSpPr>
      <xdr:spPr>
        <a:xfrm flipV="1">
          <a:off x="1320800" y="652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41910</xdr:rowOff>
    </xdr:from>
    <xdr:to>
      <xdr:col>7</xdr:col>
      <xdr:colOff>66675</xdr:colOff>
      <xdr:row>37</xdr:row>
      <xdr:rowOff>143510</xdr:rowOff>
    </xdr:to>
    <xdr:sp macro="" textlink="">
      <xdr:nvSpPr>
        <xdr:cNvPr id="85" name="円/楕円 84"/>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13987</xdr:rowOff>
    </xdr:from>
    <xdr:ext cx="762000" cy="259045"/>
    <xdr:sp macro="" textlink="">
      <xdr:nvSpPr>
        <xdr:cNvPr id="86"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72390</xdr:rowOff>
    </xdr:from>
    <xdr:to>
      <xdr:col>5</xdr:col>
      <xdr:colOff>600075</xdr:colOff>
      <xdr:row>38</xdr:row>
      <xdr:rowOff>2540</xdr:rowOff>
    </xdr:to>
    <xdr:sp macro="" textlink="">
      <xdr:nvSpPr>
        <xdr:cNvPr id="87" name="円/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49530</xdr:rowOff>
    </xdr:from>
    <xdr:to>
      <xdr:col>4</xdr:col>
      <xdr:colOff>396875</xdr:colOff>
      <xdr:row>37</xdr:row>
      <xdr:rowOff>151130</xdr:rowOff>
    </xdr:to>
    <xdr:sp macro="" textlink="">
      <xdr:nvSpPr>
        <xdr:cNvPr id="89" name="円/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91" name="円/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148590</xdr:rowOff>
    </xdr:from>
    <xdr:to>
      <xdr:col>1</xdr:col>
      <xdr:colOff>676275</xdr:colOff>
      <xdr:row>38</xdr:row>
      <xdr:rowOff>78740</xdr:rowOff>
    </xdr:to>
    <xdr:sp macro="" textlink="">
      <xdr:nvSpPr>
        <xdr:cNvPr id="93" name="円/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物件費に係る経常収支比率が高いのは、合併前の旧市町から引き継いだ施設の維持管理経費に多額の経費がかかっていることが大きな要因である。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公共施設等総合管理計画</a:t>
          </a:r>
          <a:r>
            <a:rPr kumimoji="1" lang="ja-JP" altLang="en-US" sz="1300">
              <a:solidFill>
                <a:sysClr val="windowText" lastClr="000000"/>
              </a:solidFill>
              <a:effectLst/>
              <a:latin typeface="+mn-lt"/>
              <a:ea typeface="+mn-ea"/>
              <a:cs typeface="+mn-cs"/>
            </a:rPr>
            <a:t>に基づき</a:t>
          </a:r>
          <a:r>
            <a:rPr kumimoji="1" lang="ja-JP" altLang="ja-JP" sz="1300">
              <a:solidFill>
                <a:sysClr val="windowText" lastClr="000000"/>
              </a:solidFill>
              <a:effectLst/>
              <a:latin typeface="+mn-lt"/>
              <a:ea typeface="+mn-ea"/>
              <a:cs typeface="+mn-cs"/>
            </a:rPr>
            <a:t>、今後は施設の管理運営方法の見直し、民間移譲や重複施設の統廃合等を検討し、コストの削減に努めていく。</a:t>
          </a:r>
          <a:endParaRPr lang="ja-JP" altLang="ja-JP" sz="13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102507</xdr:rowOff>
    </xdr:from>
    <xdr:to>
      <xdr:col>24</xdr:col>
      <xdr:colOff>31750</xdr:colOff>
      <xdr:row>17</xdr:row>
      <xdr:rowOff>146050</xdr:rowOff>
    </xdr:to>
    <xdr:cxnSp macro="">
      <xdr:nvCxnSpPr>
        <xdr:cNvPr id="129" name="直線コネクタ 128"/>
        <xdr:cNvCxnSpPr/>
      </xdr:nvCxnSpPr>
      <xdr:spPr>
        <a:xfrm flipV="1">
          <a:off x="15671800" y="3017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80736</xdr:rowOff>
    </xdr:from>
    <xdr:to>
      <xdr:col>22</xdr:col>
      <xdr:colOff>565150</xdr:colOff>
      <xdr:row>17</xdr:row>
      <xdr:rowOff>146050</xdr:rowOff>
    </xdr:to>
    <xdr:cxnSp macro="">
      <xdr:nvCxnSpPr>
        <xdr:cNvPr id="132" name="直線コネクタ 131"/>
        <xdr:cNvCxnSpPr/>
      </xdr:nvCxnSpPr>
      <xdr:spPr>
        <a:xfrm>
          <a:off x="14782800" y="2995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48079</xdr:rowOff>
    </xdr:from>
    <xdr:to>
      <xdr:col>21</xdr:col>
      <xdr:colOff>361950</xdr:colOff>
      <xdr:row>17</xdr:row>
      <xdr:rowOff>80736</xdr:rowOff>
    </xdr:to>
    <xdr:cxnSp macro="">
      <xdr:nvCxnSpPr>
        <xdr:cNvPr id="135" name="直線コネクタ 134"/>
        <xdr:cNvCxnSpPr/>
      </xdr:nvCxnSpPr>
      <xdr:spPr>
        <a:xfrm>
          <a:off x="13893800" y="2962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15421</xdr:rowOff>
    </xdr:from>
    <xdr:to>
      <xdr:col>20</xdr:col>
      <xdr:colOff>158750</xdr:colOff>
      <xdr:row>17</xdr:row>
      <xdr:rowOff>48079</xdr:rowOff>
    </xdr:to>
    <xdr:cxnSp macro="">
      <xdr:nvCxnSpPr>
        <xdr:cNvPr id="138" name="直線コネクタ 137"/>
        <xdr:cNvCxnSpPr/>
      </xdr:nvCxnSpPr>
      <xdr:spPr>
        <a:xfrm>
          <a:off x="13004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51707</xdr:rowOff>
    </xdr:from>
    <xdr:to>
      <xdr:col>24</xdr:col>
      <xdr:colOff>82550</xdr:colOff>
      <xdr:row>17</xdr:row>
      <xdr:rowOff>153307</xdr:rowOff>
    </xdr:to>
    <xdr:sp macro="" textlink="">
      <xdr:nvSpPr>
        <xdr:cNvPr id="148" name="円/楕円 147"/>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23784</xdr:rowOff>
    </xdr:from>
    <xdr:ext cx="762000" cy="259045"/>
    <xdr:sp macro="" textlink="">
      <xdr:nvSpPr>
        <xdr:cNvPr id="149" name="物件費該当値テキスト"/>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50" name="円/楕円 149"/>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51" name="テキスト ボックス 150"/>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29936</xdr:rowOff>
    </xdr:from>
    <xdr:to>
      <xdr:col>21</xdr:col>
      <xdr:colOff>412750</xdr:colOff>
      <xdr:row>17</xdr:row>
      <xdr:rowOff>131536</xdr:rowOff>
    </xdr:to>
    <xdr:sp macro="" textlink="">
      <xdr:nvSpPr>
        <xdr:cNvPr id="152" name="円/楕円 151"/>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116313</xdr:rowOff>
    </xdr:from>
    <xdr:ext cx="762000" cy="259045"/>
    <xdr:sp macro="" textlink="">
      <xdr:nvSpPr>
        <xdr:cNvPr id="153" name="テキスト ボックス 152"/>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168729</xdr:rowOff>
    </xdr:from>
    <xdr:to>
      <xdr:col>20</xdr:col>
      <xdr:colOff>209550</xdr:colOff>
      <xdr:row>17</xdr:row>
      <xdr:rowOff>98879</xdr:rowOff>
    </xdr:to>
    <xdr:sp macro="" textlink="">
      <xdr:nvSpPr>
        <xdr:cNvPr id="154" name="円/楕円 153"/>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83656</xdr:rowOff>
    </xdr:from>
    <xdr:ext cx="762000" cy="259045"/>
    <xdr:sp macro="" textlink="">
      <xdr:nvSpPr>
        <xdr:cNvPr id="155" name="テキスト ボックス 154"/>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136071</xdr:rowOff>
    </xdr:from>
    <xdr:to>
      <xdr:col>19</xdr:col>
      <xdr:colOff>6350</xdr:colOff>
      <xdr:row>17</xdr:row>
      <xdr:rowOff>66221</xdr:rowOff>
    </xdr:to>
    <xdr:sp macro="" textlink="">
      <xdr:nvSpPr>
        <xdr:cNvPr id="156" name="円/楕円 155"/>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50998</xdr:rowOff>
    </xdr:from>
    <xdr:ext cx="762000" cy="259045"/>
    <xdr:sp macro="" textlink="">
      <xdr:nvSpPr>
        <xdr:cNvPr id="157" name="テキスト ボックス 156"/>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扶助費については、</a:t>
          </a:r>
          <a:r>
            <a:rPr kumimoji="1" lang="ja-JP" altLang="en-US" sz="1300">
              <a:solidFill>
                <a:sysClr val="windowText" lastClr="000000"/>
              </a:solidFill>
              <a:effectLst/>
              <a:latin typeface="+mn-lt"/>
              <a:ea typeface="+mn-ea"/>
              <a:cs typeface="+mn-cs"/>
            </a:rPr>
            <a:t>生活保護費、児童福祉費が増加していることにより</a:t>
          </a:r>
          <a:r>
            <a:rPr kumimoji="1" lang="ja-JP" altLang="ja-JP" sz="1300">
              <a:solidFill>
                <a:sysClr val="windowText" lastClr="000000"/>
              </a:solidFill>
              <a:effectLst/>
              <a:latin typeface="+mn-lt"/>
              <a:ea typeface="+mn-ea"/>
              <a:cs typeface="+mn-cs"/>
            </a:rPr>
            <a:t>前年</a:t>
          </a:r>
          <a:r>
            <a:rPr kumimoji="1" lang="ja-JP" altLang="en-US" sz="1300">
              <a:solidFill>
                <a:sysClr val="windowText" lastClr="000000"/>
              </a:solidFill>
              <a:effectLst/>
              <a:latin typeface="+mn-lt"/>
              <a:ea typeface="+mn-ea"/>
              <a:cs typeface="+mn-cs"/>
            </a:rPr>
            <a:t>以上の数値となっており類似団体の平均</a:t>
          </a:r>
          <a:r>
            <a:rPr kumimoji="1" lang="ja-JP" altLang="ja-JP" sz="1300">
              <a:solidFill>
                <a:sysClr val="windowText" lastClr="000000"/>
              </a:solidFill>
              <a:effectLst/>
              <a:latin typeface="+mn-lt"/>
              <a:ea typeface="+mn-ea"/>
              <a:cs typeface="+mn-cs"/>
            </a:rPr>
            <a:t>並みとなっている。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a:t>
          </a:r>
          <a:r>
            <a:rPr kumimoji="1" lang="ja-JP" altLang="en-US" sz="1300">
              <a:solidFill>
                <a:sysClr val="windowText" lastClr="000000"/>
              </a:solidFill>
              <a:effectLst/>
              <a:latin typeface="+mn-lt"/>
              <a:ea typeface="+mn-ea"/>
              <a:cs typeface="+mn-cs"/>
            </a:rPr>
            <a:t>は</a:t>
          </a:r>
          <a:r>
            <a:rPr kumimoji="1" lang="ja-JP" altLang="ja-JP" sz="1300">
              <a:solidFill>
                <a:sysClr val="windowText" lastClr="000000"/>
              </a:solidFill>
              <a:effectLst/>
              <a:latin typeface="+mn-lt"/>
              <a:ea typeface="+mn-ea"/>
              <a:cs typeface="+mn-cs"/>
            </a:rPr>
            <a:t>資格審査等の</a:t>
          </a:r>
          <a:r>
            <a:rPr kumimoji="1" lang="ja-JP" altLang="en-US" sz="1300">
              <a:solidFill>
                <a:sysClr val="windowText" lastClr="000000"/>
              </a:solidFill>
              <a:effectLst/>
              <a:latin typeface="+mn-lt"/>
              <a:ea typeface="+mn-ea"/>
              <a:cs typeface="+mn-cs"/>
            </a:rPr>
            <a:t>更なる</a:t>
          </a:r>
          <a:r>
            <a:rPr kumimoji="1" lang="ja-JP" altLang="ja-JP" sz="1300">
              <a:solidFill>
                <a:sysClr val="windowText" lastClr="000000"/>
              </a:solidFill>
              <a:effectLst/>
              <a:latin typeface="+mn-lt"/>
              <a:ea typeface="+mn-ea"/>
              <a:cs typeface="+mn-cs"/>
            </a:rPr>
            <a:t>適正化に努め、数値の上昇を抑制していく。</a:t>
          </a:r>
          <a:endParaRPr lang="ja-JP" altLang="ja-JP" sz="13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0</xdr:rowOff>
    </xdr:from>
    <xdr:to>
      <xdr:col>7</xdr:col>
      <xdr:colOff>15875</xdr:colOff>
      <xdr:row>56</xdr:row>
      <xdr:rowOff>139700</xdr:rowOff>
    </xdr:to>
    <xdr:cxnSp macro="">
      <xdr:nvCxnSpPr>
        <xdr:cNvPr id="190" name="直線コネクタ 189"/>
        <xdr:cNvCxnSpPr/>
      </xdr:nvCxnSpPr>
      <xdr:spPr>
        <a:xfrm>
          <a:off x="3987800" y="96012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0</xdr:rowOff>
    </xdr:from>
    <xdr:to>
      <xdr:col>5</xdr:col>
      <xdr:colOff>549275</xdr:colOff>
      <xdr:row>56</xdr:row>
      <xdr:rowOff>0</xdr:rowOff>
    </xdr:to>
    <xdr:cxnSp macro="">
      <xdr:nvCxnSpPr>
        <xdr:cNvPr id="193" name="直線コネクタ 192"/>
        <xdr:cNvCxnSpPr/>
      </xdr:nvCxnSpPr>
      <xdr:spPr>
        <a:xfrm>
          <a:off x="3098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158750</xdr:rowOff>
    </xdr:from>
    <xdr:to>
      <xdr:col>4</xdr:col>
      <xdr:colOff>346075</xdr:colOff>
      <xdr:row>56</xdr:row>
      <xdr:rowOff>0</xdr:rowOff>
    </xdr:to>
    <xdr:cxnSp macro="">
      <xdr:nvCxnSpPr>
        <xdr:cNvPr id="196" name="直線コネクタ 195"/>
        <xdr:cNvCxnSpPr/>
      </xdr:nvCxnSpPr>
      <xdr:spPr>
        <a:xfrm>
          <a:off x="2209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158750</xdr:rowOff>
    </xdr:from>
    <xdr:to>
      <xdr:col>3</xdr:col>
      <xdr:colOff>142875</xdr:colOff>
      <xdr:row>55</xdr:row>
      <xdr:rowOff>158750</xdr:rowOff>
    </xdr:to>
    <xdr:cxnSp macro="">
      <xdr:nvCxnSpPr>
        <xdr:cNvPr id="199" name="直線コネクタ 198"/>
        <xdr:cNvCxnSpPr/>
      </xdr:nvCxnSpPr>
      <xdr:spPr>
        <a:xfrm>
          <a:off x="1320800" y="958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209" name="円/楕円 208"/>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60977</xdr:rowOff>
    </xdr:from>
    <xdr:ext cx="762000" cy="259045"/>
    <xdr:sp macro="" textlink="">
      <xdr:nvSpPr>
        <xdr:cNvPr id="210"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120650</xdr:rowOff>
    </xdr:from>
    <xdr:to>
      <xdr:col>5</xdr:col>
      <xdr:colOff>600075</xdr:colOff>
      <xdr:row>56</xdr:row>
      <xdr:rowOff>50800</xdr:rowOff>
    </xdr:to>
    <xdr:sp macro="" textlink="">
      <xdr:nvSpPr>
        <xdr:cNvPr id="211" name="円/楕円 210"/>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60977</xdr:rowOff>
    </xdr:from>
    <xdr:ext cx="736600" cy="259045"/>
    <xdr:sp macro="" textlink="">
      <xdr:nvSpPr>
        <xdr:cNvPr id="212" name="テキスト ボックス 211"/>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120650</xdr:rowOff>
    </xdr:from>
    <xdr:to>
      <xdr:col>4</xdr:col>
      <xdr:colOff>396875</xdr:colOff>
      <xdr:row>56</xdr:row>
      <xdr:rowOff>50800</xdr:rowOff>
    </xdr:to>
    <xdr:sp macro="" textlink="">
      <xdr:nvSpPr>
        <xdr:cNvPr id="213" name="円/楕円 212"/>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60977</xdr:rowOff>
    </xdr:from>
    <xdr:ext cx="762000" cy="259045"/>
    <xdr:sp macro="" textlink="">
      <xdr:nvSpPr>
        <xdr:cNvPr id="214" name="テキスト ボックス 213"/>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107950</xdr:rowOff>
    </xdr:from>
    <xdr:to>
      <xdr:col>3</xdr:col>
      <xdr:colOff>193675</xdr:colOff>
      <xdr:row>56</xdr:row>
      <xdr:rowOff>38100</xdr:rowOff>
    </xdr:to>
    <xdr:sp macro="" textlink="">
      <xdr:nvSpPr>
        <xdr:cNvPr id="215" name="円/楕円 214"/>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216" name="テキスト ボックス 215"/>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107950</xdr:rowOff>
    </xdr:from>
    <xdr:to>
      <xdr:col>1</xdr:col>
      <xdr:colOff>676275</xdr:colOff>
      <xdr:row>56</xdr:row>
      <xdr:rowOff>38100</xdr:rowOff>
    </xdr:to>
    <xdr:sp macro="" textlink="">
      <xdr:nvSpPr>
        <xdr:cNvPr id="217" name="円/楕円 216"/>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48277</xdr:rowOff>
    </xdr:from>
    <xdr:ext cx="762000" cy="259045"/>
    <xdr:sp macro="" textlink="">
      <xdr:nvSpPr>
        <xdr:cNvPr id="218" name="テキスト ボックス 217"/>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その他の経費に係る経常収支比率は類似団体平均を下回っている。しかしながら、簡易水道事業特別会計などは毎年度の繰出金が多く、恒常的であることから、普通会計からの負担額を減らしていくよう努める必要がある。また、国民健康保険事業特別会計についても基金が枯渇し、今後赤字補填的な繰出金の増加が推測されることから、独立採算性の原則に立ち返り保険料の適正化等を進めていく。</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31750</xdr:rowOff>
    </xdr:from>
    <xdr:to>
      <xdr:col>24</xdr:col>
      <xdr:colOff>31750</xdr:colOff>
      <xdr:row>55</xdr:row>
      <xdr:rowOff>31750</xdr:rowOff>
    </xdr:to>
    <xdr:cxnSp macro="">
      <xdr:nvCxnSpPr>
        <xdr:cNvPr id="251" name="直線コネクタ 250"/>
        <xdr:cNvCxnSpPr/>
      </xdr:nvCxnSpPr>
      <xdr:spPr>
        <a:xfrm>
          <a:off x="15671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16510</xdr:rowOff>
    </xdr:from>
    <xdr:to>
      <xdr:col>22</xdr:col>
      <xdr:colOff>565150</xdr:colOff>
      <xdr:row>55</xdr:row>
      <xdr:rowOff>31750</xdr:rowOff>
    </xdr:to>
    <xdr:cxnSp macro="">
      <xdr:nvCxnSpPr>
        <xdr:cNvPr id="254" name="直線コネクタ 253"/>
        <xdr:cNvCxnSpPr/>
      </xdr:nvCxnSpPr>
      <xdr:spPr>
        <a:xfrm>
          <a:off x="14782800" y="9446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16510</xdr:rowOff>
    </xdr:from>
    <xdr:to>
      <xdr:col>21</xdr:col>
      <xdr:colOff>361950</xdr:colOff>
      <xdr:row>55</xdr:row>
      <xdr:rowOff>24130</xdr:rowOff>
    </xdr:to>
    <xdr:cxnSp macro="">
      <xdr:nvCxnSpPr>
        <xdr:cNvPr id="257" name="直線コネクタ 256"/>
        <xdr:cNvCxnSpPr/>
      </xdr:nvCxnSpPr>
      <xdr:spPr>
        <a:xfrm flipV="1">
          <a:off x="13893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165100</xdr:rowOff>
    </xdr:from>
    <xdr:to>
      <xdr:col>20</xdr:col>
      <xdr:colOff>158750</xdr:colOff>
      <xdr:row>55</xdr:row>
      <xdr:rowOff>24130</xdr:rowOff>
    </xdr:to>
    <xdr:cxnSp macro="">
      <xdr:nvCxnSpPr>
        <xdr:cNvPr id="260" name="直線コネクタ 259"/>
        <xdr:cNvCxnSpPr/>
      </xdr:nvCxnSpPr>
      <xdr:spPr>
        <a:xfrm>
          <a:off x="13004800" y="942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152400</xdr:rowOff>
    </xdr:from>
    <xdr:to>
      <xdr:col>24</xdr:col>
      <xdr:colOff>82550</xdr:colOff>
      <xdr:row>55</xdr:row>
      <xdr:rowOff>82550</xdr:rowOff>
    </xdr:to>
    <xdr:sp macro="" textlink="">
      <xdr:nvSpPr>
        <xdr:cNvPr id="270" name="円/楕円 269"/>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168927</xdr:rowOff>
    </xdr:from>
    <xdr:ext cx="762000" cy="259045"/>
    <xdr:sp macro="" textlink="">
      <xdr:nvSpPr>
        <xdr:cNvPr id="271"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152400</xdr:rowOff>
    </xdr:from>
    <xdr:to>
      <xdr:col>22</xdr:col>
      <xdr:colOff>615950</xdr:colOff>
      <xdr:row>55</xdr:row>
      <xdr:rowOff>82550</xdr:rowOff>
    </xdr:to>
    <xdr:sp macro="" textlink="">
      <xdr:nvSpPr>
        <xdr:cNvPr id="272" name="円/楕円 271"/>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92727</xdr:rowOff>
    </xdr:from>
    <xdr:ext cx="736600" cy="259045"/>
    <xdr:sp macro="" textlink="">
      <xdr:nvSpPr>
        <xdr:cNvPr id="273" name="テキスト ボックス 272"/>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137160</xdr:rowOff>
    </xdr:from>
    <xdr:to>
      <xdr:col>21</xdr:col>
      <xdr:colOff>412750</xdr:colOff>
      <xdr:row>55</xdr:row>
      <xdr:rowOff>67310</xdr:rowOff>
    </xdr:to>
    <xdr:sp macro="" textlink="">
      <xdr:nvSpPr>
        <xdr:cNvPr id="274" name="円/楕円 273"/>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77487</xdr:rowOff>
    </xdr:from>
    <xdr:ext cx="762000" cy="259045"/>
    <xdr:sp macro="" textlink="">
      <xdr:nvSpPr>
        <xdr:cNvPr id="275" name="テキスト ボックス 274"/>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144780</xdr:rowOff>
    </xdr:from>
    <xdr:to>
      <xdr:col>20</xdr:col>
      <xdr:colOff>209550</xdr:colOff>
      <xdr:row>55</xdr:row>
      <xdr:rowOff>74930</xdr:rowOff>
    </xdr:to>
    <xdr:sp macro="" textlink="">
      <xdr:nvSpPr>
        <xdr:cNvPr id="276" name="円/楕円 275"/>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85107</xdr:rowOff>
    </xdr:from>
    <xdr:ext cx="762000" cy="259045"/>
    <xdr:sp macro="" textlink="">
      <xdr:nvSpPr>
        <xdr:cNvPr id="277" name="テキスト ボックス 276"/>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114300</xdr:rowOff>
    </xdr:from>
    <xdr:to>
      <xdr:col>19</xdr:col>
      <xdr:colOff>6350</xdr:colOff>
      <xdr:row>55</xdr:row>
      <xdr:rowOff>44450</xdr:rowOff>
    </xdr:to>
    <xdr:sp macro="" textlink="">
      <xdr:nvSpPr>
        <xdr:cNvPr id="278" name="円/楕円 277"/>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54627</xdr:rowOff>
    </xdr:from>
    <xdr:ext cx="762000" cy="259045"/>
    <xdr:sp macro="" textlink="">
      <xdr:nvSpPr>
        <xdr:cNvPr id="279" name="テキスト ボックス 278"/>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　補助費等に係る経常収支比率は類似団体の平均を下回っているが、これは広域処理のための一部事務組合への負担金が少ないことが大きな要因である。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今後も、事務事業評価等の結果を踏まえ、各種団体への補助金を精査し、費用対効果や時代のニーズなどの見地から見直しを行っていくとともに、</a:t>
          </a:r>
          <a:r>
            <a:rPr lang="ja-JP" altLang="ja-JP" sz="1300" b="0" i="0" baseline="0">
              <a:solidFill>
                <a:sysClr val="windowText" lastClr="000000"/>
              </a:solidFill>
              <a:effectLst/>
              <a:latin typeface="+mn-ea"/>
              <a:ea typeface="+mn-ea"/>
              <a:cs typeface="+mn-cs"/>
            </a:rPr>
            <a:t>新規の補助金の創設については</a:t>
          </a:r>
          <a:r>
            <a:rPr lang="en-US" altLang="ja-JP" sz="1300" b="0" i="0" baseline="0">
              <a:solidFill>
                <a:sysClr val="windowText" lastClr="000000"/>
              </a:solidFill>
              <a:effectLst/>
              <a:latin typeface="+mn-ea"/>
              <a:ea typeface="+mn-ea"/>
              <a:cs typeface="+mn-cs"/>
            </a:rPr>
            <a:t>pay as you go</a:t>
          </a:r>
          <a:r>
            <a:rPr lang="ja-JP" altLang="ja-JP" sz="1300" b="0" i="0" baseline="0">
              <a:solidFill>
                <a:sysClr val="windowText" lastClr="000000"/>
              </a:solidFill>
              <a:effectLst/>
              <a:latin typeface="+mn-ea"/>
              <a:ea typeface="+mn-ea"/>
              <a:cs typeface="+mn-cs"/>
            </a:rPr>
            <a:t>原則を徹底していく。</a:t>
          </a:r>
          <a:endParaRPr lang="ja-JP" altLang="ja-JP" sz="1300">
            <a:solidFill>
              <a:sysClr val="windowText" lastClr="000000"/>
            </a:solidFill>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129286</xdr:rowOff>
    </xdr:from>
    <xdr:to>
      <xdr:col>24</xdr:col>
      <xdr:colOff>31750</xdr:colOff>
      <xdr:row>35</xdr:row>
      <xdr:rowOff>143002</xdr:rowOff>
    </xdr:to>
    <xdr:cxnSp macro="">
      <xdr:nvCxnSpPr>
        <xdr:cNvPr id="309" name="直線コネクタ 308"/>
        <xdr:cNvCxnSpPr/>
      </xdr:nvCxnSpPr>
      <xdr:spPr>
        <a:xfrm>
          <a:off x="15671800" y="6130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124714</xdr:rowOff>
    </xdr:from>
    <xdr:to>
      <xdr:col>22</xdr:col>
      <xdr:colOff>565150</xdr:colOff>
      <xdr:row>35</xdr:row>
      <xdr:rowOff>129286</xdr:rowOff>
    </xdr:to>
    <xdr:cxnSp macro="">
      <xdr:nvCxnSpPr>
        <xdr:cNvPr id="312" name="直線コネクタ 311"/>
        <xdr:cNvCxnSpPr/>
      </xdr:nvCxnSpPr>
      <xdr:spPr>
        <a:xfrm>
          <a:off x="14782800" y="6125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83566</xdr:rowOff>
    </xdr:from>
    <xdr:to>
      <xdr:col>21</xdr:col>
      <xdr:colOff>361950</xdr:colOff>
      <xdr:row>35</xdr:row>
      <xdr:rowOff>124714</xdr:rowOff>
    </xdr:to>
    <xdr:cxnSp macro="">
      <xdr:nvCxnSpPr>
        <xdr:cNvPr id="315" name="直線コネクタ 314"/>
        <xdr:cNvCxnSpPr/>
      </xdr:nvCxnSpPr>
      <xdr:spPr>
        <a:xfrm>
          <a:off x="13893800" y="60843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78994</xdr:rowOff>
    </xdr:from>
    <xdr:to>
      <xdr:col>20</xdr:col>
      <xdr:colOff>158750</xdr:colOff>
      <xdr:row>35</xdr:row>
      <xdr:rowOff>83566</xdr:rowOff>
    </xdr:to>
    <xdr:cxnSp macro="">
      <xdr:nvCxnSpPr>
        <xdr:cNvPr id="318" name="直線コネクタ 317"/>
        <xdr:cNvCxnSpPr/>
      </xdr:nvCxnSpPr>
      <xdr:spPr>
        <a:xfrm>
          <a:off x="13004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92202</xdr:rowOff>
    </xdr:from>
    <xdr:to>
      <xdr:col>24</xdr:col>
      <xdr:colOff>82550</xdr:colOff>
      <xdr:row>36</xdr:row>
      <xdr:rowOff>22352</xdr:rowOff>
    </xdr:to>
    <xdr:sp macro="" textlink="">
      <xdr:nvSpPr>
        <xdr:cNvPr id="328" name="円/楕円 327"/>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108729</xdr:rowOff>
    </xdr:from>
    <xdr:ext cx="762000" cy="259045"/>
    <xdr:sp macro="" textlink="">
      <xdr:nvSpPr>
        <xdr:cNvPr id="329"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78486</xdr:rowOff>
    </xdr:from>
    <xdr:to>
      <xdr:col>22</xdr:col>
      <xdr:colOff>615950</xdr:colOff>
      <xdr:row>36</xdr:row>
      <xdr:rowOff>8636</xdr:rowOff>
    </xdr:to>
    <xdr:sp macro="" textlink="">
      <xdr:nvSpPr>
        <xdr:cNvPr id="330" name="円/楕円 329"/>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18813</xdr:rowOff>
    </xdr:from>
    <xdr:ext cx="736600" cy="259045"/>
    <xdr:sp macro="" textlink="">
      <xdr:nvSpPr>
        <xdr:cNvPr id="331" name="テキスト ボックス 330"/>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73914</xdr:rowOff>
    </xdr:from>
    <xdr:to>
      <xdr:col>21</xdr:col>
      <xdr:colOff>412750</xdr:colOff>
      <xdr:row>36</xdr:row>
      <xdr:rowOff>4064</xdr:rowOff>
    </xdr:to>
    <xdr:sp macro="" textlink="">
      <xdr:nvSpPr>
        <xdr:cNvPr id="332" name="円/楕円 331"/>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14241</xdr:rowOff>
    </xdr:from>
    <xdr:ext cx="762000" cy="259045"/>
    <xdr:sp macro="" textlink="">
      <xdr:nvSpPr>
        <xdr:cNvPr id="333" name="テキスト ボックス 332"/>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32766</xdr:rowOff>
    </xdr:from>
    <xdr:to>
      <xdr:col>20</xdr:col>
      <xdr:colOff>209550</xdr:colOff>
      <xdr:row>35</xdr:row>
      <xdr:rowOff>134366</xdr:rowOff>
    </xdr:to>
    <xdr:sp macro="" textlink="">
      <xdr:nvSpPr>
        <xdr:cNvPr id="334" name="円/楕円 333"/>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144543</xdr:rowOff>
    </xdr:from>
    <xdr:ext cx="762000" cy="259045"/>
    <xdr:sp macro="" textlink="">
      <xdr:nvSpPr>
        <xdr:cNvPr id="335" name="テキスト ボックス 334"/>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28194</xdr:rowOff>
    </xdr:from>
    <xdr:to>
      <xdr:col>19</xdr:col>
      <xdr:colOff>6350</xdr:colOff>
      <xdr:row>35</xdr:row>
      <xdr:rowOff>129794</xdr:rowOff>
    </xdr:to>
    <xdr:sp macro="" textlink="">
      <xdr:nvSpPr>
        <xdr:cNvPr id="336" name="円/楕円 335"/>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139971</xdr:rowOff>
    </xdr:from>
    <xdr:ext cx="762000" cy="259045"/>
    <xdr:sp macro="" textlink="">
      <xdr:nvSpPr>
        <xdr:cNvPr id="337" name="テキスト ボックス 336"/>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合併前の旧市町の地方債を引き継いだことや合併後の合併特例事業を実施したことにより地方債現在高が膨らんでおり、公債費に係る経常収支比率は類似団体の平均を上回っている状況である。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新規発行債の抑制や民間資金の繰上償還を実施した結果、地方債現在高は年々減少しており、今後も引き続き公債費の抑制を図っていく。</a:t>
          </a:r>
          <a:endParaRPr lang="ja-JP" altLang="ja-JP" sz="13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73660</xdr:rowOff>
    </xdr:from>
    <xdr:to>
      <xdr:col>7</xdr:col>
      <xdr:colOff>15875</xdr:colOff>
      <xdr:row>75</xdr:row>
      <xdr:rowOff>109855</xdr:rowOff>
    </xdr:to>
    <xdr:cxnSp macro="">
      <xdr:nvCxnSpPr>
        <xdr:cNvPr id="369" name="直線コネクタ 368"/>
        <xdr:cNvCxnSpPr/>
      </xdr:nvCxnSpPr>
      <xdr:spPr>
        <a:xfrm flipV="1">
          <a:off x="3987800" y="129324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109855</xdr:rowOff>
    </xdr:from>
    <xdr:to>
      <xdr:col>5</xdr:col>
      <xdr:colOff>549275</xdr:colOff>
      <xdr:row>75</xdr:row>
      <xdr:rowOff>149861</xdr:rowOff>
    </xdr:to>
    <xdr:cxnSp macro="">
      <xdr:nvCxnSpPr>
        <xdr:cNvPr id="372" name="直線コネクタ 371"/>
        <xdr:cNvCxnSpPr/>
      </xdr:nvCxnSpPr>
      <xdr:spPr>
        <a:xfrm flipV="1">
          <a:off x="3098800" y="12968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149861</xdr:rowOff>
    </xdr:from>
    <xdr:to>
      <xdr:col>4</xdr:col>
      <xdr:colOff>346075</xdr:colOff>
      <xdr:row>75</xdr:row>
      <xdr:rowOff>151764</xdr:rowOff>
    </xdr:to>
    <xdr:cxnSp macro="">
      <xdr:nvCxnSpPr>
        <xdr:cNvPr id="375" name="直線コネクタ 374"/>
        <xdr:cNvCxnSpPr/>
      </xdr:nvCxnSpPr>
      <xdr:spPr>
        <a:xfrm flipV="1">
          <a:off x="2209800" y="130086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147955</xdr:rowOff>
    </xdr:from>
    <xdr:to>
      <xdr:col>3</xdr:col>
      <xdr:colOff>142875</xdr:colOff>
      <xdr:row>75</xdr:row>
      <xdr:rowOff>151764</xdr:rowOff>
    </xdr:to>
    <xdr:cxnSp macro="">
      <xdr:nvCxnSpPr>
        <xdr:cNvPr id="378" name="直線コネクタ 377"/>
        <xdr:cNvCxnSpPr/>
      </xdr:nvCxnSpPr>
      <xdr:spPr>
        <a:xfrm>
          <a:off x="1320800" y="130067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22860</xdr:rowOff>
    </xdr:from>
    <xdr:to>
      <xdr:col>7</xdr:col>
      <xdr:colOff>66675</xdr:colOff>
      <xdr:row>75</xdr:row>
      <xdr:rowOff>124460</xdr:rowOff>
    </xdr:to>
    <xdr:sp macro="" textlink="">
      <xdr:nvSpPr>
        <xdr:cNvPr id="388" name="円/楕円 387"/>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166387</xdr:rowOff>
    </xdr:from>
    <xdr:ext cx="762000" cy="259045"/>
    <xdr:sp macro="" textlink="">
      <xdr:nvSpPr>
        <xdr:cNvPr id="389" name="公債費該当値テキスト"/>
        <xdr:cNvSpPr txBox="1"/>
      </xdr:nvSpPr>
      <xdr:spPr>
        <a:xfrm>
          <a:off x="4914900" y="1285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59055</xdr:rowOff>
    </xdr:from>
    <xdr:to>
      <xdr:col>5</xdr:col>
      <xdr:colOff>600075</xdr:colOff>
      <xdr:row>75</xdr:row>
      <xdr:rowOff>160655</xdr:rowOff>
    </xdr:to>
    <xdr:sp macro="" textlink="">
      <xdr:nvSpPr>
        <xdr:cNvPr id="390" name="円/楕円 389"/>
        <xdr:cNvSpPr/>
      </xdr:nvSpPr>
      <xdr:spPr>
        <a:xfrm>
          <a:off x="3937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145432</xdr:rowOff>
    </xdr:from>
    <xdr:ext cx="736600" cy="259045"/>
    <xdr:sp macro="" textlink="">
      <xdr:nvSpPr>
        <xdr:cNvPr id="391" name="テキスト ボックス 390"/>
        <xdr:cNvSpPr txBox="1"/>
      </xdr:nvSpPr>
      <xdr:spPr>
        <a:xfrm>
          <a:off x="3606800" y="1300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99060</xdr:rowOff>
    </xdr:from>
    <xdr:to>
      <xdr:col>4</xdr:col>
      <xdr:colOff>396875</xdr:colOff>
      <xdr:row>76</xdr:row>
      <xdr:rowOff>29211</xdr:rowOff>
    </xdr:to>
    <xdr:sp macro="" textlink="">
      <xdr:nvSpPr>
        <xdr:cNvPr id="392" name="円/楕円 391"/>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13988</xdr:rowOff>
    </xdr:from>
    <xdr:ext cx="762000" cy="259045"/>
    <xdr:sp macro="" textlink="">
      <xdr:nvSpPr>
        <xdr:cNvPr id="393" name="テキスト ボックス 392"/>
        <xdr:cNvSpPr txBox="1"/>
      </xdr:nvSpPr>
      <xdr:spPr>
        <a:xfrm>
          <a:off x="2717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100965</xdr:rowOff>
    </xdr:from>
    <xdr:to>
      <xdr:col>3</xdr:col>
      <xdr:colOff>193675</xdr:colOff>
      <xdr:row>76</xdr:row>
      <xdr:rowOff>31114</xdr:rowOff>
    </xdr:to>
    <xdr:sp macro="" textlink="">
      <xdr:nvSpPr>
        <xdr:cNvPr id="394" name="円/楕円 393"/>
        <xdr:cNvSpPr/>
      </xdr:nvSpPr>
      <xdr:spPr>
        <a:xfrm>
          <a:off x="21590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15891</xdr:rowOff>
    </xdr:from>
    <xdr:ext cx="762000" cy="259045"/>
    <xdr:sp macro="" textlink="">
      <xdr:nvSpPr>
        <xdr:cNvPr id="395" name="テキスト ボックス 394"/>
        <xdr:cNvSpPr txBox="1"/>
      </xdr:nvSpPr>
      <xdr:spPr>
        <a:xfrm>
          <a:off x="1828800" y="1304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97155</xdr:rowOff>
    </xdr:from>
    <xdr:to>
      <xdr:col>1</xdr:col>
      <xdr:colOff>676275</xdr:colOff>
      <xdr:row>76</xdr:row>
      <xdr:rowOff>27305</xdr:rowOff>
    </xdr:to>
    <xdr:sp macro="" textlink="">
      <xdr:nvSpPr>
        <xdr:cNvPr id="396" name="円/楕円 395"/>
        <xdr:cNvSpPr/>
      </xdr:nvSpPr>
      <xdr:spPr>
        <a:xfrm>
          <a:off x="1270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12082</xdr:rowOff>
    </xdr:from>
    <xdr:ext cx="762000" cy="259045"/>
    <xdr:sp macro="" textlink="">
      <xdr:nvSpPr>
        <xdr:cNvPr id="397" name="テキスト ボックス 396"/>
        <xdr:cNvSpPr txBox="1"/>
      </xdr:nvSpPr>
      <xdr:spPr>
        <a:xfrm>
          <a:off x="939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公債費以外の経費に係る経常収支比率は類似団体の平均を下回っている。しかしながら、経常経費については減少しているものの、普通交付税の減少等の要因により経常一般財源の減少が大きく、ここ数年増加傾向にある。今後も</a:t>
          </a:r>
          <a:r>
            <a:rPr kumimoji="1" lang="ja-JP" altLang="en-US" sz="1300">
              <a:solidFill>
                <a:sysClr val="windowText" lastClr="000000"/>
              </a:solidFill>
              <a:effectLst/>
              <a:latin typeface="+mn-lt"/>
              <a:ea typeface="+mn-ea"/>
              <a:cs typeface="+mn-cs"/>
            </a:rPr>
            <a:t>事務事業評価等の結果を踏まえ</a:t>
          </a:r>
          <a:r>
            <a:rPr kumimoji="1" lang="ja-JP" altLang="ja-JP" sz="1300">
              <a:solidFill>
                <a:sysClr val="windowText" lastClr="000000"/>
              </a:solidFill>
              <a:effectLst/>
              <a:latin typeface="+mn-lt"/>
              <a:ea typeface="+mn-ea"/>
              <a:cs typeface="+mn-cs"/>
            </a:rPr>
            <a:t>各事業の改善を進めるとともに、更なる歳出削減に努めていく</a:t>
          </a:r>
          <a:r>
            <a:rPr kumimoji="1" lang="ja-JP" altLang="ja-JP" sz="1300">
              <a:solidFill>
                <a:srgbClr val="FF0000"/>
              </a:solidFill>
              <a:effectLst/>
              <a:latin typeface="+mn-lt"/>
              <a:ea typeface="+mn-ea"/>
              <a:cs typeface="+mn-cs"/>
            </a:rPr>
            <a:t>。</a:t>
          </a:r>
          <a:endParaRPr lang="ja-JP" altLang="ja-JP" sz="1300">
            <a:solidFill>
              <a:srgbClr val="FF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106426</xdr:rowOff>
    </xdr:from>
    <xdr:to>
      <xdr:col>24</xdr:col>
      <xdr:colOff>31750</xdr:colOff>
      <xdr:row>77</xdr:row>
      <xdr:rowOff>133858</xdr:rowOff>
    </xdr:to>
    <xdr:cxnSp macro="">
      <xdr:nvCxnSpPr>
        <xdr:cNvPr id="428" name="直線コネクタ 427"/>
        <xdr:cNvCxnSpPr/>
      </xdr:nvCxnSpPr>
      <xdr:spPr>
        <a:xfrm>
          <a:off x="15671800" y="133080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51563</xdr:rowOff>
    </xdr:from>
    <xdr:to>
      <xdr:col>22</xdr:col>
      <xdr:colOff>565150</xdr:colOff>
      <xdr:row>77</xdr:row>
      <xdr:rowOff>106426</xdr:rowOff>
    </xdr:to>
    <xdr:cxnSp macro="">
      <xdr:nvCxnSpPr>
        <xdr:cNvPr id="431" name="直線コネクタ 430"/>
        <xdr:cNvCxnSpPr/>
      </xdr:nvCxnSpPr>
      <xdr:spPr>
        <a:xfrm>
          <a:off x="14782800" y="132532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46989</xdr:rowOff>
    </xdr:from>
    <xdr:to>
      <xdr:col>21</xdr:col>
      <xdr:colOff>361950</xdr:colOff>
      <xdr:row>77</xdr:row>
      <xdr:rowOff>51563</xdr:rowOff>
    </xdr:to>
    <xdr:cxnSp macro="">
      <xdr:nvCxnSpPr>
        <xdr:cNvPr id="434" name="直線コネクタ 433"/>
        <xdr:cNvCxnSpPr/>
      </xdr:nvCxnSpPr>
      <xdr:spPr>
        <a:xfrm>
          <a:off x="13893800" y="13248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19558</xdr:rowOff>
    </xdr:from>
    <xdr:to>
      <xdr:col>20</xdr:col>
      <xdr:colOff>158750</xdr:colOff>
      <xdr:row>77</xdr:row>
      <xdr:rowOff>46989</xdr:rowOff>
    </xdr:to>
    <xdr:cxnSp macro="">
      <xdr:nvCxnSpPr>
        <xdr:cNvPr id="437" name="直線コネクタ 436"/>
        <xdr:cNvCxnSpPr/>
      </xdr:nvCxnSpPr>
      <xdr:spPr>
        <a:xfrm>
          <a:off x="13004800" y="13221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83058</xdr:rowOff>
    </xdr:from>
    <xdr:to>
      <xdr:col>24</xdr:col>
      <xdr:colOff>82550</xdr:colOff>
      <xdr:row>78</xdr:row>
      <xdr:rowOff>13208</xdr:rowOff>
    </xdr:to>
    <xdr:sp macro="" textlink="">
      <xdr:nvSpPr>
        <xdr:cNvPr id="447" name="円/楕円 446"/>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99585</xdr:rowOff>
    </xdr:from>
    <xdr:ext cx="762000" cy="259045"/>
    <xdr:sp macro="" textlink="">
      <xdr:nvSpPr>
        <xdr:cNvPr id="448" name="公債費以外該当値テキスト"/>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55626</xdr:rowOff>
    </xdr:from>
    <xdr:to>
      <xdr:col>22</xdr:col>
      <xdr:colOff>615950</xdr:colOff>
      <xdr:row>77</xdr:row>
      <xdr:rowOff>157226</xdr:rowOff>
    </xdr:to>
    <xdr:sp macro="" textlink="">
      <xdr:nvSpPr>
        <xdr:cNvPr id="449" name="円/楕円 448"/>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167403</xdr:rowOff>
    </xdr:from>
    <xdr:ext cx="736600" cy="259045"/>
    <xdr:sp macro="" textlink="">
      <xdr:nvSpPr>
        <xdr:cNvPr id="450" name="テキスト ボックス 449"/>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763</xdr:rowOff>
    </xdr:from>
    <xdr:to>
      <xdr:col>21</xdr:col>
      <xdr:colOff>412750</xdr:colOff>
      <xdr:row>77</xdr:row>
      <xdr:rowOff>102363</xdr:rowOff>
    </xdr:to>
    <xdr:sp macro="" textlink="">
      <xdr:nvSpPr>
        <xdr:cNvPr id="451" name="円/楕円 450"/>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112540</xdr:rowOff>
    </xdr:from>
    <xdr:ext cx="762000" cy="259045"/>
    <xdr:sp macro="" textlink="">
      <xdr:nvSpPr>
        <xdr:cNvPr id="452" name="テキスト ボックス 451"/>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167639</xdr:rowOff>
    </xdr:from>
    <xdr:to>
      <xdr:col>20</xdr:col>
      <xdr:colOff>209550</xdr:colOff>
      <xdr:row>77</xdr:row>
      <xdr:rowOff>97789</xdr:rowOff>
    </xdr:to>
    <xdr:sp macro="" textlink="">
      <xdr:nvSpPr>
        <xdr:cNvPr id="453" name="円/楕円 452"/>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54" name="テキスト ボックス 453"/>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140208</xdr:rowOff>
    </xdr:from>
    <xdr:to>
      <xdr:col>19</xdr:col>
      <xdr:colOff>6350</xdr:colOff>
      <xdr:row>77</xdr:row>
      <xdr:rowOff>70358</xdr:rowOff>
    </xdr:to>
    <xdr:sp macro="" textlink="">
      <xdr:nvSpPr>
        <xdr:cNvPr id="455" name="円/楕円 454"/>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80535</xdr:rowOff>
    </xdr:from>
    <xdr:ext cx="762000" cy="259045"/>
    <xdr:sp macro="" textlink="">
      <xdr:nvSpPr>
        <xdr:cNvPr id="456" name="テキスト ボックス 455"/>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長崎県五島市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117965</xdr:rowOff>
    </xdr:from>
    <xdr:to>
      <xdr:col>4</xdr:col>
      <xdr:colOff>1117600</xdr:colOff>
      <xdr:row>13</xdr:row>
      <xdr:rowOff>119026</xdr:rowOff>
    </xdr:to>
    <xdr:cxnSp macro="">
      <xdr:nvCxnSpPr>
        <xdr:cNvPr id="52" name="直線コネクタ 51"/>
        <xdr:cNvCxnSpPr/>
      </xdr:nvCxnSpPr>
      <xdr:spPr bwMode="auto">
        <a:xfrm flipV="1">
          <a:off x="5003800" y="2394440"/>
          <a:ext cx="647700" cy="1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119026</xdr:rowOff>
    </xdr:from>
    <xdr:to>
      <xdr:col>4</xdr:col>
      <xdr:colOff>469900</xdr:colOff>
      <xdr:row>14</xdr:row>
      <xdr:rowOff>79250</xdr:rowOff>
    </xdr:to>
    <xdr:cxnSp macro="">
      <xdr:nvCxnSpPr>
        <xdr:cNvPr id="55" name="直線コネクタ 54"/>
        <xdr:cNvCxnSpPr/>
      </xdr:nvCxnSpPr>
      <xdr:spPr bwMode="auto">
        <a:xfrm flipV="1">
          <a:off x="4305300" y="2395501"/>
          <a:ext cx="698500" cy="131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7371</xdr:rowOff>
    </xdr:from>
    <xdr:to>
      <xdr:col>3</xdr:col>
      <xdr:colOff>904875</xdr:colOff>
      <xdr:row>14</xdr:row>
      <xdr:rowOff>79250</xdr:rowOff>
    </xdr:to>
    <xdr:cxnSp macro="">
      <xdr:nvCxnSpPr>
        <xdr:cNvPr id="58" name="直線コネクタ 57"/>
        <xdr:cNvCxnSpPr/>
      </xdr:nvCxnSpPr>
      <xdr:spPr bwMode="auto">
        <a:xfrm>
          <a:off x="3606800" y="2455296"/>
          <a:ext cx="698500" cy="7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159766</xdr:rowOff>
    </xdr:from>
    <xdr:to>
      <xdr:col>3</xdr:col>
      <xdr:colOff>206375</xdr:colOff>
      <xdr:row>14</xdr:row>
      <xdr:rowOff>7371</xdr:rowOff>
    </xdr:to>
    <xdr:cxnSp macro="">
      <xdr:nvCxnSpPr>
        <xdr:cNvPr id="61" name="直線コネクタ 60"/>
        <xdr:cNvCxnSpPr/>
      </xdr:nvCxnSpPr>
      <xdr:spPr bwMode="auto">
        <a:xfrm>
          <a:off x="2908300" y="2436241"/>
          <a:ext cx="698500" cy="19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67165</xdr:rowOff>
    </xdr:from>
    <xdr:to>
      <xdr:col>5</xdr:col>
      <xdr:colOff>34925</xdr:colOff>
      <xdr:row>13</xdr:row>
      <xdr:rowOff>168765</xdr:rowOff>
    </xdr:to>
    <xdr:sp macro="" textlink="">
      <xdr:nvSpPr>
        <xdr:cNvPr id="71" name="円/楕円 70"/>
        <xdr:cNvSpPr/>
      </xdr:nvSpPr>
      <xdr:spPr bwMode="auto">
        <a:xfrm>
          <a:off x="5600700" y="2343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83692</xdr:rowOff>
    </xdr:from>
    <xdr:ext cx="762000" cy="259045"/>
    <xdr:sp macro="" textlink="">
      <xdr:nvSpPr>
        <xdr:cNvPr id="72" name="人口1人当たり決算額の推移該当値テキスト130"/>
        <xdr:cNvSpPr txBox="1"/>
      </xdr:nvSpPr>
      <xdr:spPr>
        <a:xfrm>
          <a:off x="5740400" y="218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134,470</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68226</xdr:rowOff>
    </xdr:from>
    <xdr:to>
      <xdr:col>4</xdr:col>
      <xdr:colOff>520700</xdr:colOff>
      <xdr:row>13</xdr:row>
      <xdr:rowOff>169826</xdr:rowOff>
    </xdr:to>
    <xdr:sp macro="" textlink="">
      <xdr:nvSpPr>
        <xdr:cNvPr id="73" name="円/楕円 72"/>
        <xdr:cNvSpPr/>
      </xdr:nvSpPr>
      <xdr:spPr bwMode="auto">
        <a:xfrm>
          <a:off x="4953000" y="2344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8553</xdr:rowOff>
    </xdr:from>
    <xdr:ext cx="736600" cy="259045"/>
    <xdr:sp macro="" textlink="">
      <xdr:nvSpPr>
        <xdr:cNvPr id="74" name="テキスト ボックス 73"/>
        <xdr:cNvSpPr txBox="1"/>
      </xdr:nvSpPr>
      <xdr:spPr>
        <a:xfrm>
          <a:off x="4622800" y="211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134,405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28450</xdr:rowOff>
    </xdr:from>
    <xdr:to>
      <xdr:col>3</xdr:col>
      <xdr:colOff>955675</xdr:colOff>
      <xdr:row>14</xdr:row>
      <xdr:rowOff>130050</xdr:rowOff>
    </xdr:to>
    <xdr:sp macro="" textlink="">
      <xdr:nvSpPr>
        <xdr:cNvPr id="75" name="円/楕円 74"/>
        <xdr:cNvSpPr/>
      </xdr:nvSpPr>
      <xdr:spPr bwMode="auto">
        <a:xfrm>
          <a:off x="4254500" y="2476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140227</xdr:rowOff>
    </xdr:from>
    <xdr:ext cx="762000" cy="259045"/>
    <xdr:sp macro="" textlink="">
      <xdr:nvSpPr>
        <xdr:cNvPr id="76" name="テキスト ボックス 75"/>
        <xdr:cNvSpPr txBox="1"/>
      </xdr:nvSpPr>
      <xdr:spPr>
        <a:xfrm>
          <a:off x="3924300" y="224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126,341</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128021</xdr:rowOff>
    </xdr:from>
    <xdr:to>
      <xdr:col>3</xdr:col>
      <xdr:colOff>257175</xdr:colOff>
      <xdr:row>14</xdr:row>
      <xdr:rowOff>58171</xdr:rowOff>
    </xdr:to>
    <xdr:sp macro="" textlink="">
      <xdr:nvSpPr>
        <xdr:cNvPr id="77" name="円/楕円 76"/>
        <xdr:cNvSpPr/>
      </xdr:nvSpPr>
      <xdr:spPr bwMode="auto">
        <a:xfrm>
          <a:off x="3556000" y="240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68348</xdr:rowOff>
    </xdr:from>
    <xdr:ext cx="762000" cy="259045"/>
    <xdr:sp macro="" textlink="">
      <xdr:nvSpPr>
        <xdr:cNvPr id="78" name="テキスト ボックス 77"/>
        <xdr:cNvSpPr txBox="1"/>
      </xdr:nvSpPr>
      <xdr:spPr>
        <a:xfrm>
          <a:off x="3225800" y="217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130,743</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108966</xdr:rowOff>
    </xdr:from>
    <xdr:to>
      <xdr:col>2</xdr:col>
      <xdr:colOff>692150</xdr:colOff>
      <xdr:row>14</xdr:row>
      <xdr:rowOff>39116</xdr:rowOff>
    </xdr:to>
    <xdr:sp macro="" textlink="">
      <xdr:nvSpPr>
        <xdr:cNvPr id="79" name="円/楕円 78"/>
        <xdr:cNvSpPr/>
      </xdr:nvSpPr>
      <xdr:spPr bwMode="auto">
        <a:xfrm>
          <a:off x="2857500" y="2385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49293</xdr:rowOff>
    </xdr:from>
    <xdr:ext cx="762000" cy="259045"/>
    <xdr:sp macro="" textlink="">
      <xdr:nvSpPr>
        <xdr:cNvPr id="80" name="テキスト ボックス 79"/>
        <xdr:cNvSpPr txBox="1"/>
      </xdr:nvSpPr>
      <xdr:spPr>
        <a:xfrm>
          <a:off x="2527300" y="215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316372</xdr:rowOff>
    </xdr:from>
    <xdr:to>
      <xdr:col>4</xdr:col>
      <xdr:colOff>1117600</xdr:colOff>
      <xdr:row>37</xdr:row>
      <xdr:rowOff>342421</xdr:rowOff>
    </xdr:to>
    <xdr:cxnSp macro="">
      <xdr:nvCxnSpPr>
        <xdr:cNvPr id="114" name="直線コネクタ 113"/>
        <xdr:cNvCxnSpPr/>
      </xdr:nvCxnSpPr>
      <xdr:spPr bwMode="auto">
        <a:xfrm>
          <a:off x="5003800" y="7441072"/>
          <a:ext cx="647700" cy="26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275015</xdr:rowOff>
    </xdr:from>
    <xdr:to>
      <xdr:col>4</xdr:col>
      <xdr:colOff>469900</xdr:colOff>
      <xdr:row>37</xdr:row>
      <xdr:rowOff>316372</xdr:rowOff>
    </xdr:to>
    <xdr:cxnSp macro="">
      <xdr:nvCxnSpPr>
        <xdr:cNvPr id="117" name="直線コネクタ 116"/>
        <xdr:cNvCxnSpPr/>
      </xdr:nvCxnSpPr>
      <xdr:spPr bwMode="auto">
        <a:xfrm>
          <a:off x="4305300" y="7399715"/>
          <a:ext cx="698500" cy="41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274973</xdr:rowOff>
    </xdr:from>
    <xdr:to>
      <xdr:col>3</xdr:col>
      <xdr:colOff>904875</xdr:colOff>
      <xdr:row>37</xdr:row>
      <xdr:rowOff>275015</xdr:rowOff>
    </xdr:to>
    <xdr:cxnSp macro="">
      <xdr:nvCxnSpPr>
        <xdr:cNvPr id="120" name="直線コネクタ 119"/>
        <xdr:cNvCxnSpPr/>
      </xdr:nvCxnSpPr>
      <xdr:spPr bwMode="auto">
        <a:xfrm>
          <a:off x="3606800" y="7399673"/>
          <a:ext cx="698500" cy="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274973</xdr:rowOff>
    </xdr:from>
    <xdr:to>
      <xdr:col>3</xdr:col>
      <xdr:colOff>206375</xdr:colOff>
      <xdr:row>37</xdr:row>
      <xdr:rowOff>291241</xdr:rowOff>
    </xdr:to>
    <xdr:cxnSp macro="">
      <xdr:nvCxnSpPr>
        <xdr:cNvPr id="123" name="直線コネクタ 122"/>
        <xdr:cNvCxnSpPr/>
      </xdr:nvCxnSpPr>
      <xdr:spPr bwMode="auto">
        <a:xfrm flipV="1">
          <a:off x="2908300" y="7399673"/>
          <a:ext cx="698500" cy="16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291621</xdr:rowOff>
    </xdr:from>
    <xdr:to>
      <xdr:col>5</xdr:col>
      <xdr:colOff>34925</xdr:colOff>
      <xdr:row>38</xdr:row>
      <xdr:rowOff>50321</xdr:rowOff>
    </xdr:to>
    <xdr:sp macro="" textlink="">
      <xdr:nvSpPr>
        <xdr:cNvPr id="133" name="円/楕円 132"/>
        <xdr:cNvSpPr/>
      </xdr:nvSpPr>
      <xdr:spPr bwMode="auto">
        <a:xfrm>
          <a:off x="5600700" y="741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23,459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265572</xdr:rowOff>
    </xdr:from>
    <xdr:to>
      <xdr:col>4</xdr:col>
      <xdr:colOff>520700</xdr:colOff>
      <xdr:row>38</xdr:row>
      <xdr:rowOff>24272</xdr:rowOff>
    </xdr:to>
    <xdr:sp macro="" textlink="">
      <xdr:nvSpPr>
        <xdr:cNvPr id="135" name="円/楕円 134"/>
        <xdr:cNvSpPr/>
      </xdr:nvSpPr>
      <xdr:spPr bwMode="auto">
        <a:xfrm>
          <a:off x="4953000" y="739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34449</xdr:rowOff>
    </xdr:from>
    <xdr:ext cx="736600" cy="259045"/>
    <xdr:sp macro="" textlink="">
      <xdr:nvSpPr>
        <xdr:cNvPr id="136" name="テキスト ボックス 135"/>
        <xdr:cNvSpPr txBox="1"/>
      </xdr:nvSpPr>
      <xdr:spPr>
        <a:xfrm>
          <a:off x="4622800" y="7159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30,296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224215</xdr:rowOff>
    </xdr:from>
    <xdr:to>
      <xdr:col>3</xdr:col>
      <xdr:colOff>955675</xdr:colOff>
      <xdr:row>37</xdr:row>
      <xdr:rowOff>325815</xdr:rowOff>
    </xdr:to>
    <xdr:sp macro="" textlink="">
      <xdr:nvSpPr>
        <xdr:cNvPr id="137" name="円/楕円 136"/>
        <xdr:cNvSpPr/>
      </xdr:nvSpPr>
      <xdr:spPr bwMode="auto">
        <a:xfrm>
          <a:off x="4254500" y="734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164542</xdr:rowOff>
    </xdr:from>
    <xdr:ext cx="762000" cy="259045"/>
    <xdr:sp macro="" textlink="">
      <xdr:nvSpPr>
        <xdr:cNvPr id="138" name="テキスト ボックス 137"/>
        <xdr:cNvSpPr txBox="1"/>
      </xdr:nvSpPr>
      <xdr:spPr>
        <a:xfrm>
          <a:off x="3924300" y="71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41,151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224173</xdr:rowOff>
    </xdr:from>
    <xdr:to>
      <xdr:col>3</xdr:col>
      <xdr:colOff>257175</xdr:colOff>
      <xdr:row>37</xdr:row>
      <xdr:rowOff>325773</xdr:rowOff>
    </xdr:to>
    <xdr:sp macro="" textlink="">
      <xdr:nvSpPr>
        <xdr:cNvPr id="139" name="円/楕円 138"/>
        <xdr:cNvSpPr/>
      </xdr:nvSpPr>
      <xdr:spPr bwMode="auto">
        <a:xfrm>
          <a:off x="3556000" y="734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164500</xdr:rowOff>
    </xdr:from>
    <xdr:ext cx="762000" cy="259045"/>
    <xdr:sp macro="" textlink="">
      <xdr:nvSpPr>
        <xdr:cNvPr id="140" name="テキスト ボックス 139"/>
        <xdr:cNvSpPr txBox="1"/>
      </xdr:nvSpPr>
      <xdr:spPr>
        <a:xfrm>
          <a:off x="3225800" y="71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41,162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240441</xdr:rowOff>
    </xdr:from>
    <xdr:to>
      <xdr:col>2</xdr:col>
      <xdr:colOff>692150</xdr:colOff>
      <xdr:row>37</xdr:row>
      <xdr:rowOff>342041</xdr:rowOff>
    </xdr:to>
    <xdr:sp macro="" textlink="">
      <xdr:nvSpPr>
        <xdr:cNvPr id="141" name="円/楕円 140"/>
        <xdr:cNvSpPr/>
      </xdr:nvSpPr>
      <xdr:spPr bwMode="auto">
        <a:xfrm>
          <a:off x="2857500" y="7365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9318</xdr:rowOff>
    </xdr:from>
    <xdr:ext cx="762000" cy="259045"/>
    <xdr:sp macro="" textlink="">
      <xdr:nvSpPr>
        <xdr:cNvPr id="142" name="テキスト ボックス 141"/>
        <xdr:cNvSpPr txBox="1"/>
      </xdr:nvSpPr>
      <xdr:spPr>
        <a:xfrm>
          <a:off x="2527300" y="713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38,956
38,888
420.05
31,316,441
30,220,205
877,091
17,666,126
35,634,750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78564</xdr:rowOff>
    </xdr:from>
    <xdr:to>
      <xdr:col>6</xdr:col>
      <xdr:colOff>511175</xdr:colOff>
      <xdr:row>32</xdr:row>
      <xdr:rowOff>91608</xdr:rowOff>
    </xdr:to>
    <xdr:cxnSp macro="">
      <xdr:nvCxnSpPr>
        <xdr:cNvPr id="65" name="直線コネクタ 64"/>
        <xdr:cNvCxnSpPr/>
      </xdr:nvCxnSpPr>
      <xdr:spPr>
        <a:xfrm flipV="1">
          <a:off x="3797300" y="5564964"/>
          <a:ext cx="838200" cy="1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91608</xdr:rowOff>
    </xdr:from>
    <xdr:to>
      <xdr:col>5</xdr:col>
      <xdr:colOff>358775</xdr:colOff>
      <xdr:row>32</xdr:row>
      <xdr:rowOff>92594</xdr:rowOff>
    </xdr:to>
    <xdr:cxnSp macro="">
      <xdr:nvCxnSpPr>
        <xdr:cNvPr id="68" name="直線コネクタ 67"/>
        <xdr:cNvCxnSpPr/>
      </xdr:nvCxnSpPr>
      <xdr:spPr>
        <a:xfrm flipV="1">
          <a:off x="2908300" y="5578008"/>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37430</xdr:rowOff>
    </xdr:from>
    <xdr:to>
      <xdr:col>4</xdr:col>
      <xdr:colOff>155575</xdr:colOff>
      <xdr:row>32</xdr:row>
      <xdr:rowOff>92594</xdr:rowOff>
    </xdr:to>
    <xdr:cxnSp macro="">
      <xdr:nvCxnSpPr>
        <xdr:cNvPr id="71" name="直線コネクタ 70"/>
        <xdr:cNvCxnSpPr/>
      </xdr:nvCxnSpPr>
      <xdr:spPr>
        <a:xfrm>
          <a:off x="2019300" y="5523830"/>
          <a:ext cx="8890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37430</xdr:rowOff>
    </xdr:from>
    <xdr:to>
      <xdr:col>2</xdr:col>
      <xdr:colOff>638175</xdr:colOff>
      <xdr:row>32</xdr:row>
      <xdr:rowOff>38487</xdr:rowOff>
    </xdr:to>
    <xdr:cxnSp macro="">
      <xdr:nvCxnSpPr>
        <xdr:cNvPr id="74" name="直線コネクタ 73"/>
        <xdr:cNvCxnSpPr/>
      </xdr:nvCxnSpPr>
      <xdr:spPr>
        <a:xfrm flipV="1">
          <a:off x="1130300" y="5523830"/>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27764</xdr:rowOff>
    </xdr:from>
    <xdr:to>
      <xdr:col>6</xdr:col>
      <xdr:colOff>561975</xdr:colOff>
      <xdr:row>32</xdr:row>
      <xdr:rowOff>129364</xdr:rowOff>
    </xdr:to>
    <xdr:sp macro="" textlink="">
      <xdr:nvSpPr>
        <xdr:cNvPr id="84" name="円/楕円 83"/>
        <xdr:cNvSpPr/>
      </xdr:nvSpPr>
      <xdr:spPr>
        <a:xfrm>
          <a:off x="4584700" y="55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50641</xdr:rowOff>
    </xdr:from>
    <xdr:ext cx="599010" cy="259045"/>
    <xdr:sp macro="" textlink="">
      <xdr:nvSpPr>
        <xdr:cNvPr id="85" name="人件費該当値テキスト"/>
        <xdr:cNvSpPr txBox="1"/>
      </xdr:nvSpPr>
      <xdr:spPr>
        <a:xfrm>
          <a:off x="4686300" y="536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128,279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40808</xdr:rowOff>
    </xdr:from>
    <xdr:to>
      <xdr:col>5</xdr:col>
      <xdr:colOff>409575</xdr:colOff>
      <xdr:row>32</xdr:row>
      <xdr:rowOff>142408</xdr:rowOff>
    </xdr:to>
    <xdr:sp macro="" textlink="">
      <xdr:nvSpPr>
        <xdr:cNvPr id="86" name="円/楕円 85"/>
        <xdr:cNvSpPr/>
      </xdr:nvSpPr>
      <xdr:spPr>
        <a:xfrm>
          <a:off x="3746500" y="55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158935</xdr:rowOff>
    </xdr:from>
    <xdr:ext cx="599010" cy="259045"/>
    <xdr:sp macro="" textlink="">
      <xdr:nvSpPr>
        <xdr:cNvPr id="87" name="テキスト ボックス 86"/>
        <xdr:cNvSpPr txBox="1"/>
      </xdr:nvSpPr>
      <xdr:spPr>
        <a:xfrm>
          <a:off x="3497794" y="530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127,366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41794</xdr:rowOff>
    </xdr:from>
    <xdr:to>
      <xdr:col>4</xdr:col>
      <xdr:colOff>206375</xdr:colOff>
      <xdr:row>32</xdr:row>
      <xdr:rowOff>143394</xdr:rowOff>
    </xdr:to>
    <xdr:sp macro="" textlink="">
      <xdr:nvSpPr>
        <xdr:cNvPr id="88" name="円/楕円 87"/>
        <xdr:cNvSpPr/>
      </xdr:nvSpPr>
      <xdr:spPr>
        <a:xfrm>
          <a:off x="2857500" y="55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159921</xdr:rowOff>
    </xdr:from>
    <xdr:ext cx="599010" cy="259045"/>
    <xdr:sp macro="" textlink="">
      <xdr:nvSpPr>
        <xdr:cNvPr id="89" name="テキスト ボックス 88"/>
        <xdr:cNvSpPr txBox="1"/>
      </xdr:nvSpPr>
      <xdr:spPr>
        <a:xfrm>
          <a:off x="2608794" y="530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127,297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158080</xdr:rowOff>
    </xdr:from>
    <xdr:to>
      <xdr:col>3</xdr:col>
      <xdr:colOff>3175</xdr:colOff>
      <xdr:row>32</xdr:row>
      <xdr:rowOff>88230</xdr:rowOff>
    </xdr:to>
    <xdr:sp macro="" textlink="">
      <xdr:nvSpPr>
        <xdr:cNvPr id="90" name="円/楕円 89"/>
        <xdr:cNvSpPr/>
      </xdr:nvSpPr>
      <xdr:spPr>
        <a:xfrm>
          <a:off x="1968500" y="54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104757</xdr:rowOff>
    </xdr:from>
    <xdr:ext cx="599010" cy="259045"/>
    <xdr:sp macro="" textlink="">
      <xdr:nvSpPr>
        <xdr:cNvPr id="91" name="テキスト ボックス 90"/>
        <xdr:cNvSpPr txBox="1"/>
      </xdr:nvSpPr>
      <xdr:spPr>
        <a:xfrm>
          <a:off x="1719794" y="524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131,158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159137</xdr:rowOff>
    </xdr:from>
    <xdr:to>
      <xdr:col>1</xdr:col>
      <xdr:colOff>485775</xdr:colOff>
      <xdr:row>32</xdr:row>
      <xdr:rowOff>89287</xdr:rowOff>
    </xdr:to>
    <xdr:sp macro="" textlink="">
      <xdr:nvSpPr>
        <xdr:cNvPr id="92" name="円/楕円 91"/>
        <xdr:cNvSpPr/>
      </xdr:nvSpPr>
      <xdr:spPr>
        <a:xfrm>
          <a:off x="1079500" y="54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105814</xdr:rowOff>
    </xdr:from>
    <xdr:ext cx="599010" cy="259045"/>
    <xdr:sp macro="" textlink="">
      <xdr:nvSpPr>
        <xdr:cNvPr id="93" name="テキスト ボックス 92"/>
        <xdr:cNvSpPr txBox="1"/>
      </xdr:nvSpPr>
      <xdr:spPr>
        <a:xfrm>
          <a:off x="830794" y="524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32233</xdr:rowOff>
    </xdr:from>
    <xdr:to>
      <xdr:col>6</xdr:col>
      <xdr:colOff>511175</xdr:colOff>
      <xdr:row>54</xdr:row>
      <xdr:rowOff>36246</xdr:rowOff>
    </xdr:to>
    <xdr:cxnSp macro="">
      <xdr:nvCxnSpPr>
        <xdr:cNvPr id="123" name="直線コネクタ 122"/>
        <xdr:cNvCxnSpPr/>
      </xdr:nvCxnSpPr>
      <xdr:spPr>
        <a:xfrm>
          <a:off x="3797300" y="9119083"/>
          <a:ext cx="838200" cy="1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32233</xdr:rowOff>
    </xdr:from>
    <xdr:to>
      <xdr:col>5</xdr:col>
      <xdr:colOff>358775</xdr:colOff>
      <xdr:row>54</xdr:row>
      <xdr:rowOff>37491</xdr:rowOff>
    </xdr:to>
    <xdr:cxnSp macro="">
      <xdr:nvCxnSpPr>
        <xdr:cNvPr id="126" name="直線コネクタ 125"/>
        <xdr:cNvCxnSpPr/>
      </xdr:nvCxnSpPr>
      <xdr:spPr>
        <a:xfrm flipV="1">
          <a:off x="2908300" y="9119083"/>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37491</xdr:rowOff>
    </xdr:from>
    <xdr:to>
      <xdr:col>4</xdr:col>
      <xdr:colOff>155575</xdr:colOff>
      <xdr:row>55</xdr:row>
      <xdr:rowOff>35357</xdr:rowOff>
    </xdr:to>
    <xdr:cxnSp macro="">
      <xdr:nvCxnSpPr>
        <xdr:cNvPr id="129" name="直線コネクタ 128"/>
        <xdr:cNvCxnSpPr/>
      </xdr:nvCxnSpPr>
      <xdr:spPr>
        <a:xfrm flipV="1">
          <a:off x="2019300" y="9295791"/>
          <a:ext cx="889000" cy="16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21387</xdr:rowOff>
    </xdr:from>
    <xdr:to>
      <xdr:col>2</xdr:col>
      <xdr:colOff>638175</xdr:colOff>
      <xdr:row>55</xdr:row>
      <xdr:rowOff>35357</xdr:rowOff>
    </xdr:to>
    <xdr:cxnSp macro="">
      <xdr:nvCxnSpPr>
        <xdr:cNvPr id="132" name="直線コネクタ 131"/>
        <xdr:cNvCxnSpPr/>
      </xdr:nvCxnSpPr>
      <xdr:spPr>
        <a:xfrm>
          <a:off x="1130300" y="9451137"/>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156896</xdr:rowOff>
    </xdr:from>
    <xdr:to>
      <xdr:col>6</xdr:col>
      <xdr:colOff>561975</xdr:colOff>
      <xdr:row>54</xdr:row>
      <xdr:rowOff>87046</xdr:rowOff>
    </xdr:to>
    <xdr:sp macro="" textlink="">
      <xdr:nvSpPr>
        <xdr:cNvPr id="142" name="円/楕円 141"/>
        <xdr:cNvSpPr/>
      </xdr:nvSpPr>
      <xdr:spPr>
        <a:xfrm>
          <a:off x="4584700" y="92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8323</xdr:rowOff>
    </xdr:from>
    <xdr:ext cx="534377" cy="259045"/>
    <xdr:sp macro="" textlink="">
      <xdr:nvSpPr>
        <xdr:cNvPr id="143" name="物件費該当値テキスト"/>
        <xdr:cNvSpPr txBox="1"/>
      </xdr:nvSpPr>
      <xdr:spPr>
        <a:xfrm>
          <a:off x="4686300" y="909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98,146</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152883</xdr:rowOff>
    </xdr:from>
    <xdr:to>
      <xdr:col>5</xdr:col>
      <xdr:colOff>409575</xdr:colOff>
      <xdr:row>53</xdr:row>
      <xdr:rowOff>83033</xdr:rowOff>
    </xdr:to>
    <xdr:sp macro="" textlink="">
      <xdr:nvSpPr>
        <xdr:cNvPr id="144" name="円/楕円 143"/>
        <xdr:cNvSpPr/>
      </xdr:nvSpPr>
      <xdr:spPr>
        <a:xfrm>
          <a:off x="3746500" y="90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99560</xdr:rowOff>
    </xdr:from>
    <xdr:ext cx="599010" cy="259045"/>
    <xdr:sp macro="" textlink="">
      <xdr:nvSpPr>
        <xdr:cNvPr id="145" name="テキスト ボックス 144"/>
        <xdr:cNvSpPr txBox="1"/>
      </xdr:nvSpPr>
      <xdr:spPr>
        <a:xfrm>
          <a:off x="3497794" y="88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111,962</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158141</xdr:rowOff>
    </xdr:from>
    <xdr:to>
      <xdr:col>4</xdr:col>
      <xdr:colOff>206375</xdr:colOff>
      <xdr:row>54</xdr:row>
      <xdr:rowOff>88291</xdr:rowOff>
    </xdr:to>
    <xdr:sp macro="" textlink="">
      <xdr:nvSpPr>
        <xdr:cNvPr id="146" name="円/楕円 145"/>
        <xdr:cNvSpPr/>
      </xdr:nvSpPr>
      <xdr:spPr>
        <a:xfrm>
          <a:off x="2857500" y="924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104818</xdr:rowOff>
    </xdr:from>
    <xdr:ext cx="534377" cy="259045"/>
    <xdr:sp macro="" textlink="">
      <xdr:nvSpPr>
        <xdr:cNvPr id="147" name="テキスト ボックス 146"/>
        <xdr:cNvSpPr txBox="1"/>
      </xdr:nvSpPr>
      <xdr:spPr>
        <a:xfrm>
          <a:off x="2641111" y="90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98,048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156007</xdr:rowOff>
    </xdr:from>
    <xdr:to>
      <xdr:col>3</xdr:col>
      <xdr:colOff>3175</xdr:colOff>
      <xdr:row>55</xdr:row>
      <xdr:rowOff>86157</xdr:rowOff>
    </xdr:to>
    <xdr:sp macro="" textlink="">
      <xdr:nvSpPr>
        <xdr:cNvPr id="148" name="円/楕円 147"/>
        <xdr:cNvSpPr/>
      </xdr:nvSpPr>
      <xdr:spPr>
        <a:xfrm>
          <a:off x="1968500" y="94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102684</xdr:rowOff>
    </xdr:from>
    <xdr:ext cx="534377" cy="259045"/>
    <xdr:sp macro="" textlink="">
      <xdr:nvSpPr>
        <xdr:cNvPr id="149" name="テキスト ボックス 148"/>
        <xdr:cNvSpPr txBox="1"/>
      </xdr:nvSpPr>
      <xdr:spPr>
        <a:xfrm>
          <a:off x="1752111" y="91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84,716</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142037</xdr:rowOff>
    </xdr:from>
    <xdr:to>
      <xdr:col>1</xdr:col>
      <xdr:colOff>485775</xdr:colOff>
      <xdr:row>55</xdr:row>
      <xdr:rowOff>72187</xdr:rowOff>
    </xdr:to>
    <xdr:sp macro="" textlink="">
      <xdr:nvSpPr>
        <xdr:cNvPr id="150" name="円/楕円 149"/>
        <xdr:cNvSpPr/>
      </xdr:nvSpPr>
      <xdr:spPr>
        <a:xfrm>
          <a:off x="1079500" y="94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88714</xdr:rowOff>
    </xdr:from>
    <xdr:ext cx="534377" cy="259045"/>
    <xdr:sp macro="" textlink="">
      <xdr:nvSpPr>
        <xdr:cNvPr id="151" name="テキスト ボックス 150"/>
        <xdr:cNvSpPr txBox="1"/>
      </xdr:nvSpPr>
      <xdr:spPr>
        <a:xfrm>
          <a:off x="863111" y="917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41708</xdr:rowOff>
    </xdr:from>
    <xdr:to>
      <xdr:col>6</xdr:col>
      <xdr:colOff>511175</xdr:colOff>
      <xdr:row>78</xdr:row>
      <xdr:rowOff>68948</xdr:rowOff>
    </xdr:to>
    <xdr:cxnSp macro="">
      <xdr:nvCxnSpPr>
        <xdr:cNvPr id="180" name="直線コネクタ 179"/>
        <xdr:cNvCxnSpPr/>
      </xdr:nvCxnSpPr>
      <xdr:spPr>
        <a:xfrm flipV="1">
          <a:off x="3797300" y="13414808"/>
          <a:ext cx="838200" cy="2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68414</xdr:rowOff>
    </xdr:from>
    <xdr:to>
      <xdr:col>5</xdr:col>
      <xdr:colOff>358775</xdr:colOff>
      <xdr:row>78</xdr:row>
      <xdr:rowOff>68948</xdr:rowOff>
    </xdr:to>
    <xdr:cxnSp macro="">
      <xdr:nvCxnSpPr>
        <xdr:cNvPr id="183" name="直線コネクタ 182"/>
        <xdr:cNvCxnSpPr/>
      </xdr:nvCxnSpPr>
      <xdr:spPr>
        <a:xfrm>
          <a:off x="2908300" y="1344151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55804</xdr:rowOff>
    </xdr:from>
    <xdr:to>
      <xdr:col>4</xdr:col>
      <xdr:colOff>155575</xdr:colOff>
      <xdr:row>78</xdr:row>
      <xdr:rowOff>68414</xdr:rowOff>
    </xdr:to>
    <xdr:cxnSp macro="">
      <xdr:nvCxnSpPr>
        <xdr:cNvPr id="186" name="直線コネクタ 185"/>
        <xdr:cNvCxnSpPr/>
      </xdr:nvCxnSpPr>
      <xdr:spPr>
        <a:xfrm>
          <a:off x="2019300" y="13428904"/>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55804</xdr:rowOff>
    </xdr:from>
    <xdr:to>
      <xdr:col>2</xdr:col>
      <xdr:colOff>638175</xdr:colOff>
      <xdr:row>78</xdr:row>
      <xdr:rowOff>73634</xdr:rowOff>
    </xdr:to>
    <xdr:cxnSp macro="">
      <xdr:nvCxnSpPr>
        <xdr:cNvPr id="189" name="直線コネクタ 188"/>
        <xdr:cNvCxnSpPr/>
      </xdr:nvCxnSpPr>
      <xdr:spPr>
        <a:xfrm flipV="1">
          <a:off x="1130300" y="13428904"/>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162358</xdr:rowOff>
    </xdr:from>
    <xdr:to>
      <xdr:col>6</xdr:col>
      <xdr:colOff>561975</xdr:colOff>
      <xdr:row>78</xdr:row>
      <xdr:rowOff>92508</xdr:rowOff>
    </xdr:to>
    <xdr:sp macro="" textlink="">
      <xdr:nvSpPr>
        <xdr:cNvPr id="199" name="円/楕円 198"/>
        <xdr:cNvSpPr/>
      </xdr:nvSpPr>
      <xdr:spPr>
        <a:xfrm>
          <a:off x="4584700" y="13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140785</xdr:rowOff>
    </xdr:from>
    <xdr:ext cx="469744" cy="259045"/>
    <xdr:sp macro="" textlink="">
      <xdr:nvSpPr>
        <xdr:cNvPr id="200" name="維持補修費該当値テキスト"/>
        <xdr:cNvSpPr txBox="1"/>
      </xdr:nvSpPr>
      <xdr:spPr>
        <a:xfrm>
          <a:off x="4686300" y="133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18148</xdr:rowOff>
    </xdr:from>
    <xdr:to>
      <xdr:col>5</xdr:col>
      <xdr:colOff>409575</xdr:colOff>
      <xdr:row>78</xdr:row>
      <xdr:rowOff>119748</xdr:rowOff>
    </xdr:to>
    <xdr:sp macro="" textlink="">
      <xdr:nvSpPr>
        <xdr:cNvPr id="201" name="円/楕円 200"/>
        <xdr:cNvSpPr/>
      </xdr:nvSpPr>
      <xdr:spPr>
        <a:xfrm>
          <a:off x="3746500" y="133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110875</xdr:rowOff>
    </xdr:from>
    <xdr:ext cx="469744" cy="259045"/>
    <xdr:sp macro="" textlink="">
      <xdr:nvSpPr>
        <xdr:cNvPr id="202" name="テキスト ボックス 201"/>
        <xdr:cNvSpPr txBox="1"/>
      </xdr:nvSpPr>
      <xdr:spPr>
        <a:xfrm>
          <a:off x="3562427" y="1348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17614</xdr:rowOff>
    </xdr:from>
    <xdr:to>
      <xdr:col>4</xdr:col>
      <xdr:colOff>206375</xdr:colOff>
      <xdr:row>78</xdr:row>
      <xdr:rowOff>119214</xdr:rowOff>
    </xdr:to>
    <xdr:sp macro="" textlink="">
      <xdr:nvSpPr>
        <xdr:cNvPr id="203" name="円/楕円 202"/>
        <xdr:cNvSpPr/>
      </xdr:nvSpPr>
      <xdr:spPr>
        <a:xfrm>
          <a:off x="2857500" y="133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110341</xdr:rowOff>
    </xdr:from>
    <xdr:ext cx="469744" cy="259045"/>
    <xdr:sp macro="" textlink="">
      <xdr:nvSpPr>
        <xdr:cNvPr id="204" name="テキスト ボックス 203"/>
        <xdr:cNvSpPr txBox="1"/>
      </xdr:nvSpPr>
      <xdr:spPr>
        <a:xfrm>
          <a:off x="2673427" y="134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5004</xdr:rowOff>
    </xdr:from>
    <xdr:to>
      <xdr:col>3</xdr:col>
      <xdr:colOff>3175</xdr:colOff>
      <xdr:row>78</xdr:row>
      <xdr:rowOff>106604</xdr:rowOff>
    </xdr:to>
    <xdr:sp macro="" textlink="">
      <xdr:nvSpPr>
        <xdr:cNvPr id="205" name="円/楕円 204"/>
        <xdr:cNvSpPr/>
      </xdr:nvSpPr>
      <xdr:spPr>
        <a:xfrm>
          <a:off x="1968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97731</xdr:rowOff>
    </xdr:from>
    <xdr:ext cx="469744" cy="259045"/>
    <xdr:sp macro="" textlink="">
      <xdr:nvSpPr>
        <xdr:cNvPr id="206" name="テキスト ボックス 205"/>
        <xdr:cNvSpPr txBox="1"/>
      </xdr:nvSpPr>
      <xdr:spPr>
        <a:xfrm>
          <a:off x="1784427" y="1347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22834</xdr:rowOff>
    </xdr:from>
    <xdr:to>
      <xdr:col>1</xdr:col>
      <xdr:colOff>485775</xdr:colOff>
      <xdr:row>78</xdr:row>
      <xdr:rowOff>124434</xdr:rowOff>
    </xdr:to>
    <xdr:sp macro="" textlink="">
      <xdr:nvSpPr>
        <xdr:cNvPr id="207" name="円/楕円 206"/>
        <xdr:cNvSpPr/>
      </xdr:nvSpPr>
      <xdr:spPr>
        <a:xfrm>
          <a:off x="1079500" y="133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115561</xdr:rowOff>
    </xdr:from>
    <xdr:ext cx="469744" cy="259045"/>
    <xdr:sp macro="" textlink="">
      <xdr:nvSpPr>
        <xdr:cNvPr id="208" name="テキスト ボックス 207"/>
        <xdr:cNvSpPr txBox="1"/>
      </xdr:nvSpPr>
      <xdr:spPr>
        <a:xfrm>
          <a:off x="895427" y="134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101600</xdr:rowOff>
    </xdr:from>
    <xdr:to>
      <xdr:col>6</xdr:col>
      <xdr:colOff>511175</xdr:colOff>
      <xdr:row>95</xdr:row>
      <xdr:rowOff>34303</xdr:rowOff>
    </xdr:to>
    <xdr:cxnSp macro="">
      <xdr:nvCxnSpPr>
        <xdr:cNvPr id="238" name="直線コネクタ 237"/>
        <xdr:cNvCxnSpPr/>
      </xdr:nvCxnSpPr>
      <xdr:spPr>
        <a:xfrm flipV="1">
          <a:off x="3797300" y="16217900"/>
          <a:ext cx="838200" cy="10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34303</xdr:rowOff>
    </xdr:from>
    <xdr:to>
      <xdr:col>5</xdr:col>
      <xdr:colOff>358775</xdr:colOff>
      <xdr:row>95</xdr:row>
      <xdr:rowOff>107111</xdr:rowOff>
    </xdr:to>
    <xdr:cxnSp macro="">
      <xdr:nvCxnSpPr>
        <xdr:cNvPr id="241" name="直線コネクタ 240"/>
        <xdr:cNvCxnSpPr/>
      </xdr:nvCxnSpPr>
      <xdr:spPr>
        <a:xfrm flipV="1">
          <a:off x="2908300" y="16322053"/>
          <a:ext cx="889000" cy="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107111</xdr:rowOff>
    </xdr:from>
    <xdr:to>
      <xdr:col>4</xdr:col>
      <xdr:colOff>155575</xdr:colOff>
      <xdr:row>95</xdr:row>
      <xdr:rowOff>125781</xdr:rowOff>
    </xdr:to>
    <xdr:cxnSp macro="">
      <xdr:nvCxnSpPr>
        <xdr:cNvPr id="244" name="直線コネクタ 243"/>
        <xdr:cNvCxnSpPr/>
      </xdr:nvCxnSpPr>
      <xdr:spPr>
        <a:xfrm flipV="1">
          <a:off x="2019300" y="16394861"/>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125781</xdr:rowOff>
    </xdr:from>
    <xdr:to>
      <xdr:col>2</xdr:col>
      <xdr:colOff>638175</xdr:colOff>
      <xdr:row>96</xdr:row>
      <xdr:rowOff>6477</xdr:rowOff>
    </xdr:to>
    <xdr:cxnSp macro="">
      <xdr:nvCxnSpPr>
        <xdr:cNvPr id="247" name="直線コネクタ 246"/>
        <xdr:cNvCxnSpPr/>
      </xdr:nvCxnSpPr>
      <xdr:spPr>
        <a:xfrm flipV="1">
          <a:off x="1130300" y="16413531"/>
          <a:ext cx="889000" cy="5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50800</xdr:rowOff>
    </xdr:from>
    <xdr:to>
      <xdr:col>6</xdr:col>
      <xdr:colOff>561975</xdr:colOff>
      <xdr:row>94</xdr:row>
      <xdr:rowOff>152400</xdr:rowOff>
    </xdr:to>
    <xdr:sp macro="" textlink="">
      <xdr:nvSpPr>
        <xdr:cNvPr id="257" name="円/楕円 256"/>
        <xdr:cNvSpPr/>
      </xdr:nvSpPr>
      <xdr:spPr>
        <a:xfrm>
          <a:off x="4584700" y="1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73677</xdr:rowOff>
    </xdr:from>
    <xdr:ext cx="599010" cy="259045"/>
    <xdr:sp macro="" textlink="">
      <xdr:nvSpPr>
        <xdr:cNvPr id="258" name="扶助費該当値テキスト"/>
        <xdr:cNvSpPr txBox="1"/>
      </xdr:nvSpPr>
      <xdr:spPr>
        <a:xfrm>
          <a:off x="4686300" y="1601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123,000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154953</xdr:rowOff>
    </xdr:from>
    <xdr:to>
      <xdr:col>5</xdr:col>
      <xdr:colOff>409575</xdr:colOff>
      <xdr:row>95</xdr:row>
      <xdr:rowOff>85103</xdr:rowOff>
    </xdr:to>
    <xdr:sp macro="" textlink="">
      <xdr:nvSpPr>
        <xdr:cNvPr id="259" name="円/楕円 258"/>
        <xdr:cNvSpPr/>
      </xdr:nvSpPr>
      <xdr:spPr>
        <a:xfrm>
          <a:off x="3746500" y="162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101630</xdr:rowOff>
    </xdr:from>
    <xdr:ext cx="599010" cy="259045"/>
    <xdr:sp macro="" textlink="">
      <xdr:nvSpPr>
        <xdr:cNvPr id="260" name="テキスト ボックス 259"/>
        <xdr:cNvSpPr txBox="1"/>
      </xdr:nvSpPr>
      <xdr:spPr>
        <a:xfrm>
          <a:off x="3497794" y="1604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114,799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56311</xdr:rowOff>
    </xdr:from>
    <xdr:to>
      <xdr:col>4</xdr:col>
      <xdr:colOff>206375</xdr:colOff>
      <xdr:row>95</xdr:row>
      <xdr:rowOff>157911</xdr:rowOff>
    </xdr:to>
    <xdr:sp macro="" textlink="">
      <xdr:nvSpPr>
        <xdr:cNvPr id="261" name="円/楕円 260"/>
        <xdr:cNvSpPr/>
      </xdr:nvSpPr>
      <xdr:spPr>
        <a:xfrm>
          <a:off x="2857500" y="163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2988</xdr:rowOff>
    </xdr:from>
    <xdr:ext cx="599010" cy="259045"/>
    <xdr:sp macro="" textlink="">
      <xdr:nvSpPr>
        <xdr:cNvPr id="262" name="テキスト ボックス 261"/>
        <xdr:cNvSpPr txBox="1"/>
      </xdr:nvSpPr>
      <xdr:spPr>
        <a:xfrm>
          <a:off x="2608794" y="1611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109,066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74981</xdr:rowOff>
    </xdr:from>
    <xdr:to>
      <xdr:col>3</xdr:col>
      <xdr:colOff>3175</xdr:colOff>
      <xdr:row>96</xdr:row>
      <xdr:rowOff>5131</xdr:rowOff>
    </xdr:to>
    <xdr:sp macro="" textlink="">
      <xdr:nvSpPr>
        <xdr:cNvPr id="263" name="円/楕円 262"/>
        <xdr:cNvSpPr/>
      </xdr:nvSpPr>
      <xdr:spPr>
        <a:xfrm>
          <a:off x="1968500" y="163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21658</xdr:rowOff>
    </xdr:from>
    <xdr:ext cx="599010" cy="259045"/>
    <xdr:sp macro="" textlink="">
      <xdr:nvSpPr>
        <xdr:cNvPr id="264" name="テキスト ボックス 263"/>
        <xdr:cNvSpPr txBox="1"/>
      </xdr:nvSpPr>
      <xdr:spPr>
        <a:xfrm>
          <a:off x="1719794" y="1613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107,596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127127</xdr:rowOff>
    </xdr:from>
    <xdr:to>
      <xdr:col>1</xdr:col>
      <xdr:colOff>485775</xdr:colOff>
      <xdr:row>96</xdr:row>
      <xdr:rowOff>57277</xdr:rowOff>
    </xdr:to>
    <xdr:sp macro="" textlink="">
      <xdr:nvSpPr>
        <xdr:cNvPr id="265" name="円/楕円 264"/>
        <xdr:cNvSpPr/>
      </xdr:nvSpPr>
      <xdr:spPr>
        <a:xfrm>
          <a:off x="1079500" y="164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73804</xdr:rowOff>
    </xdr:from>
    <xdr:ext cx="599010" cy="259045"/>
    <xdr:sp macro="" textlink="">
      <xdr:nvSpPr>
        <xdr:cNvPr id="266" name="テキスト ボックス 265"/>
        <xdr:cNvSpPr txBox="1"/>
      </xdr:nvSpPr>
      <xdr:spPr>
        <a:xfrm>
          <a:off x="830794" y="1619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169113</xdr:rowOff>
    </xdr:from>
    <xdr:to>
      <xdr:col>15</xdr:col>
      <xdr:colOff>180975</xdr:colOff>
      <xdr:row>35</xdr:row>
      <xdr:rowOff>97056</xdr:rowOff>
    </xdr:to>
    <xdr:cxnSp macro="">
      <xdr:nvCxnSpPr>
        <xdr:cNvPr id="299" name="直線コネクタ 298"/>
        <xdr:cNvCxnSpPr/>
      </xdr:nvCxnSpPr>
      <xdr:spPr>
        <a:xfrm flipV="1">
          <a:off x="9639300" y="5998413"/>
          <a:ext cx="838200" cy="9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97056</xdr:rowOff>
    </xdr:from>
    <xdr:to>
      <xdr:col>14</xdr:col>
      <xdr:colOff>28575</xdr:colOff>
      <xdr:row>35</xdr:row>
      <xdr:rowOff>157512</xdr:rowOff>
    </xdr:to>
    <xdr:cxnSp macro="">
      <xdr:nvCxnSpPr>
        <xdr:cNvPr id="302" name="直線コネクタ 301"/>
        <xdr:cNvCxnSpPr/>
      </xdr:nvCxnSpPr>
      <xdr:spPr>
        <a:xfrm flipV="1">
          <a:off x="8750300" y="6097806"/>
          <a:ext cx="889000" cy="6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157512</xdr:rowOff>
    </xdr:from>
    <xdr:to>
      <xdr:col>12</xdr:col>
      <xdr:colOff>511175</xdr:colOff>
      <xdr:row>36</xdr:row>
      <xdr:rowOff>51737</xdr:rowOff>
    </xdr:to>
    <xdr:cxnSp macro="">
      <xdr:nvCxnSpPr>
        <xdr:cNvPr id="305" name="直線コネクタ 304"/>
        <xdr:cNvCxnSpPr/>
      </xdr:nvCxnSpPr>
      <xdr:spPr>
        <a:xfrm flipV="1">
          <a:off x="7861300" y="6158262"/>
          <a:ext cx="889000" cy="6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51737</xdr:rowOff>
    </xdr:from>
    <xdr:to>
      <xdr:col>11</xdr:col>
      <xdr:colOff>307975</xdr:colOff>
      <xdr:row>36</xdr:row>
      <xdr:rowOff>55737</xdr:rowOff>
    </xdr:to>
    <xdr:cxnSp macro="">
      <xdr:nvCxnSpPr>
        <xdr:cNvPr id="308" name="直線コネクタ 307"/>
        <xdr:cNvCxnSpPr/>
      </xdr:nvCxnSpPr>
      <xdr:spPr>
        <a:xfrm flipV="1">
          <a:off x="6972300" y="6223937"/>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118313</xdr:rowOff>
    </xdr:from>
    <xdr:to>
      <xdr:col>15</xdr:col>
      <xdr:colOff>231775</xdr:colOff>
      <xdr:row>35</xdr:row>
      <xdr:rowOff>48463</xdr:rowOff>
    </xdr:to>
    <xdr:sp macro="" textlink="">
      <xdr:nvSpPr>
        <xdr:cNvPr id="318" name="円/楕円 317"/>
        <xdr:cNvSpPr/>
      </xdr:nvSpPr>
      <xdr:spPr>
        <a:xfrm>
          <a:off x="10426700" y="59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141190</xdr:rowOff>
    </xdr:from>
    <xdr:ext cx="534377" cy="259045"/>
    <xdr:sp macro="" textlink="">
      <xdr:nvSpPr>
        <xdr:cNvPr id="319" name="補助費等該当値テキスト"/>
        <xdr:cNvSpPr txBox="1"/>
      </xdr:nvSpPr>
      <xdr:spPr>
        <a:xfrm>
          <a:off x="10528300" y="57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86,912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46256</xdr:rowOff>
    </xdr:from>
    <xdr:to>
      <xdr:col>14</xdr:col>
      <xdr:colOff>79375</xdr:colOff>
      <xdr:row>35</xdr:row>
      <xdr:rowOff>147856</xdr:rowOff>
    </xdr:to>
    <xdr:sp macro="" textlink="">
      <xdr:nvSpPr>
        <xdr:cNvPr id="320" name="円/楕円 319"/>
        <xdr:cNvSpPr/>
      </xdr:nvSpPr>
      <xdr:spPr>
        <a:xfrm>
          <a:off x="9588500" y="60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164383</xdr:rowOff>
    </xdr:from>
    <xdr:ext cx="534377" cy="259045"/>
    <xdr:sp macro="" textlink="">
      <xdr:nvSpPr>
        <xdr:cNvPr id="321" name="テキスト ボックス 320"/>
        <xdr:cNvSpPr txBox="1"/>
      </xdr:nvSpPr>
      <xdr:spPr>
        <a:xfrm>
          <a:off x="9372111" y="582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76,477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106712</xdr:rowOff>
    </xdr:from>
    <xdr:to>
      <xdr:col>12</xdr:col>
      <xdr:colOff>561975</xdr:colOff>
      <xdr:row>36</xdr:row>
      <xdr:rowOff>36862</xdr:rowOff>
    </xdr:to>
    <xdr:sp macro="" textlink="">
      <xdr:nvSpPr>
        <xdr:cNvPr id="322" name="円/楕円 321"/>
        <xdr:cNvSpPr/>
      </xdr:nvSpPr>
      <xdr:spPr>
        <a:xfrm>
          <a:off x="8699500" y="610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53389</xdr:rowOff>
    </xdr:from>
    <xdr:ext cx="534377" cy="259045"/>
    <xdr:sp macro="" textlink="">
      <xdr:nvSpPr>
        <xdr:cNvPr id="323" name="テキスト ボックス 322"/>
        <xdr:cNvSpPr txBox="1"/>
      </xdr:nvSpPr>
      <xdr:spPr>
        <a:xfrm>
          <a:off x="8483111" y="588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937</xdr:rowOff>
    </xdr:from>
    <xdr:to>
      <xdr:col>11</xdr:col>
      <xdr:colOff>358775</xdr:colOff>
      <xdr:row>36</xdr:row>
      <xdr:rowOff>102537</xdr:rowOff>
    </xdr:to>
    <xdr:sp macro="" textlink="">
      <xdr:nvSpPr>
        <xdr:cNvPr id="324" name="円/楕円 323"/>
        <xdr:cNvSpPr/>
      </xdr:nvSpPr>
      <xdr:spPr>
        <a:xfrm>
          <a:off x="7810500" y="61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119064</xdr:rowOff>
    </xdr:from>
    <xdr:ext cx="534377" cy="259045"/>
    <xdr:sp macro="" textlink="">
      <xdr:nvSpPr>
        <xdr:cNvPr id="325" name="テキスト ボックス 324"/>
        <xdr:cNvSpPr txBox="1"/>
      </xdr:nvSpPr>
      <xdr:spPr>
        <a:xfrm>
          <a:off x="7594111" y="594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4937</xdr:rowOff>
    </xdr:from>
    <xdr:to>
      <xdr:col>10</xdr:col>
      <xdr:colOff>155575</xdr:colOff>
      <xdr:row>36</xdr:row>
      <xdr:rowOff>106537</xdr:rowOff>
    </xdr:to>
    <xdr:sp macro="" textlink="">
      <xdr:nvSpPr>
        <xdr:cNvPr id="326" name="円/楕円 325"/>
        <xdr:cNvSpPr/>
      </xdr:nvSpPr>
      <xdr:spPr>
        <a:xfrm>
          <a:off x="6921500" y="61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123064</xdr:rowOff>
    </xdr:from>
    <xdr:ext cx="534377" cy="259045"/>
    <xdr:sp macro="" textlink="">
      <xdr:nvSpPr>
        <xdr:cNvPr id="327" name="テキスト ボックス 326"/>
        <xdr:cNvSpPr txBox="1"/>
      </xdr:nvSpPr>
      <xdr:spPr>
        <a:xfrm>
          <a:off x="6705111" y="59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22223</xdr:rowOff>
    </xdr:from>
    <xdr:to>
      <xdr:col>15</xdr:col>
      <xdr:colOff>180975</xdr:colOff>
      <xdr:row>58</xdr:row>
      <xdr:rowOff>50451</xdr:rowOff>
    </xdr:to>
    <xdr:cxnSp macro="">
      <xdr:nvCxnSpPr>
        <xdr:cNvPr id="354" name="直線コネクタ 353"/>
        <xdr:cNvCxnSpPr/>
      </xdr:nvCxnSpPr>
      <xdr:spPr>
        <a:xfrm>
          <a:off x="9639300" y="9966323"/>
          <a:ext cx="838200" cy="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168194</xdr:rowOff>
    </xdr:from>
    <xdr:to>
      <xdr:col>14</xdr:col>
      <xdr:colOff>28575</xdr:colOff>
      <xdr:row>58</xdr:row>
      <xdr:rowOff>22223</xdr:rowOff>
    </xdr:to>
    <xdr:cxnSp macro="">
      <xdr:nvCxnSpPr>
        <xdr:cNvPr id="357" name="直線コネクタ 356"/>
        <xdr:cNvCxnSpPr/>
      </xdr:nvCxnSpPr>
      <xdr:spPr>
        <a:xfrm>
          <a:off x="8750300" y="9940844"/>
          <a:ext cx="889000" cy="2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168194</xdr:rowOff>
    </xdr:from>
    <xdr:to>
      <xdr:col>12</xdr:col>
      <xdr:colOff>511175</xdr:colOff>
      <xdr:row>58</xdr:row>
      <xdr:rowOff>64267</xdr:rowOff>
    </xdr:to>
    <xdr:cxnSp macro="">
      <xdr:nvCxnSpPr>
        <xdr:cNvPr id="360" name="直線コネクタ 359"/>
        <xdr:cNvCxnSpPr/>
      </xdr:nvCxnSpPr>
      <xdr:spPr>
        <a:xfrm flipV="1">
          <a:off x="7861300" y="9940844"/>
          <a:ext cx="889000" cy="6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61854</xdr:rowOff>
    </xdr:from>
    <xdr:to>
      <xdr:col>11</xdr:col>
      <xdr:colOff>307975</xdr:colOff>
      <xdr:row>58</xdr:row>
      <xdr:rowOff>64267</xdr:rowOff>
    </xdr:to>
    <xdr:cxnSp macro="">
      <xdr:nvCxnSpPr>
        <xdr:cNvPr id="363" name="直線コネクタ 362"/>
        <xdr:cNvCxnSpPr/>
      </xdr:nvCxnSpPr>
      <xdr:spPr>
        <a:xfrm>
          <a:off x="6972300" y="1000595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171101</xdr:rowOff>
    </xdr:from>
    <xdr:to>
      <xdr:col>15</xdr:col>
      <xdr:colOff>231775</xdr:colOff>
      <xdr:row>58</xdr:row>
      <xdr:rowOff>101251</xdr:rowOff>
    </xdr:to>
    <xdr:sp macro="" textlink="">
      <xdr:nvSpPr>
        <xdr:cNvPr id="373" name="円/楕円 372"/>
        <xdr:cNvSpPr/>
      </xdr:nvSpPr>
      <xdr:spPr>
        <a:xfrm>
          <a:off x="10426700" y="99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130478</xdr:rowOff>
    </xdr:from>
    <xdr:ext cx="534377" cy="259045"/>
    <xdr:sp macro="" textlink="">
      <xdr:nvSpPr>
        <xdr:cNvPr id="374" name="普通建設事業費該当値テキスト"/>
        <xdr:cNvSpPr txBox="1"/>
      </xdr:nvSpPr>
      <xdr:spPr>
        <a:xfrm>
          <a:off x="10528300" y="97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97,604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142873</xdr:rowOff>
    </xdr:from>
    <xdr:to>
      <xdr:col>14</xdr:col>
      <xdr:colOff>79375</xdr:colOff>
      <xdr:row>58</xdr:row>
      <xdr:rowOff>73023</xdr:rowOff>
    </xdr:to>
    <xdr:sp macro="" textlink="">
      <xdr:nvSpPr>
        <xdr:cNvPr id="375" name="円/楕円 374"/>
        <xdr:cNvSpPr/>
      </xdr:nvSpPr>
      <xdr:spPr>
        <a:xfrm>
          <a:off x="9588500" y="9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89550</xdr:rowOff>
    </xdr:from>
    <xdr:ext cx="599010" cy="259045"/>
    <xdr:sp macro="" textlink="">
      <xdr:nvSpPr>
        <xdr:cNvPr id="376" name="テキスト ボックス 375"/>
        <xdr:cNvSpPr txBox="1"/>
      </xdr:nvSpPr>
      <xdr:spPr>
        <a:xfrm>
          <a:off x="9339794" y="969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128,474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117394</xdr:rowOff>
    </xdr:from>
    <xdr:to>
      <xdr:col>12</xdr:col>
      <xdr:colOff>561975</xdr:colOff>
      <xdr:row>58</xdr:row>
      <xdr:rowOff>47544</xdr:rowOff>
    </xdr:to>
    <xdr:sp macro="" textlink="">
      <xdr:nvSpPr>
        <xdr:cNvPr id="377" name="円/楕円 376"/>
        <xdr:cNvSpPr/>
      </xdr:nvSpPr>
      <xdr:spPr>
        <a:xfrm>
          <a:off x="8699500" y="98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64071</xdr:rowOff>
    </xdr:from>
    <xdr:ext cx="599010" cy="259045"/>
    <xdr:sp macro="" textlink="">
      <xdr:nvSpPr>
        <xdr:cNvPr id="378" name="テキスト ボックス 377"/>
        <xdr:cNvSpPr txBox="1"/>
      </xdr:nvSpPr>
      <xdr:spPr>
        <a:xfrm>
          <a:off x="8450794" y="966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156,338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13467</xdr:rowOff>
    </xdr:from>
    <xdr:to>
      <xdr:col>11</xdr:col>
      <xdr:colOff>358775</xdr:colOff>
      <xdr:row>58</xdr:row>
      <xdr:rowOff>115067</xdr:rowOff>
    </xdr:to>
    <xdr:sp macro="" textlink="">
      <xdr:nvSpPr>
        <xdr:cNvPr id="379" name="円/楕円 378"/>
        <xdr:cNvSpPr/>
      </xdr:nvSpPr>
      <xdr:spPr>
        <a:xfrm>
          <a:off x="7810500" y="995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131594</xdr:rowOff>
    </xdr:from>
    <xdr:ext cx="534377" cy="259045"/>
    <xdr:sp macro="" textlink="">
      <xdr:nvSpPr>
        <xdr:cNvPr id="380" name="テキスト ボックス 379"/>
        <xdr:cNvSpPr txBox="1"/>
      </xdr:nvSpPr>
      <xdr:spPr>
        <a:xfrm>
          <a:off x="7594111" y="973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11054</xdr:rowOff>
    </xdr:from>
    <xdr:to>
      <xdr:col>10</xdr:col>
      <xdr:colOff>155575</xdr:colOff>
      <xdr:row>58</xdr:row>
      <xdr:rowOff>112654</xdr:rowOff>
    </xdr:to>
    <xdr:sp macro="" textlink="">
      <xdr:nvSpPr>
        <xdr:cNvPr id="381" name="円/楕円 380"/>
        <xdr:cNvSpPr/>
      </xdr:nvSpPr>
      <xdr:spPr>
        <a:xfrm>
          <a:off x="6921500" y="99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129181</xdr:rowOff>
    </xdr:from>
    <xdr:ext cx="534377" cy="259045"/>
    <xdr:sp macro="" textlink="">
      <xdr:nvSpPr>
        <xdr:cNvPr id="382" name="テキスト ボックス 381"/>
        <xdr:cNvSpPr txBox="1"/>
      </xdr:nvSpPr>
      <xdr:spPr>
        <a:xfrm>
          <a:off x="6705111" y="97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12129</xdr:rowOff>
    </xdr:from>
    <xdr:to>
      <xdr:col>15</xdr:col>
      <xdr:colOff>180975</xdr:colOff>
      <xdr:row>79</xdr:row>
      <xdr:rowOff>13799</xdr:rowOff>
    </xdr:to>
    <xdr:cxnSp macro="">
      <xdr:nvCxnSpPr>
        <xdr:cNvPr id="411" name="直線コネクタ 410"/>
        <xdr:cNvCxnSpPr/>
      </xdr:nvCxnSpPr>
      <xdr:spPr>
        <a:xfrm>
          <a:off x="9639300" y="13556679"/>
          <a:ext cx="8382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134449</xdr:rowOff>
    </xdr:from>
    <xdr:to>
      <xdr:col>15</xdr:col>
      <xdr:colOff>231775</xdr:colOff>
      <xdr:row>79</xdr:row>
      <xdr:rowOff>64599</xdr:rowOff>
    </xdr:to>
    <xdr:sp macro="" textlink="">
      <xdr:nvSpPr>
        <xdr:cNvPr id="421" name="円/楕円 420"/>
        <xdr:cNvSpPr/>
      </xdr:nvSpPr>
      <xdr:spPr>
        <a:xfrm>
          <a:off x="10426700" y="135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24,135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132779</xdr:rowOff>
    </xdr:from>
    <xdr:to>
      <xdr:col>14</xdr:col>
      <xdr:colOff>79375</xdr:colOff>
      <xdr:row>79</xdr:row>
      <xdr:rowOff>62929</xdr:rowOff>
    </xdr:to>
    <xdr:sp macro="" textlink="">
      <xdr:nvSpPr>
        <xdr:cNvPr id="423" name="円/楕円 422"/>
        <xdr:cNvSpPr/>
      </xdr:nvSpPr>
      <xdr:spPr>
        <a:xfrm>
          <a:off x="9588500" y="135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54056</xdr:rowOff>
    </xdr:from>
    <xdr:ext cx="534377" cy="259045"/>
    <xdr:sp macro="" textlink="">
      <xdr:nvSpPr>
        <xdr:cNvPr id="424" name="テキスト ボックス 423"/>
        <xdr:cNvSpPr txBox="1"/>
      </xdr:nvSpPr>
      <xdr:spPr>
        <a:xfrm>
          <a:off x="9372111" y="135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147785</xdr:rowOff>
    </xdr:from>
    <xdr:to>
      <xdr:col>15</xdr:col>
      <xdr:colOff>180975</xdr:colOff>
      <xdr:row>97</xdr:row>
      <xdr:rowOff>13436</xdr:rowOff>
    </xdr:to>
    <xdr:cxnSp macro="">
      <xdr:nvCxnSpPr>
        <xdr:cNvPr id="453" name="直線コネクタ 452"/>
        <xdr:cNvCxnSpPr/>
      </xdr:nvCxnSpPr>
      <xdr:spPr>
        <a:xfrm>
          <a:off x="9639300" y="16435535"/>
          <a:ext cx="838200" cy="20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134086</xdr:rowOff>
    </xdr:from>
    <xdr:to>
      <xdr:col>15</xdr:col>
      <xdr:colOff>231775</xdr:colOff>
      <xdr:row>97</xdr:row>
      <xdr:rowOff>64236</xdr:rowOff>
    </xdr:to>
    <xdr:sp macro="" textlink="">
      <xdr:nvSpPr>
        <xdr:cNvPr id="463" name="円/楕円 462"/>
        <xdr:cNvSpPr/>
      </xdr:nvSpPr>
      <xdr:spPr>
        <a:xfrm>
          <a:off x="10426700" y="165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156963</xdr:rowOff>
    </xdr:from>
    <xdr:ext cx="534377" cy="259045"/>
    <xdr:sp macro="" textlink="">
      <xdr:nvSpPr>
        <xdr:cNvPr id="464" name="普通建設事業費 （ うち更新整備　）該当値テキスト"/>
        <xdr:cNvSpPr txBox="1"/>
      </xdr:nvSpPr>
      <xdr:spPr>
        <a:xfrm>
          <a:off x="10528300" y="164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49,070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96985</xdr:rowOff>
    </xdr:from>
    <xdr:to>
      <xdr:col>14</xdr:col>
      <xdr:colOff>79375</xdr:colOff>
      <xdr:row>96</xdr:row>
      <xdr:rowOff>27135</xdr:rowOff>
    </xdr:to>
    <xdr:sp macro="" textlink="">
      <xdr:nvSpPr>
        <xdr:cNvPr id="465" name="円/楕円 464"/>
        <xdr:cNvSpPr/>
      </xdr:nvSpPr>
      <xdr:spPr>
        <a:xfrm>
          <a:off x="9588500" y="1638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43662</xdr:rowOff>
    </xdr:from>
    <xdr:ext cx="534377" cy="259045"/>
    <xdr:sp macro="" textlink="">
      <xdr:nvSpPr>
        <xdr:cNvPr id="466" name="テキスト ボックス 465"/>
        <xdr:cNvSpPr txBox="1"/>
      </xdr:nvSpPr>
      <xdr:spPr>
        <a:xfrm>
          <a:off x="9372111" y="161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134676</xdr:rowOff>
    </xdr:from>
    <xdr:to>
      <xdr:col>23</xdr:col>
      <xdr:colOff>517525</xdr:colOff>
      <xdr:row>38</xdr:row>
      <xdr:rowOff>136545</xdr:rowOff>
    </xdr:to>
    <xdr:cxnSp macro="">
      <xdr:nvCxnSpPr>
        <xdr:cNvPr id="493" name="直線コネクタ 492"/>
        <xdr:cNvCxnSpPr/>
      </xdr:nvCxnSpPr>
      <xdr:spPr>
        <a:xfrm flipV="1">
          <a:off x="15481300" y="6649776"/>
          <a:ext cx="838200" cy="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130104</xdr:rowOff>
    </xdr:from>
    <xdr:to>
      <xdr:col>22</xdr:col>
      <xdr:colOff>365125</xdr:colOff>
      <xdr:row>38</xdr:row>
      <xdr:rowOff>136545</xdr:rowOff>
    </xdr:to>
    <xdr:cxnSp macro="">
      <xdr:nvCxnSpPr>
        <xdr:cNvPr id="496" name="直線コネクタ 495"/>
        <xdr:cNvCxnSpPr/>
      </xdr:nvCxnSpPr>
      <xdr:spPr>
        <a:xfrm>
          <a:off x="14592300" y="6645204"/>
          <a:ext cx="8890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107842</xdr:rowOff>
    </xdr:from>
    <xdr:to>
      <xdr:col>21</xdr:col>
      <xdr:colOff>161925</xdr:colOff>
      <xdr:row>38</xdr:row>
      <xdr:rowOff>130104</xdr:rowOff>
    </xdr:to>
    <xdr:cxnSp macro="">
      <xdr:nvCxnSpPr>
        <xdr:cNvPr id="499" name="直線コネクタ 498"/>
        <xdr:cNvCxnSpPr/>
      </xdr:nvCxnSpPr>
      <xdr:spPr>
        <a:xfrm>
          <a:off x="13703300" y="6622942"/>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107842</xdr:rowOff>
    </xdr:from>
    <xdr:to>
      <xdr:col>19</xdr:col>
      <xdr:colOff>644525</xdr:colOff>
      <xdr:row>38</xdr:row>
      <xdr:rowOff>131256</xdr:rowOff>
    </xdr:to>
    <xdr:cxnSp macro="">
      <xdr:nvCxnSpPr>
        <xdr:cNvPr id="502" name="直線コネクタ 501"/>
        <xdr:cNvCxnSpPr/>
      </xdr:nvCxnSpPr>
      <xdr:spPr>
        <a:xfrm flipV="1">
          <a:off x="12814300" y="6622942"/>
          <a:ext cx="889000" cy="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83876</xdr:rowOff>
    </xdr:from>
    <xdr:to>
      <xdr:col>23</xdr:col>
      <xdr:colOff>568325</xdr:colOff>
      <xdr:row>39</xdr:row>
      <xdr:rowOff>14026</xdr:rowOff>
    </xdr:to>
    <xdr:sp macro="" textlink="">
      <xdr:nvSpPr>
        <xdr:cNvPr id="512" name="円/楕円 511"/>
        <xdr:cNvSpPr/>
      </xdr:nvSpPr>
      <xdr:spPr>
        <a:xfrm>
          <a:off x="16268700" y="65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44619</xdr:rowOff>
    </xdr:from>
    <xdr:ext cx="469744" cy="259045"/>
    <xdr:sp macro="" textlink="">
      <xdr:nvSpPr>
        <xdr:cNvPr id="513" name="災害復旧事業費該当値テキスト"/>
        <xdr:cNvSpPr txBox="1"/>
      </xdr:nvSpPr>
      <xdr:spPr>
        <a:xfrm>
          <a:off x="16370300" y="655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85745</xdr:rowOff>
    </xdr:from>
    <xdr:to>
      <xdr:col>22</xdr:col>
      <xdr:colOff>415925</xdr:colOff>
      <xdr:row>39</xdr:row>
      <xdr:rowOff>15895</xdr:rowOff>
    </xdr:to>
    <xdr:sp macro="" textlink="">
      <xdr:nvSpPr>
        <xdr:cNvPr id="514" name="円/楕円 513"/>
        <xdr:cNvSpPr/>
      </xdr:nvSpPr>
      <xdr:spPr>
        <a:xfrm>
          <a:off x="15430500" y="66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7022</xdr:rowOff>
    </xdr:from>
    <xdr:ext cx="378565" cy="259045"/>
    <xdr:sp macro="" textlink="">
      <xdr:nvSpPr>
        <xdr:cNvPr id="515" name="テキスト ボックス 514"/>
        <xdr:cNvSpPr txBox="1"/>
      </xdr:nvSpPr>
      <xdr:spPr>
        <a:xfrm>
          <a:off x="15292017" y="6693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79304</xdr:rowOff>
    </xdr:from>
    <xdr:to>
      <xdr:col>21</xdr:col>
      <xdr:colOff>212725</xdr:colOff>
      <xdr:row>39</xdr:row>
      <xdr:rowOff>9454</xdr:rowOff>
    </xdr:to>
    <xdr:sp macro="" textlink="">
      <xdr:nvSpPr>
        <xdr:cNvPr id="516" name="円/楕円 515"/>
        <xdr:cNvSpPr/>
      </xdr:nvSpPr>
      <xdr:spPr>
        <a:xfrm>
          <a:off x="14541500" y="65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581</xdr:rowOff>
    </xdr:from>
    <xdr:ext cx="469744" cy="259045"/>
    <xdr:sp macro="" textlink="">
      <xdr:nvSpPr>
        <xdr:cNvPr id="517" name="テキスト ボックス 516"/>
        <xdr:cNvSpPr txBox="1"/>
      </xdr:nvSpPr>
      <xdr:spPr>
        <a:xfrm>
          <a:off x="14357427" y="668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57042</xdr:rowOff>
    </xdr:from>
    <xdr:to>
      <xdr:col>20</xdr:col>
      <xdr:colOff>9525</xdr:colOff>
      <xdr:row>38</xdr:row>
      <xdr:rowOff>158642</xdr:rowOff>
    </xdr:to>
    <xdr:sp macro="" textlink="">
      <xdr:nvSpPr>
        <xdr:cNvPr id="518" name="円/楕円 517"/>
        <xdr:cNvSpPr/>
      </xdr:nvSpPr>
      <xdr:spPr>
        <a:xfrm>
          <a:off x="13652500" y="65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149769</xdr:rowOff>
    </xdr:from>
    <xdr:ext cx="469744" cy="259045"/>
    <xdr:sp macro="" textlink="">
      <xdr:nvSpPr>
        <xdr:cNvPr id="519" name="テキスト ボックス 518"/>
        <xdr:cNvSpPr txBox="1"/>
      </xdr:nvSpPr>
      <xdr:spPr>
        <a:xfrm>
          <a:off x="13468427" y="666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80456</xdr:rowOff>
    </xdr:from>
    <xdr:to>
      <xdr:col>18</xdr:col>
      <xdr:colOff>492125</xdr:colOff>
      <xdr:row>39</xdr:row>
      <xdr:rowOff>10606</xdr:rowOff>
    </xdr:to>
    <xdr:sp macro="" textlink="">
      <xdr:nvSpPr>
        <xdr:cNvPr id="520" name="円/楕円 519"/>
        <xdr:cNvSpPr/>
      </xdr:nvSpPr>
      <xdr:spPr>
        <a:xfrm>
          <a:off x="12763500" y="65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1733</xdr:rowOff>
    </xdr:from>
    <xdr:ext cx="469744" cy="259045"/>
    <xdr:sp macro="" textlink="">
      <xdr:nvSpPr>
        <xdr:cNvPr id="521" name="テキスト ボックス 520"/>
        <xdr:cNvSpPr txBox="1"/>
      </xdr:nvSpPr>
      <xdr:spPr>
        <a:xfrm>
          <a:off x="12579427" y="668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100777</xdr:rowOff>
    </xdr:from>
    <xdr:to>
      <xdr:col>23</xdr:col>
      <xdr:colOff>517525</xdr:colOff>
      <xdr:row>76</xdr:row>
      <xdr:rowOff>118588</xdr:rowOff>
    </xdr:to>
    <xdr:cxnSp macro="">
      <xdr:nvCxnSpPr>
        <xdr:cNvPr id="605" name="直線コネクタ 604"/>
        <xdr:cNvCxnSpPr/>
      </xdr:nvCxnSpPr>
      <xdr:spPr>
        <a:xfrm>
          <a:off x="15481300" y="13130977"/>
          <a:ext cx="8382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61641</xdr:rowOff>
    </xdr:from>
    <xdr:to>
      <xdr:col>22</xdr:col>
      <xdr:colOff>365125</xdr:colOff>
      <xdr:row>76</xdr:row>
      <xdr:rowOff>100777</xdr:rowOff>
    </xdr:to>
    <xdr:cxnSp macro="">
      <xdr:nvCxnSpPr>
        <xdr:cNvPr id="608" name="直線コネクタ 607"/>
        <xdr:cNvCxnSpPr/>
      </xdr:nvCxnSpPr>
      <xdr:spPr>
        <a:xfrm>
          <a:off x="14592300" y="13091841"/>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61641</xdr:rowOff>
    </xdr:from>
    <xdr:to>
      <xdr:col>21</xdr:col>
      <xdr:colOff>161925</xdr:colOff>
      <xdr:row>76</xdr:row>
      <xdr:rowOff>107068</xdr:rowOff>
    </xdr:to>
    <xdr:cxnSp macro="">
      <xdr:nvCxnSpPr>
        <xdr:cNvPr id="611" name="直線コネクタ 610"/>
        <xdr:cNvCxnSpPr/>
      </xdr:nvCxnSpPr>
      <xdr:spPr>
        <a:xfrm flipV="1">
          <a:off x="13703300" y="13091841"/>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94030</xdr:rowOff>
    </xdr:from>
    <xdr:to>
      <xdr:col>19</xdr:col>
      <xdr:colOff>644525</xdr:colOff>
      <xdr:row>76</xdr:row>
      <xdr:rowOff>107068</xdr:rowOff>
    </xdr:to>
    <xdr:cxnSp macro="">
      <xdr:nvCxnSpPr>
        <xdr:cNvPr id="614" name="直線コネクタ 613"/>
        <xdr:cNvCxnSpPr/>
      </xdr:nvCxnSpPr>
      <xdr:spPr>
        <a:xfrm>
          <a:off x="12814300" y="13124230"/>
          <a:ext cx="8890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67788</xdr:rowOff>
    </xdr:from>
    <xdr:to>
      <xdr:col>23</xdr:col>
      <xdr:colOff>568325</xdr:colOff>
      <xdr:row>76</xdr:row>
      <xdr:rowOff>169388</xdr:rowOff>
    </xdr:to>
    <xdr:sp macro="" textlink="">
      <xdr:nvSpPr>
        <xdr:cNvPr id="624" name="円/楕円 623"/>
        <xdr:cNvSpPr/>
      </xdr:nvSpPr>
      <xdr:spPr>
        <a:xfrm>
          <a:off x="16268700" y="130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90666</xdr:rowOff>
    </xdr:from>
    <xdr:ext cx="599010" cy="259045"/>
    <xdr:sp macro="" textlink="">
      <xdr:nvSpPr>
        <xdr:cNvPr id="625" name="公債費該当値テキスト"/>
        <xdr:cNvSpPr txBox="1"/>
      </xdr:nvSpPr>
      <xdr:spPr>
        <a:xfrm>
          <a:off x="16370300" y="129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115,541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49977</xdr:rowOff>
    </xdr:from>
    <xdr:to>
      <xdr:col>22</xdr:col>
      <xdr:colOff>415925</xdr:colOff>
      <xdr:row>76</xdr:row>
      <xdr:rowOff>151577</xdr:rowOff>
    </xdr:to>
    <xdr:sp macro="" textlink="">
      <xdr:nvSpPr>
        <xdr:cNvPr id="626" name="円/楕円 625"/>
        <xdr:cNvSpPr/>
      </xdr:nvSpPr>
      <xdr:spPr>
        <a:xfrm>
          <a:off x="15430500" y="130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168104</xdr:rowOff>
    </xdr:from>
    <xdr:ext cx="599010" cy="259045"/>
    <xdr:sp macro="" textlink="">
      <xdr:nvSpPr>
        <xdr:cNvPr id="627" name="テキスト ボックス 626"/>
        <xdr:cNvSpPr txBox="1"/>
      </xdr:nvSpPr>
      <xdr:spPr>
        <a:xfrm>
          <a:off x="15181794" y="1285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120,216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10841</xdr:rowOff>
    </xdr:from>
    <xdr:to>
      <xdr:col>21</xdr:col>
      <xdr:colOff>212725</xdr:colOff>
      <xdr:row>76</xdr:row>
      <xdr:rowOff>112441</xdr:rowOff>
    </xdr:to>
    <xdr:sp macro="" textlink="">
      <xdr:nvSpPr>
        <xdr:cNvPr id="628" name="円/楕円 627"/>
        <xdr:cNvSpPr/>
      </xdr:nvSpPr>
      <xdr:spPr>
        <a:xfrm>
          <a:off x="14541500" y="130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128967</xdr:rowOff>
    </xdr:from>
    <xdr:ext cx="599010" cy="259045"/>
    <xdr:sp macro="" textlink="">
      <xdr:nvSpPr>
        <xdr:cNvPr id="629" name="テキスト ボックス 628"/>
        <xdr:cNvSpPr txBox="1"/>
      </xdr:nvSpPr>
      <xdr:spPr>
        <a:xfrm>
          <a:off x="14292794" y="1281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130,488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56268</xdr:rowOff>
    </xdr:from>
    <xdr:to>
      <xdr:col>20</xdr:col>
      <xdr:colOff>9525</xdr:colOff>
      <xdr:row>76</xdr:row>
      <xdr:rowOff>157868</xdr:rowOff>
    </xdr:to>
    <xdr:sp macro="" textlink="">
      <xdr:nvSpPr>
        <xdr:cNvPr id="630" name="円/楕円 629"/>
        <xdr:cNvSpPr/>
      </xdr:nvSpPr>
      <xdr:spPr>
        <a:xfrm>
          <a:off x="13652500" y="130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2944</xdr:rowOff>
    </xdr:from>
    <xdr:ext cx="599010" cy="259045"/>
    <xdr:sp macro="" textlink="">
      <xdr:nvSpPr>
        <xdr:cNvPr id="631" name="テキスト ボックス 630"/>
        <xdr:cNvSpPr txBox="1"/>
      </xdr:nvSpPr>
      <xdr:spPr>
        <a:xfrm>
          <a:off x="13403794" y="1286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118,565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43230</xdr:rowOff>
    </xdr:from>
    <xdr:to>
      <xdr:col>18</xdr:col>
      <xdr:colOff>492125</xdr:colOff>
      <xdr:row>76</xdr:row>
      <xdr:rowOff>144830</xdr:rowOff>
    </xdr:to>
    <xdr:sp macro="" textlink="">
      <xdr:nvSpPr>
        <xdr:cNvPr id="632" name="円/楕円 631"/>
        <xdr:cNvSpPr/>
      </xdr:nvSpPr>
      <xdr:spPr>
        <a:xfrm>
          <a:off x="12763500" y="130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161356</xdr:rowOff>
    </xdr:from>
    <xdr:ext cx="599010" cy="259045"/>
    <xdr:sp macro="" textlink="">
      <xdr:nvSpPr>
        <xdr:cNvPr id="633" name="テキスト ボックス 632"/>
        <xdr:cNvSpPr txBox="1"/>
      </xdr:nvSpPr>
      <xdr:spPr>
        <a:xfrm>
          <a:off x="12514794" y="1284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35575</xdr:rowOff>
    </xdr:from>
    <xdr:to>
      <xdr:col>23</xdr:col>
      <xdr:colOff>517525</xdr:colOff>
      <xdr:row>98</xdr:row>
      <xdr:rowOff>45039</xdr:rowOff>
    </xdr:to>
    <xdr:cxnSp macro="">
      <xdr:nvCxnSpPr>
        <xdr:cNvPr id="660" name="直線コネクタ 659"/>
        <xdr:cNvCxnSpPr/>
      </xdr:nvCxnSpPr>
      <xdr:spPr>
        <a:xfrm flipV="1">
          <a:off x="15481300" y="16837675"/>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45039</xdr:rowOff>
    </xdr:from>
    <xdr:to>
      <xdr:col>22</xdr:col>
      <xdr:colOff>365125</xdr:colOff>
      <xdr:row>98</xdr:row>
      <xdr:rowOff>96793</xdr:rowOff>
    </xdr:to>
    <xdr:cxnSp macro="">
      <xdr:nvCxnSpPr>
        <xdr:cNvPr id="663" name="直線コネクタ 662"/>
        <xdr:cNvCxnSpPr/>
      </xdr:nvCxnSpPr>
      <xdr:spPr>
        <a:xfrm flipV="1">
          <a:off x="14592300" y="16847139"/>
          <a:ext cx="889000" cy="5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5" name="テキスト ボックス 664"/>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34069</xdr:rowOff>
    </xdr:from>
    <xdr:to>
      <xdr:col>21</xdr:col>
      <xdr:colOff>161925</xdr:colOff>
      <xdr:row>98</xdr:row>
      <xdr:rowOff>96793</xdr:rowOff>
    </xdr:to>
    <xdr:cxnSp macro="">
      <xdr:nvCxnSpPr>
        <xdr:cNvPr id="666" name="直線コネクタ 665"/>
        <xdr:cNvCxnSpPr/>
      </xdr:nvCxnSpPr>
      <xdr:spPr>
        <a:xfrm>
          <a:off x="13703300" y="16836169"/>
          <a:ext cx="889000" cy="6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34069</xdr:rowOff>
    </xdr:from>
    <xdr:to>
      <xdr:col>19</xdr:col>
      <xdr:colOff>644525</xdr:colOff>
      <xdr:row>98</xdr:row>
      <xdr:rowOff>84376</xdr:rowOff>
    </xdr:to>
    <xdr:cxnSp macro="">
      <xdr:nvCxnSpPr>
        <xdr:cNvPr id="669" name="直線コネクタ 668"/>
        <xdr:cNvCxnSpPr/>
      </xdr:nvCxnSpPr>
      <xdr:spPr>
        <a:xfrm flipV="1">
          <a:off x="12814300" y="16836169"/>
          <a:ext cx="889000" cy="5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156225</xdr:rowOff>
    </xdr:from>
    <xdr:to>
      <xdr:col>23</xdr:col>
      <xdr:colOff>568325</xdr:colOff>
      <xdr:row>98</xdr:row>
      <xdr:rowOff>86375</xdr:rowOff>
    </xdr:to>
    <xdr:sp macro="" textlink="">
      <xdr:nvSpPr>
        <xdr:cNvPr id="679" name="円/楕円 678"/>
        <xdr:cNvSpPr/>
      </xdr:nvSpPr>
      <xdr:spPr>
        <a:xfrm>
          <a:off x="16268700" y="167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115602</xdr:rowOff>
    </xdr:from>
    <xdr:ext cx="534377" cy="259045"/>
    <xdr:sp macro="" textlink="">
      <xdr:nvSpPr>
        <xdr:cNvPr id="680" name="積立金該当値テキスト"/>
        <xdr:cNvSpPr txBox="1"/>
      </xdr:nvSpPr>
      <xdr:spPr>
        <a:xfrm>
          <a:off x="16370300" y="165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45,549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165689</xdr:rowOff>
    </xdr:from>
    <xdr:to>
      <xdr:col>22</xdr:col>
      <xdr:colOff>415925</xdr:colOff>
      <xdr:row>98</xdr:row>
      <xdr:rowOff>95839</xdr:rowOff>
    </xdr:to>
    <xdr:sp macro="" textlink="">
      <xdr:nvSpPr>
        <xdr:cNvPr id="681" name="円/楕円 680"/>
        <xdr:cNvSpPr/>
      </xdr:nvSpPr>
      <xdr:spPr>
        <a:xfrm>
          <a:off x="15430500" y="167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112366</xdr:rowOff>
    </xdr:from>
    <xdr:ext cx="534377" cy="259045"/>
    <xdr:sp macro="" textlink="">
      <xdr:nvSpPr>
        <xdr:cNvPr id="682" name="テキスト ボックス 681"/>
        <xdr:cNvSpPr txBox="1"/>
      </xdr:nvSpPr>
      <xdr:spPr>
        <a:xfrm>
          <a:off x="15214111" y="1657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45993</xdr:rowOff>
    </xdr:from>
    <xdr:to>
      <xdr:col>21</xdr:col>
      <xdr:colOff>212725</xdr:colOff>
      <xdr:row>98</xdr:row>
      <xdr:rowOff>147593</xdr:rowOff>
    </xdr:to>
    <xdr:sp macro="" textlink="">
      <xdr:nvSpPr>
        <xdr:cNvPr id="683" name="円/楕円 682"/>
        <xdr:cNvSpPr/>
      </xdr:nvSpPr>
      <xdr:spPr>
        <a:xfrm>
          <a:off x="14541500" y="1684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138720</xdr:rowOff>
    </xdr:from>
    <xdr:ext cx="534377" cy="259045"/>
    <xdr:sp macro="" textlink="">
      <xdr:nvSpPr>
        <xdr:cNvPr id="684" name="テキスト ボックス 683"/>
        <xdr:cNvSpPr txBox="1"/>
      </xdr:nvSpPr>
      <xdr:spPr>
        <a:xfrm>
          <a:off x="14325111" y="1694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154719</xdr:rowOff>
    </xdr:from>
    <xdr:to>
      <xdr:col>20</xdr:col>
      <xdr:colOff>9525</xdr:colOff>
      <xdr:row>98</xdr:row>
      <xdr:rowOff>84869</xdr:rowOff>
    </xdr:to>
    <xdr:sp macro="" textlink="">
      <xdr:nvSpPr>
        <xdr:cNvPr id="685" name="円/楕円 684"/>
        <xdr:cNvSpPr/>
      </xdr:nvSpPr>
      <xdr:spPr>
        <a:xfrm>
          <a:off x="13652500" y="167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75996</xdr:rowOff>
    </xdr:from>
    <xdr:ext cx="534377" cy="259045"/>
    <xdr:sp macro="" textlink="">
      <xdr:nvSpPr>
        <xdr:cNvPr id="686" name="テキスト ボックス 685"/>
        <xdr:cNvSpPr txBox="1"/>
      </xdr:nvSpPr>
      <xdr:spPr>
        <a:xfrm>
          <a:off x="13436111" y="168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33576</xdr:rowOff>
    </xdr:from>
    <xdr:to>
      <xdr:col>18</xdr:col>
      <xdr:colOff>492125</xdr:colOff>
      <xdr:row>98</xdr:row>
      <xdr:rowOff>135176</xdr:rowOff>
    </xdr:to>
    <xdr:sp macro="" textlink="">
      <xdr:nvSpPr>
        <xdr:cNvPr id="687" name="円/楕円 686"/>
        <xdr:cNvSpPr/>
      </xdr:nvSpPr>
      <xdr:spPr>
        <a:xfrm>
          <a:off x="12763500" y="168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126303</xdr:rowOff>
    </xdr:from>
    <xdr:ext cx="534377" cy="259045"/>
    <xdr:sp macro="" textlink="">
      <xdr:nvSpPr>
        <xdr:cNvPr id="688" name="テキスト ボックス 687"/>
        <xdr:cNvSpPr txBox="1"/>
      </xdr:nvSpPr>
      <xdr:spPr>
        <a:xfrm>
          <a:off x="12547111" y="1692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114509</xdr:rowOff>
    </xdr:from>
    <xdr:to>
      <xdr:col>32</xdr:col>
      <xdr:colOff>187325</xdr:colOff>
      <xdr:row>38</xdr:row>
      <xdr:rowOff>119309</xdr:rowOff>
    </xdr:to>
    <xdr:cxnSp macro="">
      <xdr:nvCxnSpPr>
        <xdr:cNvPr id="715" name="直線コネクタ 714"/>
        <xdr:cNvCxnSpPr/>
      </xdr:nvCxnSpPr>
      <xdr:spPr>
        <a:xfrm>
          <a:off x="21323300" y="6629609"/>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114509</xdr:rowOff>
    </xdr:from>
    <xdr:to>
      <xdr:col>31</xdr:col>
      <xdr:colOff>34925</xdr:colOff>
      <xdr:row>38</xdr:row>
      <xdr:rowOff>139700</xdr:rowOff>
    </xdr:to>
    <xdr:cxnSp macro="">
      <xdr:nvCxnSpPr>
        <xdr:cNvPr id="718" name="直線コネクタ 717"/>
        <xdr:cNvCxnSpPr/>
      </xdr:nvCxnSpPr>
      <xdr:spPr>
        <a:xfrm flipV="1">
          <a:off x="20434300" y="6629609"/>
          <a:ext cx="889000" cy="2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68509</xdr:rowOff>
    </xdr:from>
    <xdr:to>
      <xdr:col>32</xdr:col>
      <xdr:colOff>238125</xdr:colOff>
      <xdr:row>38</xdr:row>
      <xdr:rowOff>170109</xdr:rowOff>
    </xdr:to>
    <xdr:sp macro="" textlink="">
      <xdr:nvSpPr>
        <xdr:cNvPr id="734" name="円/楕円 733"/>
        <xdr:cNvSpPr/>
      </xdr:nvSpPr>
      <xdr:spPr>
        <a:xfrm>
          <a:off x="22110700" y="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378565" cy="259045"/>
    <xdr:sp macro="" textlink="">
      <xdr:nvSpPr>
        <xdr:cNvPr id="735" name="投資及び出資金該当値テキスト"/>
        <xdr:cNvSpPr txBox="1"/>
      </xdr:nvSpPr>
      <xdr:spPr>
        <a:xfrm>
          <a:off x="22212300" y="650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63709</xdr:rowOff>
    </xdr:from>
    <xdr:to>
      <xdr:col>31</xdr:col>
      <xdr:colOff>85725</xdr:colOff>
      <xdr:row>38</xdr:row>
      <xdr:rowOff>165309</xdr:rowOff>
    </xdr:to>
    <xdr:sp macro="" textlink="">
      <xdr:nvSpPr>
        <xdr:cNvPr id="736" name="円/楕円 735"/>
        <xdr:cNvSpPr/>
      </xdr:nvSpPr>
      <xdr:spPr>
        <a:xfrm>
          <a:off x="21272500" y="65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156436</xdr:rowOff>
    </xdr:from>
    <xdr:ext cx="378565" cy="259045"/>
    <xdr:sp macro="" textlink="">
      <xdr:nvSpPr>
        <xdr:cNvPr id="737" name="テキスト ボックス 736"/>
        <xdr:cNvSpPr txBox="1"/>
      </xdr:nvSpPr>
      <xdr:spPr>
        <a:xfrm>
          <a:off x="21134017" y="6671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13227</xdr:rowOff>
    </xdr:from>
    <xdr:to>
      <xdr:col>32</xdr:col>
      <xdr:colOff>187325</xdr:colOff>
      <xdr:row>59</xdr:row>
      <xdr:rowOff>16008</xdr:rowOff>
    </xdr:to>
    <xdr:cxnSp macro="">
      <xdr:nvCxnSpPr>
        <xdr:cNvPr id="772" name="直線コネクタ 771"/>
        <xdr:cNvCxnSpPr/>
      </xdr:nvCxnSpPr>
      <xdr:spPr>
        <a:xfrm>
          <a:off x="21323300" y="10128777"/>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13227</xdr:rowOff>
    </xdr:from>
    <xdr:to>
      <xdr:col>31</xdr:col>
      <xdr:colOff>34925</xdr:colOff>
      <xdr:row>59</xdr:row>
      <xdr:rowOff>13513</xdr:rowOff>
    </xdr:to>
    <xdr:cxnSp macro="">
      <xdr:nvCxnSpPr>
        <xdr:cNvPr id="775" name="直線コネクタ 774"/>
        <xdr:cNvCxnSpPr/>
      </xdr:nvCxnSpPr>
      <xdr:spPr>
        <a:xfrm flipV="1">
          <a:off x="20434300" y="1012877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13513</xdr:rowOff>
    </xdr:from>
    <xdr:to>
      <xdr:col>29</xdr:col>
      <xdr:colOff>517525</xdr:colOff>
      <xdr:row>59</xdr:row>
      <xdr:rowOff>14827</xdr:rowOff>
    </xdr:to>
    <xdr:cxnSp macro="">
      <xdr:nvCxnSpPr>
        <xdr:cNvPr id="778" name="直線コネクタ 777"/>
        <xdr:cNvCxnSpPr/>
      </xdr:nvCxnSpPr>
      <xdr:spPr>
        <a:xfrm flipV="1">
          <a:off x="19545300" y="10129063"/>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12618</xdr:rowOff>
    </xdr:from>
    <xdr:to>
      <xdr:col>28</xdr:col>
      <xdr:colOff>314325</xdr:colOff>
      <xdr:row>59</xdr:row>
      <xdr:rowOff>14827</xdr:rowOff>
    </xdr:to>
    <xdr:cxnSp macro="">
      <xdr:nvCxnSpPr>
        <xdr:cNvPr id="781" name="直線コネクタ 780"/>
        <xdr:cNvCxnSpPr/>
      </xdr:nvCxnSpPr>
      <xdr:spPr>
        <a:xfrm>
          <a:off x="18656300" y="10128168"/>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136658</xdr:rowOff>
    </xdr:from>
    <xdr:to>
      <xdr:col>32</xdr:col>
      <xdr:colOff>238125</xdr:colOff>
      <xdr:row>59</xdr:row>
      <xdr:rowOff>66808</xdr:rowOff>
    </xdr:to>
    <xdr:sp macro="" textlink="">
      <xdr:nvSpPr>
        <xdr:cNvPr id="791" name="円/楕円 790"/>
        <xdr:cNvSpPr/>
      </xdr:nvSpPr>
      <xdr:spPr>
        <a:xfrm>
          <a:off x="22110700" y="100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51585</xdr:rowOff>
    </xdr:from>
    <xdr:ext cx="469744" cy="259045"/>
    <xdr:sp macro="" textlink="">
      <xdr:nvSpPr>
        <xdr:cNvPr id="792" name="貸付金該当値テキスト"/>
        <xdr:cNvSpPr txBox="1"/>
      </xdr:nvSpPr>
      <xdr:spPr>
        <a:xfrm>
          <a:off x="22212300" y="999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133877</xdr:rowOff>
    </xdr:from>
    <xdr:to>
      <xdr:col>31</xdr:col>
      <xdr:colOff>85725</xdr:colOff>
      <xdr:row>59</xdr:row>
      <xdr:rowOff>64027</xdr:rowOff>
    </xdr:to>
    <xdr:sp macro="" textlink="">
      <xdr:nvSpPr>
        <xdr:cNvPr id="793" name="円/楕円 792"/>
        <xdr:cNvSpPr/>
      </xdr:nvSpPr>
      <xdr:spPr>
        <a:xfrm>
          <a:off x="21272500" y="100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55154</xdr:rowOff>
    </xdr:from>
    <xdr:ext cx="469744" cy="259045"/>
    <xdr:sp macro="" textlink="">
      <xdr:nvSpPr>
        <xdr:cNvPr id="794" name="テキスト ボックス 793"/>
        <xdr:cNvSpPr txBox="1"/>
      </xdr:nvSpPr>
      <xdr:spPr>
        <a:xfrm>
          <a:off x="21088427" y="1017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134163</xdr:rowOff>
    </xdr:from>
    <xdr:to>
      <xdr:col>29</xdr:col>
      <xdr:colOff>568325</xdr:colOff>
      <xdr:row>59</xdr:row>
      <xdr:rowOff>64313</xdr:rowOff>
    </xdr:to>
    <xdr:sp macro="" textlink="">
      <xdr:nvSpPr>
        <xdr:cNvPr id="795" name="円/楕円 794"/>
        <xdr:cNvSpPr/>
      </xdr:nvSpPr>
      <xdr:spPr>
        <a:xfrm>
          <a:off x="20383500" y="100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55440</xdr:rowOff>
    </xdr:from>
    <xdr:ext cx="469744" cy="259045"/>
    <xdr:sp macro="" textlink="">
      <xdr:nvSpPr>
        <xdr:cNvPr id="796" name="テキスト ボックス 795"/>
        <xdr:cNvSpPr txBox="1"/>
      </xdr:nvSpPr>
      <xdr:spPr>
        <a:xfrm>
          <a:off x="20199427" y="101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135477</xdr:rowOff>
    </xdr:from>
    <xdr:to>
      <xdr:col>28</xdr:col>
      <xdr:colOff>365125</xdr:colOff>
      <xdr:row>59</xdr:row>
      <xdr:rowOff>65627</xdr:rowOff>
    </xdr:to>
    <xdr:sp macro="" textlink="">
      <xdr:nvSpPr>
        <xdr:cNvPr id="797" name="円/楕円 796"/>
        <xdr:cNvSpPr/>
      </xdr:nvSpPr>
      <xdr:spPr>
        <a:xfrm>
          <a:off x="19494500" y="100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56754</xdr:rowOff>
    </xdr:from>
    <xdr:ext cx="469744" cy="259045"/>
    <xdr:sp macro="" textlink="">
      <xdr:nvSpPr>
        <xdr:cNvPr id="798" name="テキスト ボックス 797"/>
        <xdr:cNvSpPr txBox="1"/>
      </xdr:nvSpPr>
      <xdr:spPr>
        <a:xfrm>
          <a:off x="19310427" y="1017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133268</xdr:rowOff>
    </xdr:from>
    <xdr:to>
      <xdr:col>27</xdr:col>
      <xdr:colOff>161925</xdr:colOff>
      <xdr:row>59</xdr:row>
      <xdr:rowOff>63418</xdr:rowOff>
    </xdr:to>
    <xdr:sp macro="" textlink="">
      <xdr:nvSpPr>
        <xdr:cNvPr id="799" name="円/楕円 798"/>
        <xdr:cNvSpPr/>
      </xdr:nvSpPr>
      <xdr:spPr>
        <a:xfrm>
          <a:off x="18605500" y="100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54545</xdr:rowOff>
    </xdr:from>
    <xdr:ext cx="469744" cy="259045"/>
    <xdr:sp macro="" textlink="">
      <xdr:nvSpPr>
        <xdr:cNvPr id="800" name="テキスト ボックス 799"/>
        <xdr:cNvSpPr txBox="1"/>
      </xdr:nvSpPr>
      <xdr:spPr>
        <a:xfrm>
          <a:off x="18421427" y="101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31191</xdr:rowOff>
    </xdr:from>
    <xdr:to>
      <xdr:col>32</xdr:col>
      <xdr:colOff>187325</xdr:colOff>
      <xdr:row>73</xdr:row>
      <xdr:rowOff>61366</xdr:rowOff>
    </xdr:to>
    <xdr:cxnSp macro="">
      <xdr:nvCxnSpPr>
        <xdr:cNvPr id="830" name="直線コネクタ 829"/>
        <xdr:cNvCxnSpPr/>
      </xdr:nvCxnSpPr>
      <xdr:spPr>
        <a:xfrm>
          <a:off x="21323300" y="12547041"/>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31191</xdr:rowOff>
    </xdr:from>
    <xdr:to>
      <xdr:col>31</xdr:col>
      <xdr:colOff>34925</xdr:colOff>
      <xdr:row>74</xdr:row>
      <xdr:rowOff>48279</xdr:rowOff>
    </xdr:to>
    <xdr:cxnSp macro="">
      <xdr:nvCxnSpPr>
        <xdr:cNvPr id="833" name="直線コネクタ 832"/>
        <xdr:cNvCxnSpPr/>
      </xdr:nvCxnSpPr>
      <xdr:spPr>
        <a:xfrm flipV="1">
          <a:off x="20434300" y="12547041"/>
          <a:ext cx="889000" cy="18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48279</xdr:rowOff>
    </xdr:from>
    <xdr:to>
      <xdr:col>29</xdr:col>
      <xdr:colOff>517525</xdr:colOff>
      <xdr:row>74</xdr:row>
      <xdr:rowOff>89636</xdr:rowOff>
    </xdr:to>
    <xdr:cxnSp macro="">
      <xdr:nvCxnSpPr>
        <xdr:cNvPr id="836" name="直線コネクタ 835"/>
        <xdr:cNvCxnSpPr/>
      </xdr:nvCxnSpPr>
      <xdr:spPr>
        <a:xfrm flipV="1">
          <a:off x="19545300" y="12735579"/>
          <a:ext cx="889000" cy="4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163912</xdr:rowOff>
    </xdr:from>
    <xdr:to>
      <xdr:col>28</xdr:col>
      <xdr:colOff>314325</xdr:colOff>
      <xdr:row>74</xdr:row>
      <xdr:rowOff>89636</xdr:rowOff>
    </xdr:to>
    <xdr:cxnSp macro="">
      <xdr:nvCxnSpPr>
        <xdr:cNvPr id="839" name="直線コネクタ 838"/>
        <xdr:cNvCxnSpPr/>
      </xdr:nvCxnSpPr>
      <xdr:spPr>
        <a:xfrm>
          <a:off x="18656300" y="12508312"/>
          <a:ext cx="889000" cy="26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10566</xdr:rowOff>
    </xdr:from>
    <xdr:to>
      <xdr:col>32</xdr:col>
      <xdr:colOff>238125</xdr:colOff>
      <xdr:row>73</xdr:row>
      <xdr:rowOff>112166</xdr:rowOff>
    </xdr:to>
    <xdr:sp macro="" textlink="">
      <xdr:nvSpPr>
        <xdr:cNvPr id="849" name="円/楕円 848"/>
        <xdr:cNvSpPr/>
      </xdr:nvSpPr>
      <xdr:spPr>
        <a:xfrm>
          <a:off x="22110700" y="125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33443</xdr:rowOff>
    </xdr:from>
    <xdr:ext cx="534377" cy="259045"/>
    <xdr:sp macro="" textlink="">
      <xdr:nvSpPr>
        <xdr:cNvPr id="850" name="繰出金該当値テキスト"/>
        <xdr:cNvSpPr txBox="1"/>
      </xdr:nvSpPr>
      <xdr:spPr>
        <a:xfrm>
          <a:off x="22212300" y="1237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73,112</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151841</xdr:rowOff>
    </xdr:from>
    <xdr:to>
      <xdr:col>31</xdr:col>
      <xdr:colOff>85725</xdr:colOff>
      <xdr:row>73</xdr:row>
      <xdr:rowOff>81991</xdr:rowOff>
    </xdr:to>
    <xdr:sp macro="" textlink="">
      <xdr:nvSpPr>
        <xdr:cNvPr id="851" name="円/楕円 850"/>
        <xdr:cNvSpPr/>
      </xdr:nvSpPr>
      <xdr:spPr>
        <a:xfrm>
          <a:off x="21272500" y="124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98518</xdr:rowOff>
    </xdr:from>
    <xdr:ext cx="534377" cy="259045"/>
    <xdr:sp macro="" textlink="">
      <xdr:nvSpPr>
        <xdr:cNvPr id="852" name="テキスト ボックス 851"/>
        <xdr:cNvSpPr txBox="1"/>
      </xdr:nvSpPr>
      <xdr:spPr>
        <a:xfrm>
          <a:off x="21056111" y="1227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74,696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168929</xdr:rowOff>
    </xdr:from>
    <xdr:to>
      <xdr:col>29</xdr:col>
      <xdr:colOff>568325</xdr:colOff>
      <xdr:row>74</xdr:row>
      <xdr:rowOff>99079</xdr:rowOff>
    </xdr:to>
    <xdr:sp macro="" textlink="">
      <xdr:nvSpPr>
        <xdr:cNvPr id="853" name="円/楕円 852"/>
        <xdr:cNvSpPr/>
      </xdr:nvSpPr>
      <xdr:spPr>
        <a:xfrm>
          <a:off x="20383500" y="1268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115606</xdr:rowOff>
    </xdr:from>
    <xdr:ext cx="534377" cy="259045"/>
    <xdr:sp macro="" textlink="">
      <xdr:nvSpPr>
        <xdr:cNvPr id="854" name="テキスト ボックス 853"/>
        <xdr:cNvSpPr txBox="1"/>
      </xdr:nvSpPr>
      <xdr:spPr>
        <a:xfrm>
          <a:off x="20167111" y="1246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64,799</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38836</xdr:rowOff>
    </xdr:from>
    <xdr:to>
      <xdr:col>28</xdr:col>
      <xdr:colOff>365125</xdr:colOff>
      <xdr:row>74</xdr:row>
      <xdr:rowOff>140436</xdr:rowOff>
    </xdr:to>
    <xdr:sp macro="" textlink="">
      <xdr:nvSpPr>
        <xdr:cNvPr id="855" name="円/楕円 854"/>
        <xdr:cNvSpPr/>
      </xdr:nvSpPr>
      <xdr:spPr>
        <a:xfrm>
          <a:off x="19494500" y="127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156963</xdr:rowOff>
    </xdr:from>
    <xdr:ext cx="534377" cy="259045"/>
    <xdr:sp macro="" textlink="">
      <xdr:nvSpPr>
        <xdr:cNvPr id="856" name="テキスト ボックス 855"/>
        <xdr:cNvSpPr txBox="1"/>
      </xdr:nvSpPr>
      <xdr:spPr>
        <a:xfrm>
          <a:off x="19278111" y="125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62,628</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113112</xdr:rowOff>
    </xdr:from>
    <xdr:to>
      <xdr:col>27</xdr:col>
      <xdr:colOff>161925</xdr:colOff>
      <xdr:row>73</xdr:row>
      <xdr:rowOff>43262</xdr:rowOff>
    </xdr:to>
    <xdr:sp macro="" textlink="">
      <xdr:nvSpPr>
        <xdr:cNvPr id="857" name="円/楕円 856"/>
        <xdr:cNvSpPr/>
      </xdr:nvSpPr>
      <xdr:spPr>
        <a:xfrm>
          <a:off x="18605500" y="124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59789</xdr:rowOff>
    </xdr:from>
    <xdr:ext cx="534377" cy="259045"/>
    <xdr:sp macro="" textlink="">
      <xdr:nvSpPr>
        <xdr:cNvPr id="858" name="テキスト ボックス 857"/>
        <xdr:cNvSpPr txBox="1"/>
      </xdr:nvSpPr>
      <xdr:spPr>
        <a:xfrm>
          <a:off x="18389111" y="122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76,729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ほとんどの項目において「住民一人当りのコスト」は類似団体の平均より高くなっている。</a:t>
          </a:r>
          <a:endParaRPr kumimoji="1" lang="en-US" altLang="ja-JP" sz="1300">
            <a:latin typeface="ＭＳ Ｐゴシック"/>
          </a:endParaRPr>
        </a:p>
        <a:p>
          <a:r>
            <a:rPr kumimoji="1" lang="ja-JP" altLang="en-US" sz="1300">
              <a:latin typeface="ＭＳ Ｐゴシック"/>
            </a:rPr>
            <a:t>　原因としては、離島地区であること、また、市町村合併を行ったことにより、多くの２次離島を抱える行政区域となったことが主な原因と考えている。</a:t>
          </a:r>
          <a:endParaRPr kumimoji="1" lang="en-US" altLang="ja-JP" sz="1300">
            <a:latin typeface="ＭＳ Ｐゴシック"/>
          </a:endParaRPr>
        </a:p>
        <a:p>
          <a:r>
            <a:rPr kumimoji="1" lang="ja-JP" altLang="en-US" sz="1300">
              <a:latin typeface="ＭＳ Ｐゴシック"/>
            </a:rPr>
            <a:t>　特に人件費については、市町村合併による行政区域の変更となったことで、職員数が類似団体と比べて多く、定員適正化計画により職員数の削減に取り組んでいるものの、類似団体の平均を上回っている。</a:t>
          </a:r>
          <a:endParaRPr kumimoji="1" lang="en-US" altLang="ja-JP" sz="1300">
            <a:latin typeface="ＭＳ Ｐゴシック"/>
          </a:endParaRPr>
        </a:p>
        <a:p>
          <a:r>
            <a:rPr kumimoji="1" lang="ja-JP" altLang="en-US" sz="1300">
              <a:latin typeface="ＭＳ Ｐゴシック"/>
            </a:rPr>
            <a:t>　また、扶助費については、年々上昇傾向にあり、主な原因としては生活保護費の増加と考える。今後はより一層、資格審査等の適正化に努め、数値の抑制に努める。</a:t>
          </a:r>
          <a:endParaRPr kumimoji="1" lang="en-US" altLang="ja-JP" sz="1300">
            <a:latin typeface="ＭＳ Ｐゴシック"/>
          </a:endParaRPr>
        </a:p>
        <a:p>
          <a:r>
            <a:rPr kumimoji="1" lang="ja-JP" altLang="en-US" sz="1300">
              <a:latin typeface="ＭＳ Ｐゴシック"/>
            </a:rPr>
            <a:t>　今後も住民規模に見合った歳出規模にすべく、第３次財政健全化計画の計画に沿って財政基盤の更なる強化を図る。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38,956
38,888
420.05
31,316,441
30,220,205
877,091
17,666,126
35,634,750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143891</xdr:rowOff>
    </xdr:from>
    <xdr:to>
      <xdr:col>6</xdr:col>
      <xdr:colOff>511175</xdr:colOff>
      <xdr:row>35</xdr:row>
      <xdr:rowOff>116649</xdr:rowOff>
    </xdr:to>
    <xdr:cxnSp macro="">
      <xdr:nvCxnSpPr>
        <xdr:cNvPr id="61" name="直線コネクタ 60"/>
        <xdr:cNvCxnSpPr/>
      </xdr:nvCxnSpPr>
      <xdr:spPr>
        <a:xfrm flipV="1">
          <a:off x="3797300" y="5973191"/>
          <a:ext cx="838200" cy="1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71501</xdr:rowOff>
    </xdr:from>
    <xdr:to>
      <xdr:col>5</xdr:col>
      <xdr:colOff>358775</xdr:colOff>
      <xdr:row>35</xdr:row>
      <xdr:rowOff>116649</xdr:rowOff>
    </xdr:to>
    <xdr:cxnSp macro="">
      <xdr:nvCxnSpPr>
        <xdr:cNvPr id="64" name="直線コネクタ 63"/>
        <xdr:cNvCxnSpPr/>
      </xdr:nvCxnSpPr>
      <xdr:spPr>
        <a:xfrm>
          <a:off x="2908300" y="6072251"/>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71501</xdr:rowOff>
    </xdr:from>
    <xdr:to>
      <xdr:col>4</xdr:col>
      <xdr:colOff>155575</xdr:colOff>
      <xdr:row>35</xdr:row>
      <xdr:rowOff>79502</xdr:rowOff>
    </xdr:to>
    <xdr:cxnSp macro="">
      <xdr:nvCxnSpPr>
        <xdr:cNvPr id="67" name="直線コネクタ 66"/>
        <xdr:cNvCxnSpPr/>
      </xdr:nvCxnSpPr>
      <xdr:spPr>
        <a:xfrm flipV="1">
          <a:off x="2019300" y="607225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120650</xdr:rowOff>
    </xdr:from>
    <xdr:to>
      <xdr:col>2</xdr:col>
      <xdr:colOff>638175</xdr:colOff>
      <xdr:row>35</xdr:row>
      <xdr:rowOff>79502</xdr:rowOff>
    </xdr:to>
    <xdr:cxnSp macro="">
      <xdr:nvCxnSpPr>
        <xdr:cNvPr id="70" name="直線コネクタ 69"/>
        <xdr:cNvCxnSpPr/>
      </xdr:nvCxnSpPr>
      <xdr:spPr>
        <a:xfrm>
          <a:off x="1130300" y="594995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93091</xdr:rowOff>
    </xdr:from>
    <xdr:to>
      <xdr:col>6</xdr:col>
      <xdr:colOff>561975</xdr:colOff>
      <xdr:row>35</xdr:row>
      <xdr:rowOff>23241</xdr:rowOff>
    </xdr:to>
    <xdr:sp macro="" textlink="">
      <xdr:nvSpPr>
        <xdr:cNvPr id="80" name="円/楕円 79"/>
        <xdr:cNvSpPr/>
      </xdr:nvSpPr>
      <xdr:spPr>
        <a:xfrm>
          <a:off x="45847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115968</xdr:rowOff>
    </xdr:from>
    <xdr:ext cx="469744" cy="259045"/>
    <xdr:sp macro="" textlink="">
      <xdr:nvSpPr>
        <xdr:cNvPr id="81" name="議会費該当値テキスト"/>
        <xdr:cNvSpPr txBox="1"/>
      </xdr:nvSpPr>
      <xdr:spPr>
        <a:xfrm>
          <a:off x="4686300" y="577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65849</xdr:rowOff>
    </xdr:from>
    <xdr:to>
      <xdr:col>5</xdr:col>
      <xdr:colOff>409575</xdr:colOff>
      <xdr:row>35</xdr:row>
      <xdr:rowOff>167449</xdr:rowOff>
    </xdr:to>
    <xdr:sp macro="" textlink="">
      <xdr:nvSpPr>
        <xdr:cNvPr id="82" name="円/楕円 81"/>
        <xdr:cNvSpPr/>
      </xdr:nvSpPr>
      <xdr:spPr>
        <a:xfrm>
          <a:off x="3746500" y="60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158576</xdr:rowOff>
    </xdr:from>
    <xdr:ext cx="469744" cy="259045"/>
    <xdr:sp macro="" textlink="">
      <xdr:nvSpPr>
        <xdr:cNvPr id="83" name="テキスト ボックス 82"/>
        <xdr:cNvSpPr txBox="1"/>
      </xdr:nvSpPr>
      <xdr:spPr>
        <a:xfrm>
          <a:off x="3562427" y="615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20701</xdr:rowOff>
    </xdr:from>
    <xdr:to>
      <xdr:col>4</xdr:col>
      <xdr:colOff>206375</xdr:colOff>
      <xdr:row>35</xdr:row>
      <xdr:rowOff>122301</xdr:rowOff>
    </xdr:to>
    <xdr:sp macro="" textlink="">
      <xdr:nvSpPr>
        <xdr:cNvPr id="84" name="円/楕円 83"/>
        <xdr:cNvSpPr/>
      </xdr:nvSpPr>
      <xdr:spPr>
        <a:xfrm>
          <a:off x="28575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138828</xdr:rowOff>
    </xdr:from>
    <xdr:ext cx="469744" cy="259045"/>
    <xdr:sp macro="" textlink="">
      <xdr:nvSpPr>
        <xdr:cNvPr id="85" name="テキスト ボックス 84"/>
        <xdr:cNvSpPr txBox="1"/>
      </xdr:nvSpPr>
      <xdr:spPr>
        <a:xfrm>
          <a:off x="2673427" y="57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28702</xdr:rowOff>
    </xdr:from>
    <xdr:to>
      <xdr:col>3</xdr:col>
      <xdr:colOff>3175</xdr:colOff>
      <xdr:row>35</xdr:row>
      <xdr:rowOff>130302</xdr:rowOff>
    </xdr:to>
    <xdr:sp macro="" textlink="">
      <xdr:nvSpPr>
        <xdr:cNvPr id="86" name="円/楕円 85"/>
        <xdr:cNvSpPr/>
      </xdr:nvSpPr>
      <xdr:spPr>
        <a:xfrm>
          <a:off x="1968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87" name="テキスト ボックス 86"/>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69850</xdr:rowOff>
    </xdr:from>
    <xdr:to>
      <xdr:col>1</xdr:col>
      <xdr:colOff>485775</xdr:colOff>
      <xdr:row>35</xdr:row>
      <xdr:rowOff>0</xdr:rowOff>
    </xdr:to>
    <xdr:sp macro="" textlink="">
      <xdr:nvSpPr>
        <xdr:cNvPr id="88" name="円/楕円 87"/>
        <xdr:cNvSpPr/>
      </xdr:nvSpPr>
      <xdr:spPr>
        <a:xfrm>
          <a:off x="1079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162577</xdr:rowOff>
    </xdr:from>
    <xdr:ext cx="469744" cy="259045"/>
    <xdr:sp macro="" textlink="">
      <xdr:nvSpPr>
        <xdr:cNvPr id="89" name="テキスト ボックス 88"/>
        <xdr:cNvSpPr txBox="1"/>
      </xdr:nvSpPr>
      <xdr:spPr>
        <a:xfrm>
          <a:off x="895427"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165061</xdr:rowOff>
    </xdr:from>
    <xdr:to>
      <xdr:col>6</xdr:col>
      <xdr:colOff>511175</xdr:colOff>
      <xdr:row>57</xdr:row>
      <xdr:rowOff>166871</xdr:rowOff>
    </xdr:to>
    <xdr:cxnSp macro="">
      <xdr:nvCxnSpPr>
        <xdr:cNvPr id="118" name="直線コネクタ 117"/>
        <xdr:cNvCxnSpPr/>
      </xdr:nvCxnSpPr>
      <xdr:spPr>
        <a:xfrm flipV="1">
          <a:off x="3797300" y="9937711"/>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166871</xdr:rowOff>
    </xdr:from>
    <xdr:to>
      <xdr:col>5</xdr:col>
      <xdr:colOff>358775</xdr:colOff>
      <xdr:row>58</xdr:row>
      <xdr:rowOff>44966</xdr:rowOff>
    </xdr:to>
    <xdr:cxnSp macro="">
      <xdr:nvCxnSpPr>
        <xdr:cNvPr id="121" name="直線コネクタ 120"/>
        <xdr:cNvCxnSpPr/>
      </xdr:nvCxnSpPr>
      <xdr:spPr>
        <a:xfrm flipV="1">
          <a:off x="2908300" y="9939521"/>
          <a:ext cx="889000" cy="4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165368</xdr:rowOff>
    </xdr:from>
    <xdr:to>
      <xdr:col>4</xdr:col>
      <xdr:colOff>155575</xdr:colOff>
      <xdr:row>58</xdr:row>
      <xdr:rowOff>44966</xdr:rowOff>
    </xdr:to>
    <xdr:cxnSp macro="">
      <xdr:nvCxnSpPr>
        <xdr:cNvPr id="124" name="直線コネクタ 123"/>
        <xdr:cNvCxnSpPr/>
      </xdr:nvCxnSpPr>
      <xdr:spPr>
        <a:xfrm>
          <a:off x="2019300" y="9938018"/>
          <a:ext cx="889000" cy="5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165368</xdr:rowOff>
    </xdr:from>
    <xdr:to>
      <xdr:col>2</xdr:col>
      <xdr:colOff>638175</xdr:colOff>
      <xdr:row>58</xdr:row>
      <xdr:rowOff>35495</xdr:rowOff>
    </xdr:to>
    <xdr:cxnSp macro="">
      <xdr:nvCxnSpPr>
        <xdr:cNvPr id="127" name="直線コネクタ 126"/>
        <xdr:cNvCxnSpPr/>
      </xdr:nvCxnSpPr>
      <xdr:spPr>
        <a:xfrm flipV="1">
          <a:off x="1130300" y="9938018"/>
          <a:ext cx="889000" cy="4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47635</xdr:rowOff>
    </xdr:from>
    <xdr:ext cx="599010" cy="259045"/>
    <xdr:sp macro="" textlink="">
      <xdr:nvSpPr>
        <xdr:cNvPr id="129" name="テキスト ボックス 128"/>
        <xdr:cNvSpPr txBox="1"/>
      </xdr:nvSpPr>
      <xdr:spPr>
        <a:xfrm>
          <a:off x="1719794" y="999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114261</xdr:rowOff>
    </xdr:from>
    <xdr:to>
      <xdr:col>6</xdr:col>
      <xdr:colOff>561975</xdr:colOff>
      <xdr:row>58</xdr:row>
      <xdr:rowOff>44411</xdr:rowOff>
    </xdr:to>
    <xdr:sp macro="" textlink="">
      <xdr:nvSpPr>
        <xdr:cNvPr id="137" name="円/楕円 136"/>
        <xdr:cNvSpPr/>
      </xdr:nvSpPr>
      <xdr:spPr>
        <a:xfrm>
          <a:off x="4584700" y="98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137138</xdr:rowOff>
    </xdr:from>
    <xdr:ext cx="599010" cy="259045"/>
    <xdr:sp macro="" textlink="">
      <xdr:nvSpPr>
        <xdr:cNvPr id="138" name="総務費該当値テキスト"/>
        <xdr:cNvSpPr txBox="1"/>
      </xdr:nvSpPr>
      <xdr:spPr>
        <a:xfrm>
          <a:off x="4686300" y="973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116,687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116071</xdr:rowOff>
    </xdr:from>
    <xdr:to>
      <xdr:col>5</xdr:col>
      <xdr:colOff>409575</xdr:colOff>
      <xdr:row>58</xdr:row>
      <xdr:rowOff>46221</xdr:rowOff>
    </xdr:to>
    <xdr:sp macro="" textlink="">
      <xdr:nvSpPr>
        <xdr:cNvPr id="139" name="円/楕円 138"/>
        <xdr:cNvSpPr/>
      </xdr:nvSpPr>
      <xdr:spPr>
        <a:xfrm>
          <a:off x="3746500" y="98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62748</xdr:rowOff>
    </xdr:from>
    <xdr:ext cx="599010" cy="259045"/>
    <xdr:sp macro="" textlink="">
      <xdr:nvSpPr>
        <xdr:cNvPr id="140" name="テキスト ボックス 139"/>
        <xdr:cNvSpPr txBox="1"/>
      </xdr:nvSpPr>
      <xdr:spPr>
        <a:xfrm>
          <a:off x="3497794" y="966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165616</xdr:rowOff>
    </xdr:from>
    <xdr:to>
      <xdr:col>4</xdr:col>
      <xdr:colOff>206375</xdr:colOff>
      <xdr:row>58</xdr:row>
      <xdr:rowOff>95766</xdr:rowOff>
    </xdr:to>
    <xdr:sp macro="" textlink="">
      <xdr:nvSpPr>
        <xdr:cNvPr id="141" name="円/楕円 140"/>
        <xdr:cNvSpPr/>
      </xdr:nvSpPr>
      <xdr:spPr>
        <a:xfrm>
          <a:off x="2857500" y="99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112293</xdr:rowOff>
    </xdr:from>
    <xdr:ext cx="534377" cy="259045"/>
    <xdr:sp macro="" textlink="">
      <xdr:nvSpPr>
        <xdr:cNvPr id="142" name="テキスト ボックス 141"/>
        <xdr:cNvSpPr txBox="1"/>
      </xdr:nvSpPr>
      <xdr:spPr>
        <a:xfrm>
          <a:off x="2641111" y="971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114568</xdr:rowOff>
    </xdr:from>
    <xdr:to>
      <xdr:col>3</xdr:col>
      <xdr:colOff>3175</xdr:colOff>
      <xdr:row>58</xdr:row>
      <xdr:rowOff>44718</xdr:rowOff>
    </xdr:to>
    <xdr:sp macro="" textlink="">
      <xdr:nvSpPr>
        <xdr:cNvPr id="143" name="円/楕円 142"/>
        <xdr:cNvSpPr/>
      </xdr:nvSpPr>
      <xdr:spPr>
        <a:xfrm>
          <a:off x="1968500" y="98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61245</xdr:rowOff>
    </xdr:from>
    <xdr:ext cx="599010" cy="259045"/>
    <xdr:sp macro="" textlink="">
      <xdr:nvSpPr>
        <xdr:cNvPr id="144" name="テキスト ボックス 143"/>
        <xdr:cNvSpPr txBox="1"/>
      </xdr:nvSpPr>
      <xdr:spPr>
        <a:xfrm>
          <a:off x="1719794" y="966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116,526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156145</xdr:rowOff>
    </xdr:from>
    <xdr:to>
      <xdr:col>1</xdr:col>
      <xdr:colOff>485775</xdr:colOff>
      <xdr:row>58</xdr:row>
      <xdr:rowOff>86295</xdr:rowOff>
    </xdr:to>
    <xdr:sp macro="" textlink="">
      <xdr:nvSpPr>
        <xdr:cNvPr id="145" name="円/楕円 144"/>
        <xdr:cNvSpPr/>
      </xdr:nvSpPr>
      <xdr:spPr>
        <a:xfrm>
          <a:off x="1079500" y="99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102822</xdr:rowOff>
    </xdr:from>
    <xdr:ext cx="534377" cy="259045"/>
    <xdr:sp macro="" textlink="">
      <xdr:nvSpPr>
        <xdr:cNvPr id="146" name="テキスト ボックス 145"/>
        <xdr:cNvSpPr txBox="1"/>
      </xdr:nvSpPr>
      <xdr:spPr>
        <a:xfrm>
          <a:off x="863111" y="97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64567</xdr:rowOff>
    </xdr:from>
    <xdr:to>
      <xdr:col>6</xdr:col>
      <xdr:colOff>511175</xdr:colOff>
      <xdr:row>74</xdr:row>
      <xdr:rowOff>113381</xdr:rowOff>
    </xdr:to>
    <xdr:cxnSp macro="">
      <xdr:nvCxnSpPr>
        <xdr:cNvPr id="176" name="直線コネクタ 175"/>
        <xdr:cNvCxnSpPr/>
      </xdr:nvCxnSpPr>
      <xdr:spPr>
        <a:xfrm flipV="1">
          <a:off x="3797300" y="12751867"/>
          <a:ext cx="838200" cy="4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113381</xdr:rowOff>
    </xdr:from>
    <xdr:to>
      <xdr:col>5</xdr:col>
      <xdr:colOff>358775</xdr:colOff>
      <xdr:row>75</xdr:row>
      <xdr:rowOff>74115</xdr:rowOff>
    </xdr:to>
    <xdr:cxnSp macro="">
      <xdr:nvCxnSpPr>
        <xdr:cNvPr id="179" name="直線コネクタ 178"/>
        <xdr:cNvCxnSpPr/>
      </xdr:nvCxnSpPr>
      <xdr:spPr>
        <a:xfrm flipV="1">
          <a:off x="2908300" y="12800681"/>
          <a:ext cx="889000" cy="1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74115</xdr:rowOff>
    </xdr:from>
    <xdr:to>
      <xdr:col>4</xdr:col>
      <xdr:colOff>155575</xdr:colOff>
      <xdr:row>75</xdr:row>
      <xdr:rowOff>119697</xdr:rowOff>
    </xdr:to>
    <xdr:cxnSp macro="">
      <xdr:nvCxnSpPr>
        <xdr:cNvPr id="182" name="直線コネクタ 181"/>
        <xdr:cNvCxnSpPr/>
      </xdr:nvCxnSpPr>
      <xdr:spPr>
        <a:xfrm flipV="1">
          <a:off x="2019300" y="12932865"/>
          <a:ext cx="889000" cy="4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277</xdr:rowOff>
    </xdr:from>
    <xdr:to>
      <xdr:col>2</xdr:col>
      <xdr:colOff>638175</xdr:colOff>
      <xdr:row>75</xdr:row>
      <xdr:rowOff>119697</xdr:rowOff>
    </xdr:to>
    <xdr:cxnSp macro="">
      <xdr:nvCxnSpPr>
        <xdr:cNvPr id="185" name="直線コネクタ 184"/>
        <xdr:cNvCxnSpPr/>
      </xdr:nvCxnSpPr>
      <xdr:spPr>
        <a:xfrm>
          <a:off x="1130300" y="12859027"/>
          <a:ext cx="889000" cy="1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13767</xdr:rowOff>
    </xdr:from>
    <xdr:to>
      <xdr:col>6</xdr:col>
      <xdr:colOff>561975</xdr:colOff>
      <xdr:row>74</xdr:row>
      <xdr:rowOff>115367</xdr:rowOff>
    </xdr:to>
    <xdr:sp macro="" textlink="">
      <xdr:nvSpPr>
        <xdr:cNvPr id="195" name="円/楕円 194"/>
        <xdr:cNvSpPr/>
      </xdr:nvSpPr>
      <xdr:spPr>
        <a:xfrm>
          <a:off x="4584700" y="127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36644</xdr:rowOff>
    </xdr:from>
    <xdr:ext cx="599010" cy="259045"/>
    <xdr:sp macro="" textlink="">
      <xdr:nvSpPr>
        <xdr:cNvPr id="196" name="民生費該当値テキスト"/>
        <xdr:cNvSpPr txBox="1"/>
      </xdr:nvSpPr>
      <xdr:spPr>
        <a:xfrm>
          <a:off x="4686300" y="1255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209,860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62581</xdr:rowOff>
    </xdr:from>
    <xdr:to>
      <xdr:col>5</xdr:col>
      <xdr:colOff>409575</xdr:colOff>
      <xdr:row>74</xdr:row>
      <xdr:rowOff>164181</xdr:rowOff>
    </xdr:to>
    <xdr:sp macro="" textlink="">
      <xdr:nvSpPr>
        <xdr:cNvPr id="197" name="円/楕円 196"/>
        <xdr:cNvSpPr/>
      </xdr:nvSpPr>
      <xdr:spPr>
        <a:xfrm>
          <a:off x="3746500" y="127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9258</xdr:rowOff>
    </xdr:from>
    <xdr:ext cx="599010" cy="259045"/>
    <xdr:sp macro="" textlink="">
      <xdr:nvSpPr>
        <xdr:cNvPr id="198" name="テキスト ボックス 197"/>
        <xdr:cNvSpPr txBox="1"/>
      </xdr:nvSpPr>
      <xdr:spPr>
        <a:xfrm>
          <a:off x="3497794" y="1252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203,454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23315</xdr:rowOff>
    </xdr:from>
    <xdr:to>
      <xdr:col>4</xdr:col>
      <xdr:colOff>206375</xdr:colOff>
      <xdr:row>75</xdr:row>
      <xdr:rowOff>124915</xdr:rowOff>
    </xdr:to>
    <xdr:sp macro="" textlink="">
      <xdr:nvSpPr>
        <xdr:cNvPr id="199" name="円/楕円 198"/>
        <xdr:cNvSpPr/>
      </xdr:nvSpPr>
      <xdr:spPr>
        <a:xfrm>
          <a:off x="2857500" y="128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141442</xdr:rowOff>
    </xdr:from>
    <xdr:ext cx="599010" cy="259045"/>
    <xdr:sp macro="" textlink="">
      <xdr:nvSpPr>
        <xdr:cNvPr id="200" name="テキスト ボックス 199"/>
        <xdr:cNvSpPr txBox="1"/>
      </xdr:nvSpPr>
      <xdr:spPr>
        <a:xfrm>
          <a:off x="2608794" y="1265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186,107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68897</xdr:rowOff>
    </xdr:from>
    <xdr:to>
      <xdr:col>3</xdr:col>
      <xdr:colOff>3175</xdr:colOff>
      <xdr:row>75</xdr:row>
      <xdr:rowOff>170498</xdr:rowOff>
    </xdr:to>
    <xdr:sp macro="" textlink="">
      <xdr:nvSpPr>
        <xdr:cNvPr id="201" name="円/楕円 200"/>
        <xdr:cNvSpPr/>
      </xdr:nvSpPr>
      <xdr:spPr>
        <a:xfrm>
          <a:off x="1968500" y="12927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15574</xdr:rowOff>
    </xdr:from>
    <xdr:ext cx="599010" cy="259045"/>
    <xdr:sp macro="" textlink="">
      <xdr:nvSpPr>
        <xdr:cNvPr id="202" name="テキスト ボックス 201"/>
        <xdr:cNvSpPr txBox="1"/>
      </xdr:nvSpPr>
      <xdr:spPr>
        <a:xfrm>
          <a:off x="1719794" y="1270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180,125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120927</xdr:rowOff>
    </xdr:from>
    <xdr:to>
      <xdr:col>1</xdr:col>
      <xdr:colOff>485775</xdr:colOff>
      <xdr:row>75</xdr:row>
      <xdr:rowOff>51077</xdr:rowOff>
    </xdr:to>
    <xdr:sp macro="" textlink="">
      <xdr:nvSpPr>
        <xdr:cNvPr id="203" name="円/楕円 202"/>
        <xdr:cNvSpPr/>
      </xdr:nvSpPr>
      <xdr:spPr>
        <a:xfrm>
          <a:off x="1079500" y="128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67604</xdr:rowOff>
    </xdr:from>
    <xdr:ext cx="599010" cy="259045"/>
    <xdr:sp macro="" textlink="">
      <xdr:nvSpPr>
        <xdr:cNvPr id="204" name="テキスト ボックス 203"/>
        <xdr:cNvSpPr txBox="1"/>
      </xdr:nvSpPr>
      <xdr:spPr>
        <a:xfrm>
          <a:off x="830794" y="1258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166022</xdr:rowOff>
    </xdr:from>
    <xdr:to>
      <xdr:col>6</xdr:col>
      <xdr:colOff>511175</xdr:colOff>
      <xdr:row>93</xdr:row>
      <xdr:rowOff>78425</xdr:rowOff>
    </xdr:to>
    <xdr:cxnSp macro="">
      <xdr:nvCxnSpPr>
        <xdr:cNvPr id="235" name="直線コネクタ 234"/>
        <xdr:cNvCxnSpPr/>
      </xdr:nvCxnSpPr>
      <xdr:spPr>
        <a:xfrm flipV="1">
          <a:off x="3797300" y="15939422"/>
          <a:ext cx="838200" cy="8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78425</xdr:rowOff>
    </xdr:from>
    <xdr:to>
      <xdr:col>5</xdr:col>
      <xdr:colOff>358775</xdr:colOff>
      <xdr:row>93</xdr:row>
      <xdr:rowOff>160372</xdr:rowOff>
    </xdr:to>
    <xdr:cxnSp macro="">
      <xdr:nvCxnSpPr>
        <xdr:cNvPr id="238" name="直線コネクタ 237"/>
        <xdr:cNvCxnSpPr/>
      </xdr:nvCxnSpPr>
      <xdr:spPr>
        <a:xfrm flipV="1">
          <a:off x="2908300" y="16023275"/>
          <a:ext cx="889000" cy="8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160372</xdr:rowOff>
    </xdr:from>
    <xdr:to>
      <xdr:col>4</xdr:col>
      <xdr:colOff>155575</xdr:colOff>
      <xdr:row>94</xdr:row>
      <xdr:rowOff>13350</xdr:rowOff>
    </xdr:to>
    <xdr:cxnSp macro="">
      <xdr:nvCxnSpPr>
        <xdr:cNvPr id="241" name="直線コネクタ 240"/>
        <xdr:cNvCxnSpPr/>
      </xdr:nvCxnSpPr>
      <xdr:spPr>
        <a:xfrm flipV="1">
          <a:off x="2019300" y="16105222"/>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159643</xdr:rowOff>
    </xdr:from>
    <xdr:to>
      <xdr:col>2</xdr:col>
      <xdr:colOff>638175</xdr:colOff>
      <xdr:row>94</xdr:row>
      <xdr:rowOff>13350</xdr:rowOff>
    </xdr:to>
    <xdr:cxnSp macro="">
      <xdr:nvCxnSpPr>
        <xdr:cNvPr id="244" name="直線コネクタ 243"/>
        <xdr:cNvCxnSpPr/>
      </xdr:nvCxnSpPr>
      <xdr:spPr>
        <a:xfrm>
          <a:off x="1130300" y="16104493"/>
          <a:ext cx="8890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115222</xdr:rowOff>
    </xdr:from>
    <xdr:to>
      <xdr:col>6</xdr:col>
      <xdr:colOff>561975</xdr:colOff>
      <xdr:row>93</xdr:row>
      <xdr:rowOff>45372</xdr:rowOff>
    </xdr:to>
    <xdr:sp macro="" textlink="">
      <xdr:nvSpPr>
        <xdr:cNvPr id="254" name="円/楕円 253"/>
        <xdr:cNvSpPr/>
      </xdr:nvSpPr>
      <xdr:spPr>
        <a:xfrm>
          <a:off x="4584700" y="158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138099</xdr:rowOff>
    </xdr:from>
    <xdr:ext cx="599010" cy="259045"/>
    <xdr:sp macro="" textlink="">
      <xdr:nvSpPr>
        <xdr:cNvPr id="255" name="衛生費該当値テキスト"/>
        <xdr:cNvSpPr txBox="1"/>
      </xdr:nvSpPr>
      <xdr:spPr>
        <a:xfrm>
          <a:off x="4686300" y="1574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104,082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27625</xdr:rowOff>
    </xdr:from>
    <xdr:to>
      <xdr:col>5</xdr:col>
      <xdr:colOff>409575</xdr:colOff>
      <xdr:row>93</xdr:row>
      <xdr:rowOff>129225</xdr:rowOff>
    </xdr:to>
    <xdr:sp macro="" textlink="">
      <xdr:nvSpPr>
        <xdr:cNvPr id="256" name="円/楕円 255"/>
        <xdr:cNvSpPr/>
      </xdr:nvSpPr>
      <xdr:spPr>
        <a:xfrm>
          <a:off x="3746500" y="1597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145752</xdr:rowOff>
    </xdr:from>
    <xdr:ext cx="534377" cy="259045"/>
    <xdr:sp macro="" textlink="">
      <xdr:nvSpPr>
        <xdr:cNvPr id="257" name="テキスト ボックス 256"/>
        <xdr:cNvSpPr txBox="1"/>
      </xdr:nvSpPr>
      <xdr:spPr>
        <a:xfrm>
          <a:off x="3530111" y="157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96,379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109572</xdr:rowOff>
    </xdr:from>
    <xdr:to>
      <xdr:col>4</xdr:col>
      <xdr:colOff>206375</xdr:colOff>
      <xdr:row>94</xdr:row>
      <xdr:rowOff>39722</xdr:rowOff>
    </xdr:to>
    <xdr:sp macro="" textlink="">
      <xdr:nvSpPr>
        <xdr:cNvPr id="258" name="円/楕円 257"/>
        <xdr:cNvSpPr/>
      </xdr:nvSpPr>
      <xdr:spPr>
        <a:xfrm>
          <a:off x="2857500" y="160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56249</xdr:rowOff>
    </xdr:from>
    <xdr:ext cx="534377" cy="259045"/>
    <xdr:sp macro="" textlink="">
      <xdr:nvSpPr>
        <xdr:cNvPr id="259" name="テキスト ボックス 258"/>
        <xdr:cNvSpPr txBox="1"/>
      </xdr:nvSpPr>
      <xdr:spPr>
        <a:xfrm>
          <a:off x="2641111" y="158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88,851</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134000</xdr:rowOff>
    </xdr:from>
    <xdr:to>
      <xdr:col>3</xdr:col>
      <xdr:colOff>3175</xdr:colOff>
      <xdr:row>94</xdr:row>
      <xdr:rowOff>64150</xdr:rowOff>
    </xdr:to>
    <xdr:sp macro="" textlink="">
      <xdr:nvSpPr>
        <xdr:cNvPr id="260" name="円/楕円 259"/>
        <xdr:cNvSpPr/>
      </xdr:nvSpPr>
      <xdr:spPr>
        <a:xfrm>
          <a:off x="1968500" y="160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80677</xdr:rowOff>
    </xdr:from>
    <xdr:ext cx="534377" cy="259045"/>
    <xdr:sp macro="" textlink="">
      <xdr:nvSpPr>
        <xdr:cNvPr id="261" name="テキスト ボックス 260"/>
        <xdr:cNvSpPr txBox="1"/>
      </xdr:nvSpPr>
      <xdr:spPr>
        <a:xfrm>
          <a:off x="1752111" y="1585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86,607</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108843</xdr:rowOff>
    </xdr:from>
    <xdr:to>
      <xdr:col>1</xdr:col>
      <xdr:colOff>485775</xdr:colOff>
      <xdr:row>94</xdr:row>
      <xdr:rowOff>38993</xdr:rowOff>
    </xdr:to>
    <xdr:sp macro="" textlink="">
      <xdr:nvSpPr>
        <xdr:cNvPr id="262" name="円/楕円 261"/>
        <xdr:cNvSpPr/>
      </xdr:nvSpPr>
      <xdr:spPr>
        <a:xfrm>
          <a:off x="1079500" y="160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55520</xdr:rowOff>
    </xdr:from>
    <xdr:ext cx="534377" cy="259045"/>
    <xdr:sp macro="" textlink="">
      <xdr:nvSpPr>
        <xdr:cNvPr id="263" name="テキスト ボックス 262"/>
        <xdr:cNvSpPr txBox="1"/>
      </xdr:nvSpPr>
      <xdr:spPr>
        <a:xfrm>
          <a:off x="863111" y="1582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12827</xdr:rowOff>
    </xdr:from>
    <xdr:to>
      <xdr:col>15</xdr:col>
      <xdr:colOff>180975</xdr:colOff>
      <xdr:row>38</xdr:row>
      <xdr:rowOff>148844</xdr:rowOff>
    </xdr:to>
    <xdr:cxnSp macro="">
      <xdr:nvCxnSpPr>
        <xdr:cNvPr id="292" name="直線コネクタ 291"/>
        <xdr:cNvCxnSpPr/>
      </xdr:nvCxnSpPr>
      <xdr:spPr>
        <a:xfrm>
          <a:off x="9639300" y="6356477"/>
          <a:ext cx="838200" cy="3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762</xdr:rowOff>
    </xdr:from>
    <xdr:to>
      <xdr:col>14</xdr:col>
      <xdr:colOff>28575</xdr:colOff>
      <xdr:row>37</xdr:row>
      <xdr:rowOff>12827</xdr:rowOff>
    </xdr:to>
    <xdr:cxnSp macro="">
      <xdr:nvCxnSpPr>
        <xdr:cNvPr id="295" name="直線コネクタ 294"/>
        <xdr:cNvCxnSpPr/>
      </xdr:nvCxnSpPr>
      <xdr:spPr>
        <a:xfrm>
          <a:off x="8750300" y="6172962"/>
          <a:ext cx="889000" cy="1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762</xdr:rowOff>
    </xdr:from>
    <xdr:to>
      <xdr:col>12</xdr:col>
      <xdr:colOff>511175</xdr:colOff>
      <xdr:row>37</xdr:row>
      <xdr:rowOff>95885</xdr:rowOff>
    </xdr:to>
    <xdr:cxnSp macro="">
      <xdr:nvCxnSpPr>
        <xdr:cNvPr id="298" name="直線コネクタ 297"/>
        <xdr:cNvCxnSpPr/>
      </xdr:nvCxnSpPr>
      <xdr:spPr>
        <a:xfrm flipV="1">
          <a:off x="7861300" y="6172962"/>
          <a:ext cx="889000" cy="26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55753</xdr:rowOff>
    </xdr:from>
    <xdr:to>
      <xdr:col>11</xdr:col>
      <xdr:colOff>307975</xdr:colOff>
      <xdr:row>37</xdr:row>
      <xdr:rowOff>95885</xdr:rowOff>
    </xdr:to>
    <xdr:cxnSp macro="">
      <xdr:nvCxnSpPr>
        <xdr:cNvPr id="301" name="直線コネクタ 300"/>
        <xdr:cNvCxnSpPr/>
      </xdr:nvCxnSpPr>
      <xdr:spPr>
        <a:xfrm>
          <a:off x="6972300" y="6227953"/>
          <a:ext cx="889000" cy="2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98044</xdr:rowOff>
    </xdr:from>
    <xdr:to>
      <xdr:col>15</xdr:col>
      <xdr:colOff>231775</xdr:colOff>
      <xdr:row>39</xdr:row>
      <xdr:rowOff>28194</xdr:rowOff>
    </xdr:to>
    <xdr:sp macro="" textlink="">
      <xdr:nvSpPr>
        <xdr:cNvPr id="311" name="円/楕円 310"/>
        <xdr:cNvSpPr/>
      </xdr:nvSpPr>
      <xdr:spPr>
        <a:xfrm>
          <a:off x="10426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133477</xdr:rowOff>
    </xdr:from>
    <xdr:to>
      <xdr:col>14</xdr:col>
      <xdr:colOff>79375</xdr:colOff>
      <xdr:row>37</xdr:row>
      <xdr:rowOff>63627</xdr:rowOff>
    </xdr:to>
    <xdr:sp macro="" textlink="">
      <xdr:nvSpPr>
        <xdr:cNvPr id="313" name="円/楕円 312"/>
        <xdr:cNvSpPr/>
      </xdr:nvSpPr>
      <xdr:spPr>
        <a:xfrm>
          <a:off x="9588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80154</xdr:rowOff>
    </xdr:from>
    <xdr:ext cx="469744" cy="259045"/>
    <xdr:sp macro="" textlink="">
      <xdr:nvSpPr>
        <xdr:cNvPr id="314" name="テキスト ボックス 313"/>
        <xdr:cNvSpPr txBox="1"/>
      </xdr:nvSpPr>
      <xdr:spPr>
        <a:xfrm>
          <a:off x="9404427" y="608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121412</xdr:rowOff>
    </xdr:from>
    <xdr:to>
      <xdr:col>12</xdr:col>
      <xdr:colOff>561975</xdr:colOff>
      <xdr:row>36</xdr:row>
      <xdr:rowOff>51562</xdr:rowOff>
    </xdr:to>
    <xdr:sp macro="" textlink="">
      <xdr:nvSpPr>
        <xdr:cNvPr id="315" name="円/楕円 314"/>
        <xdr:cNvSpPr/>
      </xdr:nvSpPr>
      <xdr:spPr>
        <a:xfrm>
          <a:off x="8699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68089</xdr:rowOff>
    </xdr:from>
    <xdr:ext cx="469744" cy="259045"/>
    <xdr:sp macro="" textlink="">
      <xdr:nvSpPr>
        <xdr:cNvPr id="316" name="テキスト ボックス 315"/>
        <xdr:cNvSpPr txBox="1"/>
      </xdr:nvSpPr>
      <xdr:spPr>
        <a:xfrm>
          <a:off x="8515427" y="589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45085</xdr:rowOff>
    </xdr:from>
    <xdr:to>
      <xdr:col>11</xdr:col>
      <xdr:colOff>358775</xdr:colOff>
      <xdr:row>37</xdr:row>
      <xdr:rowOff>146685</xdr:rowOff>
    </xdr:to>
    <xdr:sp macro="" textlink="">
      <xdr:nvSpPr>
        <xdr:cNvPr id="317" name="円/楕円 316"/>
        <xdr:cNvSpPr/>
      </xdr:nvSpPr>
      <xdr:spPr>
        <a:xfrm>
          <a:off x="7810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137812</xdr:rowOff>
    </xdr:from>
    <xdr:ext cx="469744" cy="259045"/>
    <xdr:sp macro="" textlink="">
      <xdr:nvSpPr>
        <xdr:cNvPr id="318" name="テキスト ボックス 317"/>
        <xdr:cNvSpPr txBox="1"/>
      </xdr:nvSpPr>
      <xdr:spPr>
        <a:xfrm>
          <a:off x="76264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4953</xdr:rowOff>
    </xdr:from>
    <xdr:to>
      <xdr:col>10</xdr:col>
      <xdr:colOff>155575</xdr:colOff>
      <xdr:row>36</xdr:row>
      <xdr:rowOff>106553</xdr:rowOff>
    </xdr:to>
    <xdr:sp macro="" textlink="">
      <xdr:nvSpPr>
        <xdr:cNvPr id="319" name="円/楕円 318"/>
        <xdr:cNvSpPr/>
      </xdr:nvSpPr>
      <xdr:spPr>
        <a:xfrm>
          <a:off x="6921500" y="61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97680</xdr:rowOff>
    </xdr:from>
    <xdr:ext cx="469744" cy="259045"/>
    <xdr:sp macro="" textlink="">
      <xdr:nvSpPr>
        <xdr:cNvPr id="320" name="テキスト ボックス 319"/>
        <xdr:cNvSpPr txBox="1"/>
      </xdr:nvSpPr>
      <xdr:spPr>
        <a:xfrm>
          <a:off x="6737427" y="626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120004</xdr:rowOff>
    </xdr:from>
    <xdr:to>
      <xdr:col>15</xdr:col>
      <xdr:colOff>180975</xdr:colOff>
      <xdr:row>56</xdr:row>
      <xdr:rowOff>2247</xdr:rowOff>
    </xdr:to>
    <xdr:cxnSp macro="">
      <xdr:nvCxnSpPr>
        <xdr:cNvPr id="347" name="直線コネクタ 346"/>
        <xdr:cNvCxnSpPr/>
      </xdr:nvCxnSpPr>
      <xdr:spPr>
        <a:xfrm>
          <a:off x="9639300" y="9378304"/>
          <a:ext cx="838200" cy="22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120004</xdr:rowOff>
    </xdr:from>
    <xdr:to>
      <xdr:col>14</xdr:col>
      <xdr:colOff>28575</xdr:colOff>
      <xdr:row>55</xdr:row>
      <xdr:rowOff>61729</xdr:rowOff>
    </xdr:to>
    <xdr:cxnSp macro="">
      <xdr:nvCxnSpPr>
        <xdr:cNvPr id="350" name="直線コネクタ 349"/>
        <xdr:cNvCxnSpPr/>
      </xdr:nvCxnSpPr>
      <xdr:spPr>
        <a:xfrm flipV="1">
          <a:off x="8750300" y="9378304"/>
          <a:ext cx="889000" cy="11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61729</xdr:rowOff>
    </xdr:from>
    <xdr:to>
      <xdr:col>12</xdr:col>
      <xdr:colOff>511175</xdr:colOff>
      <xdr:row>56</xdr:row>
      <xdr:rowOff>134634</xdr:rowOff>
    </xdr:to>
    <xdr:cxnSp macro="">
      <xdr:nvCxnSpPr>
        <xdr:cNvPr id="353" name="直線コネクタ 352"/>
        <xdr:cNvCxnSpPr/>
      </xdr:nvCxnSpPr>
      <xdr:spPr>
        <a:xfrm flipV="1">
          <a:off x="7861300" y="9491479"/>
          <a:ext cx="889000" cy="24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131032</xdr:rowOff>
    </xdr:from>
    <xdr:to>
      <xdr:col>11</xdr:col>
      <xdr:colOff>307975</xdr:colOff>
      <xdr:row>56</xdr:row>
      <xdr:rowOff>134634</xdr:rowOff>
    </xdr:to>
    <xdr:cxnSp macro="">
      <xdr:nvCxnSpPr>
        <xdr:cNvPr id="356" name="直線コネクタ 355"/>
        <xdr:cNvCxnSpPr/>
      </xdr:nvCxnSpPr>
      <xdr:spPr>
        <a:xfrm>
          <a:off x="6972300" y="9732232"/>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122897</xdr:rowOff>
    </xdr:from>
    <xdr:to>
      <xdr:col>15</xdr:col>
      <xdr:colOff>231775</xdr:colOff>
      <xdr:row>56</xdr:row>
      <xdr:rowOff>53047</xdr:rowOff>
    </xdr:to>
    <xdr:sp macro="" textlink="">
      <xdr:nvSpPr>
        <xdr:cNvPr id="366" name="円/楕円 365"/>
        <xdr:cNvSpPr/>
      </xdr:nvSpPr>
      <xdr:spPr>
        <a:xfrm>
          <a:off x="10426700" y="95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145774</xdr:rowOff>
    </xdr:from>
    <xdr:ext cx="534377" cy="259045"/>
    <xdr:sp macro="" textlink="">
      <xdr:nvSpPr>
        <xdr:cNvPr id="367" name="農林水産業費該当値テキスト"/>
        <xdr:cNvSpPr txBox="1"/>
      </xdr:nvSpPr>
      <xdr:spPr>
        <a:xfrm>
          <a:off x="10528300" y="94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52,532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69204</xdr:rowOff>
    </xdr:from>
    <xdr:to>
      <xdr:col>14</xdr:col>
      <xdr:colOff>79375</xdr:colOff>
      <xdr:row>54</xdr:row>
      <xdr:rowOff>170804</xdr:rowOff>
    </xdr:to>
    <xdr:sp macro="" textlink="">
      <xdr:nvSpPr>
        <xdr:cNvPr id="368" name="円/楕円 367"/>
        <xdr:cNvSpPr/>
      </xdr:nvSpPr>
      <xdr:spPr>
        <a:xfrm>
          <a:off x="9588500" y="932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15881</xdr:rowOff>
    </xdr:from>
    <xdr:ext cx="534377" cy="259045"/>
    <xdr:sp macro="" textlink="">
      <xdr:nvSpPr>
        <xdr:cNvPr id="369" name="テキスト ボックス 368"/>
        <xdr:cNvSpPr txBox="1"/>
      </xdr:nvSpPr>
      <xdr:spPr>
        <a:xfrm>
          <a:off x="9372111" y="910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77,154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10929</xdr:rowOff>
    </xdr:from>
    <xdr:to>
      <xdr:col>12</xdr:col>
      <xdr:colOff>561975</xdr:colOff>
      <xdr:row>55</xdr:row>
      <xdr:rowOff>112529</xdr:rowOff>
    </xdr:to>
    <xdr:sp macro="" textlink="">
      <xdr:nvSpPr>
        <xdr:cNvPr id="370" name="円/楕円 369"/>
        <xdr:cNvSpPr/>
      </xdr:nvSpPr>
      <xdr:spPr>
        <a:xfrm>
          <a:off x="8699500" y="94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129056</xdr:rowOff>
    </xdr:from>
    <xdr:ext cx="534377" cy="259045"/>
    <xdr:sp macro="" textlink="">
      <xdr:nvSpPr>
        <xdr:cNvPr id="371" name="テキスト ボックス 370"/>
        <xdr:cNvSpPr txBox="1"/>
      </xdr:nvSpPr>
      <xdr:spPr>
        <a:xfrm>
          <a:off x="8483111" y="92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83834</xdr:rowOff>
    </xdr:from>
    <xdr:to>
      <xdr:col>11</xdr:col>
      <xdr:colOff>358775</xdr:colOff>
      <xdr:row>57</xdr:row>
      <xdr:rowOff>13984</xdr:rowOff>
    </xdr:to>
    <xdr:sp macro="" textlink="">
      <xdr:nvSpPr>
        <xdr:cNvPr id="372" name="円/楕円 371"/>
        <xdr:cNvSpPr/>
      </xdr:nvSpPr>
      <xdr:spPr>
        <a:xfrm>
          <a:off x="7810500" y="9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30511</xdr:rowOff>
    </xdr:from>
    <xdr:ext cx="534377" cy="259045"/>
    <xdr:sp macro="" textlink="">
      <xdr:nvSpPr>
        <xdr:cNvPr id="373" name="テキスト ボックス 372"/>
        <xdr:cNvSpPr txBox="1"/>
      </xdr:nvSpPr>
      <xdr:spPr>
        <a:xfrm>
          <a:off x="7594111" y="946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80232</xdr:rowOff>
    </xdr:from>
    <xdr:to>
      <xdr:col>10</xdr:col>
      <xdr:colOff>155575</xdr:colOff>
      <xdr:row>57</xdr:row>
      <xdr:rowOff>10382</xdr:rowOff>
    </xdr:to>
    <xdr:sp macro="" textlink="">
      <xdr:nvSpPr>
        <xdr:cNvPr id="374" name="円/楕円 373"/>
        <xdr:cNvSpPr/>
      </xdr:nvSpPr>
      <xdr:spPr>
        <a:xfrm>
          <a:off x="6921500" y="96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26909</xdr:rowOff>
    </xdr:from>
    <xdr:ext cx="534377" cy="259045"/>
    <xdr:sp macro="" textlink="">
      <xdr:nvSpPr>
        <xdr:cNvPr id="375" name="テキスト ボックス 374"/>
        <xdr:cNvSpPr txBox="1"/>
      </xdr:nvSpPr>
      <xdr:spPr>
        <a:xfrm>
          <a:off x="6705111" y="94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83334</xdr:rowOff>
    </xdr:from>
    <xdr:to>
      <xdr:col>15</xdr:col>
      <xdr:colOff>180975</xdr:colOff>
      <xdr:row>77</xdr:row>
      <xdr:rowOff>42300</xdr:rowOff>
    </xdr:to>
    <xdr:cxnSp macro="">
      <xdr:nvCxnSpPr>
        <xdr:cNvPr id="406" name="直線コネクタ 405"/>
        <xdr:cNvCxnSpPr/>
      </xdr:nvCxnSpPr>
      <xdr:spPr>
        <a:xfrm flipV="1">
          <a:off x="9639300" y="13113534"/>
          <a:ext cx="8382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42300</xdr:rowOff>
    </xdr:from>
    <xdr:to>
      <xdr:col>14</xdr:col>
      <xdr:colOff>28575</xdr:colOff>
      <xdr:row>77</xdr:row>
      <xdr:rowOff>109982</xdr:rowOff>
    </xdr:to>
    <xdr:cxnSp macro="">
      <xdr:nvCxnSpPr>
        <xdr:cNvPr id="409" name="直線コネクタ 408"/>
        <xdr:cNvCxnSpPr/>
      </xdr:nvCxnSpPr>
      <xdr:spPr>
        <a:xfrm flipV="1">
          <a:off x="8750300" y="13243950"/>
          <a:ext cx="889000" cy="6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11" name="テキスト ボックス 410"/>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109982</xdr:rowOff>
    </xdr:from>
    <xdr:to>
      <xdr:col>12</xdr:col>
      <xdr:colOff>511175</xdr:colOff>
      <xdr:row>77</xdr:row>
      <xdr:rowOff>164063</xdr:rowOff>
    </xdr:to>
    <xdr:cxnSp macro="">
      <xdr:nvCxnSpPr>
        <xdr:cNvPr id="412" name="直線コネクタ 411"/>
        <xdr:cNvCxnSpPr/>
      </xdr:nvCxnSpPr>
      <xdr:spPr>
        <a:xfrm flipV="1">
          <a:off x="7861300" y="13311632"/>
          <a:ext cx="889000" cy="5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152698</xdr:rowOff>
    </xdr:from>
    <xdr:to>
      <xdr:col>11</xdr:col>
      <xdr:colOff>307975</xdr:colOff>
      <xdr:row>77</xdr:row>
      <xdr:rowOff>164063</xdr:rowOff>
    </xdr:to>
    <xdr:cxnSp macro="">
      <xdr:nvCxnSpPr>
        <xdr:cNvPr id="415" name="直線コネクタ 414"/>
        <xdr:cNvCxnSpPr/>
      </xdr:nvCxnSpPr>
      <xdr:spPr>
        <a:xfrm>
          <a:off x="6972300" y="13354348"/>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9" name="テキスト ボックス 418"/>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32534</xdr:rowOff>
    </xdr:from>
    <xdr:to>
      <xdr:col>15</xdr:col>
      <xdr:colOff>231775</xdr:colOff>
      <xdr:row>76</xdr:row>
      <xdr:rowOff>134134</xdr:rowOff>
    </xdr:to>
    <xdr:sp macro="" textlink="">
      <xdr:nvSpPr>
        <xdr:cNvPr id="425" name="円/楕円 424"/>
        <xdr:cNvSpPr/>
      </xdr:nvSpPr>
      <xdr:spPr>
        <a:xfrm>
          <a:off x="10426700" y="130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55411</xdr:rowOff>
    </xdr:from>
    <xdr:ext cx="534377" cy="259045"/>
    <xdr:sp macro="" textlink="">
      <xdr:nvSpPr>
        <xdr:cNvPr id="426" name="商工費該当値テキスト"/>
        <xdr:cNvSpPr txBox="1"/>
      </xdr:nvSpPr>
      <xdr:spPr>
        <a:xfrm>
          <a:off x="10528300" y="129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32,452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162950</xdr:rowOff>
    </xdr:from>
    <xdr:to>
      <xdr:col>14</xdr:col>
      <xdr:colOff>79375</xdr:colOff>
      <xdr:row>77</xdr:row>
      <xdr:rowOff>93100</xdr:rowOff>
    </xdr:to>
    <xdr:sp macro="" textlink="">
      <xdr:nvSpPr>
        <xdr:cNvPr id="427" name="円/楕円 426"/>
        <xdr:cNvSpPr/>
      </xdr:nvSpPr>
      <xdr:spPr>
        <a:xfrm>
          <a:off x="9588500" y="131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109627</xdr:rowOff>
    </xdr:from>
    <xdr:ext cx="534377" cy="259045"/>
    <xdr:sp macro="" textlink="">
      <xdr:nvSpPr>
        <xdr:cNvPr id="428" name="テキスト ボックス 427"/>
        <xdr:cNvSpPr txBox="1"/>
      </xdr:nvSpPr>
      <xdr:spPr>
        <a:xfrm>
          <a:off x="9372111" y="129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24,465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59182</xdr:rowOff>
    </xdr:from>
    <xdr:to>
      <xdr:col>12</xdr:col>
      <xdr:colOff>561975</xdr:colOff>
      <xdr:row>77</xdr:row>
      <xdr:rowOff>160782</xdr:rowOff>
    </xdr:to>
    <xdr:sp macro="" textlink="">
      <xdr:nvSpPr>
        <xdr:cNvPr id="429" name="円/楕円 428"/>
        <xdr:cNvSpPr/>
      </xdr:nvSpPr>
      <xdr:spPr>
        <a:xfrm>
          <a:off x="8699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5859</xdr:rowOff>
    </xdr:from>
    <xdr:ext cx="534377" cy="259045"/>
    <xdr:sp macro="" textlink="">
      <xdr:nvSpPr>
        <xdr:cNvPr id="430" name="テキスト ボックス 429"/>
        <xdr:cNvSpPr txBox="1"/>
      </xdr:nvSpPr>
      <xdr:spPr>
        <a:xfrm>
          <a:off x="8483111" y="130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113263</xdr:rowOff>
    </xdr:from>
    <xdr:to>
      <xdr:col>11</xdr:col>
      <xdr:colOff>358775</xdr:colOff>
      <xdr:row>78</xdr:row>
      <xdr:rowOff>43413</xdr:rowOff>
    </xdr:to>
    <xdr:sp macro="" textlink="">
      <xdr:nvSpPr>
        <xdr:cNvPr id="431" name="円/楕円 430"/>
        <xdr:cNvSpPr/>
      </xdr:nvSpPr>
      <xdr:spPr>
        <a:xfrm>
          <a:off x="7810500" y="1331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59940</xdr:rowOff>
    </xdr:from>
    <xdr:ext cx="534377" cy="259045"/>
    <xdr:sp macro="" textlink="">
      <xdr:nvSpPr>
        <xdr:cNvPr id="432" name="テキスト ボックス 431"/>
        <xdr:cNvSpPr txBox="1"/>
      </xdr:nvSpPr>
      <xdr:spPr>
        <a:xfrm>
          <a:off x="7594111" y="130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101898</xdr:rowOff>
    </xdr:from>
    <xdr:to>
      <xdr:col>10</xdr:col>
      <xdr:colOff>155575</xdr:colOff>
      <xdr:row>78</xdr:row>
      <xdr:rowOff>32048</xdr:rowOff>
    </xdr:to>
    <xdr:sp macro="" textlink="">
      <xdr:nvSpPr>
        <xdr:cNvPr id="433" name="円/楕円 432"/>
        <xdr:cNvSpPr/>
      </xdr:nvSpPr>
      <xdr:spPr>
        <a:xfrm>
          <a:off x="6921500" y="133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48575</xdr:rowOff>
    </xdr:from>
    <xdr:ext cx="534377" cy="259045"/>
    <xdr:sp macro="" textlink="">
      <xdr:nvSpPr>
        <xdr:cNvPr id="434" name="テキスト ボックス 433"/>
        <xdr:cNvSpPr txBox="1"/>
      </xdr:nvSpPr>
      <xdr:spPr>
        <a:xfrm>
          <a:off x="6705111" y="130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99778</xdr:rowOff>
    </xdr:from>
    <xdr:to>
      <xdr:col>15</xdr:col>
      <xdr:colOff>180975</xdr:colOff>
      <xdr:row>98</xdr:row>
      <xdr:rowOff>105885</xdr:rowOff>
    </xdr:to>
    <xdr:cxnSp macro="">
      <xdr:nvCxnSpPr>
        <xdr:cNvPr id="461" name="直線コネクタ 460"/>
        <xdr:cNvCxnSpPr/>
      </xdr:nvCxnSpPr>
      <xdr:spPr>
        <a:xfrm flipV="1">
          <a:off x="9639300" y="16901878"/>
          <a:ext cx="8382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103439</xdr:rowOff>
    </xdr:from>
    <xdr:to>
      <xdr:col>14</xdr:col>
      <xdr:colOff>28575</xdr:colOff>
      <xdr:row>98</xdr:row>
      <xdr:rowOff>105885</xdr:rowOff>
    </xdr:to>
    <xdr:cxnSp macro="">
      <xdr:nvCxnSpPr>
        <xdr:cNvPr id="464" name="直線コネクタ 463"/>
        <xdr:cNvCxnSpPr/>
      </xdr:nvCxnSpPr>
      <xdr:spPr>
        <a:xfrm>
          <a:off x="8750300" y="16905539"/>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95379</xdr:rowOff>
    </xdr:from>
    <xdr:to>
      <xdr:col>12</xdr:col>
      <xdr:colOff>511175</xdr:colOff>
      <xdr:row>98</xdr:row>
      <xdr:rowOff>103439</xdr:rowOff>
    </xdr:to>
    <xdr:cxnSp macro="">
      <xdr:nvCxnSpPr>
        <xdr:cNvPr id="467" name="直線コネクタ 466"/>
        <xdr:cNvCxnSpPr/>
      </xdr:nvCxnSpPr>
      <xdr:spPr>
        <a:xfrm>
          <a:off x="7861300" y="16897479"/>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95379</xdr:rowOff>
    </xdr:from>
    <xdr:to>
      <xdr:col>11</xdr:col>
      <xdr:colOff>307975</xdr:colOff>
      <xdr:row>98</xdr:row>
      <xdr:rowOff>107330</xdr:rowOff>
    </xdr:to>
    <xdr:cxnSp macro="">
      <xdr:nvCxnSpPr>
        <xdr:cNvPr id="470" name="直線コネクタ 469"/>
        <xdr:cNvCxnSpPr/>
      </xdr:nvCxnSpPr>
      <xdr:spPr>
        <a:xfrm flipV="1">
          <a:off x="6972300" y="16897479"/>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48978</xdr:rowOff>
    </xdr:from>
    <xdr:to>
      <xdr:col>15</xdr:col>
      <xdr:colOff>231775</xdr:colOff>
      <xdr:row>98</xdr:row>
      <xdr:rowOff>150578</xdr:rowOff>
    </xdr:to>
    <xdr:sp macro="" textlink="">
      <xdr:nvSpPr>
        <xdr:cNvPr id="480" name="円/楕円 479"/>
        <xdr:cNvSpPr/>
      </xdr:nvSpPr>
      <xdr:spPr>
        <a:xfrm>
          <a:off x="10426700" y="168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43,659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55085</xdr:rowOff>
    </xdr:from>
    <xdr:to>
      <xdr:col>14</xdr:col>
      <xdr:colOff>79375</xdr:colOff>
      <xdr:row>98</xdr:row>
      <xdr:rowOff>156685</xdr:rowOff>
    </xdr:to>
    <xdr:sp macro="" textlink="">
      <xdr:nvSpPr>
        <xdr:cNvPr id="482" name="円/楕円 481"/>
        <xdr:cNvSpPr/>
      </xdr:nvSpPr>
      <xdr:spPr>
        <a:xfrm>
          <a:off x="9588500" y="168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147812</xdr:rowOff>
    </xdr:from>
    <xdr:ext cx="534377" cy="259045"/>
    <xdr:sp macro="" textlink="">
      <xdr:nvSpPr>
        <xdr:cNvPr id="483" name="テキスト ボックス 482"/>
        <xdr:cNvSpPr txBox="1"/>
      </xdr:nvSpPr>
      <xdr:spPr>
        <a:xfrm>
          <a:off x="9372111" y="1694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52639</xdr:rowOff>
    </xdr:from>
    <xdr:to>
      <xdr:col>12</xdr:col>
      <xdr:colOff>561975</xdr:colOff>
      <xdr:row>98</xdr:row>
      <xdr:rowOff>154239</xdr:rowOff>
    </xdr:to>
    <xdr:sp macro="" textlink="">
      <xdr:nvSpPr>
        <xdr:cNvPr id="484" name="円/楕円 483"/>
        <xdr:cNvSpPr/>
      </xdr:nvSpPr>
      <xdr:spPr>
        <a:xfrm>
          <a:off x="8699500" y="1685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145366</xdr:rowOff>
    </xdr:from>
    <xdr:ext cx="534377" cy="259045"/>
    <xdr:sp macro="" textlink="">
      <xdr:nvSpPr>
        <xdr:cNvPr id="485" name="テキスト ボックス 484"/>
        <xdr:cNvSpPr txBox="1"/>
      </xdr:nvSpPr>
      <xdr:spPr>
        <a:xfrm>
          <a:off x="8483111" y="1694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44579</xdr:rowOff>
    </xdr:from>
    <xdr:to>
      <xdr:col>11</xdr:col>
      <xdr:colOff>358775</xdr:colOff>
      <xdr:row>98</xdr:row>
      <xdr:rowOff>146179</xdr:rowOff>
    </xdr:to>
    <xdr:sp macro="" textlink="">
      <xdr:nvSpPr>
        <xdr:cNvPr id="486" name="円/楕円 485"/>
        <xdr:cNvSpPr/>
      </xdr:nvSpPr>
      <xdr:spPr>
        <a:xfrm>
          <a:off x="7810500" y="168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137306</xdr:rowOff>
    </xdr:from>
    <xdr:ext cx="534377" cy="259045"/>
    <xdr:sp macro="" textlink="">
      <xdr:nvSpPr>
        <xdr:cNvPr id="487" name="テキスト ボックス 486"/>
        <xdr:cNvSpPr txBox="1"/>
      </xdr:nvSpPr>
      <xdr:spPr>
        <a:xfrm>
          <a:off x="7594111" y="169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56530</xdr:rowOff>
    </xdr:from>
    <xdr:to>
      <xdr:col>10</xdr:col>
      <xdr:colOff>155575</xdr:colOff>
      <xdr:row>98</xdr:row>
      <xdr:rowOff>158130</xdr:rowOff>
    </xdr:to>
    <xdr:sp macro="" textlink="">
      <xdr:nvSpPr>
        <xdr:cNvPr id="488" name="円/楕円 487"/>
        <xdr:cNvSpPr/>
      </xdr:nvSpPr>
      <xdr:spPr>
        <a:xfrm>
          <a:off x="6921500" y="168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149257</xdr:rowOff>
    </xdr:from>
    <xdr:ext cx="534377" cy="259045"/>
    <xdr:sp macro="" textlink="">
      <xdr:nvSpPr>
        <xdr:cNvPr id="489" name="テキスト ボックス 488"/>
        <xdr:cNvSpPr txBox="1"/>
      </xdr:nvSpPr>
      <xdr:spPr>
        <a:xfrm>
          <a:off x="6705111" y="1695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30690</xdr:rowOff>
    </xdr:from>
    <xdr:to>
      <xdr:col>23</xdr:col>
      <xdr:colOff>517525</xdr:colOff>
      <xdr:row>37</xdr:row>
      <xdr:rowOff>70418</xdr:rowOff>
    </xdr:to>
    <xdr:cxnSp macro="">
      <xdr:nvCxnSpPr>
        <xdr:cNvPr id="520" name="直線コネクタ 519"/>
        <xdr:cNvCxnSpPr/>
      </xdr:nvCxnSpPr>
      <xdr:spPr>
        <a:xfrm>
          <a:off x="15481300" y="6374340"/>
          <a:ext cx="838200" cy="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55592</xdr:rowOff>
    </xdr:from>
    <xdr:to>
      <xdr:col>22</xdr:col>
      <xdr:colOff>365125</xdr:colOff>
      <xdr:row>37</xdr:row>
      <xdr:rowOff>30690</xdr:rowOff>
    </xdr:to>
    <xdr:cxnSp macro="">
      <xdr:nvCxnSpPr>
        <xdr:cNvPr id="523" name="直線コネクタ 522"/>
        <xdr:cNvCxnSpPr/>
      </xdr:nvCxnSpPr>
      <xdr:spPr>
        <a:xfrm>
          <a:off x="14592300" y="5541992"/>
          <a:ext cx="889000" cy="83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55592</xdr:rowOff>
    </xdr:from>
    <xdr:to>
      <xdr:col>21</xdr:col>
      <xdr:colOff>161925</xdr:colOff>
      <xdr:row>36</xdr:row>
      <xdr:rowOff>126898</xdr:rowOff>
    </xdr:to>
    <xdr:cxnSp macro="">
      <xdr:nvCxnSpPr>
        <xdr:cNvPr id="526" name="直線コネクタ 525"/>
        <xdr:cNvCxnSpPr/>
      </xdr:nvCxnSpPr>
      <xdr:spPr>
        <a:xfrm flipV="1">
          <a:off x="13703300" y="5541992"/>
          <a:ext cx="889000" cy="75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126898</xdr:rowOff>
    </xdr:from>
    <xdr:to>
      <xdr:col>19</xdr:col>
      <xdr:colOff>644525</xdr:colOff>
      <xdr:row>36</xdr:row>
      <xdr:rowOff>141855</xdr:rowOff>
    </xdr:to>
    <xdr:cxnSp macro="">
      <xdr:nvCxnSpPr>
        <xdr:cNvPr id="529" name="直線コネクタ 528"/>
        <xdr:cNvCxnSpPr/>
      </xdr:nvCxnSpPr>
      <xdr:spPr>
        <a:xfrm flipV="1">
          <a:off x="12814300" y="6299098"/>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19618</xdr:rowOff>
    </xdr:from>
    <xdr:to>
      <xdr:col>23</xdr:col>
      <xdr:colOff>568325</xdr:colOff>
      <xdr:row>37</xdr:row>
      <xdr:rowOff>121218</xdr:rowOff>
    </xdr:to>
    <xdr:sp macro="" textlink="">
      <xdr:nvSpPr>
        <xdr:cNvPr id="539" name="円/楕円 538"/>
        <xdr:cNvSpPr/>
      </xdr:nvSpPr>
      <xdr:spPr>
        <a:xfrm>
          <a:off x="16268700" y="63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169495</xdr:rowOff>
    </xdr:from>
    <xdr:ext cx="534377" cy="259045"/>
    <xdr:sp macro="" textlink="">
      <xdr:nvSpPr>
        <xdr:cNvPr id="540" name="消防費該当値テキスト"/>
        <xdr:cNvSpPr txBox="1"/>
      </xdr:nvSpPr>
      <xdr:spPr>
        <a:xfrm>
          <a:off x="16370300" y="634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22,743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151340</xdr:rowOff>
    </xdr:from>
    <xdr:to>
      <xdr:col>22</xdr:col>
      <xdr:colOff>415925</xdr:colOff>
      <xdr:row>37</xdr:row>
      <xdr:rowOff>81490</xdr:rowOff>
    </xdr:to>
    <xdr:sp macro="" textlink="">
      <xdr:nvSpPr>
        <xdr:cNvPr id="541" name="円/楕円 540"/>
        <xdr:cNvSpPr/>
      </xdr:nvSpPr>
      <xdr:spPr>
        <a:xfrm>
          <a:off x="15430500" y="63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98017</xdr:rowOff>
    </xdr:from>
    <xdr:ext cx="534377" cy="259045"/>
    <xdr:sp macro="" textlink="">
      <xdr:nvSpPr>
        <xdr:cNvPr id="542" name="テキスト ボックス 541"/>
        <xdr:cNvSpPr txBox="1"/>
      </xdr:nvSpPr>
      <xdr:spPr>
        <a:xfrm>
          <a:off x="15214111" y="60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25,176</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4792</xdr:rowOff>
    </xdr:from>
    <xdr:to>
      <xdr:col>21</xdr:col>
      <xdr:colOff>212725</xdr:colOff>
      <xdr:row>32</xdr:row>
      <xdr:rowOff>106392</xdr:rowOff>
    </xdr:to>
    <xdr:sp macro="" textlink="">
      <xdr:nvSpPr>
        <xdr:cNvPr id="543" name="円/楕円 542"/>
        <xdr:cNvSpPr/>
      </xdr:nvSpPr>
      <xdr:spPr>
        <a:xfrm>
          <a:off x="14541500" y="54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122919</xdr:rowOff>
    </xdr:from>
    <xdr:ext cx="534377" cy="259045"/>
    <xdr:sp macro="" textlink="">
      <xdr:nvSpPr>
        <xdr:cNvPr id="544" name="テキスト ボックス 543"/>
        <xdr:cNvSpPr txBox="1"/>
      </xdr:nvSpPr>
      <xdr:spPr>
        <a:xfrm>
          <a:off x="14325111" y="52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76,151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76098</xdr:rowOff>
    </xdr:from>
    <xdr:to>
      <xdr:col>20</xdr:col>
      <xdr:colOff>9525</xdr:colOff>
      <xdr:row>37</xdr:row>
      <xdr:rowOff>6248</xdr:rowOff>
    </xdr:to>
    <xdr:sp macro="" textlink="">
      <xdr:nvSpPr>
        <xdr:cNvPr id="545" name="円/楕円 544"/>
        <xdr:cNvSpPr/>
      </xdr:nvSpPr>
      <xdr:spPr>
        <a:xfrm>
          <a:off x="136525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22775</xdr:rowOff>
    </xdr:from>
    <xdr:ext cx="534377" cy="259045"/>
    <xdr:sp macro="" textlink="">
      <xdr:nvSpPr>
        <xdr:cNvPr id="546" name="テキスト ボックス 545"/>
        <xdr:cNvSpPr txBox="1"/>
      </xdr:nvSpPr>
      <xdr:spPr>
        <a:xfrm>
          <a:off x="13436111" y="60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91055</xdr:rowOff>
    </xdr:from>
    <xdr:to>
      <xdr:col>18</xdr:col>
      <xdr:colOff>492125</xdr:colOff>
      <xdr:row>37</xdr:row>
      <xdr:rowOff>21205</xdr:rowOff>
    </xdr:to>
    <xdr:sp macro="" textlink="">
      <xdr:nvSpPr>
        <xdr:cNvPr id="547" name="円/楕円 546"/>
        <xdr:cNvSpPr/>
      </xdr:nvSpPr>
      <xdr:spPr>
        <a:xfrm>
          <a:off x="12763500" y="626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37732</xdr:rowOff>
    </xdr:from>
    <xdr:ext cx="534377" cy="259045"/>
    <xdr:sp macro="" textlink="">
      <xdr:nvSpPr>
        <xdr:cNvPr id="548" name="テキスト ボックス 547"/>
        <xdr:cNvSpPr txBox="1"/>
      </xdr:nvSpPr>
      <xdr:spPr>
        <a:xfrm>
          <a:off x="12547111" y="603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3944</xdr:rowOff>
    </xdr:from>
    <xdr:to>
      <xdr:col>23</xdr:col>
      <xdr:colOff>517525</xdr:colOff>
      <xdr:row>56</xdr:row>
      <xdr:rowOff>154997</xdr:rowOff>
    </xdr:to>
    <xdr:cxnSp macro="">
      <xdr:nvCxnSpPr>
        <xdr:cNvPr id="579" name="直線コネクタ 578"/>
        <xdr:cNvCxnSpPr/>
      </xdr:nvCxnSpPr>
      <xdr:spPr>
        <a:xfrm>
          <a:off x="15481300" y="9605144"/>
          <a:ext cx="838200" cy="1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3944</xdr:rowOff>
    </xdr:from>
    <xdr:to>
      <xdr:col>22</xdr:col>
      <xdr:colOff>365125</xdr:colOff>
      <xdr:row>56</xdr:row>
      <xdr:rowOff>127140</xdr:rowOff>
    </xdr:to>
    <xdr:cxnSp macro="">
      <xdr:nvCxnSpPr>
        <xdr:cNvPr id="582" name="直線コネクタ 581"/>
        <xdr:cNvCxnSpPr/>
      </xdr:nvCxnSpPr>
      <xdr:spPr>
        <a:xfrm flipV="1">
          <a:off x="14592300" y="9605144"/>
          <a:ext cx="889000" cy="12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127140</xdr:rowOff>
    </xdr:from>
    <xdr:to>
      <xdr:col>21</xdr:col>
      <xdr:colOff>161925</xdr:colOff>
      <xdr:row>57</xdr:row>
      <xdr:rowOff>56097</xdr:rowOff>
    </xdr:to>
    <xdr:cxnSp macro="">
      <xdr:nvCxnSpPr>
        <xdr:cNvPr id="585" name="直線コネクタ 584"/>
        <xdr:cNvCxnSpPr/>
      </xdr:nvCxnSpPr>
      <xdr:spPr>
        <a:xfrm flipV="1">
          <a:off x="13703300" y="9728340"/>
          <a:ext cx="889000" cy="10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22683</xdr:rowOff>
    </xdr:from>
    <xdr:to>
      <xdr:col>19</xdr:col>
      <xdr:colOff>644525</xdr:colOff>
      <xdr:row>57</xdr:row>
      <xdr:rowOff>56097</xdr:rowOff>
    </xdr:to>
    <xdr:cxnSp macro="">
      <xdr:nvCxnSpPr>
        <xdr:cNvPr id="588" name="直線コネクタ 587"/>
        <xdr:cNvCxnSpPr/>
      </xdr:nvCxnSpPr>
      <xdr:spPr>
        <a:xfrm>
          <a:off x="12814300" y="9795333"/>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104197</xdr:rowOff>
    </xdr:from>
    <xdr:to>
      <xdr:col>23</xdr:col>
      <xdr:colOff>568325</xdr:colOff>
      <xdr:row>57</xdr:row>
      <xdr:rowOff>34347</xdr:rowOff>
    </xdr:to>
    <xdr:sp macro="" textlink="">
      <xdr:nvSpPr>
        <xdr:cNvPr id="598" name="円/楕円 597"/>
        <xdr:cNvSpPr/>
      </xdr:nvSpPr>
      <xdr:spPr>
        <a:xfrm>
          <a:off x="16268700" y="97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127074</xdr:rowOff>
    </xdr:from>
    <xdr:ext cx="534377" cy="259045"/>
    <xdr:sp macro="" textlink="">
      <xdr:nvSpPr>
        <xdr:cNvPr id="599" name="教育費該当値テキスト"/>
        <xdr:cNvSpPr txBox="1"/>
      </xdr:nvSpPr>
      <xdr:spPr>
        <a:xfrm>
          <a:off x="16370300" y="955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70,158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124594</xdr:rowOff>
    </xdr:from>
    <xdr:to>
      <xdr:col>22</xdr:col>
      <xdr:colOff>415925</xdr:colOff>
      <xdr:row>56</xdr:row>
      <xdr:rowOff>54744</xdr:rowOff>
    </xdr:to>
    <xdr:sp macro="" textlink="">
      <xdr:nvSpPr>
        <xdr:cNvPr id="600" name="円/楕円 599"/>
        <xdr:cNvSpPr/>
      </xdr:nvSpPr>
      <xdr:spPr>
        <a:xfrm>
          <a:off x="15430500" y="95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71271</xdr:rowOff>
    </xdr:from>
    <xdr:ext cx="534377" cy="259045"/>
    <xdr:sp macro="" textlink="">
      <xdr:nvSpPr>
        <xdr:cNvPr id="601" name="テキスト ボックス 600"/>
        <xdr:cNvSpPr txBox="1"/>
      </xdr:nvSpPr>
      <xdr:spPr>
        <a:xfrm>
          <a:off x="15214111" y="93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93,285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76340</xdr:rowOff>
    </xdr:from>
    <xdr:to>
      <xdr:col>21</xdr:col>
      <xdr:colOff>212725</xdr:colOff>
      <xdr:row>57</xdr:row>
      <xdr:rowOff>6490</xdr:rowOff>
    </xdr:to>
    <xdr:sp macro="" textlink="">
      <xdr:nvSpPr>
        <xdr:cNvPr id="602" name="円/楕円 601"/>
        <xdr:cNvSpPr/>
      </xdr:nvSpPr>
      <xdr:spPr>
        <a:xfrm>
          <a:off x="14541500" y="96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23017</xdr:rowOff>
    </xdr:from>
    <xdr:ext cx="534377" cy="259045"/>
    <xdr:sp macro="" textlink="">
      <xdr:nvSpPr>
        <xdr:cNvPr id="603" name="テキスト ボックス 602"/>
        <xdr:cNvSpPr txBox="1"/>
      </xdr:nvSpPr>
      <xdr:spPr>
        <a:xfrm>
          <a:off x="14325111" y="94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74,423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5297</xdr:rowOff>
    </xdr:from>
    <xdr:to>
      <xdr:col>20</xdr:col>
      <xdr:colOff>9525</xdr:colOff>
      <xdr:row>57</xdr:row>
      <xdr:rowOff>106897</xdr:rowOff>
    </xdr:to>
    <xdr:sp macro="" textlink="">
      <xdr:nvSpPr>
        <xdr:cNvPr id="604" name="円/楕円 603"/>
        <xdr:cNvSpPr/>
      </xdr:nvSpPr>
      <xdr:spPr>
        <a:xfrm>
          <a:off x="13652500" y="97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123424</xdr:rowOff>
    </xdr:from>
    <xdr:ext cx="534377" cy="259045"/>
    <xdr:sp macro="" textlink="">
      <xdr:nvSpPr>
        <xdr:cNvPr id="605" name="テキスト ボックス 604"/>
        <xdr:cNvSpPr txBox="1"/>
      </xdr:nvSpPr>
      <xdr:spPr>
        <a:xfrm>
          <a:off x="13436111" y="955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143333</xdr:rowOff>
    </xdr:from>
    <xdr:to>
      <xdr:col>18</xdr:col>
      <xdr:colOff>492125</xdr:colOff>
      <xdr:row>57</xdr:row>
      <xdr:rowOff>73483</xdr:rowOff>
    </xdr:to>
    <xdr:sp macro="" textlink="">
      <xdr:nvSpPr>
        <xdr:cNvPr id="606" name="円/楕円 605"/>
        <xdr:cNvSpPr/>
      </xdr:nvSpPr>
      <xdr:spPr>
        <a:xfrm>
          <a:off x="12763500" y="97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90010</xdr:rowOff>
    </xdr:from>
    <xdr:ext cx="534377" cy="259045"/>
    <xdr:sp macro="" textlink="">
      <xdr:nvSpPr>
        <xdr:cNvPr id="607" name="テキスト ボックス 606"/>
        <xdr:cNvSpPr txBox="1"/>
      </xdr:nvSpPr>
      <xdr:spPr>
        <a:xfrm>
          <a:off x="12547111" y="951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64,166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134676</xdr:rowOff>
    </xdr:from>
    <xdr:to>
      <xdr:col>23</xdr:col>
      <xdr:colOff>517525</xdr:colOff>
      <xdr:row>78</xdr:row>
      <xdr:rowOff>136545</xdr:rowOff>
    </xdr:to>
    <xdr:cxnSp macro="">
      <xdr:nvCxnSpPr>
        <xdr:cNvPr id="634" name="直線コネクタ 633"/>
        <xdr:cNvCxnSpPr/>
      </xdr:nvCxnSpPr>
      <xdr:spPr>
        <a:xfrm flipV="1">
          <a:off x="15481300" y="13507776"/>
          <a:ext cx="838200" cy="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130104</xdr:rowOff>
    </xdr:from>
    <xdr:to>
      <xdr:col>22</xdr:col>
      <xdr:colOff>365125</xdr:colOff>
      <xdr:row>78</xdr:row>
      <xdr:rowOff>136545</xdr:rowOff>
    </xdr:to>
    <xdr:cxnSp macro="">
      <xdr:nvCxnSpPr>
        <xdr:cNvPr id="637" name="直線コネクタ 636"/>
        <xdr:cNvCxnSpPr/>
      </xdr:nvCxnSpPr>
      <xdr:spPr>
        <a:xfrm>
          <a:off x="14592300" y="13503204"/>
          <a:ext cx="8890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107843</xdr:rowOff>
    </xdr:from>
    <xdr:to>
      <xdr:col>21</xdr:col>
      <xdr:colOff>161925</xdr:colOff>
      <xdr:row>78</xdr:row>
      <xdr:rowOff>130104</xdr:rowOff>
    </xdr:to>
    <xdr:cxnSp macro="">
      <xdr:nvCxnSpPr>
        <xdr:cNvPr id="640" name="直線コネクタ 639"/>
        <xdr:cNvCxnSpPr/>
      </xdr:nvCxnSpPr>
      <xdr:spPr>
        <a:xfrm>
          <a:off x="13703300" y="13480943"/>
          <a:ext cx="889000" cy="2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107843</xdr:rowOff>
    </xdr:from>
    <xdr:to>
      <xdr:col>19</xdr:col>
      <xdr:colOff>644525</xdr:colOff>
      <xdr:row>78</xdr:row>
      <xdr:rowOff>131256</xdr:rowOff>
    </xdr:to>
    <xdr:cxnSp macro="">
      <xdr:nvCxnSpPr>
        <xdr:cNvPr id="643" name="直線コネクタ 642"/>
        <xdr:cNvCxnSpPr/>
      </xdr:nvCxnSpPr>
      <xdr:spPr>
        <a:xfrm flipV="1">
          <a:off x="12814300" y="13480943"/>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83876</xdr:rowOff>
    </xdr:from>
    <xdr:to>
      <xdr:col>23</xdr:col>
      <xdr:colOff>568325</xdr:colOff>
      <xdr:row>79</xdr:row>
      <xdr:rowOff>14026</xdr:rowOff>
    </xdr:to>
    <xdr:sp macro="" textlink="">
      <xdr:nvSpPr>
        <xdr:cNvPr id="653" name="円/楕円 652"/>
        <xdr:cNvSpPr/>
      </xdr:nvSpPr>
      <xdr:spPr>
        <a:xfrm>
          <a:off x="16268700" y="1345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44619</xdr:rowOff>
    </xdr:from>
    <xdr:ext cx="469744" cy="259045"/>
    <xdr:sp macro="" textlink="">
      <xdr:nvSpPr>
        <xdr:cNvPr id="654" name="災害復旧費該当値テキスト"/>
        <xdr:cNvSpPr txBox="1"/>
      </xdr:nvSpPr>
      <xdr:spPr>
        <a:xfrm>
          <a:off x="16370300" y="1341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85745</xdr:rowOff>
    </xdr:from>
    <xdr:to>
      <xdr:col>22</xdr:col>
      <xdr:colOff>415925</xdr:colOff>
      <xdr:row>79</xdr:row>
      <xdr:rowOff>15895</xdr:rowOff>
    </xdr:to>
    <xdr:sp macro="" textlink="">
      <xdr:nvSpPr>
        <xdr:cNvPr id="655" name="円/楕円 654"/>
        <xdr:cNvSpPr/>
      </xdr:nvSpPr>
      <xdr:spPr>
        <a:xfrm>
          <a:off x="15430500" y="134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7022</xdr:rowOff>
    </xdr:from>
    <xdr:ext cx="378565" cy="259045"/>
    <xdr:sp macro="" textlink="">
      <xdr:nvSpPr>
        <xdr:cNvPr id="656" name="テキスト ボックス 655"/>
        <xdr:cNvSpPr txBox="1"/>
      </xdr:nvSpPr>
      <xdr:spPr>
        <a:xfrm>
          <a:off x="15292017" y="13551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79304</xdr:rowOff>
    </xdr:from>
    <xdr:to>
      <xdr:col>21</xdr:col>
      <xdr:colOff>212725</xdr:colOff>
      <xdr:row>79</xdr:row>
      <xdr:rowOff>9454</xdr:rowOff>
    </xdr:to>
    <xdr:sp macro="" textlink="">
      <xdr:nvSpPr>
        <xdr:cNvPr id="657" name="円/楕円 656"/>
        <xdr:cNvSpPr/>
      </xdr:nvSpPr>
      <xdr:spPr>
        <a:xfrm>
          <a:off x="14541500" y="1345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581</xdr:rowOff>
    </xdr:from>
    <xdr:ext cx="469744" cy="259045"/>
    <xdr:sp macro="" textlink="">
      <xdr:nvSpPr>
        <xdr:cNvPr id="658" name="テキスト ボックス 657"/>
        <xdr:cNvSpPr txBox="1"/>
      </xdr:nvSpPr>
      <xdr:spPr>
        <a:xfrm>
          <a:off x="14357427" y="1354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57043</xdr:rowOff>
    </xdr:from>
    <xdr:to>
      <xdr:col>20</xdr:col>
      <xdr:colOff>9525</xdr:colOff>
      <xdr:row>78</xdr:row>
      <xdr:rowOff>158643</xdr:rowOff>
    </xdr:to>
    <xdr:sp macro="" textlink="">
      <xdr:nvSpPr>
        <xdr:cNvPr id="659" name="円/楕円 658"/>
        <xdr:cNvSpPr/>
      </xdr:nvSpPr>
      <xdr:spPr>
        <a:xfrm>
          <a:off x="13652500" y="134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149770</xdr:rowOff>
    </xdr:from>
    <xdr:ext cx="469744" cy="259045"/>
    <xdr:sp macro="" textlink="">
      <xdr:nvSpPr>
        <xdr:cNvPr id="660" name="テキスト ボックス 659"/>
        <xdr:cNvSpPr txBox="1"/>
      </xdr:nvSpPr>
      <xdr:spPr>
        <a:xfrm>
          <a:off x="13468427" y="135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80456</xdr:rowOff>
    </xdr:from>
    <xdr:to>
      <xdr:col>18</xdr:col>
      <xdr:colOff>492125</xdr:colOff>
      <xdr:row>79</xdr:row>
      <xdr:rowOff>10606</xdr:rowOff>
    </xdr:to>
    <xdr:sp macro="" textlink="">
      <xdr:nvSpPr>
        <xdr:cNvPr id="661" name="円/楕円 660"/>
        <xdr:cNvSpPr/>
      </xdr:nvSpPr>
      <xdr:spPr>
        <a:xfrm>
          <a:off x="12763500" y="134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1733</xdr:rowOff>
    </xdr:from>
    <xdr:ext cx="469744" cy="259045"/>
    <xdr:sp macro="" textlink="">
      <xdr:nvSpPr>
        <xdr:cNvPr id="662" name="テキスト ボックス 661"/>
        <xdr:cNvSpPr txBox="1"/>
      </xdr:nvSpPr>
      <xdr:spPr>
        <a:xfrm>
          <a:off x="12579427" y="1354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100766</xdr:rowOff>
    </xdr:from>
    <xdr:to>
      <xdr:col>23</xdr:col>
      <xdr:colOff>517525</xdr:colOff>
      <xdr:row>96</xdr:row>
      <xdr:rowOff>118582</xdr:rowOff>
    </xdr:to>
    <xdr:cxnSp macro="">
      <xdr:nvCxnSpPr>
        <xdr:cNvPr id="691" name="直線コネクタ 690"/>
        <xdr:cNvCxnSpPr/>
      </xdr:nvCxnSpPr>
      <xdr:spPr>
        <a:xfrm>
          <a:off x="15481300" y="16559966"/>
          <a:ext cx="8382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61629</xdr:rowOff>
    </xdr:from>
    <xdr:to>
      <xdr:col>22</xdr:col>
      <xdr:colOff>365125</xdr:colOff>
      <xdr:row>96</xdr:row>
      <xdr:rowOff>100766</xdr:rowOff>
    </xdr:to>
    <xdr:cxnSp macro="">
      <xdr:nvCxnSpPr>
        <xdr:cNvPr id="694" name="直線コネクタ 693"/>
        <xdr:cNvCxnSpPr/>
      </xdr:nvCxnSpPr>
      <xdr:spPr>
        <a:xfrm>
          <a:off x="14592300" y="16520829"/>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61629</xdr:rowOff>
    </xdr:from>
    <xdr:to>
      <xdr:col>21</xdr:col>
      <xdr:colOff>161925</xdr:colOff>
      <xdr:row>96</xdr:row>
      <xdr:rowOff>107021</xdr:rowOff>
    </xdr:to>
    <xdr:cxnSp macro="">
      <xdr:nvCxnSpPr>
        <xdr:cNvPr id="697" name="直線コネクタ 696"/>
        <xdr:cNvCxnSpPr/>
      </xdr:nvCxnSpPr>
      <xdr:spPr>
        <a:xfrm flipV="1">
          <a:off x="13703300" y="16520829"/>
          <a:ext cx="889000" cy="4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93988</xdr:rowOff>
    </xdr:from>
    <xdr:to>
      <xdr:col>19</xdr:col>
      <xdr:colOff>644525</xdr:colOff>
      <xdr:row>96</xdr:row>
      <xdr:rowOff>107021</xdr:rowOff>
    </xdr:to>
    <xdr:cxnSp macro="">
      <xdr:nvCxnSpPr>
        <xdr:cNvPr id="700" name="直線コネクタ 699"/>
        <xdr:cNvCxnSpPr/>
      </xdr:nvCxnSpPr>
      <xdr:spPr>
        <a:xfrm>
          <a:off x="12814300" y="16553188"/>
          <a:ext cx="889000" cy="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67782</xdr:rowOff>
    </xdr:from>
    <xdr:to>
      <xdr:col>23</xdr:col>
      <xdr:colOff>568325</xdr:colOff>
      <xdr:row>96</xdr:row>
      <xdr:rowOff>169382</xdr:rowOff>
    </xdr:to>
    <xdr:sp macro="" textlink="">
      <xdr:nvSpPr>
        <xdr:cNvPr id="710" name="円/楕円 709"/>
        <xdr:cNvSpPr/>
      </xdr:nvSpPr>
      <xdr:spPr>
        <a:xfrm>
          <a:off x="16268700" y="165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90659</xdr:rowOff>
    </xdr:from>
    <xdr:ext cx="599010" cy="259045"/>
    <xdr:sp macro="" textlink="">
      <xdr:nvSpPr>
        <xdr:cNvPr id="711" name="公債費該当値テキスト"/>
        <xdr:cNvSpPr txBox="1"/>
      </xdr:nvSpPr>
      <xdr:spPr>
        <a:xfrm>
          <a:off x="16370300" y="1637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115,543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49966</xdr:rowOff>
    </xdr:from>
    <xdr:to>
      <xdr:col>22</xdr:col>
      <xdr:colOff>415925</xdr:colOff>
      <xdr:row>96</xdr:row>
      <xdr:rowOff>151566</xdr:rowOff>
    </xdr:to>
    <xdr:sp macro="" textlink="">
      <xdr:nvSpPr>
        <xdr:cNvPr id="712" name="円/楕円 711"/>
        <xdr:cNvSpPr/>
      </xdr:nvSpPr>
      <xdr:spPr>
        <a:xfrm>
          <a:off x="15430500" y="165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168093</xdr:rowOff>
    </xdr:from>
    <xdr:ext cx="599010" cy="259045"/>
    <xdr:sp macro="" textlink="">
      <xdr:nvSpPr>
        <xdr:cNvPr id="713" name="テキスト ボックス 712"/>
        <xdr:cNvSpPr txBox="1"/>
      </xdr:nvSpPr>
      <xdr:spPr>
        <a:xfrm>
          <a:off x="15181794" y="1628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120,219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10829</xdr:rowOff>
    </xdr:from>
    <xdr:to>
      <xdr:col>21</xdr:col>
      <xdr:colOff>212725</xdr:colOff>
      <xdr:row>96</xdr:row>
      <xdr:rowOff>112429</xdr:rowOff>
    </xdr:to>
    <xdr:sp macro="" textlink="">
      <xdr:nvSpPr>
        <xdr:cNvPr id="714" name="円/楕円 713"/>
        <xdr:cNvSpPr/>
      </xdr:nvSpPr>
      <xdr:spPr>
        <a:xfrm>
          <a:off x="14541500" y="164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128956</xdr:rowOff>
    </xdr:from>
    <xdr:ext cx="599010" cy="259045"/>
    <xdr:sp macro="" textlink="">
      <xdr:nvSpPr>
        <xdr:cNvPr id="715" name="テキスト ボックス 714"/>
        <xdr:cNvSpPr txBox="1"/>
      </xdr:nvSpPr>
      <xdr:spPr>
        <a:xfrm>
          <a:off x="14292794"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130,491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56221</xdr:rowOff>
    </xdr:from>
    <xdr:to>
      <xdr:col>20</xdr:col>
      <xdr:colOff>9525</xdr:colOff>
      <xdr:row>96</xdr:row>
      <xdr:rowOff>157821</xdr:rowOff>
    </xdr:to>
    <xdr:sp macro="" textlink="">
      <xdr:nvSpPr>
        <xdr:cNvPr id="716" name="円/楕円 715"/>
        <xdr:cNvSpPr/>
      </xdr:nvSpPr>
      <xdr:spPr>
        <a:xfrm>
          <a:off x="13652500" y="165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2898</xdr:rowOff>
    </xdr:from>
    <xdr:ext cx="599010" cy="259045"/>
    <xdr:sp macro="" textlink="">
      <xdr:nvSpPr>
        <xdr:cNvPr id="717" name="テキスト ボックス 716"/>
        <xdr:cNvSpPr txBox="1"/>
      </xdr:nvSpPr>
      <xdr:spPr>
        <a:xfrm>
          <a:off x="13403794" y="1629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118,577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43188</xdr:rowOff>
    </xdr:from>
    <xdr:to>
      <xdr:col>18</xdr:col>
      <xdr:colOff>492125</xdr:colOff>
      <xdr:row>96</xdr:row>
      <xdr:rowOff>144788</xdr:rowOff>
    </xdr:to>
    <xdr:sp macro="" textlink="">
      <xdr:nvSpPr>
        <xdr:cNvPr id="718" name="円/楕円 717"/>
        <xdr:cNvSpPr/>
      </xdr:nvSpPr>
      <xdr:spPr>
        <a:xfrm>
          <a:off x="12763500" y="165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161315</xdr:rowOff>
    </xdr:from>
    <xdr:ext cx="599010" cy="259045"/>
    <xdr:sp macro="" textlink="">
      <xdr:nvSpPr>
        <xdr:cNvPr id="719" name="テキスト ボックス 718"/>
        <xdr:cNvSpPr txBox="1"/>
      </xdr:nvSpPr>
      <xdr:spPr>
        <a:xfrm>
          <a:off x="12514794" y="1627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51308</xdr:rowOff>
    </xdr:from>
    <xdr:to>
      <xdr:col>32</xdr:col>
      <xdr:colOff>187325</xdr:colOff>
      <xdr:row>38</xdr:row>
      <xdr:rowOff>53213</xdr:rowOff>
    </xdr:to>
    <xdr:cxnSp macro="">
      <xdr:nvCxnSpPr>
        <xdr:cNvPr id="748" name="直線コネクタ 747"/>
        <xdr:cNvCxnSpPr/>
      </xdr:nvCxnSpPr>
      <xdr:spPr>
        <a:xfrm flipV="1">
          <a:off x="21323300" y="656640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89425</xdr:rowOff>
    </xdr:from>
    <xdr:ext cx="378565" cy="259045"/>
    <xdr:sp macro="" textlink="">
      <xdr:nvSpPr>
        <xdr:cNvPr id="749" name="諸支出金平均値テキスト"/>
        <xdr:cNvSpPr txBox="1"/>
      </xdr:nvSpPr>
      <xdr:spPr>
        <a:xfrm>
          <a:off x="22212300" y="6604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53213</xdr:rowOff>
    </xdr:from>
    <xdr:to>
      <xdr:col>31</xdr:col>
      <xdr:colOff>34925</xdr:colOff>
      <xdr:row>39</xdr:row>
      <xdr:rowOff>16256</xdr:rowOff>
    </xdr:to>
    <xdr:cxnSp macro="">
      <xdr:nvCxnSpPr>
        <xdr:cNvPr id="751" name="直線コネクタ 750"/>
        <xdr:cNvCxnSpPr/>
      </xdr:nvCxnSpPr>
      <xdr:spPr>
        <a:xfrm flipV="1">
          <a:off x="20434300" y="6568313"/>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165625</xdr:rowOff>
    </xdr:from>
    <xdr:ext cx="378565" cy="259045"/>
    <xdr:sp macro="" textlink="">
      <xdr:nvSpPr>
        <xdr:cNvPr id="753" name="テキスト ボックス 752"/>
        <xdr:cNvSpPr txBox="1"/>
      </xdr:nvSpPr>
      <xdr:spPr>
        <a:xfrm>
          <a:off x="21134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46736</xdr:rowOff>
    </xdr:from>
    <xdr:to>
      <xdr:col>29</xdr:col>
      <xdr:colOff>517525</xdr:colOff>
      <xdr:row>39</xdr:row>
      <xdr:rowOff>16256</xdr:rowOff>
    </xdr:to>
    <xdr:cxnSp macro="">
      <xdr:nvCxnSpPr>
        <xdr:cNvPr id="754" name="直線コネクタ 753"/>
        <xdr:cNvCxnSpPr/>
      </xdr:nvCxnSpPr>
      <xdr:spPr>
        <a:xfrm>
          <a:off x="19545300" y="6561836"/>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159893</xdr:rowOff>
    </xdr:from>
    <xdr:to>
      <xdr:col>28</xdr:col>
      <xdr:colOff>314325</xdr:colOff>
      <xdr:row>38</xdr:row>
      <xdr:rowOff>46736</xdr:rowOff>
    </xdr:to>
    <xdr:cxnSp macro="">
      <xdr:nvCxnSpPr>
        <xdr:cNvPr id="757" name="直線コネクタ 756"/>
        <xdr:cNvCxnSpPr/>
      </xdr:nvCxnSpPr>
      <xdr:spPr>
        <a:xfrm>
          <a:off x="18656300" y="6503543"/>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508</xdr:rowOff>
    </xdr:from>
    <xdr:to>
      <xdr:col>32</xdr:col>
      <xdr:colOff>238125</xdr:colOff>
      <xdr:row>38</xdr:row>
      <xdr:rowOff>102108</xdr:rowOff>
    </xdr:to>
    <xdr:sp macro="" textlink="">
      <xdr:nvSpPr>
        <xdr:cNvPr id="767" name="円/楕円 766"/>
        <xdr:cNvSpPr/>
      </xdr:nvSpPr>
      <xdr:spPr>
        <a:xfrm>
          <a:off x="221107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23385</xdr:rowOff>
    </xdr:from>
    <xdr:ext cx="378565" cy="259045"/>
    <xdr:sp macro="" textlink="">
      <xdr:nvSpPr>
        <xdr:cNvPr id="768" name="諸支出金該当値テキスト"/>
        <xdr:cNvSpPr txBox="1"/>
      </xdr:nvSpPr>
      <xdr:spPr>
        <a:xfrm>
          <a:off x="22212300" y="636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2413</xdr:rowOff>
    </xdr:from>
    <xdr:to>
      <xdr:col>31</xdr:col>
      <xdr:colOff>85725</xdr:colOff>
      <xdr:row>38</xdr:row>
      <xdr:rowOff>104013</xdr:rowOff>
    </xdr:to>
    <xdr:sp macro="" textlink="">
      <xdr:nvSpPr>
        <xdr:cNvPr id="769" name="円/楕円 768"/>
        <xdr:cNvSpPr/>
      </xdr:nvSpPr>
      <xdr:spPr>
        <a:xfrm>
          <a:off x="21272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120540</xdr:rowOff>
    </xdr:from>
    <xdr:ext cx="378565" cy="259045"/>
    <xdr:sp macro="" textlink="">
      <xdr:nvSpPr>
        <xdr:cNvPr id="770" name="テキスト ボックス 769"/>
        <xdr:cNvSpPr txBox="1"/>
      </xdr:nvSpPr>
      <xdr:spPr>
        <a:xfrm>
          <a:off x="21134017" y="6292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136906</xdr:rowOff>
    </xdr:from>
    <xdr:to>
      <xdr:col>29</xdr:col>
      <xdr:colOff>568325</xdr:colOff>
      <xdr:row>39</xdr:row>
      <xdr:rowOff>67056</xdr:rowOff>
    </xdr:to>
    <xdr:sp macro="" textlink="">
      <xdr:nvSpPr>
        <xdr:cNvPr id="771" name="円/楕円 770"/>
        <xdr:cNvSpPr/>
      </xdr:nvSpPr>
      <xdr:spPr>
        <a:xfrm>
          <a:off x="20383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58183</xdr:rowOff>
    </xdr:from>
    <xdr:ext cx="313932" cy="259045"/>
    <xdr:sp macro="" textlink="">
      <xdr:nvSpPr>
        <xdr:cNvPr id="772" name="テキスト ボックス 771"/>
        <xdr:cNvSpPr txBox="1"/>
      </xdr:nvSpPr>
      <xdr:spPr>
        <a:xfrm>
          <a:off x="20277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167386</xdr:rowOff>
    </xdr:from>
    <xdr:to>
      <xdr:col>28</xdr:col>
      <xdr:colOff>365125</xdr:colOff>
      <xdr:row>38</xdr:row>
      <xdr:rowOff>97536</xdr:rowOff>
    </xdr:to>
    <xdr:sp macro="" textlink="">
      <xdr:nvSpPr>
        <xdr:cNvPr id="773" name="円/楕円 772"/>
        <xdr:cNvSpPr/>
      </xdr:nvSpPr>
      <xdr:spPr>
        <a:xfrm>
          <a:off x="19494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88663</xdr:rowOff>
    </xdr:from>
    <xdr:ext cx="378565" cy="259045"/>
    <xdr:sp macro="" textlink="">
      <xdr:nvSpPr>
        <xdr:cNvPr id="774" name="テキスト ボックス 773"/>
        <xdr:cNvSpPr txBox="1"/>
      </xdr:nvSpPr>
      <xdr:spPr>
        <a:xfrm>
          <a:off x="19356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109093</xdr:rowOff>
    </xdr:from>
    <xdr:to>
      <xdr:col>27</xdr:col>
      <xdr:colOff>161925</xdr:colOff>
      <xdr:row>38</xdr:row>
      <xdr:rowOff>39243</xdr:rowOff>
    </xdr:to>
    <xdr:sp macro="" textlink="">
      <xdr:nvSpPr>
        <xdr:cNvPr id="775" name="円/楕円 774"/>
        <xdr:cNvSpPr/>
      </xdr:nvSpPr>
      <xdr:spPr>
        <a:xfrm>
          <a:off x="18605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30370</xdr:rowOff>
    </xdr:from>
    <xdr:ext cx="378565" cy="259045"/>
    <xdr:sp macro="" textlink="">
      <xdr:nvSpPr>
        <xdr:cNvPr id="776" name="テキスト ボックス 775"/>
        <xdr:cNvSpPr txBox="1"/>
      </xdr:nvSpPr>
      <xdr:spPr>
        <a:xfrm>
          <a:off x="18467017" y="65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ほとんどの項目において「</a:t>
          </a:r>
          <a:r>
            <a:rPr kumimoji="1" lang="ja-JP" altLang="ja-JP" sz="1300">
              <a:solidFill>
                <a:schemeClr val="dk1"/>
              </a:solidFill>
              <a:effectLst/>
              <a:latin typeface="+mn-lt"/>
              <a:ea typeface="+mn-ea"/>
              <a:cs typeface="+mn-cs"/>
            </a:rPr>
            <a:t>住民一人当りのコスト</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は類似団体</a:t>
          </a:r>
          <a:r>
            <a:rPr kumimoji="1" lang="ja-JP" altLang="en-US" sz="1300">
              <a:solidFill>
                <a:schemeClr val="dk1"/>
              </a:solidFill>
              <a:effectLst/>
              <a:latin typeface="+mn-lt"/>
              <a:ea typeface="+mn-ea"/>
              <a:cs typeface="+mn-cs"/>
            </a:rPr>
            <a:t>の平均より</a:t>
          </a:r>
          <a:r>
            <a:rPr kumimoji="1" lang="ja-JP" altLang="ja-JP" sz="1300">
              <a:solidFill>
                <a:schemeClr val="dk1"/>
              </a:solidFill>
              <a:effectLst/>
              <a:latin typeface="+mn-lt"/>
              <a:ea typeface="+mn-ea"/>
              <a:cs typeface="+mn-cs"/>
            </a:rPr>
            <a:t>高くなっている。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原因としては、離島地区であること、また、市町村合併を行ったことにより、多くの２次離島を抱える行政区域となったことが主な原因と考えている。</a:t>
          </a:r>
          <a:endParaRPr lang="ja-JP" altLang="ja-JP" sz="1300">
            <a:effectLst/>
          </a:endParaRPr>
        </a:p>
        <a:p>
          <a:r>
            <a:rPr kumimoji="1" lang="ja-JP" altLang="en-US" sz="1300">
              <a:latin typeface="ＭＳ Ｐゴシック"/>
            </a:rPr>
            <a:t>　特に民生費が高い理由としては、人口減少や全国平均を上回る高齢化によるものと考える。</a:t>
          </a:r>
          <a:endParaRPr kumimoji="1" lang="en-US" altLang="ja-JP" sz="1300">
            <a:latin typeface="ＭＳ Ｐゴシック"/>
          </a:endParaRPr>
        </a:p>
        <a:p>
          <a:r>
            <a:rPr kumimoji="1" lang="ja-JP" altLang="en-US" sz="1300">
              <a:latin typeface="ＭＳ Ｐゴシック"/>
            </a:rPr>
            <a:t>　</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住民規模に見合った歳出予算にすべく、第３次財政健全化計画の計画に沿っ</a:t>
          </a:r>
          <a:r>
            <a:rPr kumimoji="1" lang="ja-JP" altLang="en-US" sz="1300">
              <a:solidFill>
                <a:schemeClr val="dk1"/>
              </a:solidFill>
              <a:effectLst/>
              <a:latin typeface="+mn-lt"/>
              <a:ea typeface="+mn-ea"/>
              <a:cs typeface="+mn-cs"/>
            </a:rPr>
            <a:t>て</a:t>
          </a:r>
          <a:r>
            <a:rPr kumimoji="1" lang="ja-JP" altLang="ja-JP" sz="1300">
              <a:solidFill>
                <a:schemeClr val="dk1"/>
              </a:solidFill>
              <a:effectLst/>
              <a:latin typeface="+mn-lt"/>
              <a:ea typeface="+mn-ea"/>
              <a:cs typeface="+mn-cs"/>
            </a:rPr>
            <a:t>財政基盤の</a:t>
          </a:r>
          <a:r>
            <a:rPr kumimoji="1" lang="ja-JP" altLang="en-US" sz="1300">
              <a:solidFill>
                <a:schemeClr val="dk1"/>
              </a:solidFill>
              <a:effectLst/>
              <a:latin typeface="+mn-lt"/>
              <a:ea typeface="+mn-ea"/>
              <a:cs typeface="+mn-cs"/>
            </a:rPr>
            <a:t>更なる</a:t>
          </a:r>
          <a:r>
            <a:rPr kumimoji="1" lang="ja-JP" altLang="ja-JP" sz="1300">
              <a:solidFill>
                <a:schemeClr val="dk1"/>
              </a:solidFill>
              <a:effectLst/>
              <a:latin typeface="+mn-lt"/>
              <a:ea typeface="+mn-ea"/>
              <a:cs typeface="+mn-cs"/>
            </a:rPr>
            <a:t>強化を図る。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実質収支額及び実質単年度収支は毎年度黒字で推移している。平成２７年度からは普通交付税の合併算定替の段階的縮減が始まっているが、限られた財源の中で「選択と集中」による予算の配分を行い、「歳入に見合う歳出構造への転換」を図ることで、適正な財政運営を行い、財政調整基金の残高を維持できるよう努めていく。</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一般会計及び公営企業特別会計は、すべての会計が毎年度黒字となっており、連結実質赤字は生じていない。しかしながら、国民健康保険事業特別会計等の一部の会計では、毎年度、一般会計から多額の繰出金を繰り出しており、経営改善の必要がある。今後は引き続き健全な財政運営に努めていくとともに、一般会計から特別会計への繰出しを減らすよう努めていく。</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0.8" zeroHeight="1" x14ac:dyDescent="0.2"/>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x14ac:dyDescent="0.2">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 thickBot="1" x14ac:dyDescent="0.25">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5">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x14ac:dyDescent="0.2">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31316441</v>
      </c>
      <c r="BO4" s="379"/>
      <c r="BP4" s="379"/>
      <c r="BQ4" s="379"/>
      <c r="BR4" s="379"/>
      <c r="BS4" s="379"/>
      <c r="BT4" s="379"/>
      <c r="BU4" s="380"/>
      <c r="BV4" s="378">
        <v>32866646</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5</v>
      </c>
      <c r="CU4" s="385"/>
      <c r="CV4" s="385"/>
      <c r="CW4" s="385"/>
      <c r="CX4" s="385"/>
      <c r="CY4" s="385"/>
      <c r="CZ4" s="385"/>
      <c r="DA4" s="386"/>
      <c r="DB4" s="384">
        <v>4.8</v>
      </c>
      <c r="DC4" s="385"/>
      <c r="DD4" s="385"/>
      <c r="DE4" s="385"/>
      <c r="DF4" s="385"/>
      <c r="DG4" s="385"/>
      <c r="DH4" s="385"/>
      <c r="DI4" s="386"/>
      <c r="DJ4" s="137"/>
      <c r="DK4" s="137"/>
      <c r="DL4" s="137"/>
      <c r="DM4" s="137"/>
      <c r="DN4" s="137"/>
      <c r="DO4" s="137"/>
    </row>
    <row r="5" spans="1:119" ht="18.75" customHeight="1" x14ac:dyDescent="0.2">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30220205</v>
      </c>
      <c r="BO5" s="416"/>
      <c r="BP5" s="416"/>
      <c r="BQ5" s="416"/>
      <c r="BR5" s="416"/>
      <c r="BS5" s="416"/>
      <c r="BT5" s="416"/>
      <c r="BU5" s="417"/>
      <c r="BV5" s="415">
        <v>31775841</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88.6</v>
      </c>
      <c r="CU5" s="413"/>
      <c r="CV5" s="413"/>
      <c r="CW5" s="413"/>
      <c r="CX5" s="413"/>
      <c r="CY5" s="413"/>
      <c r="CZ5" s="413"/>
      <c r="DA5" s="414"/>
      <c r="DB5" s="412">
        <v>89.9</v>
      </c>
      <c r="DC5" s="413"/>
      <c r="DD5" s="413"/>
      <c r="DE5" s="413"/>
      <c r="DF5" s="413"/>
      <c r="DG5" s="413"/>
      <c r="DH5" s="413"/>
      <c r="DI5" s="414"/>
      <c r="DJ5" s="137"/>
      <c r="DK5" s="137"/>
      <c r="DL5" s="137"/>
      <c r="DM5" s="137"/>
      <c r="DN5" s="137"/>
      <c r="DO5" s="137"/>
    </row>
    <row r="6" spans="1:119" ht="18.75" customHeight="1" x14ac:dyDescent="0.2">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1096236</v>
      </c>
      <c r="BO6" s="416"/>
      <c r="BP6" s="416"/>
      <c r="BQ6" s="416"/>
      <c r="BR6" s="416"/>
      <c r="BS6" s="416"/>
      <c r="BT6" s="416"/>
      <c r="BU6" s="417"/>
      <c r="BV6" s="415">
        <v>1090805</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93.2</v>
      </c>
      <c r="CU6" s="453"/>
      <c r="CV6" s="453"/>
      <c r="CW6" s="453"/>
      <c r="CX6" s="453"/>
      <c r="CY6" s="453"/>
      <c r="CZ6" s="453"/>
      <c r="DA6" s="454"/>
      <c r="DB6" s="452">
        <v>94.9</v>
      </c>
      <c r="DC6" s="453"/>
      <c r="DD6" s="453"/>
      <c r="DE6" s="453"/>
      <c r="DF6" s="453"/>
      <c r="DG6" s="453"/>
      <c r="DH6" s="453"/>
      <c r="DI6" s="454"/>
      <c r="DJ6" s="137"/>
      <c r="DK6" s="137"/>
      <c r="DL6" s="137"/>
      <c r="DM6" s="137"/>
      <c r="DN6" s="137"/>
      <c r="DO6" s="137"/>
    </row>
    <row r="7" spans="1:119" ht="18.75" customHeight="1" x14ac:dyDescent="0.2">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76</v>
      </c>
      <c r="AV7" s="448"/>
      <c r="AW7" s="448"/>
      <c r="AX7" s="448"/>
      <c r="AY7" s="449" t="s">
        <v>87</v>
      </c>
      <c r="AZ7" s="450"/>
      <c r="BA7" s="450"/>
      <c r="BB7" s="450"/>
      <c r="BC7" s="450"/>
      <c r="BD7" s="450"/>
      <c r="BE7" s="450"/>
      <c r="BF7" s="450"/>
      <c r="BG7" s="450"/>
      <c r="BH7" s="450"/>
      <c r="BI7" s="450"/>
      <c r="BJ7" s="450"/>
      <c r="BK7" s="450"/>
      <c r="BL7" s="450"/>
      <c r="BM7" s="451"/>
      <c r="BN7" s="415">
        <v>219145</v>
      </c>
      <c r="BO7" s="416"/>
      <c r="BP7" s="416"/>
      <c r="BQ7" s="416"/>
      <c r="BR7" s="416"/>
      <c r="BS7" s="416"/>
      <c r="BT7" s="416"/>
      <c r="BU7" s="417"/>
      <c r="BV7" s="415">
        <v>239716</v>
      </c>
      <c r="BW7" s="416"/>
      <c r="BX7" s="416"/>
      <c r="BY7" s="416"/>
      <c r="BZ7" s="416"/>
      <c r="CA7" s="416"/>
      <c r="CB7" s="416"/>
      <c r="CC7" s="417"/>
      <c r="CD7" s="418" t="s">
        <v>88</v>
      </c>
      <c r="CE7" s="419"/>
      <c r="CF7" s="419"/>
      <c r="CG7" s="419"/>
      <c r="CH7" s="419"/>
      <c r="CI7" s="419"/>
      <c r="CJ7" s="419"/>
      <c r="CK7" s="419"/>
      <c r="CL7" s="419"/>
      <c r="CM7" s="419"/>
      <c r="CN7" s="419"/>
      <c r="CO7" s="419"/>
      <c r="CP7" s="419"/>
      <c r="CQ7" s="419"/>
      <c r="CR7" s="419"/>
      <c r="CS7" s="420"/>
      <c r="CT7" s="415">
        <v>17666126</v>
      </c>
      <c r="CU7" s="416"/>
      <c r="CV7" s="416"/>
      <c r="CW7" s="416"/>
      <c r="CX7" s="416"/>
      <c r="CY7" s="416"/>
      <c r="CZ7" s="416"/>
      <c r="DA7" s="417"/>
      <c r="DB7" s="415">
        <v>17781041</v>
      </c>
      <c r="DC7" s="416"/>
      <c r="DD7" s="416"/>
      <c r="DE7" s="416"/>
      <c r="DF7" s="416"/>
      <c r="DG7" s="416"/>
      <c r="DH7" s="416"/>
      <c r="DI7" s="417"/>
      <c r="DJ7" s="137"/>
      <c r="DK7" s="137"/>
      <c r="DL7" s="137"/>
      <c r="DM7" s="137"/>
      <c r="DN7" s="137"/>
      <c r="DO7" s="137"/>
    </row>
    <row r="8" spans="1:119" ht="18.75" customHeight="1" thickBot="1" x14ac:dyDescent="0.25">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89</v>
      </c>
      <c r="AN8" s="445"/>
      <c r="AO8" s="445"/>
      <c r="AP8" s="445"/>
      <c r="AQ8" s="445"/>
      <c r="AR8" s="445"/>
      <c r="AS8" s="445"/>
      <c r="AT8" s="446"/>
      <c r="AU8" s="447" t="s">
        <v>76</v>
      </c>
      <c r="AV8" s="448"/>
      <c r="AW8" s="448"/>
      <c r="AX8" s="448"/>
      <c r="AY8" s="449" t="s">
        <v>90</v>
      </c>
      <c r="AZ8" s="450"/>
      <c r="BA8" s="450"/>
      <c r="BB8" s="450"/>
      <c r="BC8" s="450"/>
      <c r="BD8" s="450"/>
      <c r="BE8" s="450"/>
      <c r="BF8" s="450"/>
      <c r="BG8" s="450"/>
      <c r="BH8" s="450"/>
      <c r="BI8" s="450"/>
      <c r="BJ8" s="450"/>
      <c r="BK8" s="450"/>
      <c r="BL8" s="450"/>
      <c r="BM8" s="451"/>
      <c r="BN8" s="415">
        <v>877091</v>
      </c>
      <c r="BO8" s="416"/>
      <c r="BP8" s="416"/>
      <c r="BQ8" s="416"/>
      <c r="BR8" s="416"/>
      <c r="BS8" s="416"/>
      <c r="BT8" s="416"/>
      <c r="BU8" s="417"/>
      <c r="BV8" s="415">
        <v>851089</v>
      </c>
      <c r="BW8" s="416"/>
      <c r="BX8" s="416"/>
      <c r="BY8" s="416"/>
      <c r="BZ8" s="416"/>
      <c r="CA8" s="416"/>
      <c r="CB8" s="416"/>
      <c r="CC8" s="417"/>
      <c r="CD8" s="418" t="s">
        <v>91</v>
      </c>
      <c r="CE8" s="419"/>
      <c r="CF8" s="419"/>
      <c r="CG8" s="419"/>
      <c r="CH8" s="419"/>
      <c r="CI8" s="419"/>
      <c r="CJ8" s="419"/>
      <c r="CK8" s="419"/>
      <c r="CL8" s="419"/>
      <c r="CM8" s="419"/>
      <c r="CN8" s="419"/>
      <c r="CO8" s="419"/>
      <c r="CP8" s="419"/>
      <c r="CQ8" s="419"/>
      <c r="CR8" s="419"/>
      <c r="CS8" s="420"/>
      <c r="CT8" s="455">
        <v>0.24</v>
      </c>
      <c r="CU8" s="456"/>
      <c r="CV8" s="456"/>
      <c r="CW8" s="456"/>
      <c r="CX8" s="456"/>
      <c r="CY8" s="456"/>
      <c r="CZ8" s="456"/>
      <c r="DA8" s="457"/>
      <c r="DB8" s="455">
        <v>0.24</v>
      </c>
      <c r="DC8" s="456"/>
      <c r="DD8" s="456"/>
      <c r="DE8" s="456"/>
      <c r="DF8" s="456"/>
      <c r="DG8" s="456"/>
      <c r="DH8" s="456"/>
      <c r="DI8" s="457"/>
      <c r="DJ8" s="137"/>
      <c r="DK8" s="137"/>
      <c r="DL8" s="137"/>
      <c r="DM8" s="137"/>
      <c r="DN8" s="137"/>
      <c r="DO8" s="137"/>
    </row>
    <row r="9" spans="1:119" ht="18.75" customHeight="1" thickBot="1" x14ac:dyDescent="0.25">
      <c r="A9" s="138"/>
      <c r="B9" s="409" t="s">
        <v>92</v>
      </c>
      <c r="C9" s="410"/>
      <c r="D9" s="410"/>
      <c r="E9" s="410"/>
      <c r="F9" s="410"/>
      <c r="G9" s="410"/>
      <c r="H9" s="410"/>
      <c r="I9" s="410"/>
      <c r="J9" s="410"/>
      <c r="K9" s="458"/>
      <c r="L9" s="459" t="s">
        <v>93</v>
      </c>
      <c r="M9" s="460"/>
      <c r="N9" s="460"/>
      <c r="O9" s="460"/>
      <c r="P9" s="460"/>
      <c r="Q9" s="461"/>
      <c r="R9" s="462">
        <v>37327</v>
      </c>
      <c r="S9" s="463"/>
      <c r="T9" s="463"/>
      <c r="U9" s="463"/>
      <c r="V9" s="464"/>
      <c r="W9" s="372" t="s">
        <v>94</v>
      </c>
      <c r="X9" s="373"/>
      <c r="Y9" s="373"/>
      <c r="Z9" s="373"/>
      <c r="AA9" s="373"/>
      <c r="AB9" s="373"/>
      <c r="AC9" s="373"/>
      <c r="AD9" s="373"/>
      <c r="AE9" s="373"/>
      <c r="AF9" s="373"/>
      <c r="AG9" s="373"/>
      <c r="AH9" s="373"/>
      <c r="AI9" s="373"/>
      <c r="AJ9" s="373"/>
      <c r="AK9" s="373"/>
      <c r="AL9" s="374"/>
      <c r="AM9" s="444" t="s">
        <v>95</v>
      </c>
      <c r="AN9" s="445"/>
      <c r="AO9" s="445"/>
      <c r="AP9" s="445"/>
      <c r="AQ9" s="445"/>
      <c r="AR9" s="445"/>
      <c r="AS9" s="445"/>
      <c r="AT9" s="446"/>
      <c r="AU9" s="447" t="s">
        <v>76</v>
      </c>
      <c r="AV9" s="448"/>
      <c r="AW9" s="448"/>
      <c r="AX9" s="448"/>
      <c r="AY9" s="449" t="s">
        <v>96</v>
      </c>
      <c r="AZ9" s="450"/>
      <c r="BA9" s="450"/>
      <c r="BB9" s="450"/>
      <c r="BC9" s="450"/>
      <c r="BD9" s="450"/>
      <c r="BE9" s="450"/>
      <c r="BF9" s="450"/>
      <c r="BG9" s="450"/>
      <c r="BH9" s="450"/>
      <c r="BI9" s="450"/>
      <c r="BJ9" s="450"/>
      <c r="BK9" s="450"/>
      <c r="BL9" s="450"/>
      <c r="BM9" s="451"/>
      <c r="BN9" s="415">
        <v>26002</v>
      </c>
      <c r="BO9" s="416"/>
      <c r="BP9" s="416"/>
      <c r="BQ9" s="416"/>
      <c r="BR9" s="416"/>
      <c r="BS9" s="416"/>
      <c r="BT9" s="416"/>
      <c r="BU9" s="417"/>
      <c r="BV9" s="415">
        <v>15471</v>
      </c>
      <c r="BW9" s="416"/>
      <c r="BX9" s="416"/>
      <c r="BY9" s="416"/>
      <c r="BZ9" s="416"/>
      <c r="CA9" s="416"/>
      <c r="CB9" s="416"/>
      <c r="CC9" s="417"/>
      <c r="CD9" s="418" t="s">
        <v>97</v>
      </c>
      <c r="CE9" s="419"/>
      <c r="CF9" s="419"/>
      <c r="CG9" s="419"/>
      <c r="CH9" s="419"/>
      <c r="CI9" s="419"/>
      <c r="CJ9" s="419"/>
      <c r="CK9" s="419"/>
      <c r="CL9" s="419"/>
      <c r="CM9" s="419"/>
      <c r="CN9" s="419"/>
      <c r="CO9" s="419"/>
      <c r="CP9" s="419"/>
      <c r="CQ9" s="419"/>
      <c r="CR9" s="419"/>
      <c r="CS9" s="420"/>
      <c r="CT9" s="412">
        <v>20.5</v>
      </c>
      <c r="CU9" s="413"/>
      <c r="CV9" s="413"/>
      <c r="CW9" s="413"/>
      <c r="CX9" s="413"/>
      <c r="CY9" s="413"/>
      <c r="CZ9" s="413"/>
      <c r="DA9" s="414"/>
      <c r="DB9" s="412">
        <v>21.4</v>
      </c>
      <c r="DC9" s="413"/>
      <c r="DD9" s="413"/>
      <c r="DE9" s="413"/>
      <c r="DF9" s="413"/>
      <c r="DG9" s="413"/>
      <c r="DH9" s="413"/>
      <c r="DI9" s="414"/>
      <c r="DJ9" s="137"/>
      <c r="DK9" s="137"/>
      <c r="DL9" s="137"/>
      <c r="DM9" s="137"/>
      <c r="DN9" s="137"/>
      <c r="DO9" s="137"/>
    </row>
    <row r="10" spans="1:119" ht="18.75" customHeight="1" thickBot="1" x14ac:dyDescent="0.25">
      <c r="A10" s="138"/>
      <c r="B10" s="409"/>
      <c r="C10" s="410"/>
      <c r="D10" s="410"/>
      <c r="E10" s="410"/>
      <c r="F10" s="410"/>
      <c r="G10" s="410"/>
      <c r="H10" s="410"/>
      <c r="I10" s="410"/>
      <c r="J10" s="410"/>
      <c r="K10" s="458"/>
      <c r="L10" s="465" t="s">
        <v>98</v>
      </c>
      <c r="M10" s="445"/>
      <c r="N10" s="445"/>
      <c r="O10" s="445"/>
      <c r="P10" s="445"/>
      <c r="Q10" s="446"/>
      <c r="R10" s="466">
        <v>40622</v>
      </c>
      <c r="S10" s="467"/>
      <c r="T10" s="467"/>
      <c r="U10" s="467"/>
      <c r="V10" s="468"/>
      <c r="W10" s="403"/>
      <c r="X10" s="404"/>
      <c r="Y10" s="404"/>
      <c r="Z10" s="404"/>
      <c r="AA10" s="404"/>
      <c r="AB10" s="404"/>
      <c r="AC10" s="404"/>
      <c r="AD10" s="404"/>
      <c r="AE10" s="404"/>
      <c r="AF10" s="404"/>
      <c r="AG10" s="404"/>
      <c r="AH10" s="404"/>
      <c r="AI10" s="404"/>
      <c r="AJ10" s="404"/>
      <c r="AK10" s="404"/>
      <c r="AL10" s="407"/>
      <c r="AM10" s="444" t="s">
        <v>99</v>
      </c>
      <c r="AN10" s="445"/>
      <c r="AO10" s="445"/>
      <c r="AP10" s="445"/>
      <c r="AQ10" s="445"/>
      <c r="AR10" s="445"/>
      <c r="AS10" s="445"/>
      <c r="AT10" s="446"/>
      <c r="AU10" s="447" t="s">
        <v>100</v>
      </c>
      <c r="AV10" s="448"/>
      <c r="AW10" s="448"/>
      <c r="AX10" s="448"/>
      <c r="AY10" s="449" t="s">
        <v>101</v>
      </c>
      <c r="AZ10" s="450"/>
      <c r="BA10" s="450"/>
      <c r="BB10" s="450"/>
      <c r="BC10" s="450"/>
      <c r="BD10" s="450"/>
      <c r="BE10" s="450"/>
      <c r="BF10" s="450"/>
      <c r="BG10" s="450"/>
      <c r="BH10" s="450"/>
      <c r="BI10" s="450"/>
      <c r="BJ10" s="450"/>
      <c r="BK10" s="450"/>
      <c r="BL10" s="450"/>
      <c r="BM10" s="451"/>
      <c r="BN10" s="415">
        <v>4611</v>
      </c>
      <c r="BO10" s="416"/>
      <c r="BP10" s="416"/>
      <c r="BQ10" s="416"/>
      <c r="BR10" s="416"/>
      <c r="BS10" s="416"/>
      <c r="BT10" s="416"/>
      <c r="BU10" s="417"/>
      <c r="BV10" s="415">
        <v>423000</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5">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76</v>
      </c>
      <c r="AV11" s="448"/>
      <c r="AW11" s="448"/>
      <c r="AX11" s="448"/>
      <c r="AY11" s="449" t="s">
        <v>106</v>
      </c>
      <c r="AZ11" s="450"/>
      <c r="BA11" s="450"/>
      <c r="BB11" s="450"/>
      <c r="BC11" s="450"/>
      <c r="BD11" s="450"/>
      <c r="BE11" s="450"/>
      <c r="BF11" s="450"/>
      <c r="BG11" s="450"/>
      <c r="BH11" s="450"/>
      <c r="BI11" s="450"/>
      <c r="BJ11" s="450"/>
      <c r="BK11" s="450"/>
      <c r="BL11" s="450"/>
      <c r="BM11" s="451"/>
      <c r="BN11" s="415">
        <v>429304</v>
      </c>
      <c r="BO11" s="416"/>
      <c r="BP11" s="416"/>
      <c r="BQ11" s="416"/>
      <c r="BR11" s="416"/>
      <c r="BS11" s="416"/>
      <c r="BT11" s="416"/>
      <c r="BU11" s="417"/>
      <c r="BV11" s="415">
        <v>363519</v>
      </c>
      <c r="BW11" s="416"/>
      <c r="BX11" s="416"/>
      <c r="BY11" s="416"/>
      <c r="BZ11" s="416"/>
      <c r="CA11" s="416"/>
      <c r="CB11" s="416"/>
      <c r="CC11" s="417"/>
      <c r="CD11" s="418" t="s">
        <v>107</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2">
      <c r="A12" s="138"/>
      <c r="B12" s="475" t="s">
        <v>109</v>
      </c>
      <c r="C12" s="476"/>
      <c r="D12" s="476"/>
      <c r="E12" s="476"/>
      <c r="F12" s="476"/>
      <c r="G12" s="476"/>
      <c r="H12" s="476"/>
      <c r="I12" s="476"/>
      <c r="J12" s="476"/>
      <c r="K12" s="477"/>
      <c r="L12" s="484" t="s">
        <v>110</v>
      </c>
      <c r="M12" s="485"/>
      <c r="N12" s="485"/>
      <c r="O12" s="485"/>
      <c r="P12" s="485"/>
      <c r="Q12" s="486"/>
      <c r="R12" s="487">
        <v>38956</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t="s">
        <v>116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x14ac:dyDescent="0.2">
      <c r="A13" s="138"/>
      <c r="B13" s="478"/>
      <c r="C13" s="479"/>
      <c r="D13" s="479"/>
      <c r="E13" s="479"/>
      <c r="F13" s="479"/>
      <c r="G13" s="479"/>
      <c r="H13" s="479"/>
      <c r="I13" s="479"/>
      <c r="J13" s="479"/>
      <c r="K13" s="480"/>
      <c r="L13" s="148"/>
      <c r="M13" s="503" t="s">
        <v>118</v>
      </c>
      <c r="N13" s="504"/>
      <c r="O13" s="504"/>
      <c r="P13" s="504"/>
      <c r="Q13" s="505"/>
      <c r="R13" s="496">
        <v>38888</v>
      </c>
      <c r="S13" s="497"/>
      <c r="T13" s="497"/>
      <c r="U13" s="497"/>
      <c r="V13" s="498"/>
      <c r="W13" s="431" t="s">
        <v>119</v>
      </c>
      <c r="X13" s="432"/>
      <c r="Y13" s="432"/>
      <c r="Z13" s="432"/>
      <c r="AA13" s="432"/>
      <c r="AB13" s="422"/>
      <c r="AC13" s="466">
        <v>2791</v>
      </c>
      <c r="AD13" s="467"/>
      <c r="AE13" s="467"/>
      <c r="AF13" s="467"/>
      <c r="AG13" s="506"/>
      <c r="AH13" s="466">
        <v>3227</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459917</v>
      </c>
      <c r="BO13" s="416"/>
      <c r="BP13" s="416"/>
      <c r="BQ13" s="416"/>
      <c r="BR13" s="416"/>
      <c r="BS13" s="416"/>
      <c r="BT13" s="416"/>
      <c r="BU13" s="417"/>
      <c r="BV13" s="415">
        <v>801990</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8.6999999999999993</v>
      </c>
      <c r="CU13" s="413"/>
      <c r="CV13" s="413"/>
      <c r="CW13" s="413"/>
      <c r="CX13" s="413"/>
      <c r="CY13" s="413"/>
      <c r="CZ13" s="413"/>
      <c r="DA13" s="414"/>
      <c r="DB13" s="412">
        <v>10.4</v>
      </c>
      <c r="DC13" s="413"/>
      <c r="DD13" s="413"/>
      <c r="DE13" s="413"/>
      <c r="DF13" s="413"/>
      <c r="DG13" s="413"/>
      <c r="DH13" s="413"/>
      <c r="DI13" s="414"/>
      <c r="DJ13" s="137"/>
      <c r="DK13" s="137"/>
      <c r="DL13" s="137"/>
      <c r="DM13" s="137"/>
      <c r="DN13" s="137"/>
      <c r="DO13" s="137"/>
    </row>
    <row r="14" spans="1:119" ht="18.75" customHeight="1" thickBot="1" x14ac:dyDescent="0.25">
      <c r="A14" s="138"/>
      <c r="B14" s="478"/>
      <c r="C14" s="479"/>
      <c r="D14" s="479"/>
      <c r="E14" s="479"/>
      <c r="F14" s="479"/>
      <c r="G14" s="479"/>
      <c r="H14" s="479"/>
      <c r="I14" s="479"/>
      <c r="J14" s="479"/>
      <c r="K14" s="480"/>
      <c r="L14" s="493" t="s">
        <v>124</v>
      </c>
      <c r="M14" s="494"/>
      <c r="N14" s="494"/>
      <c r="O14" s="494"/>
      <c r="P14" s="494"/>
      <c r="Q14" s="495"/>
      <c r="R14" s="496">
        <v>39614</v>
      </c>
      <c r="S14" s="497"/>
      <c r="T14" s="497"/>
      <c r="U14" s="497"/>
      <c r="V14" s="498"/>
      <c r="W14" s="405"/>
      <c r="X14" s="406"/>
      <c r="Y14" s="406"/>
      <c r="Z14" s="406"/>
      <c r="AA14" s="406"/>
      <c r="AB14" s="395"/>
      <c r="AC14" s="499">
        <v>16.600000000000001</v>
      </c>
      <c r="AD14" s="500"/>
      <c r="AE14" s="500"/>
      <c r="AF14" s="500"/>
      <c r="AG14" s="501"/>
      <c r="AH14" s="499">
        <v>17.100000000000001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5.6</v>
      </c>
      <c r="CU14" s="511"/>
      <c r="CV14" s="511"/>
      <c r="CW14" s="511"/>
      <c r="CX14" s="511"/>
      <c r="CY14" s="511"/>
      <c r="CZ14" s="511"/>
      <c r="DA14" s="512"/>
      <c r="DB14" s="510">
        <v>19.600000000000001</v>
      </c>
      <c r="DC14" s="511"/>
      <c r="DD14" s="511"/>
      <c r="DE14" s="511"/>
      <c r="DF14" s="511"/>
      <c r="DG14" s="511"/>
      <c r="DH14" s="511"/>
      <c r="DI14" s="512"/>
      <c r="DJ14" s="137"/>
      <c r="DK14" s="137"/>
      <c r="DL14" s="137"/>
      <c r="DM14" s="137"/>
      <c r="DN14" s="137"/>
      <c r="DO14" s="137"/>
    </row>
    <row r="15" spans="1:119" ht="18.75" customHeight="1" x14ac:dyDescent="0.2">
      <c r="A15" s="138"/>
      <c r="B15" s="478"/>
      <c r="C15" s="479"/>
      <c r="D15" s="479"/>
      <c r="E15" s="479"/>
      <c r="F15" s="479"/>
      <c r="G15" s="479"/>
      <c r="H15" s="479"/>
      <c r="I15" s="479"/>
      <c r="J15" s="479"/>
      <c r="K15" s="480"/>
      <c r="L15" s="148"/>
      <c r="M15" s="503" t="s">
        <v>118</v>
      </c>
      <c r="N15" s="504"/>
      <c r="O15" s="504"/>
      <c r="P15" s="504"/>
      <c r="Q15" s="505"/>
      <c r="R15" s="496">
        <v>39545</v>
      </c>
      <c r="S15" s="497"/>
      <c r="T15" s="497"/>
      <c r="U15" s="497"/>
      <c r="V15" s="498"/>
      <c r="W15" s="431" t="s">
        <v>126</v>
      </c>
      <c r="X15" s="432"/>
      <c r="Y15" s="432"/>
      <c r="Z15" s="432"/>
      <c r="AA15" s="432"/>
      <c r="AB15" s="422"/>
      <c r="AC15" s="466">
        <v>2192</v>
      </c>
      <c r="AD15" s="467"/>
      <c r="AE15" s="467"/>
      <c r="AF15" s="467"/>
      <c r="AG15" s="506"/>
      <c r="AH15" s="466">
        <v>3030</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3255419</v>
      </c>
      <c r="BO15" s="379"/>
      <c r="BP15" s="379"/>
      <c r="BQ15" s="379"/>
      <c r="BR15" s="379"/>
      <c r="BS15" s="379"/>
      <c r="BT15" s="379"/>
      <c r="BU15" s="380"/>
      <c r="BV15" s="378">
        <v>3088313</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2">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13.1</v>
      </c>
      <c r="AD16" s="500"/>
      <c r="AE16" s="500"/>
      <c r="AF16" s="500"/>
      <c r="AG16" s="501"/>
      <c r="AH16" s="499">
        <v>16.100000000000001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13957898</v>
      </c>
      <c r="BO16" s="416"/>
      <c r="BP16" s="416"/>
      <c r="BQ16" s="416"/>
      <c r="BR16" s="416"/>
      <c r="BS16" s="416"/>
      <c r="BT16" s="416"/>
      <c r="BU16" s="417"/>
      <c r="BV16" s="415">
        <v>13352893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5">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11791</v>
      </c>
      <c r="AD17" s="467"/>
      <c r="AE17" s="467"/>
      <c r="AF17" s="467"/>
      <c r="AG17" s="506"/>
      <c r="AH17" s="466">
        <v>12584</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4082313</v>
      </c>
      <c r="BO17" s="416"/>
      <c r="BP17" s="416"/>
      <c r="BQ17" s="416"/>
      <c r="BR17" s="416"/>
      <c r="BS17" s="416"/>
      <c r="BT17" s="416"/>
      <c r="BU17" s="417"/>
      <c r="BV17" s="415">
        <v>3926995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5">
      <c r="A18" s="138"/>
      <c r="B18" s="526" t="s">
        <v>135</v>
      </c>
      <c r="C18" s="458"/>
      <c r="D18" s="458"/>
      <c r="E18" s="527"/>
      <c r="F18" s="527"/>
      <c r="G18" s="527"/>
      <c r="H18" s="527"/>
      <c r="I18" s="527"/>
      <c r="J18" s="527"/>
      <c r="K18" s="527"/>
      <c r="L18" s="528">
        <v>420.05</v>
      </c>
      <c r="M18" s="528"/>
      <c r="N18" s="528"/>
      <c r="O18" s="528"/>
      <c r="P18" s="528"/>
      <c r="Q18" s="528"/>
      <c r="R18" s="529"/>
      <c r="S18" s="529"/>
      <c r="T18" s="529"/>
      <c r="U18" s="529"/>
      <c r="V18" s="530"/>
      <c r="W18" s="433"/>
      <c r="X18" s="434"/>
      <c r="Y18" s="434"/>
      <c r="Z18" s="434"/>
      <c r="AA18" s="434"/>
      <c r="AB18" s="425"/>
      <c r="AC18" s="531">
        <v>70.3</v>
      </c>
      <c r="AD18" s="532"/>
      <c r="AE18" s="532"/>
      <c r="AF18" s="532"/>
      <c r="AG18" s="533"/>
      <c r="AH18" s="531">
        <v>66.7</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15881538</v>
      </c>
      <c r="BO18" s="416"/>
      <c r="BP18" s="416"/>
      <c r="BQ18" s="416"/>
      <c r="BR18" s="416"/>
      <c r="BS18" s="416"/>
      <c r="BT18" s="416"/>
      <c r="BU18" s="417"/>
      <c r="BV18" s="415">
        <v>16047998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5">
      <c r="A19" s="138"/>
      <c r="B19" s="526" t="s">
        <v>137</v>
      </c>
      <c r="C19" s="458"/>
      <c r="D19" s="458"/>
      <c r="E19" s="527"/>
      <c r="F19" s="527"/>
      <c r="G19" s="527"/>
      <c r="H19" s="527"/>
      <c r="I19" s="527"/>
      <c r="J19" s="527"/>
      <c r="K19" s="527"/>
      <c r="L19" s="535">
        <v>89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21485691</v>
      </c>
      <c r="BO19" s="416"/>
      <c r="BP19" s="416"/>
      <c r="BQ19" s="416"/>
      <c r="BR19" s="416"/>
      <c r="BS19" s="416"/>
      <c r="BT19" s="416"/>
      <c r="BU19" s="417"/>
      <c r="BV19" s="415">
        <v>21877046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5">
      <c r="A20" s="138"/>
      <c r="B20" s="526" t="s">
        <v>139</v>
      </c>
      <c r="C20" s="458"/>
      <c r="D20" s="458"/>
      <c r="E20" s="527"/>
      <c r="F20" s="527"/>
      <c r="G20" s="527"/>
      <c r="H20" s="527"/>
      <c r="I20" s="527"/>
      <c r="J20" s="527"/>
      <c r="K20" s="527"/>
      <c r="L20" s="535">
        <v>17425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2">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5">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2">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35634750</v>
      </c>
      <c r="BO23" s="416"/>
      <c r="BP23" s="416"/>
      <c r="BQ23" s="416"/>
      <c r="BR23" s="416"/>
      <c r="BS23" s="416"/>
      <c r="BT23" s="416"/>
      <c r="BU23" s="417"/>
      <c r="BV23" s="415">
        <v>36683862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5">
      <c r="A24" s="138"/>
      <c r="B24" s="548"/>
      <c r="C24" s="549"/>
      <c r="D24" s="550"/>
      <c r="E24" s="465" t="s">
        <v>148</v>
      </c>
      <c r="F24" s="445"/>
      <c r="G24" s="445"/>
      <c r="H24" s="445"/>
      <c r="I24" s="445"/>
      <c r="J24" s="445"/>
      <c r="K24" s="446"/>
      <c r="L24" s="466">
        <v>1</v>
      </c>
      <c r="M24" s="467"/>
      <c r="N24" s="467"/>
      <c r="O24" s="467"/>
      <c r="P24" s="506"/>
      <c r="Q24" s="466">
        <v>7890</v>
      </c>
      <c r="R24" s="467"/>
      <c r="S24" s="467"/>
      <c r="T24" s="467"/>
      <c r="U24" s="467"/>
      <c r="V24" s="506"/>
      <c r="W24" s="561"/>
      <c r="X24" s="549"/>
      <c r="Y24" s="550"/>
      <c r="Z24" s="465" t="s">
        <v>149</v>
      </c>
      <c r="AA24" s="445"/>
      <c r="AB24" s="445"/>
      <c r="AC24" s="445"/>
      <c r="AD24" s="445"/>
      <c r="AE24" s="445"/>
      <c r="AF24" s="445"/>
      <c r="AG24" s="446"/>
      <c r="AH24" s="466">
        <v>500</v>
      </c>
      <c r="AI24" s="467"/>
      <c r="AJ24" s="467"/>
      <c r="AK24" s="467"/>
      <c r="AL24" s="506"/>
      <c r="AM24" s="466">
        <v>1569500</v>
      </c>
      <c r="AN24" s="467"/>
      <c r="AO24" s="467"/>
      <c r="AP24" s="467"/>
      <c r="AQ24" s="467"/>
      <c r="AR24" s="506"/>
      <c r="AS24" s="466">
        <v>3139</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32012431</v>
      </c>
      <c r="BO24" s="416"/>
      <c r="BP24" s="416"/>
      <c r="BQ24" s="416"/>
      <c r="BR24" s="416"/>
      <c r="BS24" s="416"/>
      <c r="BT24" s="416"/>
      <c r="BU24" s="417"/>
      <c r="BV24" s="415">
        <v>32636976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2">
      <c r="A25" s="138"/>
      <c r="B25" s="548"/>
      <c r="C25" s="549"/>
      <c r="D25" s="550"/>
      <c r="E25" s="465" t="s">
        <v>151</v>
      </c>
      <c r="F25" s="445"/>
      <c r="G25" s="445"/>
      <c r="H25" s="445"/>
      <c r="I25" s="445"/>
      <c r="J25" s="445"/>
      <c r="K25" s="446"/>
      <c r="L25" s="466">
        <v>1</v>
      </c>
      <c r="M25" s="467"/>
      <c r="N25" s="467"/>
      <c r="O25" s="467"/>
      <c r="P25" s="506"/>
      <c r="Q25" s="466">
        <v>6460</v>
      </c>
      <c r="R25" s="467"/>
      <c r="S25" s="467"/>
      <c r="T25" s="467"/>
      <c r="U25" s="467"/>
      <c r="V25" s="506"/>
      <c r="W25" s="561"/>
      <c r="X25" s="549"/>
      <c r="Y25" s="550"/>
      <c r="Z25" s="465" t="s">
        <v>152</v>
      </c>
      <c r="AA25" s="445"/>
      <c r="AB25" s="445"/>
      <c r="AC25" s="445"/>
      <c r="AD25" s="445"/>
      <c r="AE25" s="445"/>
      <c r="AF25" s="445"/>
      <c r="AG25" s="446"/>
      <c r="AH25" s="466">
        <v>91</v>
      </c>
      <c r="AI25" s="467"/>
      <c r="AJ25" s="467"/>
      <c r="AK25" s="467"/>
      <c r="AL25" s="506"/>
      <c r="AM25" s="466">
        <v>240695</v>
      </c>
      <c r="AN25" s="467"/>
      <c r="AO25" s="467"/>
      <c r="AP25" s="467"/>
      <c r="AQ25" s="467"/>
      <c r="AR25" s="506"/>
      <c r="AS25" s="466">
        <v>2645</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589698</v>
      </c>
      <c r="BO25" s="379"/>
      <c r="BP25" s="379"/>
      <c r="BQ25" s="379"/>
      <c r="BR25" s="379"/>
      <c r="BS25" s="379"/>
      <c r="BT25" s="379"/>
      <c r="BU25" s="380"/>
      <c r="BV25" s="378">
        <v>655850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2">
      <c r="A26" s="138"/>
      <c r="B26" s="548"/>
      <c r="C26" s="549"/>
      <c r="D26" s="550"/>
      <c r="E26" s="465" t="s">
        <v>154</v>
      </c>
      <c r="F26" s="445"/>
      <c r="G26" s="445"/>
      <c r="H26" s="445"/>
      <c r="I26" s="445"/>
      <c r="J26" s="445"/>
      <c r="K26" s="446"/>
      <c r="L26" s="466">
        <v>1</v>
      </c>
      <c r="M26" s="467"/>
      <c r="N26" s="467"/>
      <c r="O26" s="467"/>
      <c r="P26" s="506"/>
      <c r="Q26" s="466">
        <v>5730</v>
      </c>
      <c r="R26" s="467"/>
      <c r="S26" s="467"/>
      <c r="T26" s="467"/>
      <c r="U26" s="467"/>
      <c r="V26" s="506"/>
      <c r="W26" s="561"/>
      <c r="X26" s="549"/>
      <c r="Y26" s="550"/>
      <c r="Z26" s="465" t="s">
        <v>155</v>
      </c>
      <c r="AA26" s="571"/>
      <c r="AB26" s="571"/>
      <c r="AC26" s="571"/>
      <c r="AD26" s="571"/>
      <c r="AE26" s="571"/>
      <c r="AF26" s="571"/>
      <c r="AG26" s="572"/>
      <c r="AH26" s="466">
        <v>19</v>
      </c>
      <c r="AI26" s="467"/>
      <c r="AJ26" s="467"/>
      <c r="AK26" s="467"/>
      <c r="AL26" s="506"/>
      <c r="AM26" s="466">
        <v>69806</v>
      </c>
      <c r="AN26" s="467"/>
      <c r="AO26" s="467"/>
      <c r="AP26" s="467"/>
      <c r="AQ26" s="467"/>
      <c r="AR26" s="506"/>
      <c r="AS26" s="466">
        <v>3674</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5">
      <c r="A27" s="138"/>
      <c r="B27" s="548"/>
      <c r="C27" s="549"/>
      <c r="D27" s="550"/>
      <c r="E27" s="465" t="s">
        <v>157</v>
      </c>
      <c r="F27" s="445"/>
      <c r="G27" s="445"/>
      <c r="H27" s="445"/>
      <c r="I27" s="445"/>
      <c r="J27" s="445"/>
      <c r="K27" s="446"/>
      <c r="L27" s="466">
        <v>1</v>
      </c>
      <c r="M27" s="467"/>
      <c r="N27" s="467"/>
      <c r="O27" s="467"/>
      <c r="P27" s="506"/>
      <c r="Q27" s="466">
        <v>4330</v>
      </c>
      <c r="R27" s="467"/>
      <c r="S27" s="467"/>
      <c r="T27" s="467"/>
      <c r="U27" s="467"/>
      <c r="V27" s="506"/>
      <c r="W27" s="561"/>
      <c r="X27" s="549"/>
      <c r="Y27" s="550"/>
      <c r="Z27" s="465" t="s">
        <v>158</v>
      </c>
      <c r="AA27" s="445"/>
      <c r="AB27" s="445"/>
      <c r="AC27" s="445"/>
      <c r="AD27" s="445"/>
      <c r="AE27" s="445"/>
      <c r="AF27" s="445"/>
      <c r="AG27" s="446"/>
      <c r="AH27" s="466">
        <v>12</v>
      </c>
      <c r="AI27" s="467"/>
      <c r="AJ27" s="467"/>
      <c r="AK27" s="467"/>
      <c r="AL27" s="506"/>
      <c r="AM27" s="466">
        <v>47892</v>
      </c>
      <c r="AN27" s="467"/>
      <c r="AO27" s="467"/>
      <c r="AP27" s="467"/>
      <c r="AQ27" s="467"/>
      <c r="AR27" s="506"/>
      <c r="AS27" s="466">
        <v>3991</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570179</v>
      </c>
      <c r="BO27" s="585"/>
      <c r="BP27" s="585"/>
      <c r="BQ27" s="585"/>
      <c r="BR27" s="585"/>
      <c r="BS27" s="585"/>
      <c r="BT27" s="585"/>
      <c r="BU27" s="586"/>
      <c r="BV27" s="584">
        <v>1112292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2">
      <c r="A28" s="138"/>
      <c r="B28" s="548"/>
      <c r="C28" s="549"/>
      <c r="D28" s="550"/>
      <c r="E28" s="465" t="s">
        <v>160</v>
      </c>
      <c r="F28" s="445"/>
      <c r="G28" s="445"/>
      <c r="H28" s="445"/>
      <c r="I28" s="445"/>
      <c r="J28" s="445"/>
      <c r="K28" s="446"/>
      <c r="L28" s="466">
        <v>1</v>
      </c>
      <c r="M28" s="467"/>
      <c r="N28" s="467"/>
      <c r="O28" s="467"/>
      <c r="P28" s="506"/>
      <c r="Q28" s="466">
        <v>3510</v>
      </c>
      <c r="R28" s="467"/>
      <c r="S28" s="467"/>
      <c r="T28" s="467"/>
      <c r="U28" s="467"/>
      <c r="V28" s="506"/>
      <c r="W28" s="561"/>
      <c r="X28" s="549"/>
      <c r="Y28" s="550"/>
      <c r="Z28" s="465" t="s">
        <v>161</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5088611</v>
      </c>
      <c r="BO28" s="379"/>
      <c r="BP28" s="379"/>
      <c r="BQ28" s="379"/>
      <c r="BR28" s="379"/>
      <c r="BS28" s="379"/>
      <c r="BT28" s="379"/>
      <c r="BU28" s="380"/>
      <c r="BV28" s="378">
        <v>5084000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2">
      <c r="A29" s="138"/>
      <c r="B29" s="548"/>
      <c r="C29" s="549"/>
      <c r="D29" s="550"/>
      <c r="E29" s="465" t="s">
        <v>164</v>
      </c>
      <c r="F29" s="445"/>
      <c r="G29" s="445"/>
      <c r="H29" s="445"/>
      <c r="I29" s="445"/>
      <c r="J29" s="445"/>
      <c r="K29" s="446"/>
      <c r="L29" s="466">
        <v>20</v>
      </c>
      <c r="M29" s="467"/>
      <c r="N29" s="467"/>
      <c r="O29" s="467"/>
      <c r="P29" s="506"/>
      <c r="Q29" s="466">
        <v>3350</v>
      </c>
      <c r="R29" s="467"/>
      <c r="S29" s="467"/>
      <c r="T29" s="467"/>
      <c r="U29" s="467"/>
      <c r="V29" s="506"/>
      <c r="W29" s="562"/>
      <c r="X29" s="563"/>
      <c r="Y29" s="564"/>
      <c r="Z29" s="465" t="s">
        <v>165</v>
      </c>
      <c r="AA29" s="445"/>
      <c r="AB29" s="445"/>
      <c r="AC29" s="445"/>
      <c r="AD29" s="445"/>
      <c r="AE29" s="445"/>
      <c r="AF29" s="445"/>
      <c r="AG29" s="446"/>
      <c r="AH29" s="466">
        <v>512</v>
      </c>
      <c r="AI29" s="467"/>
      <c r="AJ29" s="467"/>
      <c r="AK29" s="467"/>
      <c r="AL29" s="506"/>
      <c r="AM29" s="466">
        <v>1617392</v>
      </c>
      <c r="AN29" s="467"/>
      <c r="AO29" s="467"/>
      <c r="AP29" s="467"/>
      <c r="AQ29" s="467"/>
      <c r="AR29" s="506"/>
      <c r="AS29" s="466">
        <v>3159</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1793825</v>
      </c>
      <c r="BO29" s="416"/>
      <c r="BP29" s="416"/>
      <c r="BQ29" s="416"/>
      <c r="BR29" s="416"/>
      <c r="BS29" s="416"/>
      <c r="BT29" s="416"/>
      <c r="BU29" s="417"/>
      <c r="BV29" s="415">
        <v>1791072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5">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97.7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7095825</v>
      </c>
      <c r="BO30" s="585"/>
      <c r="BP30" s="585"/>
      <c r="BQ30" s="585"/>
      <c r="BR30" s="585"/>
      <c r="BS30" s="585"/>
      <c r="BT30" s="585"/>
      <c r="BU30" s="586"/>
      <c r="BV30" s="584">
        <v>5515225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2">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2">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2">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x14ac:dyDescent="0.2">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国民健康保険事業特別会計（事業勘定）</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IF('各会計、関係団体の財政状況及び健全化判断比率'!B34="","",'各会計、関係団体の財政状況及び健全化判断比率'!B34)</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15</v>
      </c>
      <c r="BX34" s="596"/>
      <c r="BY34" s="597" t="str">
        <f>IF('各会計、関係団体の財政状況及び健全化判断比率'!B68="","",'各会計、関係団体の財政状況及び健全化判断比率'!B68)</f>
        <v>長崎県病院企業団（五島市分）</v>
      </c>
      <c r="BZ34" s="597"/>
      <c r="CA34" s="597"/>
      <c r="CB34" s="597"/>
      <c r="CC34" s="597"/>
      <c r="CD34" s="597"/>
      <c r="CE34" s="597"/>
      <c r="CF34" s="597"/>
      <c r="CG34" s="597"/>
      <c r="CH34" s="597"/>
      <c r="CI34" s="597"/>
      <c r="CJ34" s="597"/>
      <c r="CK34" s="597"/>
      <c r="CL34" s="597"/>
      <c r="CM34" s="597"/>
      <c r="CN34" s="165"/>
      <c r="CO34" s="596">
        <f>IF(CQ34="","",MAX(C34:D43,U34:V43,AM34:AN43,BE34:BF43,BW34:BX43)+1)</f>
        <v>23</v>
      </c>
      <c r="CP34" s="596"/>
      <c r="CQ34" s="597" t="str">
        <f>IF('各会計、関係団体の財政状況及び健全化判断比率'!BS7="","",'各会計、関係団体の財政状況及び健全化判断比率'!BS7)</f>
        <v>五島市農林総合開発公社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2">
      <c r="A35" s="138"/>
      <c r="B35" s="164"/>
      <c r="C35" s="596">
        <f>IF(E35="","",C34+1)</f>
        <v>2</v>
      </c>
      <c r="D35" s="596"/>
      <c r="E35" s="597" t="str">
        <f>IF('各会計、関係団体の財政状況及び健全化判断比率'!B8="","",'各会計、関係団体の財政状況及び健全化判断比率'!B8)</f>
        <v>診療所事業特別会計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国民健康保険事業特別会計（直営診療施設勘定）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11</v>
      </c>
      <c r="BF35" s="596"/>
      <c r="BG35" s="597" t="str">
        <f>IF('各会計、関係団体の財政状況及び健全化判断比率'!B35="","",'各会計、関係団体の財政状況及び健全化判断比率'!B35)</f>
        <v>交通船事業特別会計</v>
      </c>
      <c r="BH35" s="597"/>
      <c r="BI35" s="597"/>
      <c r="BJ35" s="597"/>
      <c r="BK35" s="597"/>
      <c r="BL35" s="597"/>
      <c r="BM35" s="597"/>
      <c r="BN35" s="597"/>
      <c r="BO35" s="597"/>
      <c r="BP35" s="597"/>
      <c r="BQ35" s="597"/>
      <c r="BR35" s="597"/>
      <c r="BS35" s="597"/>
      <c r="BT35" s="597"/>
      <c r="BU35" s="597"/>
      <c r="BV35" s="165"/>
      <c r="BW35" s="596">
        <f t="shared" ref="BW35:BW43" si="2">IF(BY35="","",BW34+1)</f>
        <v>16</v>
      </c>
      <c r="BX35" s="596"/>
      <c r="BY35" s="597" t="str">
        <f>IF('各会計、関係団体の財政状況及び健全化判断比率'!B69="","",'各会計、関係団体の財政状況及び健全化判断比率'!B69)</f>
        <v>長崎県市町村総合組合（一般会計）</v>
      </c>
      <c r="BZ35" s="597"/>
      <c r="CA35" s="597"/>
      <c r="CB35" s="597"/>
      <c r="CC35" s="597"/>
      <c r="CD35" s="597"/>
      <c r="CE35" s="597"/>
      <c r="CF35" s="597"/>
      <c r="CG35" s="597"/>
      <c r="CH35" s="597"/>
      <c r="CI35" s="597"/>
      <c r="CJ35" s="597"/>
      <c r="CK35" s="597"/>
      <c r="CL35" s="597"/>
      <c r="CM35" s="597"/>
      <c r="CN35" s="165"/>
      <c r="CO35" s="596">
        <f t="shared" ref="CO35:CO43" si="3">IF(CQ35="","",CO34+1)</f>
        <v>24</v>
      </c>
      <c r="CP35" s="596"/>
      <c r="CQ35" s="597" t="str">
        <f>IF('各会計、関係団体の財政状況及び健全化判断比率'!BS8="","",'各会計、関係団体の財政状況及び健全化判断比率'!BS8)</f>
        <v>五島岐宿風力発電研究所</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2">
      <c r="A36" s="138"/>
      <c r="B36" s="164"/>
      <c r="C36" s="596">
        <f>IF(E36="","",C35+1)</f>
        <v>3</v>
      </c>
      <c r="D36" s="596"/>
      <c r="E36" s="597" t="str">
        <f>IF('各会計、関係団体の財政状況及び健全化判断比率'!B9="","",'各会計、関係団体の財政状況及び健全化判断比率'!B9)</f>
        <v>土地取得事業特別会計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介護保険事業特別会計（事業勘定）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12</v>
      </c>
      <c r="BF36" s="596"/>
      <c r="BG36" s="597" t="str">
        <f>IF('各会計、関係団体の財政状況及び健全化判断比率'!B36="","",'各会計、関係団体の財政状況及び健全化判断比率'!B36)</f>
        <v>公設小売市場事業特別会計</v>
      </c>
      <c r="BH36" s="597"/>
      <c r="BI36" s="597"/>
      <c r="BJ36" s="597"/>
      <c r="BK36" s="597"/>
      <c r="BL36" s="597"/>
      <c r="BM36" s="597"/>
      <c r="BN36" s="597"/>
      <c r="BO36" s="597"/>
      <c r="BP36" s="597"/>
      <c r="BQ36" s="597"/>
      <c r="BR36" s="597"/>
      <c r="BS36" s="597"/>
      <c r="BT36" s="597"/>
      <c r="BU36" s="597"/>
      <c r="BV36" s="165"/>
      <c r="BW36" s="596">
        <f t="shared" si="2"/>
        <v>17</v>
      </c>
      <c r="BX36" s="596"/>
      <c r="BY36" s="597" t="str">
        <f>IF('各会計、関係団体の財政状況及び健全化判断比率'!B70="","",'各会計、関係団体の財政状況及び健全化判断比率'!B70)</f>
        <v>〃（市町村会館管理事業特別会計）</v>
      </c>
      <c r="BZ36" s="597"/>
      <c r="CA36" s="597"/>
      <c r="CB36" s="597"/>
      <c r="CC36" s="597"/>
      <c r="CD36" s="597"/>
      <c r="CE36" s="597"/>
      <c r="CF36" s="597"/>
      <c r="CG36" s="597"/>
      <c r="CH36" s="597"/>
      <c r="CI36" s="597"/>
      <c r="CJ36" s="597"/>
      <c r="CK36" s="597"/>
      <c r="CL36" s="597"/>
      <c r="CM36" s="597"/>
      <c r="CN36" s="165"/>
      <c r="CO36" s="596">
        <f t="shared" si="3"/>
        <v>25</v>
      </c>
      <c r="CP36" s="596"/>
      <c r="CQ36" s="597" t="str">
        <f>IF('各会計、関係団体の財政状況及び健全化判断比率'!BS9="","",'各会計、関係団体の財政状況及び健全化判断比率'!BS9)</f>
        <v>岐宿農研</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2">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介護保険事業特別会計（介護サービス事業勘定）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13</v>
      </c>
      <c r="BF37" s="596"/>
      <c r="BG37" s="597" t="str">
        <f>IF('各会計、関係団体の財政状況及び健全化判断比率'!B37="","",'各会計、関係団体の財政状況及び健全化判断比率'!B37)</f>
        <v>下水道事業特別会計</v>
      </c>
      <c r="BH37" s="597"/>
      <c r="BI37" s="597"/>
      <c r="BJ37" s="597"/>
      <c r="BK37" s="597"/>
      <c r="BL37" s="597"/>
      <c r="BM37" s="597"/>
      <c r="BN37" s="597"/>
      <c r="BO37" s="597"/>
      <c r="BP37" s="597"/>
      <c r="BQ37" s="597"/>
      <c r="BR37" s="597"/>
      <c r="BS37" s="597"/>
      <c r="BT37" s="597"/>
      <c r="BU37" s="597"/>
      <c r="BV37" s="165"/>
      <c r="BW37" s="596">
        <f t="shared" si="2"/>
        <v>18</v>
      </c>
      <c r="BX37" s="596"/>
      <c r="BY37" s="597" t="str">
        <f>IF('各会計、関係団体の財政状況及び健全化判断比率'!B71="","",'各会計、関係団体の財政状況及び健全化判断比率'!B71)</f>
        <v>〃（市町村会館馬町別館管理事業特別会計）</v>
      </c>
      <c r="BZ37" s="597"/>
      <c r="CA37" s="597"/>
      <c r="CB37" s="597"/>
      <c r="CC37" s="597"/>
      <c r="CD37" s="597"/>
      <c r="CE37" s="597"/>
      <c r="CF37" s="597"/>
      <c r="CG37" s="597"/>
      <c r="CH37" s="597"/>
      <c r="CI37" s="597"/>
      <c r="CJ37" s="597"/>
      <c r="CK37" s="597"/>
      <c r="CL37" s="597"/>
      <c r="CM37" s="597"/>
      <c r="CN37" s="165"/>
      <c r="CO37" s="596">
        <f t="shared" si="3"/>
        <v>26</v>
      </c>
      <c r="CP37" s="596"/>
      <c r="CQ37" s="597" t="str">
        <f>IF('各会計、関係団体の財政状況及び健全化判断比率'!BS10="","",'各会計、関係団体の財政状況及び健全化判断比率'!BS10)</f>
        <v>五島風力発電</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2">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8</v>
      </c>
      <c r="V38" s="596"/>
      <c r="W38" s="597" t="str">
        <f>IF('各会計、関係団体の財政状況及び健全化判断比率'!B32="","",'各会計、関係団体の財政状況及び健全化判断比率'!B32)</f>
        <v>後期高齢者医療特別会計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14</v>
      </c>
      <c r="BF38" s="596"/>
      <c r="BG38" s="597" t="str">
        <f>IF('各会計、関係団体の財政状況及び健全化判断比率'!B38="","",'各会計、関係団体の財政状況及び健全化判断比率'!B38)</f>
        <v>港湾整備事業特別会計</v>
      </c>
      <c r="BH38" s="597"/>
      <c r="BI38" s="597"/>
      <c r="BJ38" s="597"/>
      <c r="BK38" s="597"/>
      <c r="BL38" s="597"/>
      <c r="BM38" s="597"/>
      <c r="BN38" s="597"/>
      <c r="BO38" s="597"/>
      <c r="BP38" s="597"/>
      <c r="BQ38" s="597"/>
      <c r="BR38" s="597"/>
      <c r="BS38" s="597"/>
      <c r="BT38" s="597"/>
      <c r="BU38" s="597"/>
      <c r="BV38" s="165"/>
      <c r="BW38" s="596">
        <f t="shared" si="2"/>
        <v>19</v>
      </c>
      <c r="BX38" s="596"/>
      <c r="BY38" s="597" t="str">
        <f>IF('各会計、関係団体の財政状況及び健全化判断比率'!B72="","",'各会計、関係団体の財政状況及び健全化判断比率'!B72)</f>
        <v>〃（公平委員会特別会計）</v>
      </c>
      <c r="BZ38" s="597"/>
      <c r="CA38" s="597"/>
      <c r="CB38" s="597"/>
      <c r="CC38" s="597"/>
      <c r="CD38" s="597"/>
      <c r="CE38" s="597"/>
      <c r="CF38" s="597"/>
      <c r="CG38" s="597"/>
      <c r="CH38" s="597"/>
      <c r="CI38" s="597"/>
      <c r="CJ38" s="597"/>
      <c r="CK38" s="597"/>
      <c r="CL38" s="597"/>
      <c r="CM38" s="597"/>
      <c r="CN38" s="165"/>
      <c r="CO38" s="596">
        <f t="shared" si="3"/>
        <v>27</v>
      </c>
      <c r="CP38" s="596"/>
      <c r="CQ38" s="597" t="str">
        <f>IF('各会計、関係団体の財政状況及び健全化判断比率'!BS11="","",'各会計、関係団体の財政状況及び健全化判断比率'!BS11)</f>
        <v>嵯峨島旅客船</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2">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20</v>
      </c>
      <c r="BX39" s="596"/>
      <c r="BY39" s="597" t="str">
        <f>IF('各会計、関係団体の財政状況及び健全化判断比率'!B73="","",'各会計、関係団体の財政状況及び健全化判断比率'!B73)</f>
        <v>〃（交通災害共済事業特別会計）</v>
      </c>
      <c r="BZ39" s="597"/>
      <c r="CA39" s="597"/>
      <c r="CB39" s="597"/>
      <c r="CC39" s="597"/>
      <c r="CD39" s="597"/>
      <c r="CE39" s="597"/>
      <c r="CF39" s="597"/>
      <c r="CG39" s="597"/>
      <c r="CH39" s="597"/>
      <c r="CI39" s="597"/>
      <c r="CJ39" s="597"/>
      <c r="CK39" s="597"/>
      <c r="CL39" s="597"/>
      <c r="CM39" s="597"/>
      <c r="CN39" s="165"/>
      <c r="CO39" s="596">
        <f t="shared" si="3"/>
        <v>28</v>
      </c>
      <c r="CP39" s="596"/>
      <c r="CQ39" s="597" t="str">
        <f>IF('各会計、関係団体の財政状況及び健全化判断比率'!BS12="","",'各会計、関係団体の財政状況及び健全化判断比率'!BS12)</f>
        <v>長崎県林業公社</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v>
      </c>
      <c r="DH39" s="598"/>
      <c r="DI39" s="169"/>
      <c r="DJ39" s="137"/>
      <c r="DK39" s="137"/>
      <c r="DL39" s="137"/>
      <c r="DM39" s="137"/>
      <c r="DN39" s="137"/>
      <c r="DO39" s="137"/>
    </row>
    <row r="40" spans="1:119" ht="32.25" customHeight="1" x14ac:dyDescent="0.2">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21</v>
      </c>
      <c r="BX40" s="596"/>
      <c r="BY40" s="597" t="str">
        <f>IF('各会計、関係団体の財政状況及び健全化判断比率'!B74="","",'各会計、関係団体の財政状況及び健全化判断比率'!B74)</f>
        <v>長崎県後期高齢者医療広域連合（普通会計）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2">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22</v>
      </c>
      <c r="BX41" s="596"/>
      <c r="BY41" s="597" t="str">
        <f>IF('各会計、関係団体の財政状況及び健全化判断比率'!B75="","",'各会計、関係団体の財政状況及び健全化判断比率'!B75)</f>
        <v>〃（後期高齢者医療事業会計）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2">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2">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5">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2">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2">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2">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2">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2">
      <c r="E49" s="173" t="s">
        <v>186</v>
      </c>
    </row>
    <row r="50" spans="5:5" x14ac:dyDescent="0.2">
      <c r="E50" s="139" t="s">
        <v>187</v>
      </c>
    </row>
    <row r="51" spans="5:5" x14ac:dyDescent="0.2">
      <c r="E51" s="139" t="s">
        <v>188</v>
      </c>
    </row>
    <row r="52" spans="5:5" x14ac:dyDescent="0.2">
      <c r="E52" s="139" t="s">
        <v>189</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2">
      <c r="A34" s="22"/>
      <c r="B34" s="31"/>
      <c r="C34" s="1181" t="s">
        <v>521</v>
      </c>
      <c r="D34" s="1181"/>
      <c r="E34" s="1182"/>
      <c r="F34" s="32">
        <v>5.04</v>
      </c>
      <c r="G34" s="33">
        <v>4.8899999999999997</v>
      </c>
      <c r="H34" s="33">
        <v>4.6500000000000004</v>
      </c>
      <c r="I34" s="33">
        <v>4.78</v>
      </c>
      <c r="J34" s="34">
        <v>4.96</v>
      </c>
      <c r="K34" s="22"/>
      <c r="L34" s="22"/>
      <c r="M34" s="22"/>
      <c r="N34" s="22"/>
      <c r="O34" s="22"/>
      <c r="P34" s="22"/>
    </row>
    <row r="35" spans="1:16" ht="39" customHeight="1" x14ac:dyDescent="0.2">
      <c r="A35" s="22"/>
      <c r="B35" s="35"/>
      <c r="C35" s="1175" t="s">
        <v>522</v>
      </c>
      <c r="D35" s="1176"/>
      <c r="E35" s="1177"/>
      <c r="F35" s="36">
        <v>3.88</v>
      </c>
      <c r="G35" s="37">
        <v>4.25</v>
      </c>
      <c r="H35" s="37">
        <v>4.3099999999999996</v>
      </c>
      <c r="I35" s="37">
        <v>4.28</v>
      </c>
      <c r="J35" s="38">
        <v>4.41</v>
      </c>
      <c r="K35" s="22"/>
      <c r="L35" s="22"/>
      <c r="M35" s="22"/>
      <c r="N35" s="22"/>
      <c r="O35" s="22"/>
      <c r="P35" s="22"/>
    </row>
    <row r="36" spans="1:16" ht="39" customHeight="1" x14ac:dyDescent="0.2">
      <c r="A36" s="22"/>
      <c r="B36" s="35"/>
      <c r="C36" s="1175" t="s">
        <v>523</v>
      </c>
      <c r="D36" s="1176"/>
      <c r="E36" s="1177"/>
      <c r="F36" s="36">
        <v>0.2</v>
      </c>
      <c r="G36" s="37">
        <v>0.28999999999999998</v>
      </c>
      <c r="H36" s="37">
        <v>7.0000000000000007E-2</v>
      </c>
      <c r="I36" s="37">
        <v>0.55000000000000004</v>
      </c>
      <c r="J36" s="38">
        <v>0.35</v>
      </c>
      <c r="K36" s="22"/>
      <c r="L36" s="22"/>
      <c r="M36" s="22"/>
      <c r="N36" s="22"/>
      <c r="O36" s="22"/>
      <c r="P36" s="22"/>
    </row>
    <row r="37" spans="1:16" ht="39" customHeight="1" x14ac:dyDescent="0.2">
      <c r="A37" s="22"/>
      <c r="B37" s="35"/>
      <c r="C37" s="1175" t="s">
        <v>524</v>
      </c>
      <c r="D37" s="1176"/>
      <c r="E37" s="1177"/>
      <c r="F37" s="36">
        <v>0.01</v>
      </c>
      <c r="G37" s="37">
        <v>0.02</v>
      </c>
      <c r="H37" s="37">
        <v>0.02</v>
      </c>
      <c r="I37" s="37">
        <v>0.02</v>
      </c>
      <c r="J37" s="38">
        <v>0.02</v>
      </c>
      <c r="K37" s="22"/>
      <c r="L37" s="22"/>
      <c r="M37" s="22"/>
      <c r="N37" s="22"/>
      <c r="O37" s="22"/>
      <c r="P37" s="22"/>
    </row>
    <row r="38" spans="1:16" ht="39" customHeight="1" x14ac:dyDescent="0.2">
      <c r="A38" s="22"/>
      <c r="B38" s="35"/>
      <c r="C38" s="1175" t="s">
        <v>525</v>
      </c>
      <c r="D38" s="1176"/>
      <c r="E38" s="1177"/>
      <c r="F38" s="36">
        <v>0.01</v>
      </c>
      <c r="G38" s="37">
        <v>0</v>
      </c>
      <c r="H38" s="37">
        <v>0</v>
      </c>
      <c r="I38" s="37">
        <v>0</v>
      </c>
      <c r="J38" s="38">
        <v>0</v>
      </c>
      <c r="K38" s="22"/>
      <c r="L38" s="22"/>
      <c r="M38" s="22"/>
      <c r="N38" s="22"/>
      <c r="O38" s="22"/>
      <c r="P38" s="22"/>
    </row>
    <row r="39" spans="1:16" ht="39" customHeight="1" x14ac:dyDescent="0.2">
      <c r="A39" s="22"/>
      <c r="B39" s="35"/>
      <c r="C39" s="1175" t="s">
        <v>526</v>
      </c>
      <c r="D39" s="1176"/>
      <c r="E39" s="1177"/>
      <c r="F39" s="36">
        <v>0</v>
      </c>
      <c r="G39" s="37">
        <v>0</v>
      </c>
      <c r="H39" s="37">
        <v>0</v>
      </c>
      <c r="I39" s="37">
        <v>0</v>
      </c>
      <c r="J39" s="38">
        <v>0</v>
      </c>
      <c r="K39" s="22"/>
      <c r="L39" s="22"/>
      <c r="M39" s="22"/>
      <c r="N39" s="22"/>
      <c r="O39" s="22"/>
      <c r="P39" s="22"/>
    </row>
    <row r="40" spans="1:16" ht="39" customHeight="1" x14ac:dyDescent="0.2">
      <c r="A40" s="22"/>
      <c r="B40" s="35"/>
      <c r="C40" s="1175" t="s">
        <v>527</v>
      </c>
      <c r="D40" s="1176"/>
      <c r="E40" s="1177"/>
      <c r="F40" s="36">
        <v>0</v>
      </c>
      <c r="G40" s="37">
        <v>0</v>
      </c>
      <c r="H40" s="37">
        <v>0</v>
      </c>
      <c r="I40" s="37">
        <v>0</v>
      </c>
      <c r="J40" s="38">
        <v>0</v>
      </c>
      <c r="K40" s="22"/>
      <c r="L40" s="22"/>
      <c r="M40" s="22"/>
      <c r="N40" s="22"/>
      <c r="O40" s="22"/>
      <c r="P40" s="22"/>
    </row>
    <row r="41" spans="1:16" ht="39" customHeight="1" x14ac:dyDescent="0.2">
      <c r="A41" s="22"/>
      <c r="B41" s="35"/>
      <c r="C41" s="1175" t="s">
        <v>528</v>
      </c>
      <c r="D41" s="1176"/>
      <c r="E41" s="1177"/>
      <c r="F41" s="36">
        <v>0</v>
      </c>
      <c r="G41" s="37">
        <v>1</v>
      </c>
      <c r="H41" s="37">
        <v>0</v>
      </c>
      <c r="I41" s="37">
        <v>0</v>
      </c>
      <c r="J41" s="38">
        <v>0</v>
      </c>
      <c r="K41" s="22"/>
      <c r="L41" s="22"/>
      <c r="M41" s="22"/>
      <c r="N41" s="22"/>
      <c r="O41" s="22"/>
      <c r="P41" s="22"/>
    </row>
    <row r="42" spans="1:16" ht="39" customHeight="1" x14ac:dyDescent="0.2">
      <c r="A42" s="22"/>
      <c r="B42" s="39"/>
      <c r="C42" s="1175" t="s">
        <v>529</v>
      </c>
      <c r="D42" s="1176"/>
      <c r="E42" s="1177"/>
      <c r="F42" s="36" t="s">
        <v>477</v>
      </c>
      <c r="G42" s="37" t="s">
        <v>477</v>
      </c>
      <c r="H42" s="37" t="s">
        <v>477</v>
      </c>
      <c r="I42" s="37" t="s">
        <v>477</v>
      </c>
      <c r="J42" s="38" t="s">
        <v>477</v>
      </c>
      <c r="K42" s="22"/>
      <c r="L42" s="22"/>
      <c r="M42" s="22"/>
      <c r="N42" s="22"/>
      <c r="O42" s="22"/>
      <c r="P42" s="22"/>
    </row>
    <row r="43" spans="1:16" ht="39" customHeight="1" thickBot="1" x14ac:dyDescent="0.25">
      <c r="A43" s="22"/>
      <c r="B43" s="40"/>
      <c r="C43" s="1178" t="s">
        <v>530</v>
      </c>
      <c r="D43" s="1179"/>
      <c r="E43" s="1180"/>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2">
      <c r="A45" s="48"/>
      <c r="B45" s="1191" t="s">
        <v>10</v>
      </c>
      <c r="C45" s="1192"/>
      <c r="D45" s="58"/>
      <c r="E45" s="1197" t="s">
        <v>11</v>
      </c>
      <c r="F45" s="1197"/>
      <c r="G45" s="1197"/>
      <c r="H45" s="1197"/>
      <c r="I45" s="1197"/>
      <c r="J45" s="1198"/>
      <c r="K45" s="59">
        <v>4854</v>
      </c>
      <c r="L45" s="60">
        <v>4798</v>
      </c>
      <c r="M45" s="60">
        <v>4811</v>
      </c>
      <c r="N45" s="60">
        <v>4399</v>
      </c>
      <c r="O45" s="61">
        <v>4072</v>
      </c>
      <c r="P45" s="48"/>
      <c r="Q45" s="48"/>
      <c r="R45" s="48"/>
      <c r="S45" s="48"/>
      <c r="T45" s="48"/>
      <c r="U45" s="48"/>
    </row>
    <row r="46" spans="1:21" ht="30.75" customHeight="1" x14ac:dyDescent="0.2">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x14ac:dyDescent="0.2">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x14ac:dyDescent="0.2">
      <c r="A48" s="48"/>
      <c r="B48" s="1193"/>
      <c r="C48" s="1194"/>
      <c r="D48" s="62"/>
      <c r="E48" s="1185" t="s">
        <v>14</v>
      </c>
      <c r="F48" s="1185"/>
      <c r="G48" s="1185"/>
      <c r="H48" s="1185"/>
      <c r="I48" s="1185"/>
      <c r="J48" s="1186"/>
      <c r="K48" s="63">
        <v>207</v>
      </c>
      <c r="L48" s="64">
        <v>189</v>
      </c>
      <c r="M48" s="64">
        <v>201</v>
      </c>
      <c r="N48" s="64">
        <v>217</v>
      </c>
      <c r="O48" s="65">
        <v>216</v>
      </c>
      <c r="P48" s="48"/>
      <c r="Q48" s="48"/>
      <c r="R48" s="48"/>
      <c r="S48" s="48"/>
      <c r="T48" s="48"/>
      <c r="U48" s="48"/>
    </row>
    <row r="49" spans="1:21" ht="30.75" customHeight="1" x14ac:dyDescent="0.2">
      <c r="A49" s="48"/>
      <c r="B49" s="1193"/>
      <c r="C49" s="1194"/>
      <c r="D49" s="62"/>
      <c r="E49" s="1185" t="s">
        <v>15</v>
      </c>
      <c r="F49" s="1185"/>
      <c r="G49" s="1185"/>
      <c r="H49" s="1185"/>
      <c r="I49" s="1185"/>
      <c r="J49" s="1186"/>
      <c r="K49" s="63">
        <v>251</v>
      </c>
      <c r="L49" s="64">
        <v>249</v>
      </c>
      <c r="M49" s="64">
        <v>252</v>
      </c>
      <c r="N49" s="64">
        <v>259</v>
      </c>
      <c r="O49" s="65">
        <v>267</v>
      </c>
      <c r="P49" s="48"/>
      <c r="Q49" s="48"/>
      <c r="R49" s="48"/>
      <c r="S49" s="48"/>
      <c r="T49" s="48"/>
      <c r="U49" s="48"/>
    </row>
    <row r="50" spans="1:21" ht="30.75" customHeight="1" x14ac:dyDescent="0.2">
      <c r="A50" s="48"/>
      <c r="B50" s="1193"/>
      <c r="C50" s="1194"/>
      <c r="D50" s="62"/>
      <c r="E50" s="1185" t="s">
        <v>16</v>
      </c>
      <c r="F50" s="1185"/>
      <c r="G50" s="1185"/>
      <c r="H50" s="1185"/>
      <c r="I50" s="1185"/>
      <c r="J50" s="1186"/>
      <c r="K50" s="63">
        <v>104</v>
      </c>
      <c r="L50" s="64">
        <v>85</v>
      </c>
      <c r="M50" s="64">
        <v>69</v>
      </c>
      <c r="N50" s="64">
        <v>50</v>
      </c>
      <c r="O50" s="65">
        <v>43</v>
      </c>
      <c r="P50" s="48"/>
      <c r="Q50" s="48"/>
      <c r="R50" s="48"/>
      <c r="S50" s="48"/>
      <c r="T50" s="48"/>
      <c r="U50" s="48"/>
    </row>
    <row r="51" spans="1:21" ht="30.75" customHeight="1" x14ac:dyDescent="0.2">
      <c r="A51" s="48"/>
      <c r="B51" s="1195"/>
      <c r="C51" s="1196"/>
      <c r="D51" s="66"/>
      <c r="E51" s="1185" t="s">
        <v>17</v>
      </c>
      <c r="F51" s="1185"/>
      <c r="G51" s="1185"/>
      <c r="H51" s="1185"/>
      <c r="I51" s="1185"/>
      <c r="J51" s="1186"/>
      <c r="K51" s="63">
        <v>2</v>
      </c>
      <c r="L51" s="64">
        <v>3</v>
      </c>
      <c r="M51" s="64" t="s">
        <v>477</v>
      </c>
      <c r="N51" s="64">
        <v>0</v>
      </c>
      <c r="O51" s="65">
        <v>0</v>
      </c>
      <c r="P51" s="48"/>
      <c r="Q51" s="48"/>
      <c r="R51" s="48"/>
      <c r="S51" s="48"/>
      <c r="T51" s="48"/>
      <c r="U51" s="48"/>
    </row>
    <row r="52" spans="1:21" ht="30.75" customHeight="1" x14ac:dyDescent="0.2">
      <c r="A52" s="48"/>
      <c r="B52" s="1183" t="s">
        <v>18</v>
      </c>
      <c r="C52" s="1184"/>
      <c r="D52" s="66"/>
      <c r="E52" s="1185" t="s">
        <v>19</v>
      </c>
      <c r="F52" s="1185"/>
      <c r="G52" s="1185"/>
      <c r="H52" s="1185"/>
      <c r="I52" s="1185"/>
      <c r="J52" s="1186"/>
      <c r="K52" s="63">
        <v>3895</v>
      </c>
      <c r="L52" s="64">
        <v>3656</v>
      </c>
      <c r="M52" s="64">
        <v>3670</v>
      </c>
      <c r="N52" s="64">
        <v>3725</v>
      </c>
      <c r="O52" s="65">
        <v>3685</v>
      </c>
      <c r="P52" s="48"/>
      <c r="Q52" s="48"/>
      <c r="R52" s="48"/>
      <c r="S52" s="48"/>
      <c r="T52" s="48"/>
      <c r="U52" s="48"/>
    </row>
    <row r="53" spans="1:21" ht="30.75" customHeight="1" thickBot="1" x14ac:dyDescent="0.25">
      <c r="A53" s="48"/>
      <c r="B53" s="1187" t="s">
        <v>20</v>
      </c>
      <c r="C53" s="1188"/>
      <c r="D53" s="67"/>
      <c r="E53" s="1189" t="s">
        <v>21</v>
      </c>
      <c r="F53" s="1189"/>
      <c r="G53" s="1189"/>
      <c r="H53" s="1189"/>
      <c r="I53" s="1189"/>
      <c r="J53" s="1190"/>
      <c r="K53" s="68">
        <v>1523</v>
      </c>
      <c r="L53" s="69">
        <v>1668</v>
      </c>
      <c r="M53" s="69">
        <v>1663</v>
      </c>
      <c r="N53" s="69">
        <v>1200</v>
      </c>
      <c r="O53" s="70">
        <v>913</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8</v>
      </c>
    </row>
    <row r="40" spans="2:13" ht="27.75" customHeight="1" thickBot="1" x14ac:dyDescent="0.25">
      <c r="B40" s="74" t="s">
        <v>9</v>
      </c>
      <c r="C40" s="75"/>
      <c r="D40" s="75"/>
      <c r="E40" s="76"/>
      <c r="F40" s="76"/>
      <c r="G40" s="76"/>
      <c r="H40" s="77" t="s">
        <v>2</v>
      </c>
      <c r="I40" s="78" t="s">
        <v>516</v>
      </c>
      <c r="J40" s="79" t="s">
        <v>517</v>
      </c>
      <c r="K40" s="79" t="s">
        <v>518</v>
      </c>
      <c r="L40" s="79" t="s">
        <v>519</v>
      </c>
      <c r="M40" s="80" t="s">
        <v>520</v>
      </c>
    </row>
    <row r="41" spans="2:13" ht="27.75" customHeight="1" x14ac:dyDescent="0.2">
      <c r="B41" s="1199" t="s">
        <v>23</v>
      </c>
      <c r="C41" s="1200"/>
      <c r="D41" s="81"/>
      <c r="E41" s="1205" t="s">
        <v>24</v>
      </c>
      <c r="F41" s="1205"/>
      <c r="G41" s="1205"/>
      <c r="H41" s="1206"/>
      <c r="I41" s="82">
        <v>37698</v>
      </c>
      <c r="J41" s="83">
        <v>36895</v>
      </c>
      <c r="K41" s="83">
        <v>37285</v>
      </c>
      <c r="L41" s="83">
        <v>36684</v>
      </c>
      <c r="M41" s="84">
        <v>35635</v>
      </c>
    </row>
    <row r="42" spans="2:13" ht="27.75" customHeight="1" x14ac:dyDescent="0.2">
      <c r="B42" s="1201"/>
      <c r="C42" s="1202"/>
      <c r="D42" s="85"/>
      <c r="E42" s="1207" t="s">
        <v>25</v>
      </c>
      <c r="F42" s="1207"/>
      <c r="G42" s="1207"/>
      <c r="H42" s="1208"/>
      <c r="I42" s="86">
        <v>361</v>
      </c>
      <c r="J42" s="87">
        <v>291</v>
      </c>
      <c r="K42" s="87">
        <v>233</v>
      </c>
      <c r="L42" s="87">
        <v>194</v>
      </c>
      <c r="M42" s="88">
        <v>161</v>
      </c>
    </row>
    <row r="43" spans="2:13" ht="27.75" customHeight="1" x14ac:dyDescent="0.2">
      <c r="B43" s="1201"/>
      <c r="C43" s="1202"/>
      <c r="D43" s="85"/>
      <c r="E43" s="1207" t="s">
        <v>26</v>
      </c>
      <c r="F43" s="1207"/>
      <c r="G43" s="1207"/>
      <c r="H43" s="1208"/>
      <c r="I43" s="86">
        <v>1854</v>
      </c>
      <c r="J43" s="87">
        <v>1774</v>
      </c>
      <c r="K43" s="87">
        <v>1809</v>
      </c>
      <c r="L43" s="87">
        <v>1886</v>
      </c>
      <c r="M43" s="88">
        <v>1904</v>
      </c>
    </row>
    <row r="44" spans="2:13" ht="27.75" customHeight="1" x14ac:dyDescent="0.2">
      <c r="B44" s="1201"/>
      <c r="C44" s="1202"/>
      <c r="D44" s="85"/>
      <c r="E44" s="1207" t="s">
        <v>27</v>
      </c>
      <c r="F44" s="1207"/>
      <c r="G44" s="1207"/>
      <c r="H44" s="1208"/>
      <c r="I44" s="86">
        <v>2978</v>
      </c>
      <c r="J44" s="87">
        <v>2847</v>
      </c>
      <c r="K44" s="87">
        <v>2724</v>
      </c>
      <c r="L44" s="87">
        <v>2579</v>
      </c>
      <c r="M44" s="88">
        <v>2507</v>
      </c>
    </row>
    <row r="45" spans="2:13" ht="27.75" customHeight="1" x14ac:dyDescent="0.2">
      <c r="B45" s="1201"/>
      <c r="C45" s="1202"/>
      <c r="D45" s="85"/>
      <c r="E45" s="1207" t="s">
        <v>28</v>
      </c>
      <c r="F45" s="1207"/>
      <c r="G45" s="1207"/>
      <c r="H45" s="1208"/>
      <c r="I45" s="86">
        <v>3950</v>
      </c>
      <c r="J45" s="87">
        <v>3702</v>
      </c>
      <c r="K45" s="87">
        <v>3137</v>
      </c>
      <c r="L45" s="87">
        <v>2741</v>
      </c>
      <c r="M45" s="88">
        <v>2312</v>
      </c>
    </row>
    <row r="46" spans="2:13" ht="27.75" customHeight="1" x14ac:dyDescent="0.2">
      <c r="B46" s="1201"/>
      <c r="C46" s="1202"/>
      <c r="D46" s="85"/>
      <c r="E46" s="1207" t="s">
        <v>29</v>
      </c>
      <c r="F46" s="1207"/>
      <c r="G46" s="1207"/>
      <c r="H46" s="1208"/>
      <c r="I46" s="86">
        <v>19</v>
      </c>
      <c r="J46" s="87">
        <v>19</v>
      </c>
      <c r="K46" s="87">
        <v>18</v>
      </c>
      <c r="L46" s="87">
        <v>17</v>
      </c>
      <c r="M46" s="88">
        <v>16</v>
      </c>
    </row>
    <row r="47" spans="2:13" ht="27.75" customHeight="1" x14ac:dyDescent="0.2">
      <c r="B47" s="1201"/>
      <c r="C47" s="1202"/>
      <c r="D47" s="85"/>
      <c r="E47" s="1207" t="s">
        <v>30</v>
      </c>
      <c r="F47" s="1207"/>
      <c r="G47" s="1207"/>
      <c r="H47" s="1208"/>
      <c r="I47" s="86" t="s">
        <v>477</v>
      </c>
      <c r="J47" s="87" t="s">
        <v>477</v>
      </c>
      <c r="K47" s="87" t="s">
        <v>477</v>
      </c>
      <c r="L47" s="87" t="s">
        <v>477</v>
      </c>
      <c r="M47" s="88" t="s">
        <v>477</v>
      </c>
    </row>
    <row r="48" spans="2:13" ht="27.75" customHeight="1" x14ac:dyDescent="0.2">
      <c r="B48" s="1203"/>
      <c r="C48" s="1204"/>
      <c r="D48" s="85"/>
      <c r="E48" s="1207" t="s">
        <v>31</v>
      </c>
      <c r="F48" s="1207"/>
      <c r="G48" s="1207"/>
      <c r="H48" s="1208"/>
      <c r="I48" s="86" t="s">
        <v>477</v>
      </c>
      <c r="J48" s="87" t="s">
        <v>477</v>
      </c>
      <c r="K48" s="87" t="s">
        <v>477</v>
      </c>
      <c r="L48" s="87" t="s">
        <v>477</v>
      </c>
      <c r="M48" s="88" t="s">
        <v>477</v>
      </c>
    </row>
    <row r="49" spans="2:13" ht="27.75" customHeight="1" x14ac:dyDescent="0.2">
      <c r="B49" s="1209" t="s">
        <v>32</v>
      </c>
      <c r="C49" s="1210"/>
      <c r="D49" s="89"/>
      <c r="E49" s="1207" t="s">
        <v>33</v>
      </c>
      <c r="F49" s="1207"/>
      <c r="G49" s="1207"/>
      <c r="H49" s="1208"/>
      <c r="I49" s="86">
        <v>8198</v>
      </c>
      <c r="J49" s="87">
        <v>9460</v>
      </c>
      <c r="K49" s="87">
        <v>9133</v>
      </c>
      <c r="L49" s="87">
        <v>9882</v>
      </c>
      <c r="M49" s="88">
        <v>10967</v>
      </c>
    </row>
    <row r="50" spans="2:13" ht="27.75" customHeight="1" x14ac:dyDescent="0.2">
      <c r="B50" s="1201"/>
      <c r="C50" s="1202"/>
      <c r="D50" s="85"/>
      <c r="E50" s="1207" t="s">
        <v>34</v>
      </c>
      <c r="F50" s="1207"/>
      <c r="G50" s="1207"/>
      <c r="H50" s="1208"/>
      <c r="I50" s="86">
        <v>1983</v>
      </c>
      <c r="J50" s="87">
        <v>1692</v>
      </c>
      <c r="K50" s="87">
        <v>1659</v>
      </c>
      <c r="L50" s="87">
        <v>1555</v>
      </c>
      <c r="M50" s="88">
        <v>1534</v>
      </c>
    </row>
    <row r="51" spans="2:13" ht="27.75" customHeight="1" x14ac:dyDescent="0.2">
      <c r="B51" s="1203"/>
      <c r="C51" s="1204"/>
      <c r="D51" s="85"/>
      <c r="E51" s="1207" t="s">
        <v>35</v>
      </c>
      <c r="F51" s="1207"/>
      <c r="G51" s="1207"/>
      <c r="H51" s="1208"/>
      <c r="I51" s="86">
        <v>28500</v>
      </c>
      <c r="J51" s="87">
        <v>28945</v>
      </c>
      <c r="K51" s="87">
        <v>29665</v>
      </c>
      <c r="L51" s="87">
        <v>29863</v>
      </c>
      <c r="M51" s="88">
        <v>29224</v>
      </c>
    </row>
    <row r="52" spans="2:13" ht="27.75" customHeight="1" thickBot="1" x14ac:dyDescent="0.25">
      <c r="B52" s="1211" t="s">
        <v>20</v>
      </c>
      <c r="C52" s="1212"/>
      <c r="D52" s="90"/>
      <c r="E52" s="1213" t="s">
        <v>36</v>
      </c>
      <c r="F52" s="1213"/>
      <c r="G52" s="1213"/>
      <c r="H52" s="1214"/>
      <c r="I52" s="91">
        <v>8180</v>
      </c>
      <c r="J52" s="92">
        <v>5430</v>
      </c>
      <c r="K52" s="92">
        <v>4750</v>
      </c>
      <c r="L52" s="92">
        <v>2802</v>
      </c>
      <c r="M52" s="93">
        <v>809</v>
      </c>
    </row>
    <row r="53" spans="2:13" ht="27.75" customHeight="1" x14ac:dyDescent="0.2">
      <c r="B53" s="94" t="s">
        <v>37</v>
      </c>
      <c r="C53" s="95"/>
      <c r="D53" s="95"/>
      <c r="E53" s="96"/>
      <c r="F53" s="96"/>
      <c r="G53" s="96"/>
      <c r="H53" s="96"/>
      <c r="I53" s="97"/>
      <c r="J53" s="97"/>
      <c r="K53" s="97"/>
      <c r="L53" s="97"/>
      <c r="M53" s="97"/>
    </row>
    <row r="54" spans="2:13" ht="12.75" customHeight="1" x14ac:dyDescent="0.2"/>
    <row r="55" spans="2:13" ht="12.75" hidden="1" customHeight="1" x14ac:dyDescent="0.2"/>
    <row r="56" spans="2:13" ht="12.75" hidden="1" customHeight="1" x14ac:dyDescent="0.2"/>
    <row r="57" spans="2:13" ht="12.75" hidden="1" customHeight="1" x14ac:dyDescent="0.2"/>
    <row r="58" spans="2:13" ht="13.2" hidden="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P65" sqref="P65"/>
    </sheetView>
  </sheetViews>
  <sheetFormatPr defaultColWidth="0" defaultRowHeight="13.5" customHeight="1" zeroHeight="1" x14ac:dyDescent="0.2"/>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x14ac:dyDescent="0.2">
      <c r="A1" s="342"/>
      <c r="B1" s="343"/>
      <c r="P1" s="244"/>
      <c r="Q1" s="244"/>
    </row>
    <row r="2" spans="1:51" ht="25.8" x14ac:dyDescent="0.3">
      <c r="A2" s="342"/>
      <c r="C2" s="344"/>
      <c r="P2" s="244"/>
      <c r="Q2" s="244"/>
    </row>
    <row r="3" spans="1:51" ht="25.8" x14ac:dyDescent="0.3">
      <c r="A3" s="342"/>
      <c r="C3" s="344"/>
      <c r="P3" s="244"/>
      <c r="Q3" s="244"/>
    </row>
    <row r="4" spans="1:51" s="345" customFormat="1" ht="13.2" x14ac:dyDescent="0.2">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ht="13.2" x14ac:dyDescent="0.2">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ht="13.2" x14ac:dyDescent="0.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ht="13.2" x14ac:dyDescent="0.2">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ht="13.2" x14ac:dyDescent="0.2">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ht="13.2" x14ac:dyDescent="0.2">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ht="13.2" x14ac:dyDescent="0.2">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ht="13.2" x14ac:dyDescent="0.2">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ht="13.2" x14ac:dyDescent="0.2">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ht="13.2" x14ac:dyDescent="0.2">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2">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ht="13.2" x14ac:dyDescent="0.2">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ht="13.2" x14ac:dyDescent="0.2">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ht="13.2" x14ac:dyDescent="0.2">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ht="13.2" x14ac:dyDescent="0.2">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ht="13.2" x14ac:dyDescent="0.2">
      <c r="P19" s="244"/>
      <c r="Q19" s="244"/>
    </row>
    <row r="20" spans="1:259" ht="13.2" x14ac:dyDescent="0.2">
      <c r="P20" s="244"/>
      <c r="Q20" s="244"/>
    </row>
    <row r="21" spans="1:259" ht="16.2" x14ac:dyDescent="0.2">
      <c r="B21" s="346"/>
      <c r="C21" s="246"/>
      <c r="D21" s="246"/>
      <c r="E21" s="246"/>
      <c r="F21" s="246"/>
      <c r="G21" s="246"/>
      <c r="H21" s="246"/>
      <c r="I21" s="246"/>
      <c r="J21" s="246"/>
      <c r="K21" s="246"/>
      <c r="L21" s="246"/>
      <c r="M21" s="246"/>
      <c r="N21" s="347"/>
      <c r="O21" s="246"/>
      <c r="P21" s="247"/>
      <c r="Q21" s="244"/>
      <c r="IY21" s="348"/>
    </row>
    <row r="22" spans="1:259" ht="16.2" x14ac:dyDescent="0.2">
      <c r="B22" s="248"/>
      <c r="IY22" s="349"/>
    </row>
    <row r="23" spans="1:259" ht="13.2" x14ac:dyDescent="0.2">
      <c r="B23" s="248"/>
    </row>
    <row r="24" spans="1:259" ht="13.2" x14ac:dyDescent="0.2">
      <c r="B24" s="248"/>
    </row>
    <row r="25" spans="1:259" ht="13.2" x14ac:dyDescent="0.2">
      <c r="B25" s="248"/>
    </row>
    <row r="26" spans="1:259" ht="13.2" x14ac:dyDescent="0.2">
      <c r="B26" s="248"/>
    </row>
    <row r="27" spans="1:259" ht="13.2" x14ac:dyDescent="0.2">
      <c r="B27" s="248"/>
    </row>
    <row r="28" spans="1:259" ht="13.2" x14ac:dyDescent="0.2">
      <c r="B28" s="248"/>
    </row>
    <row r="29" spans="1:259" ht="13.2" x14ac:dyDescent="0.2">
      <c r="B29" s="248"/>
    </row>
    <row r="30" spans="1:259" ht="13.2" x14ac:dyDescent="0.2">
      <c r="B30" s="248"/>
    </row>
    <row r="31" spans="1:259" ht="13.2" x14ac:dyDescent="0.2">
      <c r="B31" s="248"/>
    </row>
    <row r="32" spans="1:259" ht="13.2" x14ac:dyDescent="0.2">
      <c r="B32" s="248"/>
    </row>
    <row r="33" spans="2:17" ht="13.2" x14ac:dyDescent="0.2">
      <c r="B33" s="248"/>
    </row>
    <row r="34" spans="2:17" ht="13.2" x14ac:dyDescent="0.2">
      <c r="B34" s="248"/>
    </row>
    <row r="35" spans="2:17" ht="13.2" x14ac:dyDescent="0.2">
      <c r="B35" s="248"/>
    </row>
    <row r="36" spans="2:17" ht="13.2" x14ac:dyDescent="0.2">
      <c r="B36" s="248"/>
    </row>
    <row r="37" spans="2:17" ht="13.2" x14ac:dyDescent="0.2">
      <c r="B37" s="248"/>
    </row>
    <row r="38" spans="2:17" ht="13.2" x14ac:dyDescent="0.2">
      <c r="B38" s="248"/>
    </row>
    <row r="39" spans="2:17" ht="13.2" x14ac:dyDescent="0.2">
      <c r="B39" s="340"/>
      <c r="C39" s="306"/>
      <c r="D39" s="306"/>
      <c r="E39" s="306"/>
      <c r="F39" s="306"/>
      <c r="G39" s="306"/>
      <c r="H39" s="306"/>
      <c r="I39" s="306"/>
      <c r="J39" s="306"/>
      <c r="K39" s="306"/>
      <c r="L39" s="306"/>
      <c r="M39" s="306"/>
      <c r="N39" s="306"/>
      <c r="O39" s="306"/>
      <c r="P39" s="341"/>
    </row>
    <row r="40" spans="2:17" ht="13.2" x14ac:dyDescent="0.2">
      <c r="B40" s="350"/>
      <c r="C40" s="244"/>
      <c r="D40" s="244"/>
      <c r="E40" s="244"/>
      <c r="F40" s="244"/>
      <c r="G40" s="244"/>
      <c r="H40" s="244"/>
      <c r="I40" s="244"/>
      <c r="J40" s="244"/>
      <c r="K40" s="244"/>
      <c r="L40" s="244"/>
      <c r="M40" s="244"/>
      <c r="N40" s="244"/>
      <c r="O40" s="244"/>
      <c r="P40" s="350"/>
      <c r="Q40" s="244"/>
    </row>
    <row r="41" spans="2:17" ht="16.2" x14ac:dyDescent="0.2">
      <c r="B41" s="245" t="s">
        <v>553</v>
      </c>
      <c r="C41" s="246"/>
      <c r="D41" s="246"/>
      <c r="E41" s="246"/>
      <c r="F41" s="246"/>
      <c r="G41" s="246"/>
      <c r="H41" s="246"/>
      <c r="I41" s="246"/>
      <c r="J41" s="246"/>
      <c r="K41" s="246"/>
      <c r="L41" s="246"/>
      <c r="M41" s="246"/>
      <c r="N41" s="246"/>
      <c r="O41" s="246"/>
      <c r="P41" s="247"/>
    </row>
    <row r="42" spans="2:17" ht="13.2" x14ac:dyDescent="0.2">
      <c r="B42" s="248"/>
      <c r="C42" s="244"/>
      <c r="D42" s="244"/>
      <c r="E42" s="244"/>
      <c r="F42" s="244"/>
      <c r="G42" s="351" t="s">
        <v>554</v>
      </c>
      <c r="I42" s="352"/>
      <c r="J42" s="352"/>
      <c r="K42" s="352"/>
      <c r="L42" s="244"/>
      <c r="M42" s="244"/>
      <c r="N42" s="244"/>
      <c r="O42" s="244"/>
    </row>
    <row r="43" spans="2:17" ht="13.2" x14ac:dyDescent="0.2">
      <c r="B43" s="248"/>
      <c r="C43" s="244"/>
      <c r="D43" s="244"/>
      <c r="E43" s="244"/>
      <c r="F43" s="244"/>
      <c r="G43" s="1251"/>
      <c r="H43" s="1228"/>
      <c r="I43" s="1228"/>
      <c r="J43" s="1228"/>
      <c r="K43" s="1228"/>
      <c r="L43" s="1228"/>
      <c r="M43" s="1228"/>
      <c r="N43" s="1228"/>
      <c r="O43" s="1229"/>
    </row>
    <row r="44" spans="2:17" ht="13.2" x14ac:dyDescent="0.2">
      <c r="B44" s="248"/>
      <c r="C44" s="244"/>
      <c r="D44" s="244"/>
      <c r="E44" s="244"/>
      <c r="F44" s="244"/>
      <c r="G44" s="1230"/>
      <c r="H44" s="1231"/>
      <c r="I44" s="1231"/>
      <c r="J44" s="1231"/>
      <c r="K44" s="1231"/>
      <c r="L44" s="1231"/>
      <c r="M44" s="1231"/>
      <c r="N44" s="1231"/>
      <c r="O44" s="1232"/>
    </row>
    <row r="45" spans="2:17" ht="13.2" x14ac:dyDescent="0.2">
      <c r="B45" s="248"/>
      <c r="C45" s="244"/>
      <c r="D45" s="244"/>
      <c r="E45" s="244"/>
      <c r="F45" s="244"/>
      <c r="G45" s="1230"/>
      <c r="H45" s="1231"/>
      <c r="I45" s="1231"/>
      <c r="J45" s="1231"/>
      <c r="K45" s="1231"/>
      <c r="L45" s="1231"/>
      <c r="M45" s="1231"/>
      <c r="N45" s="1231"/>
      <c r="O45" s="1232"/>
    </row>
    <row r="46" spans="2:17" ht="13.2" x14ac:dyDescent="0.2">
      <c r="B46" s="248"/>
      <c r="C46" s="244"/>
      <c r="D46" s="244"/>
      <c r="E46" s="244"/>
      <c r="F46" s="244"/>
      <c r="G46" s="1230"/>
      <c r="H46" s="1231"/>
      <c r="I46" s="1231"/>
      <c r="J46" s="1231"/>
      <c r="K46" s="1231"/>
      <c r="L46" s="1231"/>
      <c r="M46" s="1231"/>
      <c r="N46" s="1231"/>
      <c r="O46" s="1232"/>
    </row>
    <row r="47" spans="2:17" ht="13.2" x14ac:dyDescent="0.2">
      <c r="B47" s="248"/>
      <c r="C47" s="244"/>
      <c r="D47" s="244"/>
      <c r="E47" s="244"/>
      <c r="F47" s="244"/>
      <c r="G47" s="1233"/>
      <c r="H47" s="1234"/>
      <c r="I47" s="1234"/>
      <c r="J47" s="1234"/>
      <c r="K47" s="1234"/>
      <c r="L47" s="1234"/>
      <c r="M47" s="1234"/>
      <c r="N47" s="1234"/>
      <c r="O47" s="1235"/>
    </row>
    <row r="48" spans="2:17" ht="13.2" x14ac:dyDescent="0.2">
      <c r="B48" s="248"/>
      <c r="C48" s="244"/>
      <c r="D48" s="244"/>
      <c r="E48" s="244"/>
      <c r="F48" s="244"/>
      <c r="G48" s="244"/>
      <c r="H48" s="353"/>
      <c r="I48" s="353"/>
      <c r="J48" s="353"/>
    </row>
    <row r="49" spans="1:17" ht="13.2" x14ac:dyDescent="0.2">
      <c r="B49" s="248"/>
      <c r="C49" s="244"/>
      <c r="D49" s="244"/>
      <c r="E49" s="244"/>
      <c r="F49" s="244"/>
      <c r="G49" s="243" t="s">
        <v>555</v>
      </c>
    </row>
    <row r="50" spans="1:17" ht="13.2" x14ac:dyDescent="0.2">
      <c r="B50" s="248"/>
      <c r="C50" s="244"/>
      <c r="D50" s="244"/>
      <c r="E50" s="244"/>
      <c r="F50" s="244"/>
      <c r="G50" s="1236"/>
      <c r="H50" s="1237"/>
      <c r="I50" s="1237"/>
      <c r="J50" s="1238"/>
      <c r="K50" s="354" t="s">
        <v>516</v>
      </c>
      <c r="L50" s="354" t="s">
        <v>517</v>
      </c>
      <c r="M50" s="354" t="s">
        <v>518</v>
      </c>
      <c r="N50" s="354" t="s">
        <v>519</v>
      </c>
      <c r="O50" s="354" t="s">
        <v>520</v>
      </c>
    </row>
    <row r="51" spans="1:17" ht="13.2" x14ac:dyDescent="0.2">
      <c r="B51" s="248"/>
      <c r="C51" s="244"/>
      <c r="D51" s="244"/>
      <c r="E51" s="244"/>
      <c r="F51" s="244"/>
      <c r="G51" s="1239" t="s">
        <v>556</v>
      </c>
      <c r="H51" s="1240"/>
      <c r="I51" s="1245" t="s">
        <v>557</v>
      </c>
      <c r="J51" s="1245"/>
      <c r="K51" s="1249"/>
      <c r="L51" s="1249"/>
      <c r="M51" s="1249"/>
      <c r="N51" s="1249"/>
      <c r="O51" s="1249"/>
    </row>
    <row r="52" spans="1:17" ht="13.2" x14ac:dyDescent="0.2">
      <c r="B52" s="248"/>
      <c r="C52" s="244"/>
      <c r="D52" s="244"/>
      <c r="E52" s="244"/>
      <c r="F52" s="244"/>
      <c r="G52" s="1241"/>
      <c r="H52" s="1242"/>
      <c r="I52" s="1246"/>
      <c r="J52" s="1246"/>
      <c r="K52" s="1215"/>
      <c r="L52" s="1215"/>
      <c r="M52" s="1215"/>
      <c r="N52" s="1215"/>
      <c r="O52" s="1215"/>
    </row>
    <row r="53" spans="1:17" ht="13.2" x14ac:dyDescent="0.2">
      <c r="A53" s="355"/>
      <c r="B53" s="248"/>
      <c r="C53" s="244"/>
      <c r="D53" s="244"/>
      <c r="E53" s="244"/>
      <c r="F53" s="244"/>
      <c r="G53" s="1241"/>
      <c r="H53" s="1242"/>
      <c r="I53" s="1225" t="s">
        <v>558</v>
      </c>
      <c r="J53" s="1225"/>
      <c r="K53" s="1250"/>
      <c r="L53" s="1250"/>
      <c r="M53" s="1250"/>
      <c r="N53" s="1250"/>
      <c r="O53" s="1250"/>
    </row>
    <row r="54" spans="1:17" ht="13.2" x14ac:dyDescent="0.2">
      <c r="A54" s="355"/>
      <c r="B54" s="248"/>
      <c r="C54" s="244"/>
      <c r="D54" s="244"/>
      <c r="E54" s="244"/>
      <c r="F54" s="244"/>
      <c r="G54" s="1243"/>
      <c r="H54" s="1244"/>
      <c r="I54" s="1225"/>
      <c r="J54" s="1225"/>
      <c r="K54" s="1248"/>
      <c r="L54" s="1248"/>
      <c r="M54" s="1248"/>
      <c r="N54" s="1248"/>
      <c r="O54" s="1248"/>
    </row>
    <row r="55" spans="1:17" ht="13.2" x14ac:dyDescent="0.2">
      <c r="A55" s="355"/>
      <c r="B55" s="248"/>
      <c r="C55" s="244"/>
      <c r="D55" s="244"/>
      <c r="E55" s="244"/>
      <c r="F55" s="244"/>
      <c r="G55" s="1219" t="s">
        <v>559</v>
      </c>
      <c r="H55" s="1220"/>
      <c r="I55" s="1225" t="s">
        <v>557</v>
      </c>
      <c r="J55" s="1225"/>
      <c r="K55" s="1249"/>
      <c r="L55" s="1249"/>
      <c r="M55" s="1249"/>
      <c r="N55" s="1249"/>
      <c r="O55" s="1249"/>
    </row>
    <row r="56" spans="1:17" ht="13.2" x14ac:dyDescent="0.2">
      <c r="A56" s="355"/>
      <c r="B56" s="248"/>
      <c r="C56" s="244"/>
      <c r="D56" s="244"/>
      <c r="E56" s="244"/>
      <c r="F56" s="244"/>
      <c r="G56" s="1221"/>
      <c r="H56" s="1222"/>
      <c r="I56" s="1225"/>
      <c r="J56" s="1225"/>
      <c r="K56" s="1215"/>
      <c r="L56" s="1215"/>
      <c r="M56" s="1215"/>
      <c r="N56" s="1215"/>
      <c r="O56" s="1215"/>
    </row>
    <row r="57" spans="1:17" s="355" customFormat="1" ht="13.2" x14ac:dyDescent="0.2">
      <c r="B57" s="356"/>
      <c r="C57" s="352"/>
      <c r="D57" s="352"/>
      <c r="E57" s="352"/>
      <c r="F57" s="352"/>
      <c r="G57" s="1221"/>
      <c r="H57" s="1222"/>
      <c r="I57" s="1217" t="s">
        <v>558</v>
      </c>
      <c r="J57" s="1217"/>
      <c r="K57" s="1250"/>
      <c r="L57" s="1250"/>
      <c r="M57" s="1250"/>
      <c r="N57" s="1250"/>
      <c r="O57" s="1250"/>
      <c r="P57" s="357"/>
      <c r="Q57" s="356"/>
    </row>
    <row r="58" spans="1:17" s="355" customFormat="1" ht="13.2" x14ac:dyDescent="0.2">
      <c r="A58" s="243"/>
      <c r="B58" s="356"/>
      <c r="C58" s="352"/>
      <c r="D58" s="352"/>
      <c r="E58" s="352"/>
      <c r="F58" s="352"/>
      <c r="G58" s="1223"/>
      <c r="H58" s="1224"/>
      <c r="I58" s="1217"/>
      <c r="J58" s="1217"/>
      <c r="K58" s="1248"/>
      <c r="L58" s="1248"/>
      <c r="M58" s="1248"/>
      <c r="N58" s="1248"/>
      <c r="O58" s="1248"/>
      <c r="P58" s="357"/>
      <c r="Q58" s="356"/>
    </row>
    <row r="59" spans="1:17" s="355" customFormat="1" ht="13.2" x14ac:dyDescent="0.2">
      <c r="A59" s="243"/>
      <c r="B59" s="356"/>
      <c r="C59" s="352"/>
      <c r="D59" s="352"/>
      <c r="E59" s="352"/>
      <c r="F59" s="352"/>
      <c r="G59" s="352"/>
      <c r="H59" s="352"/>
      <c r="I59" s="352"/>
      <c r="J59" s="352"/>
      <c r="K59" s="358"/>
      <c r="L59" s="358"/>
      <c r="M59" s="358"/>
      <c r="N59" s="358"/>
      <c r="O59" s="358"/>
      <c r="P59" s="357"/>
      <c r="Q59" s="356"/>
    </row>
    <row r="60" spans="1:17" s="355" customFormat="1" ht="13.2" x14ac:dyDescent="0.2">
      <c r="A60" s="243"/>
      <c r="B60" s="356"/>
      <c r="C60" s="352"/>
      <c r="D60" s="352"/>
      <c r="E60" s="352"/>
      <c r="F60" s="352"/>
      <c r="G60" s="352"/>
      <c r="H60" s="352"/>
      <c r="I60" s="352"/>
      <c r="J60" s="352"/>
      <c r="K60" s="358"/>
      <c r="L60" s="358"/>
      <c r="M60" s="358"/>
      <c r="N60" s="358"/>
      <c r="O60" s="358"/>
      <c r="P60" s="357"/>
      <c r="Q60" s="356"/>
    </row>
    <row r="61" spans="1:17" s="355" customFormat="1" ht="13.2" x14ac:dyDescent="0.2">
      <c r="A61" s="243"/>
      <c r="B61" s="359"/>
      <c r="C61" s="360"/>
      <c r="D61" s="360"/>
      <c r="E61" s="360"/>
      <c r="F61" s="360"/>
      <c r="G61" s="360"/>
      <c r="H61" s="360"/>
      <c r="I61" s="360"/>
      <c r="J61" s="360"/>
      <c r="K61" s="360"/>
      <c r="L61" s="360"/>
      <c r="M61" s="361"/>
      <c r="N61" s="361"/>
      <c r="O61" s="361"/>
      <c r="P61" s="362"/>
      <c r="Q61" s="356"/>
    </row>
    <row r="62" spans="1:17" ht="13.2" x14ac:dyDescent="0.2">
      <c r="B62" s="350"/>
      <c r="C62" s="350"/>
      <c r="D62" s="350"/>
      <c r="E62" s="350"/>
      <c r="F62" s="350"/>
      <c r="G62" s="350"/>
      <c r="H62" s="350"/>
      <c r="I62" s="350"/>
      <c r="J62" s="350"/>
      <c r="K62" s="350"/>
      <c r="L62" s="350"/>
      <c r="M62" s="350"/>
      <c r="N62" s="350"/>
      <c r="O62" s="350"/>
      <c r="P62" s="350"/>
      <c r="Q62" s="244"/>
    </row>
    <row r="63" spans="1:17" ht="16.2" x14ac:dyDescent="0.2">
      <c r="B63" s="307" t="s">
        <v>560</v>
      </c>
      <c r="C63" s="244"/>
      <c r="D63" s="244"/>
      <c r="E63" s="244"/>
      <c r="F63" s="244"/>
      <c r="G63" s="244"/>
      <c r="H63" s="244"/>
      <c r="I63" s="244"/>
      <c r="J63" s="244"/>
      <c r="K63" s="244"/>
      <c r="L63" s="244"/>
      <c r="M63" s="244"/>
      <c r="N63" s="244"/>
      <c r="O63" s="244"/>
    </row>
    <row r="64" spans="1:17" ht="13.2" x14ac:dyDescent="0.2">
      <c r="B64" s="248"/>
      <c r="C64" s="244"/>
      <c r="D64" s="244"/>
      <c r="E64" s="244"/>
      <c r="F64" s="244"/>
      <c r="G64" s="351" t="s">
        <v>554</v>
      </c>
      <c r="I64" s="352"/>
      <c r="J64" s="352"/>
      <c r="K64" s="352"/>
      <c r="L64" s="244"/>
      <c r="M64" s="244"/>
      <c r="N64" s="244"/>
      <c r="O64" s="244"/>
    </row>
    <row r="65" spans="2:30" ht="13.2" x14ac:dyDescent="0.2">
      <c r="B65" s="248"/>
      <c r="C65" s="244"/>
      <c r="D65" s="244"/>
      <c r="E65" s="244"/>
      <c r="F65" s="244"/>
      <c r="G65" s="1227" t="s">
        <v>563</v>
      </c>
      <c r="H65" s="1228"/>
      <c r="I65" s="1228"/>
      <c r="J65" s="1228"/>
      <c r="K65" s="1228"/>
      <c r="L65" s="1228"/>
      <c r="M65" s="1228"/>
      <c r="N65" s="1228"/>
      <c r="O65" s="1229"/>
    </row>
    <row r="66" spans="2:30" ht="13.2" x14ac:dyDescent="0.2">
      <c r="B66" s="248"/>
      <c r="C66" s="244"/>
      <c r="D66" s="244"/>
      <c r="E66" s="244"/>
      <c r="F66" s="244"/>
      <c r="G66" s="1230"/>
      <c r="H66" s="1231"/>
      <c r="I66" s="1231"/>
      <c r="J66" s="1231"/>
      <c r="K66" s="1231"/>
      <c r="L66" s="1231"/>
      <c r="M66" s="1231"/>
      <c r="N66" s="1231"/>
      <c r="O66" s="1232"/>
    </row>
    <row r="67" spans="2:30" ht="13.2" x14ac:dyDescent="0.2">
      <c r="B67" s="248"/>
      <c r="C67" s="244"/>
      <c r="D67" s="244"/>
      <c r="E67" s="244"/>
      <c r="F67" s="244"/>
      <c r="G67" s="1230"/>
      <c r="H67" s="1231"/>
      <c r="I67" s="1231"/>
      <c r="J67" s="1231"/>
      <c r="K67" s="1231"/>
      <c r="L67" s="1231"/>
      <c r="M67" s="1231"/>
      <c r="N67" s="1231"/>
      <c r="O67" s="1232"/>
    </row>
    <row r="68" spans="2:30" ht="13.2" x14ac:dyDescent="0.2">
      <c r="B68" s="248"/>
      <c r="C68" s="244"/>
      <c r="D68" s="244"/>
      <c r="E68" s="244"/>
      <c r="F68" s="244"/>
      <c r="G68" s="1230"/>
      <c r="H68" s="1231"/>
      <c r="I68" s="1231"/>
      <c r="J68" s="1231"/>
      <c r="K68" s="1231"/>
      <c r="L68" s="1231"/>
      <c r="M68" s="1231"/>
      <c r="N68" s="1231"/>
      <c r="O68" s="1232"/>
    </row>
    <row r="69" spans="2:30" ht="13.2" x14ac:dyDescent="0.2">
      <c r="B69" s="248"/>
      <c r="C69" s="244"/>
      <c r="D69" s="244"/>
      <c r="E69" s="244"/>
      <c r="F69" s="244"/>
      <c r="G69" s="1233"/>
      <c r="H69" s="1234"/>
      <c r="I69" s="1234"/>
      <c r="J69" s="1234"/>
      <c r="K69" s="1234"/>
      <c r="L69" s="1234"/>
      <c r="M69" s="1234"/>
      <c r="N69" s="1234"/>
      <c r="O69" s="1235"/>
    </row>
    <row r="70" spans="2:30" ht="13.2" x14ac:dyDescent="0.2">
      <c r="B70" s="248"/>
      <c r="C70" s="244"/>
      <c r="D70" s="244"/>
      <c r="E70" s="244"/>
      <c r="F70" s="244"/>
      <c r="G70" s="244"/>
      <c r="H70" s="363"/>
      <c r="I70" s="363"/>
      <c r="J70" s="364"/>
      <c r="K70" s="364"/>
      <c r="L70" s="365"/>
      <c r="M70" s="364"/>
      <c r="N70" s="365"/>
      <c r="O70" s="366"/>
    </row>
    <row r="71" spans="2:30" ht="13.2" x14ac:dyDescent="0.2">
      <c r="B71" s="248"/>
      <c r="C71" s="244"/>
      <c r="D71" s="244"/>
      <c r="E71" s="244"/>
      <c r="F71" s="244"/>
      <c r="G71" s="367" t="s">
        <v>561</v>
      </c>
      <c r="I71" s="368"/>
      <c r="J71" s="364"/>
      <c r="K71" s="364"/>
      <c r="L71" s="365"/>
      <c r="M71" s="364"/>
      <c r="N71" s="365"/>
      <c r="O71" s="366"/>
    </row>
    <row r="72" spans="2:30" ht="13.2" x14ac:dyDescent="0.2">
      <c r="B72" s="248"/>
      <c r="C72" s="244"/>
      <c r="D72" s="244"/>
      <c r="E72" s="244"/>
      <c r="F72" s="244"/>
      <c r="G72" s="1236"/>
      <c r="H72" s="1237"/>
      <c r="I72" s="1237"/>
      <c r="J72" s="1238"/>
      <c r="K72" s="354" t="s">
        <v>516</v>
      </c>
      <c r="L72" s="354" t="s">
        <v>517</v>
      </c>
      <c r="M72" s="354" t="s">
        <v>518</v>
      </c>
      <c r="N72" s="354" t="s">
        <v>519</v>
      </c>
      <c r="O72" s="354" t="s">
        <v>520</v>
      </c>
    </row>
    <row r="73" spans="2:30" ht="13.2" x14ac:dyDescent="0.2">
      <c r="B73" s="248"/>
      <c r="C73" s="244"/>
      <c r="D73" s="244"/>
      <c r="E73" s="244"/>
      <c r="F73" s="244"/>
      <c r="G73" s="1239" t="s">
        <v>556</v>
      </c>
      <c r="H73" s="1240"/>
      <c r="I73" s="1245" t="s">
        <v>557</v>
      </c>
      <c r="J73" s="1245"/>
      <c r="K73" s="1226">
        <v>56.1</v>
      </c>
      <c r="L73" s="1226">
        <v>37.6</v>
      </c>
      <c r="M73" s="1215">
        <v>32.700000000000003</v>
      </c>
      <c r="N73" s="1215">
        <v>19.600000000000001</v>
      </c>
      <c r="O73" s="1215">
        <v>5.6</v>
      </c>
      <c r="S73" s="243">
        <v>9.9</v>
      </c>
    </row>
    <row r="74" spans="2:30" ht="13.2" x14ac:dyDescent="0.2">
      <c r="B74" s="248"/>
      <c r="C74" s="244"/>
      <c r="D74" s="244"/>
      <c r="E74" s="244"/>
      <c r="F74" s="244"/>
      <c r="G74" s="1241"/>
      <c r="H74" s="1242"/>
      <c r="I74" s="1246"/>
      <c r="J74" s="1246"/>
      <c r="K74" s="1226"/>
      <c r="L74" s="1226"/>
      <c r="M74" s="1215"/>
      <c r="N74" s="1215"/>
      <c r="O74" s="1215"/>
    </row>
    <row r="75" spans="2:30" ht="13.2" x14ac:dyDescent="0.2">
      <c r="B75" s="248"/>
      <c r="C75" s="244"/>
      <c r="D75" s="244"/>
      <c r="E75" s="244"/>
      <c r="F75" s="244"/>
      <c r="G75" s="1241"/>
      <c r="H75" s="1242"/>
      <c r="I75" s="1225" t="s">
        <v>562</v>
      </c>
      <c r="J75" s="1225"/>
      <c r="K75" s="1247">
        <v>13</v>
      </c>
      <c r="L75" s="1247">
        <v>11.7</v>
      </c>
      <c r="M75" s="1247">
        <v>11.1</v>
      </c>
      <c r="N75" s="1247">
        <v>10.4</v>
      </c>
      <c r="O75" s="1247">
        <v>8.6999999999999993</v>
      </c>
      <c r="U75" s="243">
        <v>81.2</v>
      </c>
      <c r="W75" s="243">
        <v>87.2</v>
      </c>
      <c r="Y75" s="243">
        <v>99.8</v>
      </c>
      <c r="AA75" s="243">
        <v>109.5</v>
      </c>
      <c r="AC75" s="243">
        <v>115.2</v>
      </c>
    </row>
    <row r="76" spans="2:30" ht="13.2" x14ac:dyDescent="0.2">
      <c r="B76" s="248"/>
      <c r="C76" s="244"/>
      <c r="D76" s="244"/>
      <c r="E76" s="244"/>
      <c r="F76" s="244"/>
      <c r="G76" s="1243"/>
      <c r="H76" s="1244"/>
      <c r="I76" s="1225"/>
      <c r="J76" s="1225"/>
      <c r="K76" s="1248"/>
      <c r="L76" s="1248"/>
      <c r="M76" s="1248"/>
      <c r="N76" s="1248"/>
      <c r="O76" s="1248"/>
    </row>
    <row r="77" spans="2:30" ht="13.2" x14ac:dyDescent="0.2">
      <c r="B77" s="248"/>
      <c r="C77" s="244"/>
      <c r="D77" s="244"/>
      <c r="E77" s="244"/>
      <c r="F77" s="244"/>
      <c r="G77" s="1219" t="s">
        <v>559</v>
      </c>
      <c r="H77" s="1220"/>
      <c r="I77" s="1225" t="s">
        <v>557</v>
      </c>
      <c r="J77" s="1225"/>
      <c r="K77" s="1226">
        <v>88.3</v>
      </c>
      <c r="L77" s="1226">
        <v>76.2</v>
      </c>
      <c r="M77" s="1215">
        <v>65.3</v>
      </c>
      <c r="N77" s="1215">
        <v>60.8</v>
      </c>
      <c r="O77" s="1215">
        <v>58.5</v>
      </c>
      <c r="R77" s="243">
        <v>12.3</v>
      </c>
      <c r="T77" s="243">
        <v>11.1</v>
      </c>
    </row>
    <row r="78" spans="2:30" ht="13.2" x14ac:dyDescent="0.2">
      <c r="B78" s="248"/>
      <c r="C78" s="244"/>
      <c r="D78" s="244"/>
      <c r="E78" s="244"/>
      <c r="F78" s="244"/>
      <c r="G78" s="1221"/>
      <c r="H78" s="1222"/>
      <c r="I78" s="1225"/>
      <c r="J78" s="1225"/>
      <c r="K78" s="1226"/>
      <c r="L78" s="1226"/>
      <c r="M78" s="1215"/>
      <c r="N78" s="1215"/>
      <c r="O78" s="1215"/>
    </row>
    <row r="79" spans="2:30" ht="13.2" x14ac:dyDescent="0.2">
      <c r="B79" s="248"/>
      <c r="C79" s="244"/>
      <c r="D79" s="244"/>
      <c r="E79" s="244"/>
      <c r="F79" s="244"/>
      <c r="G79" s="1221"/>
      <c r="H79" s="1222"/>
      <c r="I79" s="1216" t="s">
        <v>562</v>
      </c>
      <c r="J79" s="1217"/>
      <c r="K79" s="1218">
        <v>13.8</v>
      </c>
      <c r="L79" s="1218">
        <v>12.8</v>
      </c>
      <c r="M79" s="1218">
        <v>12</v>
      </c>
      <c r="N79" s="1218">
        <v>11.1</v>
      </c>
      <c r="O79" s="1218">
        <v>10.7</v>
      </c>
      <c r="V79" s="243">
        <v>53.5</v>
      </c>
      <c r="X79" s="243">
        <v>48.2</v>
      </c>
      <c r="Z79" s="243">
        <v>34.200000000000003</v>
      </c>
      <c r="AB79" s="243">
        <v>30.3</v>
      </c>
      <c r="AD79" s="243">
        <v>28.9</v>
      </c>
    </row>
    <row r="80" spans="2:30" ht="13.2" x14ac:dyDescent="0.2">
      <c r="B80" s="248"/>
      <c r="C80" s="244"/>
      <c r="D80" s="244"/>
      <c r="E80" s="244"/>
      <c r="F80" s="244"/>
      <c r="G80" s="1223"/>
      <c r="H80" s="1224"/>
      <c r="I80" s="1217"/>
      <c r="J80" s="1217"/>
      <c r="K80" s="1218"/>
      <c r="L80" s="1218"/>
      <c r="M80" s="1218"/>
      <c r="N80" s="1218"/>
      <c r="O80" s="1218"/>
    </row>
    <row r="81" spans="2:17" ht="13.2" x14ac:dyDescent="0.2">
      <c r="B81" s="248"/>
      <c r="C81" s="244"/>
      <c r="D81" s="244"/>
      <c r="E81" s="244"/>
      <c r="F81" s="244"/>
      <c r="G81" s="244"/>
      <c r="H81" s="244"/>
      <c r="I81" s="244"/>
      <c r="J81" s="244"/>
      <c r="K81" s="369"/>
      <c r="L81" s="244"/>
      <c r="M81" s="244"/>
      <c r="N81" s="244"/>
      <c r="O81" s="244"/>
    </row>
    <row r="82" spans="2:17" ht="16.2" x14ac:dyDescent="0.2">
      <c r="B82" s="248"/>
      <c r="C82" s="244"/>
      <c r="D82" s="244"/>
      <c r="E82" s="244"/>
      <c r="F82" s="244"/>
      <c r="G82" s="244"/>
      <c r="H82" s="244"/>
      <c r="I82" s="244"/>
      <c r="J82" s="244"/>
      <c r="K82" s="370"/>
      <c r="L82" s="370"/>
      <c r="M82" s="370"/>
      <c r="N82" s="370"/>
      <c r="O82" s="370"/>
    </row>
    <row r="83" spans="2:17" ht="13.2" x14ac:dyDescent="0.2">
      <c r="B83" s="340"/>
      <c r="C83" s="306"/>
      <c r="D83" s="306"/>
      <c r="E83" s="306"/>
      <c r="F83" s="306"/>
      <c r="G83" s="306"/>
      <c r="H83" s="306"/>
      <c r="I83" s="306"/>
      <c r="J83" s="306"/>
      <c r="K83" s="306"/>
      <c r="L83" s="306"/>
      <c r="M83" s="306"/>
      <c r="N83" s="306"/>
      <c r="O83" s="306"/>
      <c r="P83" s="341"/>
    </row>
    <row r="84" spans="2:17" ht="13.2" x14ac:dyDescent="0.2">
      <c r="H84" s="244"/>
      <c r="I84" s="244"/>
      <c r="J84" s="244"/>
      <c r="K84" s="244"/>
      <c r="L84" s="244"/>
      <c r="M84" s="244"/>
      <c r="N84" s="244"/>
      <c r="O84" s="244"/>
      <c r="P84" s="244"/>
      <c r="Q84" s="244"/>
    </row>
    <row r="85" spans="2:17" ht="13.2" x14ac:dyDescent="0.2">
      <c r="B85" s="244"/>
      <c r="C85" s="244"/>
      <c r="D85" s="244"/>
      <c r="E85" s="244"/>
      <c r="F85" s="244"/>
      <c r="G85" s="244"/>
      <c r="H85" s="244"/>
      <c r="I85" s="244"/>
      <c r="J85" s="244"/>
      <c r="K85" s="244"/>
      <c r="L85" s="244"/>
      <c r="M85" s="244"/>
      <c r="N85" s="244"/>
      <c r="O85" s="244"/>
      <c r="P85" s="244"/>
      <c r="Q85" s="244"/>
    </row>
    <row r="86" spans="2:17" ht="13.2" hidden="1" x14ac:dyDescent="0.2">
      <c r="B86" s="244"/>
      <c r="C86" s="244"/>
      <c r="D86" s="244"/>
      <c r="E86" s="244"/>
      <c r="F86" s="244"/>
      <c r="G86" s="244"/>
      <c r="H86" s="244"/>
      <c r="I86" s="244"/>
      <c r="J86" s="244"/>
      <c r="K86" s="244"/>
      <c r="L86" s="244"/>
      <c r="M86" s="244"/>
      <c r="N86" s="244"/>
      <c r="O86" s="244"/>
      <c r="P86" s="244"/>
      <c r="Q86" s="244"/>
    </row>
    <row r="87" spans="2:17" ht="13.2" hidden="1" x14ac:dyDescent="0.2">
      <c r="B87" s="244"/>
      <c r="C87" s="244"/>
      <c r="D87" s="244"/>
      <c r="E87" s="244"/>
      <c r="F87" s="244"/>
      <c r="G87" s="244"/>
      <c r="H87" s="244"/>
      <c r="I87" s="244"/>
      <c r="J87" s="244"/>
      <c r="K87" s="371"/>
      <c r="L87" s="244"/>
      <c r="M87" s="244"/>
      <c r="N87" s="244"/>
      <c r="O87" s="244"/>
      <c r="P87" s="244"/>
      <c r="Q87" s="244"/>
    </row>
    <row r="88" spans="2:17" ht="13.2" hidden="1" x14ac:dyDescent="0.2">
      <c r="B88" s="244"/>
      <c r="C88" s="244"/>
      <c r="D88" s="244"/>
      <c r="E88" s="244"/>
      <c r="F88" s="244"/>
      <c r="G88" s="244"/>
      <c r="H88" s="244"/>
      <c r="I88" s="244"/>
      <c r="J88" s="244"/>
      <c r="K88" s="244"/>
      <c r="L88" s="244"/>
      <c r="M88" s="244"/>
      <c r="N88" s="244"/>
      <c r="O88" s="244"/>
      <c r="P88" s="244"/>
      <c r="Q88" s="244"/>
    </row>
    <row r="89" spans="2:17" ht="13.2" hidden="1" x14ac:dyDescent="0.2">
      <c r="B89" s="244"/>
      <c r="C89" s="244"/>
      <c r="D89" s="244"/>
      <c r="E89" s="244"/>
      <c r="F89" s="244"/>
      <c r="G89" s="244"/>
      <c r="H89" s="244"/>
      <c r="I89" s="244"/>
      <c r="J89" s="244"/>
      <c r="K89" s="244"/>
      <c r="L89" s="244"/>
      <c r="M89" s="244"/>
      <c r="N89" s="244"/>
      <c r="O89" s="244"/>
      <c r="P89" s="244"/>
      <c r="Q89" s="244"/>
    </row>
    <row r="90" spans="2:17" ht="13.2" hidden="1" x14ac:dyDescent="0.2">
      <c r="B90" s="244"/>
      <c r="C90" s="244"/>
      <c r="D90" s="244"/>
      <c r="E90" s="244"/>
      <c r="F90" s="244"/>
      <c r="G90" s="244"/>
      <c r="H90" s="244"/>
      <c r="I90" s="244"/>
      <c r="J90" s="244"/>
      <c r="K90" s="244"/>
      <c r="L90" s="244"/>
      <c r="M90" s="244"/>
      <c r="N90" s="244"/>
      <c r="O90" s="244"/>
      <c r="P90" s="244"/>
      <c r="Q90" s="244"/>
    </row>
    <row r="91" spans="2:17" ht="13.2" hidden="1" x14ac:dyDescent="0.2">
      <c r="B91" s="244"/>
      <c r="C91" s="244"/>
      <c r="D91" s="244"/>
      <c r="E91" s="244"/>
      <c r="F91" s="244"/>
      <c r="G91" s="244"/>
      <c r="H91" s="244"/>
      <c r="I91" s="244"/>
      <c r="J91" s="244"/>
      <c r="K91" s="244"/>
      <c r="L91" s="244"/>
      <c r="M91" s="244"/>
      <c r="N91" s="244"/>
      <c r="O91" s="244"/>
      <c r="P91" s="244"/>
      <c r="Q91" s="244"/>
    </row>
    <row r="92" spans="2:17" ht="13.5" hidden="1" customHeight="1" x14ac:dyDescent="0.2">
      <c r="B92" s="244"/>
      <c r="C92" s="244"/>
      <c r="D92" s="244"/>
      <c r="E92" s="244"/>
      <c r="F92" s="244"/>
      <c r="G92" s="244"/>
      <c r="H92" s="244"/>
      <c r="I92" s="244"/>
      <c r="J92" s="244"/>
      <c r="K92" s="244"/>
      <c r="L92" s="244"/>
      <c r="M92" s="244"/>
      <c r="N92" s="244"/>
      <c r="O92" s="244"/>
      <c r="P92" s="244"/>
      <c r="Q92" s="244"/>
    </row>
    <row r="93" spans="2:17" ht="13.5" hidden="1" customHeight="1" x14ac:dyDescent="0.2">
      <c r="B93" s="244"/>
      <c r="C93" s="244"/>
      <c r="D93" s="244"/>
      <c r="E93" s="244"/>
      <c r="F93" s="244"/>
      <c r="G93" s="244"/>
      <c r="H93" s="244"/>
      <c r="I93" s="244"/>
      <c r="J93" s="244"/>
      <c r="K93" s="244"/>
      <c r="L93" s="244"/>
      <c r="M93" s="244"/>
      <c r="N93" s="244"/>
      <c r="O93" s="244"/>
      <c r="P93" s="244"/>
      <c r="Q93" s="244"/>
    </row>
    <row r="94" spans="2:17" ht="13.5" hidden="1" customHeight="1" x14ac:dyDescent="0.2">
      <c r="B94" s="244"/>
      <c r="C94" s="244"/>
      <c r="D94" s="244"/>
      <c r="E94" s="244"/>
      <c r="F94" s="244"/>
      <c r="G94" s="244"/>
      <c r="H94" s="244"/>
      <c r="I94" s="244"/>
      <c r="J94" s="244"/>
      <c r="K94" s="244"/>
      <c r="L94" s="244"/>
      <c r="M94" s="244"/>
      <c r="N94" s="244"/>
      <c r="O94" s="244"/>
      <c r="P94" s="244"/>
      <c r="Q94" s="244"/>
    </row>
    <row r="95" spans="2:17" ht="13.5" hidden="1" customHeight="1" x14ac:dyDescent="0.2">
      <c r="B95" s="244"/>
      <c r="C95" s="244"/>
      <c r="D95" s="244"/>
      <c r="E95" s="244"/>
      <c r="F95" s="244"/>
      <c r="G95" s="244"/>
      <c r="H95" s="244"/>
      <c r="I95" s="244"/>
      <c r="J95" s="244"/>
      <c r="K95" s="244"/>
      <c r="L95" s="244"/>
      <c r="M95" s="244"/>
      <c r="N95" s="244"/>
      <c r="O95" s="244"/>
      <c r="P95" s="244"/>
      <c r="Q95" s="244"/>
    </row>
    <row r="96" spans="2:17" ht="13.5" hidden="1" customHeight="1" x14ac:dyDescent="0.2">
      <c r="B96" s="244"/>
      <c r="C96" s="244"/>
      <c r="D96" s="244"/>
      <c r="E96" s="244"/>
      <c r="F96" s="244"/>
      <c r="G96" s="244"/>
      <c r="H96" s="244"/>
      <c r="I96" s="244"/>
      <c r="J96" s="244"/>
      <c r="K96" s="244"/>
      <c r="L96" s="244"/>
      <c r="M96" s="244"/>
      <c r="N96" s="244"/>
      <c r="O96" s="244"/>
      <c r="P96" s="244"/>
      <c r="Q96" s="244"/>
    </row>
    <row r="97" spans="2:17" ht="13.5" hidden="1" customHeight="1" x14ac:dyDescent="0.2">
      <c r="B97" s="244"/>
      <c r="C97" s="244"/>
      <c r="D97" s="244"/>
      <c r="E97" s="244"/>
      <c r="F97" s="244"/>
      <c r="G97" s="244"/>
      <c r="H97" s="244"/>
      <c r="I97" s="244"/>
      <c r="J97" s="244"/>
      <c r="K97" s="244"/>
      <c r="L97" s="244"/>
      <c r="M97" s="244"/>
      <c r="N97" s="244"/>
      <c r="O97" s="244"/>
      <c r="P97" s="244"/>
      <c r="Q97" s="244"/>
    </row>
    <row r="98" spans="2:17" ht="13.5" hidden="1" customHeight="1" x14ac:dyDescent="0.2">
      <c r="B98" s="244"/>
      <c r="C98" s="244"/>
      <c r="D98" s="244"/>
      <c r="E98" s="244"/>
      <c r="F98" s="244"/>
      <c r="G98" s="244"/>
      <c r="H98" s="244"/>
      <c r="I98" s="244"/>
      <c r="J98" s="244"/>
      <c r="K98" s="244"/>
      <c r="L98" s="244"/>
      <c r="M98" s="244"/>
      <c r="N98" s="244"/>
      <c r="O98" s="244"/>
      <c r="P98" s="244"/>
      <c r="Q98" s="244"/>
    </row>
    <row r="99" spans="2:17" ht="13.5" hidden="1" customHeight="1" x14ac:dyDescent="0.2">
      <c r="B99" s="244"/>
      <c r="C99" s="244"/>
      <c r="D99" s="244"/>
      <c r="E99" s="244"/>
      <c r="F99" s="244"/>
      <c r="G99" s="244"/>
      <c r="H99" s="244"/>
      <c r="I99" s="244"/>
      <c r="J99" s="244"/>
      <c r="K99" s="244"/>
      <c r="L99" s="244"/>
      <c r="M99" s="244"/>
      <c r="N99" s="244"/>
      <c r="O99" s="244"/>
      <c r="P99" s="244"/>
      <c r="Q99" s="244"/>
    </row>
    <row r="100" spans="2:17" ht="13.5" hidden="1" customHeight="1" x14ac:dyDescent="0.2">
      <c r="B100" s="244"/>
      <c r="C100" s="244"/>
      <c r="D100" s="244"/>
      <c r="E100" s="244"/>
      <c r="F100" s="244"/>
      <c r="G100" s="244"/>
      <c r="H100" s="244"/>
      <c r="I100" s="244"/>
      <c r="J100" s="244"/>
      <c r="K100" s="244"/>
      <c r="L100" s="244"/>
      <c r="M100" s="244"/>
      <c r="N100" s="244"/>
      <c r="O100" s="244"/>
      <c r="P100" s="244"/>
      <c r="Q100" s="244"/>
    </row>
    <row r="101" spans="2:17" ht="13.5" hidden="1" customHeight="1" x14ac:dyDescent="0.2">
      <c r="B101" s="244"/>
      <c r="C101" s="244"/>
      <c r="D101" s="244"/>
      <c r="E101" s="244"/>
      <c r="F101" s="244"/>
      <c r="G101" s="244"/>
      <c r="H101" s="244"/>
      <c r="I101" s="244"/>
      <c r="J101" s="244"/>
      <c r="K101" s="244"/>
      <c r="L101" s="244"/>
      <c r="M101" s="244"/>
      <c r="N101" s="244"/>
      <c r="O101" s="244"/>
      <c r="P101" s="244"/>
      <c r="Q101" s="244"/>
    </row>
    <row r="102" spans="2:17" ht="13.5" hidden="1" customHeight="1" x14ac:dyDescent="0.2">
      <c r="B102" s="244"/>
      <c r="C102" s="244"/>
      <c r="D102" s="244"/>
      <c r="E102" s="244"/>
      <c r="F102" s="244"/>
      <c r="G102" s="244"/>
      <c r="H102" s="244"/>
      <c r="I102" s="244"/>
      <c r="J102" s="244"/>
      <c r="K102" s="244"/>
      <c r="L102" s="244"/>
      <c r="M102" s="244"/>
      <c r="N102" s="244"/>
      <c r="O102" s="244"/>
      <c r="P102" s="244"/>
      <c r="Q102" s="244"/>
    </row>
    <row r="103" spans="2:17" ht="13.5" hidden="1" customHeight="1" x14ac:dyDescent="0.2">
      <c r="B103" s="244"/>
      <c r="C103" s="244"/>
      <c r="D103" s="244"/>
      <c r="E103" s="244"/>
      <c r="F103" s="244"/>
      <c r="G103" s="244"/>
      <c r="H103" s="244"/>
      <c r="I103" s="244"/>
      <c r="J103" s="244"/>
      <c r="K103" s="244"/>
      <c r="L103" s="244"/>
      <c r="M103" s="244"/>
      <c r="N103" s="244"/>
      <c r="O103" s="244"/>
      <c r="P103" s="244"/>
      <c r="Q103" s="244"/>
    </row>
    <row r="104" spans="2:17" ht="13.5" hidden="1" customHeight="1" x14ac:dyDescent="0.2">
      <c r="B104" s="244"/>
      <c r="C104" s="244"/>
      <c r="D104" s="244"/>
      <c r="E104" s="244"/>
      <c r="F104" s="244"/>
      <c r="G104" s="244"/>
      <c r="H104" s="244"/>
      <c r="I104" s="244"/>
      <c r="J104" s="244"/>
      <c r="K104" s="244"/>
      <c r="L104" s="244"/>
      <c r="M104" s="244"/>
      <c r="N104" s="244"/>
      <c r="O104" s="244"/>
      <c r="P104" s="244"/>
      <c r="Q104" s="244"/>
    </row>
    <row r="105" spans="2:17" ht="13.5" hidden="1" customHeight="1" x14ac:dyDescent="0.2">
      <c r="B105" s="244"/>
      <c r="C105" s="244"/>
      <c r="D105" s="244"/>
      <c r="E105" s="244"/>
      <c r="F105" s="244"/>
      <c r="G105" s="244"/>
      <c r="H105" s="244"/>
      <c r="I105" s="244"/>
      <c r="J105" s="244"/>
      <c r="K105" s="244"/>
      <c r="L105" s="244"/>
      <c r="M105" s="244"/>
      <c r="N105" s="244"/>
      <c r="O105" s="244"/>
      <c r="P105" s="244"/>
      <c r="Q105" s="244"/>
    </row>
    <row r="106" spans="2:17" ht="13.5" hidden="1" customHeight="1" x14ac:dyDescent="0.2">
      <c r="B106" s="244"/>
      <c r="C106" s="244"/>
      <c r="D106" s="244"/>
      <c r="E106" s="244"/>
      <c r="F106" s="244"/>
      <c r="G106" s="244"/>
      <c r="H106" s="244"/>
      <c r="I106" s="244"/>
      <c r="J106" s="244"/>
      <c r="K106" s="244"/>
      <c r="L106" s="244"/>
      <c r="M106" s="244"/>
      <c r="N106" s="244"/>
      <c r="O106" s="244"/>
      <c r="P106" s="244"/>
      <c r="Q106" s="244"/>
    </row>
    <row r="107" spans="2:17" ht="13.5" hidden="1" customHeight="1" x14ac:dyDescent="0.2">
      <c r="B107" s="244"/>
      <c r="C107" s="244"/>
      <c r="D107" s="244"/>
      <c r="E107" s="244"/>
      <c r="F107" s="244"/>
      <c r="G107" s="244"/>
      <c r="H107" s="244"/>
      <c r="I107" s="244"/>
      <c r="J107" s="244"/>
      <c r="K107" s="244"/>
      <c r="L107" s="244"/>
      <c r="M107" s="244"/>
      <c r="N107" s="244"/>
      <c r="O107" s="244"/>
      <c r="P107" s="244"/>
      <c r="Q107" s="244"/>
    </row>
    <row r="108" spans="2:17" ht="13.5" hidden="1" customHeight="1" x14ac:dyDescent="0.2">
      <c r="B108" s="244"/>
      <c r="C108" s="244"/>
      <c r="D108" s="244"/>
      <c r="E108" s="244"/>
      <c r="F108" s="244"/>
      <c r="G108" s="244"/>
      <c r="H108" s="244"/>
      <c r="I108" s="244"/>
      <c r="J108" s="244"/>
      <c r="K108" s="244"/>
      <c r="L108" s="244"/>
      <c r="M108" s="244"/>
      <c r="N108" s="244"/>
      <c r="O108" s="244"/>
      <c r="P108" s="244"/>
      <c r="Q108" s="244"/>
    </row>
    <row r="109" spans="2:17" ht="13.5" hidden="1" customHeight="1" x14ac:dyDescent="0.2">
      <c r="B109" s="244"/>
      <c r="C109" s="244"/>
      <c r="D109" s="244"/>
      <c r="E109" s="244"/>
      <c r="F109" s="244"/>
      <c r="G109" s="244"/>
      <c r="H109" s="244"/>
      <c r="I109" s="244"/>
      <c r="J109" s="244"/>
      <c r="K109" s="244"/>
      <c r="L109" s="244"/>
      <c r="M109" s="244"/>
      <c r="N109" s="244"/>
      <c r="O109" s="244"/>
      <c r="P109" s="244"/>
      <c r="Q109" s="244"/>
    </row>
    <row r="110" spans="2:17" ht="13.5" hidden="1" customHeight="1" x14ac:dyDescent="0.2">
      <c r="B110" s="244"/>
      <c r="C110" s="244"/>
      <c r="D110" s="244"/>
      <c r="E110" s="244"/>
      <c r="F110" s="244"/>
      <c r="G110" s="244"/>
      <c r="H110" s="244"/>
      <c r="I110" s="244"/>
      <c r="J110" s="244"/>
      <c r="K110" s="244"/>
      <c r="L110" s="244"/>
      <c r="M110" s="244"/>
      <c r="N110" s="244"/>
      <c r="O110" s="244"/>
      <c r="P110" s="244"/>
      <c r="Q110" s="244"/>
    </row>
    <row r="111" spans="2:17" ht="13.5" hidden="1" customHeight="1" x14ac:dyDescent="0.2">
      <c r="B111" s="244"/>
      <c r="C111" s="244"/>
      <c r="D111" s="244"/>
      <c r="E111" s="244"/>
      <c r="F111" s="244"/>
      <c r="G111" s="244"/>
      <c r="H111" s="244"/>
      <c r="I111" s="244"/>
      <c r="J111" s="244"/>
      <c r="K111" s="244"/>
      <c r="L111" s="244"/>
      <c r="M111" s="244"/>
      <c r="N111" s="244"/>
      <c r="O111" s="244"/>
      <c r="P111" s="244"/>
      <c r="Q111" s="244"/>
    </row>
    <row r="112" spans="2:17" ht="13.5" hidden="1" customHeight="1" x14ac:dyDescent="0.2">
      <c r="B112" s="244"/>
      <c r="C112" s="244"/>
      <c r="D112" s="244"/>
      <c r="E112" s="244"/>
      <c r="F112" s="244"/>
      <c r="G112" s="244"/>
      <c r="H112" s="244"/>
      <c r="I112" s="244"/>
      <c r="J112" s="244"/>
      <c r="K112" s="244"/>
      <c r="L112" s="244"/>
      <c r="M112" s="244"/>
      <c r="N112" s="244"/>
      <c r="O112" s="244"/>
      <c r="P112" s="244"/>
      <c r="Q112" s="244"/>
    </row>
    <row r="113" spans="2:17" ht="13.5" hidden="1" customHeight="1" x14ac:dyDescent="0.2">
      <c r="B113" s="244"/>
      <c r="C113" s="244"/>
      <c r="D113" s="244"/>
      <c r="E113" s="244"/>
      <c r="F113" s="244"/>
      <c r="G113" s="244"/>
      <c r="H113" s="244"/>
      <c r="I113" s="244"/>
      <c r="J113" s="244"/>
      <c r="K113" s="244"/>
      <c r="L113" s="244"/>
      <c r="M113" s="244"/>
      <c r="N113" s="244"/>
      <c r="O113" s="244"/>
      <c r="P113" s="244"/>
      <c r="Q113" s="244"/>
    </row>
    <row r="114" spans="2:17" ht="13.5" hidden="1" customHeight="1" x14ac:dyDescent="0.2">
      <c r="B114" s="244"/>
      <c r="C114" s="244"/>
      <c r="D114" s="244"/>
      <c r="E114" s="244"/>
      <c r="F114" s="244"/>
      <c r="G114" s="244"/>
      <c r="H114" s="244"/>
      <c r="I114" s="244"/>
      <c r="J114" s="244"/>
      <c r="K114" s="244"/>
      <c r="L114" s="244"/>
      <c r="M114" s="244"/>
      <c r="N114" s="244"/>
      <c r="O114" s="244"/>
      <c r="P114" s="244"/>
      <c r="Q114" s="244"/>
    </row>
    <row r="115" spans="2:17" ht="13.5" hidden="1" customHeight="1" x14ac:dyDescent="0.2">
      <c r="B115" s="244"/>
      <c r="C115" s="244"/>
      <c r="D115" s="244"/>
      <c r="E115" s="244"/>
      <c r="F115" s="244"/>
      <c r="G115" s="244"/>
      <c r="H115" s="244"/>
      <c r="I115" s="244"/>
      <c r="J115" s="244"/>
      <c r="K115" s="244"/>
      <c r="L115" s="244"/>
      <c r="M115" s="244"/>
      <c r="N115" s="244"/>
      <c r="O115" s="244"/>
      <c r="P115" s="244"/>
      <c r="Q115" s="244"/>
    </row>
    <row r="116" spans="2:17" ht="13.5" hidden="1" customHeight="1" x14ac:dyDescent="0.2">
      <c r="B116" s="244"/>
      <c r="C116" s="244"/>
      <c r="D116" s="244"/>
      <c r="E116" s="244"/>
      <c r="F116" s="244"/>
      <c r="G116" s="244"/>
      <c r="H116" s="244"/>
      <c r="I116" s="244"/>
      <c r="J116" s="244"/>
      <c r="K116" s="244"/>
      <c r="L116" s="244"/>
      <c r="M116" s="244"/>
      <c r="N116" s="244"/>
      <c r="O116" s="244"/>
      <c r="P116" s="244"/>
      <c r="Q116" s="244"/>
    </row>
    <row r="117" spans="2:17" ht="13.5" hidden="1" customHeight="1" x14ac:dyDescent="0.2">
      <c r="B117" s="244"/>
      <c r="C117" s="244"/>
      <c r="D117" s="244"/>
      <c r="E117" s="244"/>
      <c r="F117" s="244"/>
      <c r="G117" s="244"/>
      <c r="H117" s="244"/>
      <c r="I117" s="244"/>
      <c r="J117" s="244"/>
      <c r="K117" s="244"/>
      <c r="L117" s="244"/>
      <c r="M117" s="244"/>
      <c r="N117" s="244"/>
      <c r="O117" s="244"/>
      <c r="P117" s="244"/>
      <c r="Q117" s="244"/>
    </row>
    <row r="118" spans="2:17" ht="13.5" hidden="1" customHeight="1" x14ac:dyDescent="0.2">
      <c r="B118" s="244"/>
      <c r="C118" s="244"/>
      <c r="D118" s="244"/>
      <c r="E118" s="244"/>
      <c r="F118" s="244"/>
      <c r="G118" s="244"/>
      <c r="H118" s="244"/>
      <c r="I118" s="244"/>
      <c r="J118" s="244"/>
      <c r="K118" s="244"/>
      <c r="L118" s="244"/>
      <c r="M118" s="244"/>
      <c r="N118" s="244"/>
      <c r="O118" s="244"/>
      <c r="P118" s="244"/>
      <c r="Q118" s="244"/>
    </row>
    <row r="119" spans="2:17" ht="13.5" hidden="1" customHeight="1" x14ac:dyDescent="0.2">
      <c r="B119" s="244"/>
      <c r="C119" s="244"/>
      <c r="D119" s="244"/>
      <c r="E119" s="244"/>
      <c r="F119" s="244"/>
      <c r="G119" s="244"/>
      <c r="H119" s="244"/>
      <c r="I119" s="244"/>
      <c r="J119" s="244"/>
      <c r="K119" s="244"/>
      <c r="L119" s="244"/>
      <c r="M119" s="244"/>
      <c r="N119" s="244"/>
      <c r="O119" s="244"/>
      <c r="P119" s="244"/>
      <c r="Q119" s="244"/>
    </row>
    <row r="120" spans="2:17" ht="13.5" hidden="1" customHeight="1" x14ac:dyDescent="0.2">
      <c r="B120" s="244"/>
      <c r="C120" s="244"/>
      <c r="D120" s="244"/>
      <c r="E120" s="244"/>
      <c r="F120" s="244"/>
      <c r="G120" s="244"/>
      <c r="H120" s="244"/>
      <c r="I120" s="244"/>
      <c r="J120" s="244"/>
      <c r="K120" s="244"/>
      <c r="L120" s="244"/>
      <c r="M120" s="244"/>
      <c r="N120" s="244"/>
      <c r="O120" s="244"/>
      <c r="P120" s="244"/>
      <c r="Q120" s="244"/>
    </row>
    <row r="121" spans="2:17" ht="13.5" hidden="1" customHeight="1" x14ac:dyDescent="0.2">
      <c r="B121" s="244"/>
      <c r="C121" s="244"/>
      <c r="D121" s="244"/>
      <c r="E121" s="244"/>
      <c r="F121" s="244"/>
      <c r="G121" s="244"/>
      <c r="H121" s="244"/>
      <c r="I121" s="244"/>
      <c r="J121" s="244"/>
      <c r="K121" s="244"/>
      <c r="L121" s="244"/>
      <c r="M121" s="244"/>
      <c r="N121" s="244"/>
      <c r="O121" s="244"/>
      <c r="P121" s="244"/>
      <c r="Q121" s="244"/>
    </row>
    <row r="122" spans="2:17" ht="13.5" hidden="1" customHeight="1" x14ac:dyDescent="0.2">
      <c r="B122" s="244"/>
      <c r="C122" s="244"/>
      <c r="D122" s="244"/>
      <c r="E122" s="244"/>
      <c r="F122" s="244"/>
      <c r="G122" s="244"/>
      <c r="H122" s="244"/>
      <c r="I122" s="244"/>
      <c r="J122" s="244"/>
      <c r="K122" s="244"/>
      <c r="L122" s="244"/>
      <c r="M122" s="244"/>
      <c r="N122" s="244"/>
      <c r="O122" s="244"/>
      <c r="P122" s="244"/>
      <c r="Q122" s="244"/>
    </row>
    <row r="123" spans="2:17" ht="13.5" hidden="1" customHeight="1" x14ac:dyDescent="0.2">
      <c r="B123" s="244"/>
      <c r="C123" s="244"/>
      <c r="D123" s="244"/>
      <c r="E123" s="244"/>
      <c r="F123" s="244"/>
      <c r="G123" s="244"/>
      <c r="H123" s="244"/>
      <c r="I123" s="244"/>
      <c r="J123" s="244"/>
      <c r="K123" s="244"/>
      <c r="L123" s="244"/>
      <c r="M123" s="244"/>
      <c r="N123" s="244"/>
      <c r="O123" s="244"/>
      <c r="P123" s="244"/>
      <c r="Q123" s="244"/>
    </row>
    <row r="124" spans="2:17" ht="13.5" hidden="1" customHeight="1" x14ac:dyDescent="0.2">
      <c r="B124" s="244"/>
      <c r="C124" s="244"/>
      <c r="D124" s="244"/>
      <c r="E124" s="244"/>
      <c r="F124" s="244"/>
      <c r="G124" s="244"/>
      <c r="H124" s="244"/>
      <c r="I124" s="244"/>
      <c r="J124" s="244"/>
      <c r="K124" s="244"/>
      <c r="L124" s="244"/>
      <c r="M124" s="244"/>
      <c r="N124" s="244"/>
      <c r="O124" s="244"/>
      <c r="P124" s="244"/>
      <c r="Q124" s="244"/>
    </row>
    <row r="125" spans="2:17" ht="13.5" hidden="1" customHeight="1" x14ac:dyDescent="0.2">
      <c r="B125" s="244"/>
      <c r="C125" s="244"/>
      <c r="D125" s="244"/>
      <c r="E125" s="244"/>
      <c r="F125" s="244"/>
      <c r="G125" s="244"/>
      <c r="H125" s="244"/>
      <c r="I125" s="244"/>
      <c r="J125" s="244"/>
      <c r="K125" s="244"/>
      <c r="L125" s="244"/>
      <c r="M125" s="244"/>
      <c r="N125" s="244"/>
      <c r="O125" s="244"/>
      <c r="P125" s="244"/>
      <c r="Q125" s="244"/>
    </row>
    <row r="126" spans="2:17" ht="13.5" hidden="1" customHeight="1" x14ac:dyDescent="0.2">
      <c r="B126" s="244"/>
      <c r="C126" s="244"/>
      <c r="D126" s="244"/>
      <c r="E126" s="244"/>
      <c r="F126" s="244"/>
      <c r="G126" s="244"/>
      <c r="H126" s="244"/>
      <c r="I126" s="244"/>
      <c r="J126" s="244"/>
      <c r="K126" s="244"/>
      <c r="L126" s="244"/>
      <c r="M126" s="244"/>
      <c r="N126" s="244"/>
      <c r="O126" s="244"/>
      <c r="P126" s="244"/>
      <c r="Q126" s="244"/>
    </row>
    <row r="127" spans="2:17" ht="13.5" hidden="1" customHeight="1" x14ac:dyDescent="0.2">
      <c r="B127" s="244"/>
      <c r="C127" s="244"/>
      <c r="D127" s="244"/>
      <c r="E127" s="244"/>
      <c r="F127" s="244"/>
      <c r="G127" s="244"/>
      <c r="H127" s="244"/>
      <c r="I127" s="244"/>
      <c r="J127" s="244"/>
      <c r="K127" s="244"/>
      <c r="L127" s="244"/>
      <c r="M127" s="244"/>
      <c r="N127" s="244"/>
      <c r="O127" s="244"/>
      <c r="P127" s="244"/>
      <c r="Q127" s="244"/>
    </row>
    <row r="128" spans="2:17" ht="13.5" hidden="1" customHeight="1" x14ac:dyDescent="0.2">
      <c r="B128" s="244"/>
      <c r="C128" s="244"/>
      <c r="D128" s="244"/>
      <c r="E128" s="244"/>
      <c r="F128" s="244"/>
      <c r="G128" s="244"/>
      <c r="H128" s="244"/>
      <c r="I128" s="244"/>
      <c r="J128" s="244"/>
      <c r="K128" s="244"/>
      <c r="L128" s="244"/>
      <c r="M128" s="244"/>
      <c r="N128" s="244"/>
      <c r="O128" s="244"/>
      <c r="P128" s="244"/>
      <c r="Q128" s="244"/>
    </row>
    <row r="129" spans="2:17" ht="13.5" hidden="1" customHeight="1" x14ac:dyDescent="0.2">
      <c r="B129" s="244"/>
      <c r="C129" s="244"/>
      <c r="D129" s="244"/>
      <c r="E129" s="244"/>
      <c r="F129" s="244"/>
      <c r="G129" s="244"/>
      <c r="H129" s="244"/>
      <c r="I129" s="244"/>
      <c r="J129" s="244"/>
      <c r="K129" s="244"/>
      <c r="L129" s="244"/>
      <c r="M129" s="244"/>
      <c r="N129" s="244"/>
      <c r="O129" s="244"/>
      <c r="P129" s="244"/>
      <c r="Q129" s="244"/>
    </row>
    <row r="130" spans="2:17" ht="13.5" hidden="1" customHeight="1" x14ac:dyDescent="0.2">
      <c r="B130" s="244"/>
      <c r="C130" s="244"/>
      <c r="D130" s="244"/>
      <c r="E130" s="244"/>
      <c r="F130" s="244"/>
      <c r="G130" s="244"/>
      <c r="H130" s="244"/>
      <c r="I130" s="244"/>
      <c r="J130" s="244"/>
      <c r="K130" s="244"/>
      <c r="L130" s="244"/>
      <c r="M130" s="244"/>
      <c r="N130" s="244"/>
      <c r="O130" s="244"/>
      <c r="P130" s="244"/>
      <c r="Q130" s="244"/>
    </row>
    <row r="131" spans="2:17" ht="13.5" hidden="1" customHeight="1" x14ac:dyDescent="0.2">
      <c r="B131" s="244"/>
      <c r="C131" s="244"/>
      <c r="D131" s="244"/>
      <c r="E131" s="244"/>
      <c r="F131" s="244"/>
      <c r="G131" s="244"/>
      <c r="H131" s="244"/>
      <c r="I131" s="244"/>
      <c r="J131" s="244"/>
      <c r="K131" s="244"/>
      <c r="L131" s="244"/>
      <c r="M131" s="244"/>
      <c r="N131" s="244"/>
      <c r="O131" s="244"/>
      <c r="P131" s="244"/>
      <c r="Q131" s="244"/>
    </row>
    <row r="132" spans="2:17" ht="13.5" hidden="1" customHeight="1" x14ac:dyDescent="0.2">
      <c r="B132" s="244"/>
      <c r="C132" s="244"/>
      <c r="D132" s="244"/>
      <c r="E132" s="244"/>
      <c r="F132" s="244"/>
      <c r="G132" s="244"/>
      <c r="H132" s="244"/>
      <c r="I132" s="244"/>
      <c r="J132" s="244"/>
      <c r="K132" s="244"/>
      <c r="L132" s="244"/>
      <c r="M132" s="244"/>
      <c r="N132" s="244"/>
      <c r="O132" s="244"/>
      <c r="P132" s="244"/>
      <c r="Q132" s="244"/>
    </row>
    <row r="133" spans="2:17" ht="13.5" hidden="1" customHeight="1" x14ac:dyDescent="0.2">
      <c r="B133" s="244"/>
      <c r="C133" s="244"/>
      <c r="D133" s="244"/>
      <c r="E133" s="244"/>
      <c r="F133" s="244"/>
      <c r="G133" s="244"/>
      <c r="H133" s="244"/>
      <c r="I133" s="244"/>
      <c r="J133" s="244"/>
      <c r="K133" s="244"/>
      <c r="L133" s="244"/>
      <c r="M133" s="244"/>
      <c r="N133" s="244"/>
      <c r="O133" s="244"/>
      <c r="P133" s="244"/>
      <c r="Q133" s="244"/>
    </row>
    <row r="134" spans="2:17" ht="13.5" hidden="1" customHeight="1" x14ac:dyDescent="0.2">
      <c r="B134" s="244"/>
      <c r="C134" s="244"/>
      <c r="D134" s="244"/>
      <c r="E134" s="244"/>
      <c r="F134" s="244"/>
      <c r="G134" s="244"/>
      <c r="H134" s="244"/>
      <c r="I134" s="244"/>
      <c r="J134" s="244"/>
      <c r="K134" s="244"/>
      <c r="L134" s="244"/>
      <c r="M134" s="244"/>
      <c r="N134" s="244"/>
      <c r="O134" s="244"/>
      <c r="P134" s="244"/>
      <c r="Q134" s="244"/>
    </row>
    <row r="135" spans="2:17" ht="13.5" hidden="1" customHeight="1" x14ac:dyDescent="0.2">
      <c r="B135" s="244"/>
      <c r="C135" s="244"/>
      <c r="D135" s="244"/>
      <c r="E135" s="244"/>
      <c r="F135" s="244"/>
      <c r="G135" s="244"/>
      <c r="H135" s="244"/>
      <c r="I135" s="244"/>
      <c r="J135" s="244"/>
      <c r="K135" s="244"/>
      <c r="L135" s="244"/>
      <c r="M135" s="244"/>
      <c r="N135" s="244"/>
      <c r="O135" s="244"/>
      <c r="P135" s="244"/>
      <c r="Q135" s="244"/>
    </row>
    <row r="136" spans="2:17" ht="13.5" hidden="1" customHeight="1" x14ac:dyDescent="0.2">
      <c r="B136" s="244"/>
      <c r="C136" s="244"/>
      <c r="D136" s="244"/>
      <c r="E136" s="244"/>
      <c r="F136" s="244"/>
      <c r="G136" s="244"/>
      <c r="H136" s="244"/>
      <c r="I136" s="244"/>
      <c r="J136" s="244"/>
      <c r="K136" s="244"/>
      <c r="L136" s="244"/>
      <c r="M136" s="244"/>
      <c r="N136" s="244"/>
      <c r="O136" s="244"/>
      <c r="P136" s="244"/>
      <c r="Q136" s="244"/>
    </row>
    <row r="137" spans="2:17" ht="13.5" hidden="1" customHeight="1" x14ac:dyDescent="0.2">
      <c r="B137" s="244"/>
      <c r="C137" s="244"/>
      <c r="D137" s="244"/>
      <c r="E137" s="244"/>
      <c r="F137" s="244"/>
      <c r="G137" s="244"/>
      <c r="H137" s="244"/>
      <c r="I137" s="244"/>
      <c r="J137" s="244"/>
      <c r="K137" s="244"/>
      <c r="L137" s="244"/>
      <c r="M137" s="244"/>
      <c r="N137" s="244"/>
      <c r="O137" s="244"/>
      <c r="P137" s="244"/>
      <c r="Q137" s="244"/>
    </row>
    <row r="138" spans="2:17" ht="13.5" hidden="1" customHeight="1" x14ac:dyDescent="0.2">
      <c r="B138" s="244"/>
      <c r="C138" s="244"/>
      <c r="D138" s="244"/>
      <c r="E138" s="244"/>
      <c r="F138" s="244"/>
      <c r="G138" s="244"/>
      <c r="H138" s="244"/>
      <c r="I138" s="244"/>
      <c r="J138" s="244"/>
      <c r="K138" s="244"/>
      <c r="L138" s="244"/>
      <c r="M138" s="244"/>
      <c r="N138" s="244"/>
      <c r="O138" s="244"/>
      <c r="P138" s="244"/>
      <c r="Q138" s="244"/>
    </row>
    <row r="139" spans="2:17" ht="13.5" hidden="1" customHeight="1" x14ac:dyDescent="0.2">
      <c r="B139" s="244"/>
      <c r="C139" s="244"/>
      <c r="D139" s="244"/>
      <c r="E139" s="244"/>
      <c r="F139" s="244"/>
      <c r="G139" s="244"/>
      <c r="H139" s="244"/>
      <c r="I139" s="244"/>
      <c r="J139" s="244"/>
      <c r="K139" s="244"/>
      <c r="L139" s="244"/>
      <c r="M139" s="244"/>
      <c r="N139" s="244"/>
      <c r="O139" s="244"/>
      <c r="P139" s="244"/>
      <c r="Q139" s="244"/>
    </row>
    <row r="140" spans="2:17" ht="13.5" hidden="1" customHeight="1" x14ac:dyDescent="0.2">
      <c r="B140" s="244"/>
      <c r="C140" s="244"/>
      <c r="D140" s="244"/>
      <c r="E140" s="244"/>
      <c r="F140" s="244"/>
      <c r="G140" s="244"/>
      <c r="H140" s="244"/>
      <c r="I140" s="244"/>
      <c r="J140" s="244"/>
      <c r="K140" s="244"/>
      <c r="L140" s="244"/>
      <c r="M140" s="244"/>
      <c r="N140" s="244"/>
      <c r="O140" s="244"/>
      <c r="P140" s="244"/>
      <c r="Q140" s="244"/>
    </row>
    <row r="141" spans="2:17" ht="13.5" hidden="1" customHeight="1" x14ac:dyDescent="0.2">
      <c r="B141" s="244"/>
      <c r="C141" s="244"/>
      <c r="D141" s="244"/>
      <c r="E141" s="244"/>
      <c r="F141" s="244"/>
      <c r="G141" s="244"/>
      <c r="H141" s="244"/>
      <c r="I141" s="244"/>
      <c r="J141" s="244"/>
      <c r="K141" s="244"/>
      <c r="L141" s="244"/>
      <c r="M141" s="244"/>
      <c r="N141" s="244"/>
      <c r="O141" s="244"/>
      <c r="P141" s="244"/>
      <c r="Q141" s="244"/>
    </row>
    <row r="142" spans="2:17" ht="13.5" hidden="1" customHeight="1" x14ac:dyDescent="0.2">
      <c r="B142" s="244"/>
      <c r="C142" s="244"/>
      <c r="D142" s="244"/>
      <c r="E142" s="244"/>
      <c r="F142" s="244"/>
      <c r="G142" s="244"/>
      <c r="H142" s="244"/>
      <c r="I142" s="244"/>
      <c r="J142" s="244"/>
      <c r="K142" s="244"/>
      <c r="L142" s="244"/>
      <c r="M142" s="244"/>
      <c r="N142" s="244"/>
      <c r="O142" s="244"/>
      <c r="P142" s="244"/>
      <c r="Q142" s="244"/>
    </row>
    <row r="143" spans="2:17" ht="13.5" hidden="1" customHeight="1" x14ac:dyDescent="0.2">
      <c r="B143" s="244"/>
      <c r="C143" s="244"/>
      <c r="D143" s="244"/>
      <c r="E143" s="244"/>
      <c r="F143" s="244"/>
      <c r="G143" s="244"/>
      <c r="H143" s="244"/>
      <c r="I143" s="244"/>
      <c r="J143" s="244"/>
      <c r="K143" s="244"/>
      <c r="L143" s="244"/>
      <c r="M143" s="244"/>
      <c r="N143" s="244"/>
      <c r="O143" s="244"/>
      <c r="P143" s="244"/>
      <c r="Q143" s="244"/>
    </row>
    <row r="144" spans="2:17" ht="13.5" hidden="1" customHeight="1" x14ac:dyDescent="0.2">
      <c r="B144" s="244"/>
      <c r="C144" s="244"/>
      <c r="D144" s="244"/>
      <c r="E144" s="244"/>
      <c r="F144" s="244"/>
      <c r="G144" s="244"/>
      <c r="H144" s="244"/>
      <c r="I144" s="244"/>
      <c r="J144" s="244"/>
      <c r="K144" s="244"/>
      <c r="L144" s="244"/>
      <c r="M144" s="244"/>
      <c r="N144" s="244"/>
      <c r="O144" s="244"/>
      <c r="P144" s="244"/>
      <c r="Q144" s="244"/>
    </row>
    <row r="145" spans="2:17" ht="13.5" hidden="1" customHeight="1" x14ac:dyDescent="0.2">
      <c r="B145" s="244"/>
      <c r="C145" s="244"/>
      <c r="D145" s="244"/>
      <c r="E145" s="244"/>
      <c r="F145" s="244"/>
      <c r="G145" s="244"/>
      <c r="H145" s="244"/>
      <c r="I145" s="244"/>
      <c r="J145" s="244"/>
      <c r="K145" s="244"/>
      <c r="L145" s="244"/>
      <c r="M145" s="244"/>
      <c r="N145" s="244"/>
      <c r="O145" s="244"/>
      <c r="P145" s="244"/>
      <c r="Q145" s="244"/>
    </row>
    <row r="146" spans="2:17" ht="13.5" hidden="1" customHeight="1" x14ac:dyDescent="0.2">
      <c r="B146" s="244"/>
      <c r="C146" s="244"/>
      <c r="D146" s="244"/>
      <c r="E146" s="244"/>
      <c r="F146" s="244"/>
      <c r="G146" s="244"/>
      <c r="H146" s="244"/>
      <c r="I146" s="244"/>
      <c r="J146" s="244"/>
      <c r="K146" s="244"/>
      <c r="L146" s="244"/>
      <c r="M146" s="244"/>
      <c r="N146" s="244"/>
      <c r="O146" s="244"/>
      <c r="P146" s="244"/>
      <c r="Q146" s="244"/>
    </row>
    <row r="147" spans="2:17" ht="13.5" hidden="1" customHeight="1" x14ac:dyDescent="0.2">
      <c r="B147" s="244"/>
      <c r="C147" s="244"/>
      <c r="D147" s="244"/>
      <c r="E147" s="244"/>
      <c r="F147" s="244"/>
      <c r="G147" s="244"/>
      <c r="H147" s="244"/>
      <c r="I147" s="244"/>
      <c r="J147" s="244"/>
      <c r="K147" s="244"/>
      <c r="L147" s="244"/>
      <c r="M147" s="244"/>
      <c r="N147" s="244"/>
      <c r="O147" s="244"/>
      <c r="P147" s="244"/>
      <c r="Q147" s="244"/>
    </row>
    <row r="148" spans="2:17" ht="13.5" hidden="1" customHeight="1" x14ac:dyDescent="0.2">
      <c r="B148" s="244"/>
      <c r="C148" s="244"/>
      <c r="D148" s="244"/>
      <c r="E148" s="244"/>
      <c r="F148" s="244"/>
      <c r="G148" s="244"/>
      <c r="H148" s="244"/>
      <c r="I148" s="244"/>
      <c r="J148" s="244"/>
      <c r="K148" s="244"/>
      <c r="L148" s="244"/>
      <c r="M148" s="244"/>
      <c r="N148" s="244"/>
      <c r="O148" s="244"/>
      <c r="P148" s="244"/>
      <c r="Q148" s="244"/>
    </row>
    <row r="149" spans="2:17" ht="13.5" hidden="1" customHeight="1" x14ac:dyDescent="0.2">
      <c r="B149" s="244"/>
      <c r="C149" s="244"/>
      <c r="D149" s="244"/>
      <c r="E149" s="244"/>
      <c r="F149" s="244"/>
      <c r="G149" s="244"/>
      <c r="H149" s="244"/>
      <c r="I149" s="244"/>
      <c r="J149" s="244"/>
      <c r="K149" s="244"/>
      <c r="L149" s="244"/>
      <c r="M149" s="244"/>
      <c r="N149" s="244"/>
      <c r="O149" s="244"/>
      <c r="P149" s="244"/>
      <c r="Q149" s="244"/>
    </row>
    <row r="150" spans="2:17" ht="13.5" hidden="1" customHeight="1" x14ac:dyDescent="0.2">
      <c r="B150" s="244"/>
      <c r="C150" s="244"/>
      <c r="D150" s="244"/>
      <c r="E150" s="244"/>
      <c r="F150" s="244"/>
      <c r="G150" s="244"/>
      <c r="H150" s="244"/>
      <c r="I150" s="244"/>
      <c r="J150" s="244"/>
      <c r="K150" s="244"/>
      <c r="L150" s="244"/>
      <c r="M150" s="244"/>
      <c r="N150" s="244"/>
      <c r="O150" s="244"/>
      <c r="P150" s="244"/>
      <c r="Q150" s="244"/>
    </row>
    <row r="151" spans="2:17" ht="13.5" hidden="1" customHeight="1" x14ac:dyDescent="0.2">
      <c r="B151" s="244"/>
      <c r="C151" s="244"/>
      <c r="D151" s="244"/>
      <c r="E151" s="244"/>
      <c r="F151" s="244"/>
      <c r="G151" s="244"/>
      <c r="H151" s="244"/>
      <c r="I151" s="244"/>
      <c r="J151" s="244"/>
      <c r="K151" s="244"/>
      <c r="L151" s="244"/>
      <c r="M151" s="244"/>
      <c r="N151" s="244"/>
      <c r="O151" s="244"/>
      <c r="P151" s="244"/>
      <c r="Q151" s="244"/>
    </row>
    <row r="152" spans="2:17" ht="13.5" hidden="1" customHeight="1" x14ac:dyDescent="0.2">
      <c r="B152" s="244"/>
      <c r="C152" s="244"/>
      <c r="D152" s="244"/>
      <c r="E152" s="244"/>
      <c r="F152" s="244"/>
      <c r="G152" s="244"/>
      <c r="H152" s="244"/>
      <c r="I152" s="244"/>
      <c r="J152" s="244"/>
      <c r="K152" s="244"/>
      <c r="L152" s="244"/>
      <c r="M152" s="244"/>
      <c r="N152" s="244"/>
      <c r="O152" s="244"/>
      <c r="P152" s="244"/>
      <c r="Q152" s="244"/>
    </row>
    <row r="153" spans="2:17" ht="13.5" hidden="1" customHeight="1" x14ac:dyDescent="0.2">
      <c r="B153" s="244"/>
      <c r="C153" s="244"/>
      <c r="D153" s="244"/>
      <c r="E153" s="244"/>
      <c r="F153" s="244"/>
      <c r="G153" s="244"/>
      <c r="H153" s="244"/>
      <c r="I153" s="244"/>
      <c r="J153" s="244"/>
      <c r="K153" s="244"/>
      <c r="L153" s="244"/>
      <c r="M153" s="244"/>
      <c r="N153" s="244"/>
      <c r="O153" s="244"/>
      <c r="P153" s="244"/>
      <c r="Q153" s="244"/>
    </row>
    <row r="154" spans="2:17" ht="13.5" hidden="1" customHeight="1" x14ac:dyDescent="0.2">
      <c r="B154" s="244"/>
      <c r="C154" s="244"/>
      <c r="D154" s="244"/>
      <c r="E154" s="244"/>
      <c r="F154" s="244"/>
      <c r="G154" s="244"/>
      <c r="H154" s="244"/>
      <c r="I154" s="244"/>
      <c r="J154" s="244"/>
      <c r="K154" s="244"/>
      <c r="L154" s="244"/>
      <c r="M154" s="244"/>
      <c r="N154" s="244"/>
      <c r="O154" s="244"/>
      <c r="P154" s="244"/>
      <c r="Q154" s="244"/>
    </row>
    <row r="155" spans="2:17" ht="13.5" hidden="1" customHeight="1" x14ac:dyDescent="0.2">
      <c r="B155" s="244"/>
      <c r="C155" s="244"/>
      <c r="D155" s="244"/>
      <c r="E155" s="244"/>
      <c r="F155" s="244"/>
      <c r="G155" s="244"/>
      <c r="H155" s="244"/>
      <c r="I155" s="244"/>
      <c r="J155" s="244"/>
      <c r="K155" s="244"/>
      <c r="L155" s="244"/>
      <c r="M155" s="244"/>
      <c r="N155" s="244"/>
      <c r="O155" s="244"/>
      <c r="P155" s="244"/>
      <c r="Q155" s="244"/>
    </row>
    <row r="156" spans="2:17" ht="13.5" hidden="1" customHeight="1" x14ac:dyDescent="0.2">
      <c r="B156" s="244"/>
      <c r="C156" s="244"/>
      <c r="D156" s="244"/>
      <c r="E156" s="244"/>
      <c r="F156" s="244"/>
      <c r="G156" s="244"/>
      <c r="H156" s="244"/>
      <c r="I156" s="244"/>
      <c r="J156" s="244"/>
      <c r="K156" s="244"/>
      <c r="L156" s="244"/>
      <c r="M156" s="244"/>
      <c r="N156" s="244"/>
      <c r="O156" s="244"/>
      <c r="P156" s="244"/>
      <c r="Q156" s="244"/>
    </row>
    <row r="157" spans="2:17" ht="13.5" hidden="1" customHeight="1" x14ac:dyDescent="0.2">
      <c r="B157" s="244"/>
      <c r="C157" s="244"/>
      <c r="D157" s="244"/>
      <c r="E157" s="244"/>
      <c r="F157" s="244"/>
      <c r="G157" s="244"/>
      <c r="H157" s="244"/>
      <c r="I157" s="244"/>
      <c r="J157" s="244"/>
      <c r="K157" s="244"/>
      <c r="L157" s="244"/>
      <c r="M157" s="244"/>
      <c r="N157" s="244"/>
      <c r="O157" s="244"/>
      <c r="P157" s="244"/>
      <c r="Q157" s="244"/>
    </row>
    <row r="158" spans="2:17" ht="13.5" hidden="1" customHeight="1" x14ac:dyDescent="0.2">
      <c r="B158" s="244"/>
      <c r="C158" s="244"/>
      <c r="D158" s="244"/>
      <c r="E158" s="244"/>
      <c r="F158" s="244"/>
      <c r="G158" s="244"/>
      <c r="H158" s="244"/>
      <c r="I158" s="244"/>
      <c r="J158" s="244"/>
      <c r="K158" s="244"/>
      <c r="L158" s="244"/>
      <c r="M158" s="244"/>
      <c r="N158" s="244"/>
      <c r="O158" s="244"/>
      <c r="P158" s="244"/>
      <c r="Q158" s="244"/>
    </row>
    <row r="159" spans="2:17" ht="13.5" hidden="1" customHeight="1" x14ac:dyDescent="0.2">
      <c r="B159" s="244"/>
      <c r="C159" s="244"/>
      <c r="D159" s="244"/>
      <c r="E159" s="244"/>
      <c r="F159" s="244"/>
      <c r="G159" s="244"/>
      <c r="H159" s="244"/>
      <c r="I159" s="244"/>
      <c r="J159" s="244"/>
      <c r="K159" s="244"/>
      <c r="L159" s="244"/>
      <c r="M159" s="244"/>
      <c r="N159" s="244"/>
      <c r="O159" s="244"/>
      <c r="P159" s="244"/>
      <c r="Q159" s="244"/>
    </row>
    <row r="160" spans="2:17" ht="13.5" hidden="1" customHeight="1" x14ac:dyDescent="0.2">
      <c r="B160" s="244"/>
      <c r="C160" s="244"/>
      <c r="D160" s="244"/>
      <c r="E160" s="244"/>
      <c r="F160" s="244"/>
      <c r="G160" s="244"/>
      <c r="H160" s="244"/>
      <c r="I160" s="244"/>
      <c r="J160" s="244"/>
      <c r="K160" s="244"/>
      <c r="L160" s="244"/>
      <c r="M160" s="244"/>
      <c r="N160" s="244"/>
      <c r="O160" s="244"/>
      <c r="P160" s="244"/>
      <c r="Q160" s="24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2"/>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x14ac:dyDescent="0.2">
      <c r="S2" s="241"/>
      <c r="AH2" s="241"/>
    </row>
    <row r="3" spans="2:34"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x14ac:dyDescent="0.2"/>
    <row r="5" spans="2:34" ht="13.2" x14ac:dyDescent="0.2"/>
    <row r="6" spans="2:34" ht="13.2" x14ac:dyDescent="0.2"/>
    <row r="7" spans="2:34" ht="13.2" x14ac:dyDescent="0.2"/>
    <row r="8" spans="2:34" ht="13.2" x14ac:dyDescent="0.2"/>
    <row r="9" spans="2:34" ht="13.2" x14ac:dyDescent="0.2">
      <c r="AH9" s="24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1"/>
    </row>
    <row r="18" spans="12:34" ht="13.2" x14ac:dyDescent="0.2"/>
    <row r="19" spans="12:34" ht="13.2" x14ac:dyDescent="0.2"/>
    <row r="20" spans="12:34" ht="13.2" x14ac:dyDescent="0.2">
      <c r="AH20" s="241"/>
    </row>
    <row r="21" spans="12:34" ht="13.2" x14ac:dyDescent="0.2">
      <c r="AH21" s="241"/>
    </row>
    <row r="22" spans="12:34" ht="13.2" x14ac:dyDescent="0.2"/>
    <row r="23" spans="12:34" ht="13.2" x14ac:dyDescent="0.2"/>
    <row r="24" spans="12:34" ht="13.2" x14ac:dyDescent="0.2">
      <c r="Q24" s="241"/>
    </row>
    <row r="25" spans="12:34" ht="13.2" x14ac:dyDescent="0.2"/>
    <row r="26" spans="12:34" ht="13.2" x14ac:dyDescent="0.2"/>
    <row r="27" spans="12:34" ht="13.2" x14ac:dyDescent="0.2"/>
    <row r="28" spans="12:34" ht="13.2" x14ac:dyDescent="0.2">
      <c r="O28" s="241"/>
      <c r="T28" s="241"/>
      <c r="AH28" s="241"/>
    </row>
    <row r="29" spans="12:34" ht="13.2" x14ac:dyDescent="0.2"/>
    <row r="30" spans="12:34" ht="13.2" x14ac:dyDescent="0.2"/>
    <row r="31" spans="12:34" ht="13.2" x14ac:dyDescent="0.2">
      <c r="Q31" s="241"/>
    </row>
    <row r="32" spans="12:34" ht="13.2" x14ac:dyDescent="0.2">
      <c r="L32" s="241"/>
    </row>
    <row r="33" spans="2:34" ht="13.2" x14ac:dyDescent="0.2">
      <c r="C33" s="241"/>
      <c r="E33" s="241"/>
      <c r="G33" s="241"/>
      <c r="I33" s="241"/>
      <c r="X33" s="241"/>
    </row>
    <row r="34" spans="2:34" ht="13.2" x14ac:dyDescent="0.2">
      <c r="B34" s="241"/>
      <c r="P34" s="241"/>
      <c r="R34" s="241"/>
      <c r="T34" s="241"/>
    </row>
    <row r="35" spans="2:34" ht="13.2" x14ac:dyDescent="0.2">
      <c r="D35" s="241"/>
      <c r="W35" s="241"/>
      <c r="AC35" s="241"/>
      <c r="AD35" s="241"/>
      <c r="AE35" s="241"/>
      <c r="AF35" s="241"/>
      <c r="AG35" s="241"/>
      <c r="AH35" s="241"/>
    </row>
    <row r="36" spans="2:34" ht="13.2" x14ac:dyDescent="0.2">
      <c r="H36" s="241"/>
      <c r="J36" s="241"/>
      <c r="K36" s="241"/>
      <c r="M36" s="241"/>
      <c r="Y36" s="241"/>
      <c r="Z36" s="241"/>
      <c r="AA36" s="241"/>
      <c r="AB36" s="241"/>
      <c r="AC36" s="241"/>
      <c r="AD36" s="241"/>
      <c r="AE36" s="241"/>
      <c r="AF36" s="241"/>
      <c r="AG36" s="241"/>
      <c r="AH36" s="241"/>
    </row>
    <row r="37" spans="2:34" ht="13.2" x14ac:dyDescent="0.2">
      <c r="AH37" s="241"/>
    </row>
    <row r="38" spans="2:34" ht="13.2" x14ac:dyDescent="0.2">
      <c r="AG38" s="241"/>
      <c r="AH38" s="241"/>
    </row>
    <row r="39" spans="2:34" ht="13.2" x14ac:dyDescent="0.2"/>
    <row r="40" spans="2:34" ht="13.2" x14ac:dyDescent="0.2">
      <c r="X40" s="241"/>
    </row>
    <row r="41" spans="2:34" ht="13.2" x14ac:dyDescent="0.2">
      <c r="R41" s="241"/>
    </row>
    <row r="42" spans="2:34" ht="13.2" x14ac:dyDescent="0.2">
      <c r="W42" s="241"/>
    </row>
    <row r="43" spans="2:34" ht="13.2" x14ac:dyDescent="0.2">
      <c r="Y43" s="241"/>
      <c r="Z43" s="241"/>
      <c r="AA43" s="241"/>
      <c r="AB43" s="241"/>
      <c r="AC43" s="241"/>
      <c r="AD43" s="241"/>
      <c r="AE43" s="241"/>
      <c r="AF43" s="241"/>
      <c r="AG43" s="241"/>
      <c r="AH43" s="241"/>
    </row>
    <row r="44" spans="2:34" ht="13.2" x14ac:dyDescent="0.2">
      <c r="AH44" s="241"/>
    </row>
    <row r="45" spans="2:34" ht="13.2" x14ac:dyDescent="0.2">
      <c r="X45" s="241"/>
    </row>
    <row r="46" spans="2:34" ht="13.2" x14ac:dyDescent="0.2"/>
    <row r="47" spans="2:34" ht="13.2" x14ac:dyDescent="0.2"/>
    <row r="48" spans="2:34" ht="13.2" x14ac:dyDescent="0.2">
      <c r="W48" s="241"/>
      <c r="Y48" s="241"/>
      <c r="Z48" s="241"/>
      <c r="AA48" s="241"/>
      <c r="AB48" s="241"/>
      <c r="AC48" s="241"/>
      <c r="AD48" s="241"/>
      <c r="AE48" s="241"/>
      <c r="AF48" s="241"/>
      <c r="AG48" s="241"/>
      <c r="AH48" s="241"/>
    </row>
    <row r="49" spans="28:34" ht="13.2" x14ac:dyDescent="0.2"/>
    <row r="50" spans="28:34" ht="13.2" x14ac:dyDescent="0.2">
      <c r="AE50" s="241"/>
      <c r="AF50" s="241"/>
      <c r="AG50" s="241"/>
      <c r="AH50" s="241"/>
    </row>
    <row r="51" spans="28:34" ht="13.2" x14ac:dyDescent="0.2">
      <c r="AC51" s="241"/>
      <c r="AD51" s="241"/>
      <c r="AE51" s="241"/>
      <c r="AF51" s="241"/>
      <c r="AG51" s="241"/>
      <c r="AH51" s="241"/>
    </row>
    <row r="52" spans="28:34" ht="13.2" x14ac:dyDescent="0.2"/>
    <row r="53" spans="28:34" ht="13.2" x14ac:dyDescent="0.2">
      <c r="AF53" s="241"/>
      <c r="AG53" s="241"/>
      <c r="AH53" s="241"/>
    </row>
    <row r="54" spans="28:34" ht="13.2" x14ac:dyDescent="0.2">
      <c r="AH54" s="241"/>
    </row>
    <row r="55" spans="28:34" ht="13.2" x14ac:dyDescent="0.2"/>
    <row r="56" spans="28:34" ht="13.2" x14ac:dyDescent="0.2">
      <c r="AB56" s="241"/>
      <c r="AC56" s="241"/>
      <c r="AD56" s="241"/>
      <c r="AE56" s="241"/>
      <c r="AF56" s="241"/>
      <c r="AG56" s="241"/>
      <c r="AH56" s="241"/>
    </row>
    <row r="57" spans="28:34" ht="13.2" x14ac:dyDescent="0.2">
      <c r="AH57" s="241"/>
    </row>
    <row r="58" spans="28:34" ht="13.2" x14ac:dyDescent="0.2">
      <c r="AH58" s="241"/>
    </row>
    <row r="59" spans="28:34" ht="13.2" x14ac:dyDescent="0.2"/>
    <row r="60" spans="28:34" ht="13.2" x14ac:dyDescent="0.2"/>
    <row r="61" spans="28:34" ht="13.2" x14ac:dyDescent="0.2"/>
    <row r="62" spans="28:34" ht="13.2" x14ac:dyDescent="0.2"/>
    <row r="63" spans="28:34" ht="13.2" x14ac:dyDescent="0.2">
      <c r="AH63" s="241"/>
    </row>
    <row r="64" spans="28:34" ht="13.2" x14ac:dyDescent="0.2">
      <c r="AG64" s="241"/>
      <c r="AH64" s="241"/>
    </row>
    <row r="65" spans="28:34" ht="13.2" x14ac:dyDescent="0.2"/>
    <row r="66" spans="28:34" ht="13.2" x14ac:dyDescent="0.2"/>
    <row r="67" spans="28:34" ht="13.2" x14ac:dyDescent="0.2"/>
    <row r="68" spans="28:34" ht="13.2" x14ac:dyDescent="0.2">
      <c r="AB68" s="241"/>
      <c r="AC68" s="241"/>
      <c r="AD68" s="241"/>
      <c r="AE68" s="241"/>
      <c r="AF68" s="241"/>
      <c r="AG68" s="241"/>
      <c r="AH68" s="241"/>
    </row>
    <row r="69" spans="28:34" ht="13.2" x14ac:dyDescent="0.2">
      <c r="AF69" s="241"/>
      <c r="AG69" s="241"/>
      <c r="AH69" s="241"/>
    </row>
    <row r="70" spans="28:34" ht="13.2" x14ac:dyDescent="0.2"/>
    <row r="71" spans="28:34" ht="13.2" x14ac:dyDescent="0.2"/>
    <row r="72" spans="28:34" ht="13.2" x14ac:dyDescent="0.2"/>
    <row r="73" spans="28:34" ht="13.2" x14ac:dyDescent="0.2"/>
    <row r="74" spans="28:34" ht="13.2" x14ac:dyDescent="0.2"/>
    <row r="75" spans="28:34" ht="13.2" x14ac:dyDescent="0.2">
      <c r="AH75" s="241"/>
    </row>
    <row r="76" spans="28:34" ht="13.2" x14ac:dyDescent="0.2">
      <c r="AF76" s="241"/>
      <c r="AG76" s="241"/>
      <c r="AH76" s="241"/>
    </row>
    <row r="77" spans="28:34" ht="13.2" x14ac:dyDescent="0.2">
      <c r="AG77" s="241"/>
      <c r="AH77" s="241"/>
    </row>
    <row r="78" spans="28:34" ht="13.2" x14ac:dyDescent="0.2"/>
    <row r="79" spans="28:34" ht="13.2" x14ac:dyDescent="0.2"/>
    <row r="80" spans="28:34" ht="13.2" x14ac:dyDescent="0.2"/>
    <row r="81" spans="25:34" ht="13.2" x14ac:dyDescent="0.2"/>
    <row r="82" spans="25:34" ht="13.2" x14ac:dyDescent="0.2">
      <c r="Y82" s="241"/>
    </row>
    <row r="83" spans="25:34" ht="13.2" x14ac:dyDescent="0.2">
      <c r="Y83" s="241"/>
      <c r="Z83" s="241"/>
      <c r="AA83" s="241"/>
      <c r="AB83" s="241"/>
      <c r="AC83" s="241"/>
      <c r="AD83" s="241"/>
      <c r="AE83" s="241"/>
      <c r="AF83" s="241"/>
      <c r="AG83" s="241"/>
      <c r="AH83" s="241"/>
    </row>
    <row r="84" spans="25:34" ht="13.2" x14ac:dyDescent="0.2"/>
    <row r="85" spans="25:34" ht="13.2" x14ac:dyDescent="0.2"/>
    <row r="86" spans="25:34" ht="13.2" x14ac:dyDescent="0.2"/>
    <row r="87" spans="25:34" ht="13.2" x14ac:dyDescent="0.2"/>
    <row r="88" spans="25:34" ht="13.2" x14ac:dyDescent="0.2">
      <c r="AH88" s="24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1"/>
      <c r="AG94" s="241"/>
      <c r="AH94" s="241"/>
    </row>
    <row r="95" spans="25:34" ht="13.5" customHeight="1" x14ac:dyDescent="0.2">
      <c r="AH95" s="24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1"/>
    </row>
    <row r="102" spans="33:34" ht="13.5" customHeight="1" x14ac:dyDescent="0.2"/>
    <row r="103" spans="33:34" ht="13.5" customHeight="1" x14ac:dyDescent="0.2"/>
    <row r="104" spans="33:34" ht="13.5" customHeight="1" x14ac:dyDescent="0.2">
      <c r="AG104" s="241"/>
      <c r="AH104" s="24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1"/>
    </row>
    <row r="117" spans="34:34" ht="13.5" customHeight="1" x14ac:dyDescent="0.2"/>
    <row r="118" spans="34:34" ht="13.5" customHeight="1" x14ac:dyDescent="0.2"/>
    <row r="119" spans="34:34" ht="13.5" customHeight="1" x14ac:dyDescent="0.2"/>
    <row r="120" spans="34:34" ht="13.5" customHeight="1" x14ac:dyDescent="0.2">
      <c r="AH120" s="241"/>
    </row>
    <row r="121" spans="34:34" ht="13.5" customHeight="1" x14ac:dyDescent="0.2">
      <c r="AH121" s="241"/>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2"/>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x14ac:dyDescent="0.2">
      <c r="S2" s="241"/>
      <c r="AH2" s="241"/>
    </row>
    <row r="3" spans="2:34"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x14ac:dyDescent="0.2"/>
    <row r="5" spans="2:34" ht="13.2" x14ac:dyDescent="0.2"/>
    <row r="6" spans="2:34" ht="13.2" x14ac:dyDescent="0.2"/>
    <row r="7" spans="2:34" ht="13.2" x14ac:dyDescent="0.2"/>
    <row r="8" spans="2:34" ht="13.2" x14ac:dyDescent="0.2"/>
    <row r="9" spans="2:34" ht="13.2" x14ac:dyDescent="0.2">
      <c r="AH9" s="24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1"/>
    </row>
    <row r="18" spans="12:34" ht="13.2" x14ac:dyDescent="0.2"/>
    <row r="19" spans="12:34" ht="13.2" x14ac:dyDescent="0.2"/>
    <row r="20" spans="12:34" ht="13.2" x14ac:dyDescent="0.2">
      <c r="AH20" s="241"/>
    </row>
    <row r="21" spans="12:34" ht="13.2" x14ac:dyDescent="0.2">
      <c r="AH21" s="241"/>
    </row>
    <row r="22" spans="12:34" ht="13.2" x14ac:dyDescent="0.2"/>
    <row r="23" spans="12:34" ht="13.2" x14ac:dyDescent="0.2"/>
    <row r="24" spans="12:34" ht="13.2" x14ac:dyDescent="0.2">
      <c r="Q24" s="241"/>
    </row>
    <row r="25" spans="12:34" ht="13.2" x14ac:dyDescent="0.2"/>
    <row r="26" spans="12:34" ht="13.2" x14ac:dyDescent="0.2"/>
    <row r="27" spans="12:34" ht="13.2" x14ac:dyDescent="0.2"/>
    <row r="28" spans="12:34" ht="13.2" x14ac:dyDescent="0.2">
      <c r="O28" s="241"/>
      <c r="T28" s="241"/>
      <c r="AH28" s="241"/>
    </row>
    <row r="29" spans="12:34" ht="13.2" x14ac:dyDescent="0.2"/>
    <row r="30" spans="12:34" ht="13.2" x14ac:dyDescent="0.2"/>
    <row r="31" spans="12:34" ht="13.2" x14ac:dyDescent="0.2">
      <c r="Q31" s="241"/>
    </row>
    <row r="32" spans="12:34" ht="13.2" x14ac:dyDescent="0.2">
      <c r="L32" s="241"/>
    </row>
    <row r="33" spans="2:34" ht="13.2" x14ac:dyDescent="0.2">
      <c r="C33" s="241"/>
      <c r="E33" s="241"/>
      <c r="G33" s="241"/>
      <c r="I33" s="241"/>
      <c r="X33" s="241"/>
    </row>
    <row r="34" spans="2:34" ht="13.2" x14ac:dyDescent="0.2">
      <c r="B34" s="241"/>
      <c r="P34" s="241"/>
      <c r="R34" s="241"/>
      <c r="T34" s="241"/>
    </row>
    <row r="35" spans="2:34" ht="13.2" x14ac:dyDescent="0.2">
      <c r="D35" s="241"/>
      <c r="W35" s="241"/>
      <c r="AC35" s="241"/>
      <c r="AD35" s="241"/>
      <c r="AE35" s="241"/>
      <c r="AF35" s="241"/>
      <c r="AG35" s="241"/>
      <c r="AH35" s="241"/>
    </row>
    <row r="36" spans="2:34" ht="13.2" x14ac:dyDescent="0.2">
      <c r="H36" s="241"/>
      <c r="J36" s="241"/>
      <c r="K36" s="241"/>
      <c r="M36" s="241"/>
      <c r="Y36" s="241"/>
      <c r="Z36" s="241"/>
      <c r="AA36" s="241"/>
      <c r="AB36" s="241"/>
      <c r="AC36" s="241"/>
      <c r="AD36" s="241"/>
      <c r="AE36" s="241"/>
      <c r="AF36" s="241"/>
      <c r="AG36" s="241"/>
      <c r="AH36" s="241"/>
    </row>
    <row r="37" spans="2:34" ht="13.2" x14ac:dyDescent="0.2">
      <c r="AH37" s="241"/>
    </row>
    <row r="38" spans="2:34" ht="13.2" x14ac:dyDescent="0.2">
      <c r="AG38" s="241"/>
      <c r="AH38" s="241"/>
    </row>
    <row r="39" spans="2:34" ht="13.2" x14ac:dyDescent="0.2"/>
    <row r="40" spans="2:34" ht="13.2" x14ac:dyDescent="0.2">
      <c r="X40" s="241"/>
    </row>
    <row r="41" spans="2:34" ht="13.2" x14ac:dyDescent="0.2">
      <c r="R41" s="241"/>
    </row>
    <row r="42" spans="2:34" ht="13.2" x14ac:dyDescent="0.2">
      <c r="W42" s="241"/>
    </row>
    <row r="43" spans="2:34" ht="13.2" x14ac:dyDescent="0.2">
      <c r="Y43" s="241"/>
      <c r="Z43" s="241"/>
      <c r="AA43" s="241"/>
      <c r="AB43" s="241"/>
      <c r="AC43" s="241"/>
      <c r="AD43" s="241"/>
      <c r="AE43" s="241"/>
      <c r="AF43" s="241"/>
      <c r="AG43" s="241"/>
      <c r="AH43" s="241"/>
    </row>
    <row r="44" spans="2:34" ht="13.2" x14ac:dyDescent="0.2">
      <c r="AH44" s="241"/>
    </row>
    <row r="45" spans="2:34" ht="13.2" x14ac:dyDescent="0.2">
      <c r="X45" s="241"/>
    </row>
    <row r="46" spans="2:34" ht="13.2" x14ac:dyDescent="0.2"/>
    <row r="47" spans="2:34" ht="13.2" x14ac:dyDescent="0.2"/>
    <row r="48" spans="2:34" ht="13.2" x14ac:dyDescent="0.2">
      <c r="W48" s="241"/>
      <c r="Y48" s="241"/>
      <c r="Z48" s="241"/>
      <c r="AA48" s="241"/>
      <c r="AB48" s="241"/>
      <c r="AC48" s="241"/>
      <c r="AD48" s="241"/>
      <c r="AE48" s="241"/>
      <c r="AF48" s="241"/>
      <c r="AG48" s="241"/>
      <c r="AH48" s="241"/>
    </row>
    <row r="49" spans="28:34" ht="13.2" x14ac:dyDescent="0.2"/>
    <row r="50" spans="28:34" ht="13.2" x14ac:dyDescent="0.2">
      <c r="AE50" s="241"/>
      <c r="AF50" s="241"/>
      <c r="AG50" s="241"/>
      <c r="AH50" s="241"/>
    </row>
    <row r="51" spans="28:34" ht="13.2" x14ac:dyDescent="0.2">
      <c r="AC51" s="241"/>
      <c r="AD51" s="241"/>
      <c r="AE51" s="241"/>
      <c r="AF51" s="241"/>
      <c r="AG51" s="241"/>
      <c r="AH51" s="241"/>
    </row>
    <row r="52" spans="28:34" ht="13.2" x14ac:dyDescent="0.2"/>
    <row r="53" spans="28:34" ht="13.2" x14ac:dyDescent="0.2">
      <c r="AF53" s="241"/>
      <c r="AG53" s="241"/>
      <c r="AH53" s="241"/>
    </row>
    <row r="54" spans="28:34" ht="13.2" x14ac:dyDescent="0.2">
      <c r="AH54" s="241"/>
    </row>
    <row r="55" spans="28:34" ht="13.2" x14ac:dyDescent="0.2"/>
    <row r="56" spans="28:34" ht="13.2" x14ac:dyDescent="0.2">
      <c r="AB56" s="241"/>
      <c r="AC56" s="241"/>
      <c r="AD56" s="241"/>
      <c r="AE56" s="241"/>
      <c r="AF56" s="241"/>
      <c r="AG56" s="241"/>
      <c r="AH56" s="241"/>
    </row>
    <row r="57" spans="28:34" ht="13.2" x14ac:dyDescent="0.2">
      <c r="AH57" s="241"/>
    </row>
    <row r="58" spans="28:34" ht="13.2" x14ac:dyDescent="0.2">
      <c r="AH58" s="241"/>
    </row>
    <row r="59" spans="28:34" ht="13.2" x14ac:dyDescent="0.2">
      <c r="AG59" s="241"/>
      <c r="AH59" s="241"/>
    </row>
    <row r="60" spans="28:34" ht="13.2" x14ac:dyDescent="0.2"/>
    <row r="61" spans="28:34" ht="13.2" x14ac:dyDescent="0.2"/>
    <row r="62" spans="28:34" ht="13.2" x14ac:dyDescent="0.2"/>
    <row r="63" spans="28:34" ht="13.2" x14ac:dyDescent="0.2">
      <c r="AH63" s="241"/>
    </row>
    <row r="64" spans="28:34" ht="13.2" x14ac:dyDescent="0.2">
      <c r="AG64" s="241"/>
      <c r="AH64" s="241"/>
    </row>
    <row r="65" spans="28:34" ht="13.2" x14ac:dyDescent="0.2"/>
    <row r="66" spans="28:34" ht="13.2" x14ac:dyDescent="0.2"/>
    <row r="67" spans="28:34" ht="13.2" x14ac:dyDescent="0.2"/>
    <row r="68" spans="28:34" ht="13.2" x14ac:dyDescent="0.2">
      <c r="AB68" s="241"/>
      <c r="AC68" s="241"/>
      <c r="AD68" s="241"/>
      <c r="AE68" s="241"/>
      <c r="AF68" s="241"/>
      <c r="AG68" s="241"/>
      <c r="AH68" s="241"/>
    </row>
    <row r="69" spans="28:34" ht="13.2" x14ac:dyDescent="0.2">
      <c r="AF69" s="241"/>
      <c r="AG69" s="241"/>
      <c r="AH69" s="241"/>
    </row>
    <row r="70" spans="28:34" ht="13.2" x14ac:dyDescent="0.2"/>
    <row r="71" spans="28:34" ht="13.2" x14ac:dyDescent="0.2"/>
    <row r="72" spans="28:34" ht="13.2" x14ac:dyDescent="0.2"/>
    <row r="73" spans="28:34" ht="13.2" x14ac:dyDescent="0.2"/>
    <row r="74" spans="28:34" ht="13.2" x14ac:dyDescent="0.2"/>
    <row r="75" spans="28:34" ht="13.2" x14ac:dyDescent="0.2">
      <c r="AH75" s="241"/>
    </row>
    <row r="76" spans="28:34" ht="13.2" x14ac:dyDescent="0.2">
      <c r="AF76" s="241"/>
      <c r="AG76" s="241"/>
      <c r="AH76" s="241"/>
    </row>
    <row r="77" spans="28:34" ht="13.2" x14ac:dyDescent="0.2">
      <c r="AG77" s="241"/>
      <c r="AH77" s="241"/>
    </row>
    <row r="78" spans="28:34" ht="13.2" x14ac:dyDescent="0.2"/>
    <row r="79" spans="28:34" ht="13.2" x14ac:dyDescent="0.2"/>
    <row r="80" spans="28:34" ht="13.2" x14ac:dyDescent="0.2"/>
    <row r="81" spans="25:34" ht="13.2" x14ac:dyDescent="0.2"/>
    <row r="82" spans="25:34" ht="13.2" x14ac:dyDescent="0.2">
      <c r="Y82" s="241"/>
    </row>
    <row r="83" spans="25:34" ht="13.2" x14ac:dyDescent="0.2">
      <c r="Y83" s="241"/>
      <c r="Z83" s="241"/>
      <c r="AA83" s="241"/>
      <c r="AB83" s="241"/>
      <c r="AC83" s="241"/>
      <c r="AD83" s="241"/>
      <c r="AE83" s="241"/>
      <c r="AF83" s="241"/>
      <c r="AG83" s="241"/>
      <c r="AH83" s="241"/>
    </row>
    <row r="84" spans="25:34" ht="13.2" x14ac:dyDescent="0.2"/>
    <row r="85" spans="25:34" ht="13.2" x14ac:dyDescent="0.2"/>
    <row r="86" spans="25:34" ht="13.2" x14ac:dyDescent="0.2"/>
    <row r="87" spans="25:34" ht="13.2" x14ac:dyDescent="0.2"/>
    <row r="88" spans="25:34" ht="13.2" x14ac:dyDescent="0.2">
      <c r="AH88" s="24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1"/>
      <c r="AG94" s="241"/>
      <c r="AH94" s="241"/>
    </row>
    <row r="95" spans="25:34" ht="13.5" customHeight="1" x14ac:dyDescent="0.2">
      <c r="AH95" s="24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1"/>
    </row>
    <row r="102" spans="33:34" ht="13.5" customHeight="1" x14ac:dyDescent="0.2"/>
    <row r="103" spans="33:34" ht="13.5" customHeight="1" x14ac:dyDescent="0.2"/>
    <row r="104" spans="33:34" ht="13.5" customHeight="1" x14ac:dyDescent="0.2">
      <c r="AG104" s="241"/>
      <c r="AH104" s="24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1"/>
    </row>
    <row r="117" spans="34:34" ht="13.5" customHeight="1" x14ac:dyDescent="0.2"/>
    <row r="118" spans="34:34" ht="13.5" customHeight="1" x14ac:dyDescent="0.2"/>
    <row r="119" spans="34:34" ht="13.5" customHeight="1" x14ac:dyDescent="0.2"/>
    <row r="120" spans="34:34" ht="13.5" customHeight="1" x14ac:dyDescent="0.2">
      <c r="AH120" s="241"/>
    </row>
    <row r="121" spans="34:34" ht="13.5" customHeight="1" x14ac:dyDescent="0.2">
      <c r="AH121" s="241"/>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38</v>
      </c>
      <c r="E2" s="109"/>
      <c r="F2" s="110" t="s">
        <v>515</v>
      </c>
      <c r="G2" s="111"/>
      <c r="H2" s="112"/>
    </row>
    <row r="3" spans="1:8" x14ac:dyDescent="0.2">
      <c r="A3" s="108" t="s">
        <v>508</v>
      </c>
      <c r="B3" s="113"/>
      <c r="C3" s="114"/>
      <c r="D3" s="115">
        <v>85134</v>
      </c>
      <c r="E3" s="116"/>
      <c r="F3" s="117">
        <v>67201</v>
      </c>
      <c r="G3" s="118"/>
      <c r="H3" s="119"/>
    </row>
    <row r="4" spans="1:8" x14ac:dyDescent="0.2">
      <c r="A4" s="120"/>
      <c r="B4" s="121"/>
      <c r="C4" s="122"/>
      <c r="D4" s="123">
        <v>50347</v>
      </c>
      <c r="E4" s="124"/>
      <c r="F4" s="125">
        <v>35210</v>
      </c>
      <c r="G4" s="126"/>
      <c r="H4" s="127"/>
    </row>
    <row r="5" spans="1:8" x14ac:dyDescent="0.2">
      <c r="A5" s="108" t="s">
        <v>510</v>
      </c>
      <c r="B5" s="113"/>
      <c r="C5" s="114"/>
      <c r="D5" s="115">
        <v>82494</v>
      </c>
      <c r="E5" s="116"/>
      <c r="F5" s="117">
        <v>75709</v>
      </c>
      <c r="G5" s="118"/>
      <c r="H5" s="119"/>
    </row>
    <row r="6" spans="1:8" x14ac:dyDescent="0.2">
      <c r="A6" s="120"/>
      <c r="B6" s="121"/>
      <c r="C6" s="122"/>
      <c r="D6" s="123">
        <v>40310</v>
      </c>
      <c r="E6" s="124"/>
      <c r="F6" s="125">
        <v>35212</v>
      </c>
      <c r="G6" s="126"/>
      <c r="H6" s="127"/>
    </row>
    <row r="7" spans="1:8" x14ac:dyDescent="0.2">
      <c r="A7" s="108" t="s">
        <v>511</v>
      </c>
      <c r="B7" s="113"/>
      <c r="C7" s="114"/>
      <c r="D7" s="115">
        <v>156338</v>
      </c>
      <c r="E7" s="116"/>
      <c r="F7" s="117">
        <v>90961</v>
      </c>
      <c r="G7" s="118"/>
      <c r="H7" s="119"/>
    </row>
    <row r="8" spans="1:8" x14ac:dyDescent="0.2">
      <c r="A8" s="120"/>
      <c r="B8" s="121"/>
      <c r="C8" s="122"/>
      <c r="D8" s="123">
        <v>97771</v>
      </c>
      <c r="E8" s="124"/>
      <c r="F8" s="125">
        <v>37720</v>
      </c>
      <c r="G8" s="126"/>
      <c r="H8" s="127"/>
    </row>
    <row r="9" spans="1:8" x14ac:dyDescent="0.2">
      <c r="A9" s="108" t="s">
        <v>512</v>
      </c>
      <c r="B9" s="113"/>
      <c r="C9" s="114"/>
      <c r="D9" s="115">
        <v>128474</v>
      </c>
      <c r="E9" s="116"/>
      <c r="F9" s="117">
        <v>106614</v>
      </c>
      <c r="G9" s="118"/>
      <c r="H9" s="119"/>
    </row>
    <row r="10" spans="1:8" x14ac:dyDescent="0.2">
      <c r="A10" s="120"/>
      <c r="B10" s="121"/>
      <c r="C10" s="122"/>
      <c r="D10" s="123">
        <v>60262</v>
      </c>
      <c r="E10" s="124"/>
      <c r="F10" s="125">
        <v>45545</v>
      </c>
      <c r="G10" s="126"/>
      <c r="H10" s="127"/>
    </row>
    <row r="11" spans="1:8" x14ac:dyDescent="0.2">
      <c r="A11" s="108" t="s">
        <v>513</v>
      </c>
      <c r="B11" s="113"/>
      <c r="C11" s="114"/>
      <c r="D11" s="115">
        <v>97604</v>
      </c>
      <c r="E11" s="116"/>
      <c r="F11" s="117">
        <v>85459</v>
      </c>
      <c r="G11" s="118"/>
      <c r="H11" s="119"/>
    </row>
    <row r="12" spans="1:8" x14ac:dyDescent="0.2">
      <c r="A12" s="120"/>
      <c r="B12" s="121"/>
      <c r="C12" s="128"/>
      <c r="D12" s="123">
        <v>52802</v>
      </c>
      <c r="E12" s="124"/>
      <c r="F12" s="125">
        <v>44378</v>
      </c>
      <c r="G12" s="126"/>
      <c r="H12" s="127"/>
    </row>
    <row r="13" spans="1:8" x14ac:dyDescent="0.2">
      <c r="A13" s="108"/>
      <c r="B13" s="113"/>
      <c r="C13" s="129"/>
      <c r="D13" s="130">
        <v>110009</v>
      </c>
      <c r="E13" s="131"/>
      <c r="F13" s="132">
        <v>85189</v>
      </c>
      <c r="G13" s="133"/>
      <c r="H13" s="119"/>
    </row>
    <row r="14" spans="1:8" x14ac:dyDescent="0.2">
      <c r="A14" s="120"/>
      <c r="B14" s="121"/>
      <c r="C14" s="122"/>
      <c r="D14" s="123">
        <v>60298</v>
      </c>
      <c r="E14" s="124"/>
      <c r="F14" s="125">
        <v>39613</v>
      </c>
      <c r="G14" s="126"/>
      <c r="H14" s="127"/>
    </row>
    <row r="17" spans="1:11" x14ac:dyDescent="0.2">
      <c r="A17" s="104" t="s">
        <v>39</v>
      </c>
    </row>
    <row r="18" spans="1:11" x14ac:dyDescent="0.2">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2">
      <c r="A19" s="134" t="s">
        <v>40</v>
      </c>
      <c r="B19" s="134">
        <f>ROUND(VALUE(SUBSTITUTE(実質収支比率等に係る経年分析!F$48,"▲","-")),2)</f>
        <v>5.05</v>
      </c>
      <c r="C19" s="134">
        <f>ROUND(VALUE(SUBSTITUTE(実質収支比率等に係る経年分析!G$48,"▲","-")),2)</f>
        <v>4.8899999999999997</v>
      </c>
      <c r="D19" s="134">
        <f>ROUND(VALUE(SUBSTITUTE(実質収支比率等に係る経年分析!H$48,"▲","-")),2)</f>
        <v>4.6500000000000004</v>
      </c>
      <c r="E19" s="134">
        <f>ROUND(VALUE(SUBSTITUTE(実質収支比率等に係る経年分析!I$48,"▲","-")),2)</f>
        <v>4.79</v>
      </c>
      <c r="F19" s="134">
        <f>ROUND(VALUE(SUBSTITUTE(実質収支比率等に係る経年分析!J$48,"▲","-")),2)</f>
        <v>4.96</v>
      </c>
    </row>
    <row r="20" spans="1:11" x14ac:dyDescent="0.2">
      <c r="A20" s="134" t="s">
        <v>41</v>
      </c>
      <c r="B20" s="134">
        <f>ROUND(VALUE(SUBSTITUTE(実質収支比率等に係る経年分析!F$47,"▲","-")),2)</f>
        <v>19.87</v>
      </c>
      <c r="C20" s="134">
        <f>ROUND(VALUE(SUBSTITUTE(実質収支比率等に係る経年分析!G$47,"▲","-")),2)</f>
        <v>26.06</v>
      </c>
      <c r="D20" s="134">
        <f>ROUND(VALUE(SUBSTITUTE(実質収支比率等に係る経年分析!H$47,"▲","-")),2)</f>
        <v>25.95</v>
      </c>
      <c r="E20" s="134">
        <f>ROUND(VALUE(SUBSTITUTE(実質収支比率等に係る経年分析!I$47,"▲","-")),2)</f>
        <v>28.59</v>
      </c>
      <c r="F20" s="134">
        <f>ROUND(VALUE(SUBSTITUTE(実質収支比率等に係る経年分析!J$47,"▲","-")),2)</f>
        <v>28.8</v>
      </c>
    </row>
    <row r="21" spans="1:11" x14ac:dyDescent="0.2">
      <c r="A21" s="134" t="s">
        <v>42</v>
      </c>
      <c r="B21" s="134">
        <f>IF(ISNUMBER(VALUE(SUBSTITUTE(実質収支比率等に係る経年分析!F$49,"▲","-"))),ROUND(VALUE(SUBSTITUTE(実質収支比率等に係る経年分析!F$49,"▲","-")),2),NA())</f>
        <v>4.88</v>
      </c>
      <c r="C21" s="134">
        <f>IF(ISNUMBER(VALUE(SUBSTITUTE(実質収支比率等に係る経年分析!G$49,"▲","-"))),ROUND(VALUE(SUBSTITUTE(実質収支比率等に係る経年分析!G$49,"▲","-")),2),NA())</f>
        <v>5.55</v>
      </c>
      <c r="D21" s="134">
        <f>IF(ISNUMBER(VALUE(SUBSTITUTE(実質収支比率等に係る経年分析!H$49,"▲","-"))),ROUND(VALUE(SUBSTITUTE(実質収支比率等に係る経年分析!H$49,"▲","-")),2),NA())</f>
        <v>2.35</v>
      </c>
      <c r="E21" s="134">
        <f>IF(ISNUMBER(VALUE(SUBSTITUTE(実質収支比率等に係る経年分析!I$49,"▲","-"))),ROUND(VALUE(SUBSTITUTE(実質収支比率等に係る経年分析!I$49,"▲","-")),2),NA())</f>
        <v>4.51</v>
      </c>
      <c r="F21" s="134">
        <f>IF(ISNUMBER(VALUE(SUBSTITUTE(実質収支比率等に係る経年分析!J$49,"▲","-"))),ROUND(VALUE(SUBSTITUTE(実質収支比率等に係る経年分析!J$49,"▲","-")),2),NA())</f>
        <v>2.6</v>
      </c>
    </row>
    <row r="24" spans="1:11" x14ac:dyDescent="0.2">
      <c r="A24" s="104" t="s">
        <v>43</v>
      </c>
    </row>
    <row r="25" spans="1:11" x14ac:dyDescent="0.2">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2">
      <c r="A26" s="135"/>
      <c r="B26" s="135" t="s">
        <v>44</v>
      </c>
      <c r="C26" s="135" t="s">
        <v>45</v>
      </c>
      <c r="D26" s="135" t="s">
        <v>44</v>
      </c>
      <c r="E26" s="135" t="s">
        <v>45</v>
      </c>
      <c r="F26" s="135" t="s">
        <v>44</v>
      </c>
      <c r="G26" s="135" t="s">
        <v>45</v>
      </c>
      <c r="H26" s="135" t="s">
        <v>44</v>
      </c>
      <c r="I26" s="135" t="s">
        <v>45</v>
      </c>
      <c r="J26" s="135" t="s">
        <v>44</v>
      </c>
      <c r="K26" s="135" t="s">
        <v>45</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国民健康保険事業特別会計（事業勘定）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2">
      <c r="A30" s="135" t="str">
        <f>IF(連結実質赤字比率に係る赤字・黒字の構成分析!C$40="",NA(),連結実質赤字比率に係る赤字・黒字の構成分析!C$40)</f>
        <v>土地取得事業特別会計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2">
      <c r="A31" s="135" t="str">
        <f>IF(連結実質赤字比率に係る赤字・黒字の構成分析!C$39="",NA(),連結実質赤字比率に係る赤字・黒字の構成分析!C$39)</f>
        <v>診療所事業特別会計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2">
      <c r="A32" s="135" t="str">
        <f>IF(連結実質赤字比率に係る赤字・黒字の構成分析!C$38="",NA(),連結実質赤字比率に係る赤字・黒字の構成分析!C$38)</f>
        <v>介護保険事業特別会計（介護サービス事業勘定）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2">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0.02</v>
      </c>
    </row>
    <row r="34" spans="1:16" x14ac:dyDescent="0.2">
      <c r="A34" s="135" t="str">
        <f>IF(連結実質赤字比率に係る赤字・黒字の構成分析!C$36="",NA(),連結実質赤字比率に係る赤字・黒字の構成分析!C$36)</f>
        <v>介護保険事業特別会計（事業勘定）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0.28999999999999998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7.0000000000000007E-2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0.55000000000000004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0.35</v>
      </c>
    </row>
    <row r="35" spans="1:16" x14ac:dyDescent="0.2">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3.88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4.25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4.3099999999999996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4.28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4.41</v>
      </c>
    </row>
    <row r="36" spans="1:16" x14ac:dyDescent="0.2">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4.8899999999999997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4.6500000000000004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4.78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4.96</v>
      </c>
    </row>
    <row r="39" spans="1:16" x14ac:dyDescent="0.2">
      <c r="A39" s="104" t="s">
        <v>46</v>
      </c>
    </row>
    <row r="40" spans="1:16" x14ac:dyDescent="0.2">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2">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2">
      <c r="A42" s="136" t="s">
        <v>49</v>
      </c>
      <c r="B42" s="136"/>
      <c r="C42" s="136"/>
      <c r="D42" s="136">
        <f>'実質公債費比率（分子）の構造'!K$52</f>
        <v>3895</v>
      </c>
      <c r="E42" s="136"/>
      <c r="F42" s="136"/>
      <c r="G42" s="136">
        <f>'実質公債費比率（分子）の構造'!L$52</f>
        <v>3656</v>
      </c>
      <c r="H42" s="136"/>
      <c r="I42" s="136"/>
      <c r="J42" s="136">
        <f>'実質公債費比率（分子）の構造'!M$52</f>
        <v>3670</v>
      </c>
      <c r="K42" s="136"/>
      <c r="L42" s="136"/>
      <c r="M42" s="136">
        <f>'実質公債費比率（分子）の構造'!N$52</f>
        <v>3725</v>
      </c>
      <c r="N42" s="136"/>
      <c r="O42" s="136"/>
      <c r="P42" s="136">
        <f>'実質公債費比率（分子）の構造'!O$52</f>
        <v>3685</v>
      </c>
    </row>
    <row r="43" spans="1:16" x14ac:dyDescent="0.2">
      <c r="A43" s="136" t="s">
        <v>50</v>
      </c>
      <c r="B43" s="136">
        <f>'実質公債費比率（分子）の構造'!K$51</f>
        <v>2</v>
      </c>
      <c r="C43" s="136"/>
      <c r="D43" s="136"/>
      <c r="E43" s="136">
        <f>'実質公債費比率（分子）の構造'!L$51</f>
        <v>3</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x14ac:dyDescent="0.2">
      <c r="A44" s="136" t="s">
        <v>51</v>
      </c>
      <c r="B44" s="136">
        <f>'実質公債費比率（分子）の構造'!K$50</f>
        <v>104</v>
      </c>
      <c r="C44" s="136"/>
      <c r="D44" s="136"/>
      <c r="E44" s="136">
        <f>'実質公債費比率（分子）の構造'!L$50</f>
        <v>85</v>
      </c>
      <c r="F44" s="136"/>
      <c r="G44" s="136"/>
      <c r="H44" s="136">
        <f>'実質公債費比率（分子）の構造'!M$50</f>
        <v>69</v>
      </c>
      <c r="I44" s="136"/>
      <c r="J44" s="136"/>
      <c r="K44" s="136">
        <f>'実質公債費比率（分子）の構造'!N$50</f>
        <v>50</v>
      </c>
      <c r="L44" s="136"/>
      <c r="M44" s="136"/>
      <c r="N44" s="136">
        <f>'実質公債費比率（分子）の構造'!O$50</f>
        <v>43</v>
      </c>
      <c r="O44" s="136"/>
      <c r="P44" s="136"/>
    </row>
    <row r="45" spans="1:16" x14ac:dyDescent="0.2">
      <c r="A45" s="136" t="s">
        <v>52</v>
      </c>
      <c r="B45" s="136">
        <f>'実質公債費比率（分子）の構造'!K$49</f>
        <v>251</v>
      </c>
      <c r="C45" s="136"/>
      <c r="D45" s="136"/>
      <c r="E45" s="136">
        <f>'実質公債費比率（分子）の構造'!L$49</f>
        <v>249</v>
      </c>
      <c r="F45" s="136"/>
      <c r="G45" s="136"/>
      <c r="H45" s="136">
        <f>'実質公債費比率（分子）の構造'!M$49</f>
        <v>252</v>
      </c>
      <c r="I45" s="136"/>
      <c r="J45" s="136"/>
      <c r="K45" s="136">
        <f>'実質公債費比率（分子）の構造'!N$49</f>
        <v>259</v>
      </c>
      <c r="L45" s="136"/>
      <c r="M45" s="136"/>
      <c r="N45" s="136">
        <f>'実質公債費比率（分子）の構造'!O$49</f>
        <v>267</v>
      </c>
      <c r="O45" s="136"/>
      <c r="P45" s="136"/>
    </row>
    <row r="46" spans="1:16" x14ac:dyDescent="0.2">
      <c r="A46" s="136" t="s">
        <v>53</v>
      </c>
      <c r="B46" s="136">
        <f>'実質公債費比率（分子）の構造'!K$48</f>
        <v>207</v>
      </c>
      <c r="C46" s="136"/>
      <c r="D46" s="136"/>
      <c r="E46" s="136">
        <f>'実質公債費比率（分子）の構造'!L$48</f>
        <v>189</v>
      </c>
      <c r="F46" s="136"/>
      <c r="G46" s="136"/>
      <c r="H46" s="136">
        <f>'実質公債費比率（分子）の構造'!M$48</f>
        <v>201</v>
      </c>
      <c r="I46" s="136"/>
      <c r="J46" s="136"/>
      <c r="K46" s="136">
        <f>'実質公債費比率（分子）の構造'!N$48</f>
        <v>217</v>
      </c>
      <c r="L46" s="136"/>
      <c r="M46" s="136"/>
      <c r="N46" s="136">
        <f>'実質公債費比率（分子）の構造'!O$48</f>
        <v>216</v>
      </c>
      <c r="O46" s="136"/>
      <c r="P46" s="136"/>
    </row>
    <row r="47" spans="1:16" x14ac:dyDescent="0.2">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2">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2">
      <c r="A49" s="136" t="s">
        <v>56</v>
      </c>
      <c r="B49" s="136">
        <f>'実質公債費比率（分子）の構造'!K$45</f>
        <v>4854</v>
      </c>
      <c r="C49" s="136"/>
      <c r="D49" s="136"/>
      <c r="E49" s="136">
        <f>'実質公債費比率（分子）の構造'!L$45</f>
        <v>4798</v>
      </c>
      <c r="F49" s="136"/>
      <c r="G49" s="136"/>
      <c r="H49" s="136">
        <f>'実質公債費比率（分子）の構造'!M$45</f>
        <v>4811</v>
      </c>
      <c r="I49" s="136"/>
      <c r="J49" s="136"/>
      <c r="K49" s="136">
        <f>'実質公債費比率（分子）の構造'!N$45</f>
        <v>4399</v>
      </c>
      <c r="L49" s="136"/>
      <c r="M49" s="136"/>
      <c r="N49" s="136">
        <f>'実質公債費比率（分子）の構造'!O$45</f>
        <v>4072</v>
      </c>
      <c r="O49" s="136"/>
      <c r="P49" s="136"/>
    </row>
    <row r="50" spans="1:16" x14ac:dyDescent="0.2">
      <c r="A50" s="136" t="s">
        <v>57</v>
      </c>
      <c r="B50" s="136" t="e">
        <f>NA()</f>
        <v>#N/A</v>
      </c>
      <c r="C50" s="136">
        <f>IF(ISNUMBER('実質公債費比率（分子）の構造'!K$53),'実質公債費比率（分子）の構造'!K$53,NA())</f>
        <v>1523</v>
      </c>
      <c r="D50" s="136" t="e">
        <f>NA()</f>
        <v>#N/A</v>
      </c>
      <c r="E50" s="136" t="e">
        <f>NA()</f>
        <v>#N/A</v>
      </c>
      <c r="F50" s="136">
        <f>IF(ISNUMBER('実質公債費比率（分子）の構造'!L$53),'実質公債費比率（分子）の構造'!L$53,NA())</f>
        <v>1668</v>
      </c>
      <c r="G50" s="136" t="e">
        <f>NA()</f>
        <v>#N/A</v>
      </c>
      <c r="H50" s="136" t="e">
        <f>NA()</f>
        <v>#N/A</v>
      </c>
      <c r="I50" s="136">
        <f>IF(ISNUMBER('実質公債費比率（分子）の構造'!M$53),'実質公債費比率（分子）の構造'!M$53,NA())</f>
        <v>1663</v>
      </c>
      <c r="J50" s="136" t="e">
        <f>NA()</f>
        <v>#N/A</v>
      </c>
      <c r="K50" s="136" t="e">
        <f>NA()</f>
        <v>#N/A</v>
      </c>
      <c r="L50" s="136">
        <f>IF(ISNUMBER('実質公債費比率（分子）の構造'!N$53),'実質公債費比率（分子）の構造'!N$53,NA())</f>
        <v>1200</v>
      </c>
      <c r="M50" s="136" t="e">
        <f>NA()</f>
        <v>#N/A</v>
      </c>
      <c r="N50" s="136" t="e">
        <f>NA()</f>
        <v>#N/A</v>
      </c>
      <c r="O50" s="136">
        <f>IF(ISNUMBER('実質公債費比率（分子）の構造'!O$53),'実質公債費比率（分子）の構造'!O$53,NA())</f>
        <v>913</v>
      </c>
      <c r="P50" s="136" t="e">
        <f>NA()</f>
        <v>#N/A</v>
      </c>
    </row>
    <row r="53" spans="1:16" x14ac:dyDescent="0.2">
      <c r="A53" s="104" t="s">
        <v>58</v>
      </c>
    </row>
    <row r="54" spans="1:16" x14ac:dyDescent="0.2">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2">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2">
      <c r="A56" s="135" t="s">
        <v>35</v>
      </c>
      <c r="B56" s="135"/>
      <c r="C56" s="135"/>
      <c r="D56" s="135">
        <f>'将来負担比率（分子）の構造'!I$51</f>
        <v>28500</v>
      </c>
      <c r="E56" s="135"/>
      <c r="F56" s="135"/>
      <c r="G56" s="135">
        <f>'将来負担比率（分子）の構造'!J$51</f>
        <v>28945</v>
      </c>
      <c r="H56" s="135"/>
      <c r="I56" s="135"/>
      <c r="J56" s="135">
        <f>'将来負担比率（分子）の構造'!K$51</f>
        <v>29665</v>
      </c>
      <c r="K56" s="135"/>
      <c r="L56" s="135"/>
      <c r="M56" s="135">
        <f>'将来負担比率（分子）の構造'!L$51</f>
        <v>29863</v>
      </c>
      <c r="N56" s="135"/>
      <c r="O56" s="135"/>
      <c r="P56" s="135">
        <f>'将来負担比率（分子）の構造'!M$51</f>
        <v>29224</v>
      </c>
    </row>
    <row r="57" spans="1:16" x14ac:dyDescent="0.2">
      <c r="A57" s="135" t="s">
        <v>34</v>
      </c>
      <c r="B57" s="135"/>
      <c r="C57" s="135"/>
      <c r="D57" s="135">
        <f>'将来負担比率（分子）の構造'!I$50</f>
        <v>1983</v>
      </c>
      <c r="E57" s="135"/>
      <c r="F57" s="135"/>
      <c r="G57" s="135">
        <f>'将来負担比率（分子）の構造'!J$50</f>
        <v>1692</v>
      </c>
      <c r="H57" s="135"/>
      <c r="I57" s="135"/>
      <c r="J57" s="135">
        <f>'将来負担比率（分子）の構造'!K$50</f>
        <v>1659</v>
      </c>
      <c r="K57" s="135"/>
      <c r="L57" s="135"/>
      <c r="M57" s="135">
        <f>'将来負担比率（分子）の構造'!L$50</f>
        <v>1555</v>
      </c>
      <c r="N57" s="135"/>
      <c r="O57" s="135"/>
      <c r="P57" s="135">
        <f>'将来負担比率（分子）の構造'!M$50</f>
        <v>1534</v>
      </c>
    </row>
    <row r="58" spans="1:16" x14ac:dyDescent="0.2">
      <c r="A58" s="135" t="s">
        <v>33</v>
      </c>
      <c r="B58" s="135"/>
      <c r="C58" s="135"/>
      <c r="D58" s="135">
        <f>'将来負担比率（分子）の構造'!I$49</f>
        <v>8198</v>
      </c>
      <c r="E58" s="135"/>
      <c r="F58" s="135"/>
      <c r="G58" s="135">
        <f>'将来負担比率（分子）の構造'!J$49</f>
        <v>9460</v>
      </c>
      <c r="H58" s="135"/>
      <c r="I58" s="135"/>
      <c r="J58" s="135">
        <f>'将来負担比率（分子）の構造'!K$49</f>
        <v>9133</v>
      </c>
      <c r="K58" s="135"/>
      <c r="L58" s="135"/>
      <c r="M58" s="135">
        <f>'将来負担比率（分子）の構造'!L$49</f>
        <v>9882</v>
      </c>
      <c r="N58" s="135"/>
      <c r="O58" s="135"/>
      <c r="P58" s="135">
        <f>'将来負担比率（分子）の構造'!M$49</f>
        <v>10967</v>
      </c>
    </row>
    <row r="59" spans="1:16" x14ac:dyDescent="0.2">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2">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2">
      <c r="A61" s="135" t="s">
        <v>29</v>
      </c>
      <c r="B61" s="135">
        <f>'将来負担比率（分子）の構造'!I$46</f>
        <v>19</v>
      </c>
      <c r="C61" s="135"/>
      <c r="D61" s="135"/>
      <c r="E61" s="135">
        <f>'将来負担比率（分子）の構造'!J$46</f>
        <v>19</v>
      </c>
      <c r="F61" s="135"/>
      <c r="G61" s="135"/>
      <c r="H61" s="135">
        <f>'将来負担比率（分子）の構造'!K$46</f>
        <v>18</v>
      </c>
      <c r="I61" s="135"/>
      <c r="J61" s="135"/>
      <c r="K61" s="135">
        <f>'将来負担比率（分子）の構造'!L$46</f>
        <v>17</v>
      </c>
      <c r="L61" s="135"/>
      <c r="M61" s="135"/>
      <c r="N61" s="135">
        <f>'将来負担比率（分子）の構造'!M$46</f>
        <v>16</v>
      </c>
      <c r="O61" s="135"/>
      <c r="P61" s="135"/>
    </row>
    <row r="62" spans="1:16" x14ac:dyDescent="0.2">
      <c r="A62" s="135" t="s">
        <v>28</v>
      </c>
      <c r="B62" s="135">
        <f>'将来負担比率（分子）の構造'!I$45</f>
        <v>3950</v>
      </c>
      <c r="C62" s="135"/>
      <c r="D62" s="135"/>
      <c r="E62" s="135">
        <f>'将来負担比率（分子）の構造'!J$45</f>
        <v>3702</v>
      </c>
      <c r="F62" s="135"/>
      <c r="G62" s="135"/>
      <c r="H62" s="135">
        <f>'将来負担比率（分子）の構造'!K$45</f>
        <v>3137</v>
      </c>
      <c r="I62" s="135"/>
      <c r="J62" s="135"/>
      <c r="K62" s="135">
        <f>'将来負担比率（分子）の構造'!L$45</f>
        <v>2741</v>
      </c>
      <c r="L62" s="135"/>
      <c r="M62" s="135"/>
      <c r="N62" s="135">
        <f>'将来負担比率（分子）の構造'!M$45</f>
        <v>2312</v>
      </c>
      <c r="O62" s="135"/>
      <c r="P62" s="135"/>
    </row>
    <row r="63" spans="1:16" x14ac:dyDescent="0.2">
      <c r="A63" s="135" t="s">
        <v>27</v>
      </c>
      <c r="B63" s="135">
        <f>'将来負担比率（分子）の構造'!I$44</f>
        <v>2978</v>
      </c>
      <c r="C63" s="135"/>
      <c r="D63" s="135"/>
      <c r="E63" s="135">
        <f>'将来負担比率（分子）の構造'!J$44</f>
        <v>2847</v>
      </c>
      <c r="F63" s="135"/>
      <c r="G63" s="135"/>
      <c r="H63" s="135">
        <f>'将来負担比率（分子）の構造'!K$44</f>
        <v>2724</v>
      </c>
      <c r="I63" s="135"/>
      <c r="J63" s="135"/>
      <c r="K63" s="135">
        <f>'将来負担比率（分子）の構造'!L$44</f>
        <v>2579</v>
      </c>
      <c r="L63" s="135"/>
      <c r="M63" s="135"/>
      <c r="N63" s="135">
        <f>'将来負担比率（分子）の構造'!M$44</f>
        <v>2507</v>
      </c>
      <c r="O63" s="135"/>
      <c r="P63" s="135"/>
    </row>
    <row r="64" spans="1:16" x14ac:dyDescent="0.2">
      <c r="A64" s="135" t="s">
        <v>26</v>
      </c>
      <c r="B64" s="135">
        <f>'将来負担比率（分子）の構造'!I$43</f>
        <v>1854</v>
      </c>
      <c r="C64" s="135"/>
      <c r="D64" s="135"/>
      <c r="E64" s="135">
        <f>'将来負担比率（分子）の構造'!J$43</f>
        <v>1774</v>
      </c>
      <c r="F64" s="135"/>
      <c r="G64" s="135"/>
      <c r="H64" s="135">
        <f>'将来負担比率（分子）の構造'!K$43</f>
        <v>1809</v>
      </c>
      <c r="I64" s="135"/>
      <c r="J64" s="135"/>
      <c r="K64" s="135">
        <f>'将来負担比率（分子）の構造'!L$43</f>
        <v>1886</v>
      </c>
      <c r="L64" s="135"/>
      <c r="M64" s="135"/>
      <c r="N64" s="135">
        <f>'将来負担比率（分子）の構造'!M$43</f>
        <v>1904</v>
      </c>
      <c r="O64" s="135"/>
      <c r="P64" s="135"/>
    </row>
    <row r="65" spans="1:16" x14ac:dyDescent="0.2">
      <c r="A65" s="135" t="s">
        <v>25</v>
      </c>
      <c r="B65" s="135">
        <f>'将来負担比率（分子）の構造'!I$42</f>
        <v>361</v>
      </c>
      <c r="C65" s="135"/>
      <c r="D65" s="135"/>
      <c r="E65" s="135">
        <f>'将来負担比率（分子）の構造'!J$42</f>
        <v>291</v>
      </c>
      <c r="F65" s="135"/>
      <c r="G65" s="135"/>
      <c r="H65" s="135">
        <f>'将来負担比率（分子）の構造'!K$42</f>
        <v>233</v>
      </c>
      <c r="I65" s="135"/>
      <c r="J65" s="135"/>
      <c r="K65" s="135">
        <f>'将来負担比率（分子）の構造'!L$42</f>
        <v>194</v>
      </c>
      <c r="L65" s="135"/>
      <c r="M65" s="135"/>
      <c r="N65" s="135">
        <f>'将来負担比率（分子）の構造'!M$42</f>
        <v>161</v>
      </c>
      <c r="O65" s="135"/>
      <c r="P65" s="135"/>
    </row>
    <row r="66" spans="1:16" x14ac:dyDescent="0.2">
      <c r="A66" s="135" t="s">
        <v>24</v>
      </c>
      <c r="B66" s="135">
        <f>'将来負担比率（分子）の構造'!I$41</f>
        <v>37698</v>
      </c>
      <c r="C66" s="135"/>
      <c r="D66" s="135"/>
      <c r="E66" s="135">
        <f>'将来負担比率（分子）の構造'!J$41</f>
        <v>36895</v>
      </c>
      <c r="F66" s="135"/>
      <c r="G66" s="135"/>
      <c r="H66" s="135">
        <f>'将来負担比率（分子）の構造'!K$41</f>
        <v>37285</v>
      </c>
      <c r="I66" s="135"/>
      <c r="J66" s="135"/>
      <c r="K66" s="135">
        <f>'将来負担比率（分子）の構造'!L$41</f>
        <v>36684</v>
      </c>
      <c r="L66" s="135"/>
      <c r="M66" s="135"/>
      <c r="N66" s="135">
        <f>'将来負担比率（分子）の構造'!M$41</f>
        <v>35635</v>
      </c>
      <c r="O66" s="135"/>
      <c r="P66" s="135"/>
    </row>
    <row r="67" spans="1:16" x14ac:dyDescent="0.2">
      <c r="A67" s="135" t="s">
        <v>61</v>
      </c>
      <c r="B67" s="135" t="e">
        <f>NA()</f>
        <v>#N/A</v>
      </c>
      <c r="C67" s="135">
        <f>IF(ISNUMBER('将来負担比率（分子）の構造'!I$52), IF('将来負担比率（分子）の構造'!I$52 &lt; 0, 0, '将来負担比率（分子）の構造'!I$52), NA())</f>
        <v>8180</v>
      </c>
      <c r="D67" s="135" t="e">
        <f>NA()</f>
        <v>#N/A</v>
      </c>
      <c r="E67" s="135" t="e">
        <f>NA()</f>
        <v>#N/A</v>
      </c>
      <c r="F67" s="135">
        <f>IF(ISNUMBER('将来負担比率（分子）の構造'!J$52), IF('将来負担比率（分子）の構造'!J$52 &lt; 0, 0, '将来負担比率（分子）の構造'!J$52), NA())</f>
        <v>5430</v>
      </c>
      <c r="G67" s="135" t="e">
        <f>NA()</f>
        <v>#N/A</v>
      </c>
      <c r="H67" s="135" t="e">
        <f>NA()</f>
        <v>#N/A</v>
      </c>
      <c r="I67" s="135">
        <f>IF(ISNUMBER('将来負担比率（分子）の構造'!K$52), IF('将来負担比率（分子）の構造'!K$52 &lt; 0, 0, '将来負担比率（分子）の構造'!K$52), NA())</f>
        <v>4750</v>
      </c>
      <c r="J67" s="135" t="e">
        <f>NA()</f>
        <v>#N/A</v>
      </c>
      <c r="K67" s="135" t="e">
        <f>NA()</f>
        <v>#N/A</v>
      </c>
      <c r="L67" s="135">
        <f>IF(ISNUMBER('将来負担比率（分子）の構造'!L$52), IF('将来負担比率（分子）の構造'!L$52 &lt; 0, 0, '将来負担比率（分子）の構造'!L$52), NA())</f>
        <v>2802</v>
      </c>
      <c r="M67" s="135" t="e">
        <f>NA()</f>
        <v>#N/A</v>
      </c>
      <c r="N67" s="135" t="e">
        <f>NA()</f>
        <v>#N/A</v>
      </c>
      <c r="O67" s="135">
        <f>IF(ISNUMBER('将来負担比率（分子）の構造'!M$52), IF('将来負担比率（分子）の構造'!M$52 &lt; 0, 0, '将来負担比率（分子）の構造'!M$52), NA())</f>
        <v>809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2" sqref="A2"/>
    </sheetView>
  </sheetViews>
  <sheetFormatPr defaultColWidth="0" defaultRowHeight="11.25" customHeight="1" zeroHeight="1" x14ac:dyDescent="0.2"/>
  <cols>
    <col min="1" max="143" width="1.6640625" style="177" customWidth="1"/>
    <col min="144" max="16384" width="0" style="177" hidden="1"/>
  </cols>
  <sheetData>
    <row r="1" spans="2:143" ht="22.5" customHeight="1" thickBot="1" x14ac:dyDescent="0.25">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2">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2">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2">
      <c r="B5" s="609" t="s">
        <v>203</v>
      </c>
      <c r="C5" s="610"/>
      <c r="D5" s="610"/>
      <c r="E5" s="610"/>
      <c r="F5" s="610"/>
      <c r="G5" s="610"/>
      <c r="H5" s="610"/>
      <c r="I5" s="610"/>
      <c r="J5" s="610"/>
      <c r="K5" s="610"/>
      <c r="L5" s="610"/>
      <c r="M5" s="610"/>
      <c r="N5" s="610"/>
      <c r="O5" s="610"/>
      <c r="P5" s="610"/>
      <c r="Q5" s="611"/>
      <c r="R5" s="612">
        <v>3366390</v>
      </c>
      <c r="S5" s="613"/>
      <c r="T5" s="613"/>
      <c r="U5" s="613"/>
      <c r="V5" s="613"/>
      <c r="W5" s="613"/>
      <c r="X5" s="613"/>
      <c r="Y5" s="614"/>
      <c r="Z5" s="615">
        <v>10.7</v>
      </c>
      <c r="AA5" s="615"/>
      <c r="AB5" s="615"/>
      <c r="AC5" s="615"/>
      <c r="AD5" s="616">
        <v>3233200</v>
      </c>
      <c r="AE5" s="616"/>
      <c r="AF5" s="616"/>
      <c r="AG5" s="616"/>
      <c r="AH5" s="616"/>
      <c r="AI5" s="616"/>
      <c r="AJ5" s="616"/>
      <c r="AK5" s="616"/>
      <c r="AL5" s="617">
        <v>19</v>
      </c>
      <c r="AM5" s="618"/>
      <c r="AN5" s="618"/>
      <c r="AO5" s="619"/>
      <c r="AP5" s="609" t="s">
        <v>204</v>
      </c>
      <c r="AQ5" s="610"/>
      <c r="AR5" s="610"/>
      <c r="AS5" s="610"/>
      <c r="AT5" s="610"/>
      <c r="AU5" s="610"/>
      <c r="AV5" s="610"/>
      <c r="AW5" s="610"/>
      <c r="AX5" s="610"/>
      <c r="AY5" s="610"/>
      <c r="AZ5" s="610"/>
      <c r="BA5" s="610"/>
      <c r="BB5" s="610"/>
      <c r="BC5" s="610"/>
      <c r="BD5" s="610"/>
      <c r="BE5" s="610"/>
      <c r="BF5" s="611"/>
      <c r="BG5" s="623">
        <v>3230416</v>
      </c>
      <c r="BH5" s="624"/>
      <c r="BI5" s="624"/>
      <c r="BJ5" s="624"/>
      <c r="BK5" s="624"/>
      <c r="BL5" s="624"/>
      <c r="BM5" s="624"/>
      <c r="BN5" s="625"/>
      <c r="BO5" s="626">
        <v>96</v>
      </c>
      <c r="BP5" s="626"/>
      <c r="BQ5" s="626"/>
      <c r="BR5" s="626"/>
      <c r="BS5" s="627">
        <v>16307</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x14ac:dyDescent="0.2">
      <c r="B6" s="620" t="s">
        <v>208</v>
      </c>
      <c r="C6" s="621"/>
      <c r="D6" s="621"/>
      <c r="E6" s="621"/>
      <c r="F6" s="621"/>
      <c r="G6" s="621"/>
      <c r="H6" s="621"/>
      <c r="I6" s="621"/>
      <c r="J6" s="621"/>
      <c r="K6" s="621"/>
      <c r="L6" s="621"/>
      <c r="M6" s="621"/>
      <c r="N6" s="621"/>
      <c r="O6" s="621"/>
      <c r="P6" s="621"/>
      <c r="Q6" s="622"/>
      <c r="R6" s="623">
        <v>235525</v>
      </c>
      <c r="S6" s="624"/>
      <c r="T6" s="624"/>
      <c r="U6" s="624"/>
      <c r="V6" s="624"/>
      <c r="W6" s="624"/>
      <c r="X6" s="624"/>
      <c r="Y6" s="625"/>
      <c r="Z6" s="626">
        <v>0.8</v>
      </c>
      <c r="AA6" s="626"/>
      <c r="AB6" s="626"/>
      <c r="AC6" s="626"/>
      <c r="AD6" s="627">
        <v>235525</v>
      </c>
      <c r="AE6" s="627"/>
      <c r="AF6" s="627"/>
      <c r="AG6" s="627"/>
      <c r="AH6" s="627"/>
      <c r="AI6" s="627"/>
      <c r="AJ6" s="627"/>
      <c r="AK6" s="627"/>
      <c r="AL6" s="628">
        <v>1.4</v>
      </c>
      <c r="AM6" s="629"/>
      <c r="AN6" s="629"/>
      <c r="AO6" s="630"/>
      <c r="AP6" s="620" t="s">
        <v>209</v>
      </c>
      <c r="AQ6" s="621"/>
      <c r="AR6" s="621"/>
      <c r="AS6" s="621"/>
      <c r="AT6" s="621"/>
      <c r="AU6" s="621"/>
      <c r="AV6" s="621"/>
      <c r="AW6" s="621"/>
      <c r="AX6" s="621"/>
      <c r="AY6" s="621"/>
      <c r="AZ6" s="621"/>
      <c r="BA6" s="621"/>
      <c r="BB6" s="621"/>
      <c r="BC6" s="621"/>
      <c r="BD6" s="621"/>
      <c r="BE6" s="621"/>
      <c r="BF6" s="622"/>
      <c r="BG6" s="623">
        <v>3230416</v>
      </c>
      <c r="BH6" s="624"/>
      <c r="BI6" s="624"/>
      <c r="BJ6" s="624"/>
      <c r="BK6" s="624"/>
      <c r="BL6" s="624"/>
      <c r="BM6" s="624"/>
      <c r="BN6" s="625"/>
      <c r="BO6" s="626">
        <v>96</v>
      </c>
      <c r="BP6" s="626"/>
      <c r="BQ6" s="626"/>
      <c r="BR6" s="626"/>
      <c r="BS6" s="627">
        <v>16307</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232870</v>
      </c>
      <c r="CS6" s="624"/>
      <c r="CT6" s="624"/>
      <c r="CU6" s="624"/>
      <c r="CV6" s="624"/>
      <c r="CW6" s="624"/>
      <c r="CX6" s="624"/>
      <c r="CY6" s="625"/>
      <c r="CZ6" s="626">
        <v>0.8</v>
      </c>
      <c r="DA6" s="626"/>
      <c r="DB6" s="626"/>
      <c r="DC6" s="626"/>
      <c r="DD6" s="632" t="s">
        <v>211</v>
      </c>
      <c r="DE6" s="624"/>
      <c r="DF6" s="624"/>
      <c r="DG6" s="624"/>
      <c r="DH6" s="624"/>
      <c r="DI6" s="624"/>
      <c r="DJ6" s="624"/>
      <c r="DK6" s="624"/>
      <c r="DL6" s="624"/>
      <c r="DM6" s="624"/>
      <c r="DN6" s="624"/>
      <c r="DO6" s="624"/>
      <c r="DP6" s="625"/>
      <c r="DQ6" s="632">
        <v>232867</v>
      </c>
      <c r="DR6" s="624"/>
      <c r="DS6" s="624"/>
      <c r="DT6" s="624"/>
      <c r="DU6" s="624"/>
      <c r="DV6" s="624"/>
      <c r="DW6" s="624"/>
      <c r="DX6" s="624"/>
      <c r="DY6" s="624"/>
      <c r="DZ6" s="624"/>
      <c r="EA6" s="624"/>
      <c r="EB6" s="624"/>
      <c r="EC6" s="633"/>
    </row>
    <row r="7" spans="2:143" ht="11.25" customHeight="1" x14ac:dyDescent="0.2">
      <c r="B7" s="620" t="s">
        <v>212</v>
      </c>
      <c r="C7" s="621"/>
      <c r="D7" s="621"/>
      <c r="E7" s="621"/>
      <c r="F7" s="621"/>
      <c r="G7" s="621"/>
      <c r="H7" s="621"/>
      <c r="I7" s="621"/>
      <c r="J7" s="621"/>
      <c r="K7" s="621"/>
      <c r="L7" s="621"/>
      <c r="M7" s="621"/>
      <c r="N7" s="621"/>
      <c r="O7" s="621"/>
      <c r="P7" s="621"/>
      <c r="Q7" s="622"/>
      <c r="R7" s="623">
        <v>5310</v>
      </c>
      <c r="S7" s="624"/>
      <c r="T7" s="624"/>
      <c r="U7" s="624"/>
      <c r="V7" s="624"/>
      <c r="W7" s="624"/>
      <c r="X7" s="624"/>
      <c r="Y7" s="625"/>
      <c r="Z7" s="626">
        <v>0</v>
      </c>
      <c r="AA7" s="626"/>
      <c r="AB7" s="626"/>
      <c r="AC7" s="626"/>
      <c r="AD7" s="627">
        <v>5310</v>
      </c>
      <c r="AE7" s="627"/>
      <c r="AF7" s="627"/>
      <c r="AG7" s="627"/>
      <c r="AH7" s="627"/>
      <c r="AI7" s="627"/>
      <c r="AJ7" s="627"/>
      <c r="AK7" s="627"/>
      <c r="AL7" s="628">
        <v>0</v>
      </c>
      <c r="AM7" s="629"/>
      <c r="AN7" s="629"/>
      <c r="AO7" s="630"/>
      <c r="AP7" s="620" t="s">
        <v>213</v>
      </c>
      <c r="AQ7" s="621"/>
      <c r="AR7" s="621"/>
      <c r="AS7" s="621"/>
      <c r="AT7" s="621"/>
      <c r="AU7" s="621"/>
      <c r="AV7" s="621"/>
      <c r="AW7" s="621"/>
      <c r="AX7" s="621"/>
      <c r="AY7" s="621"/>
      <c r="AZ7" s="621"/>
      <c r="BA7" s="621"/>
      <c r="BB7" s="621"/>
      <c r="BC7" s="621"/>
      <c r="BD7" s="621"/>
      <c r="BE7" s="621"/>
      <c r="BF7" s="622"/>
      <c r="BG7" s="623">
        <v>1349217</v>
      </c>
      <c r="BH7" s="624"/>
      <c r="BI7" s="624"/>
      <c r="BJ7" s="624"/>
      <c r="BK7" s="624"/>
      <c r="BL7" s="624"/>
      <c r="BM7" s="624"/>
      <c r="BN7" s="625"/>
      <c r="BO7" s="626">
        <v>40.1</v>
      </c>
      <c r="BP7" s="626"/>
      <c r="BQ7" s="626"/>
      <c r="BR7" s="626"/>
      <c r="BS7" s="627">
        <v>16307</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4545642</v>
      </c>
      <c r="CS7" s="624"/>
      <c r="CT7" s="624"/>
      <c r="CU7" s="624"/>
      <c r="CV7" s="624"/>
      <c r="CW7" s="624"/>
      <c r="CX7" s="624"/>
      <c r="CY7" s="625"/>
      <c r="CZ7" s="626">
        <v>15</v>
      </c>
      <c r="DA7" s="626"/>
      <c r="DB7" s="626"/>
      <c r="DC7" s="626"/>
      <c r="DD7" s="632">
        <v>116147</v>
      </c>
      <c r="DE7" s="624"/>
      <c r="DF7" s="624"/>
      <c r="DG7" s="624"/>
      <c r="DH7" s="624"/>
      <c r="DI7" s="624"/>
      <c r="DJ7" s="624"/>
      <c r="DK7" s="624"/>
      <c r="DL7" s="624"/>
      <c r="DM7" s="624"/>
      <c r="DN7" s="624"/>
      <c r="DO7" s="624"/>
      <c r="DP7" s="625"/>
      <c r="DQ7" s="632">
        <v>3204890</v>
      </c>
      <c r="DR7" s="624"/>
      <c r="DS7" s="624"/>
      <c r="DT7" s="624"/>
      <c r="DU7" s="624"/>
      <c r="DV7" s="624"/>
      <c r="DW7" s="624"/>
      <c r="DX7" s="624"/>
      <c r="DY7" s="624"/>
      <c r="DZ7" s="624"/>
      <c r="EA7" s="624"/>
      <c r="EB7" s="624"/>
      <c r="EC7" s="633"/>
    </row>
    <row r="8" spans="2:143" ht="11.25" customHeight="1" x14ac:dyDescent="0.2">
      <c r="B8" s="620" t="s">
        <v>215</v>
      </c>
      <c r="C8" s="621"/>
      <c r="D8" s="621"/>
      <c r="E8" s="621"/>
      <c r="F8" s="621"/>
      <c r="G8" s="621"/>
      <c r="H8" s="621"/>
      <c r="I8" s="621"/>
      <c r="J8" s="621"/>
      <c r="K8" s="621"/>
      <c r="L8" s="621"/>
      <c r="M8" s="621"/>
      <c r="N8" s="621"/>
      <c r="O8" s="621"/>
      <c r="P8" s="621"/>
      <c r="Q8" s="622"/>
      <c r="R8" s="623">
        <v>14680</v>
      </c>
      <c r="S8" s="624"/>
      <c r="T8" s="624"/>
      <c r="U8" s="624"/>
      <c r="V8" s="624"/>
      <c r="W8" s="624"/>
      <c r="X8" s="624"/>
      <c r="Y8" s="625"/>
      <c r="Z8" s="626">
        <v>0</v>
      </c>
      <c r="AA8" s="626"/>
      <c r="AB8" s="626"/>
      <c r="AC8" s="626"/>
      <c r="AD8" s="627">
        <v>14680</v>
      </c>
      <c r="AE8" s="627"/>
      <c r="AF8" s="627"/>
      <c r="AG8" s="627"/>
      <c r="AH8" s="627"/>
      <c r="AI8" s="627"/>
      <c r="AJ8" s="627"/>
      <c r="AK8" s="627"/>
      <c r="AL8" s="628">
        <v>0.1</v>
      </c>
      <c r="AM8" s="629"/>
      <c r="AN8" s="629"/>
      <c r="AO8" s="630"/>
      <c r="AP8" s="620" t="s">
        <v>216</v>
      </c>
      <c r="AQ8" s="621"/>
      <c r="AR8" s="621"/>
      <c r="AS8" s="621"/>
      <c r="AT8" s="621"/>
      <c r="AU8" s="621"/>
      <c r="AV8" s="621"/>
      <c r="AW8" s="621"/>
      <c r="AX8" s="621"/>
      <c r="AY8" s="621"/>
      <c r="AZ8" s="621"/>
      <c r="BA8" s="621"/>
      <c r="BB8" s="621"/>
      <c r="BC8" s="621"/>
      <c r="BD8" s="621"/>
      <c r="BE8" s="621"/>
      <c r="BF8" s="622"/>
      <c r="BG8" s="623">
        <v>55270</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8175302</v>
      </c>
      <c r="CS8" s="624"/>
      <c r="CT8" s="624"/>
      <c r="CU8" s="624"/>
      <c r="CV8" s="624"/>
      <c r="CW8" s="624"/>
      <c r="CX8" s="624"/>
      <c r="CY8" s="625"/>
      <c r="CZ8" s="626">
        <v>27.1</v>
      </c>
      <c r="DA8" s="626"/>
      <c r="DB8" s="626"/>
      <c r="DC8" s="626"/>
      <c r="DD8" s="632">
        <v>152717</v>
      </c>
      <c r="DE8" s="624"/>
      <c r="DF8" s="624"/>
      <c r="DG8" s="624"/>
      <c r="DH8" s="624"/>
      <c r="DI8" s="624"/>
      <c r="DJ8" s="624"/>
      <c r="DK8" s="624"/>
      <c r="DL8" s="624"/>
      <c r="DM8" s="624"/>
      <c r="DN8" s="624"/>
      <c r="DO8" s="624"/>
      <c r="DP8" s="625"/>
      <c r="DQ8" s="632">
        <v>4091401</v>
      </c>
      <c r="DR8" s="624"/>
      <c r="DS8" s="624"/>
      <c r="DT8" s="624"/>
      <c r="DU8" s="624"/>
      <c r="DV8" s="624"/>
      <c r="DW8" s="624"/>
      <c r="DX8" s="624"/>
      <c r="DY8" s="624"/>
      <c r="DZ8" s="624"/>
      <c r="EA8" s="624"/>
      <c r="EB8" s="624"/>
      <c r="EC8" s="633"/>
    </row>
    <row r="9" spans="2:143" ht="11.25" customHeight="1" x14ac:dyDescent="0.2">
      <c r="B9" s="620" t="s">
        <v>218</v>
      </c>
      <c r="C9" s="621"/>
      <c r="D9" s="621"/>
      <c r="E9" s="621"/>
      <c r="F9" s="621"/>
      <c r="G9" s="621"/>
      <c r="H9" s="621"/>
      <c r="I9" s="621"/>
      <c r="J9" s="621"/>
      <c r="K9" s="621"/>
      <c r="L9" s="621"/>
      <c r="M9" s="621"/>
      <c r="N9" s="621"/>
      <c r="O9" s="621"/>
      <c r="P9" s="621"/>
      <c r="Q9" s="622"/>
      <c r="R9" s="623">
        <v>12213</v>
      </c>
      <c r="S9" s="624"/>
      <c r="T9" s="624"/>
      <c r="U9" s="624"/>
      <c r="V9" s="624"/>
      <c r="W9" s="624"/>
      <c r="X9" s="624"/>
      <c r="Y9" s="625"/>
      <c r="Z9" s="626">
        <v>0</v>
      </c>
      <c r="AA9" s="626"/>
      <c r="AB9" s="626"/>
      <c r="AC9" s="626"/>
      <c r="AD9" s="627">
        <v>12213</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1137190</v>
      </c>
      <c r="BH9" s="624"/>
      <c r="BI9" s="624"/>
      <c r="BJ9" s="624"/>
      <c r="BK9" s="624"/>
      <c r="BL9" s="624"/>
      <c r="BM9" s="624"/>
      <c r="BN9" s="625"/>
      <c r="BO9" s="626">
        <v>33.799999999999997</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4054612</v>
      </c>
      <c r="CS9" s="624"/>
      <c r="CT9" s="624"/>
      <c r="CU9" s="624"/>
      <c r="CV9" s="624"/>
      <c r="CW9" s="624"/>
      <c r="CX9" s="624"/>
      <c r="CY9" s="625"/>
      <c r="CZ9" s="626">
        <v>13.4</v>
      </c>
      <c r="DA9" s="626"/>
      <c r="DB9" s="626"/>
      <c r="DC9" s="626"/>
      <c r="DD9" s="632">
        <v>787929</v>
      </c>
      <c r="DE9" s="624"/>
      <c r="DF9" s="624"/>
      <c r="DG9" s="624"/>
      <c r="DH9" s="624"/>
      <c r="DI9" s="624"/>
      <c r="DJ9" s="624"/>
      <c r="DK9" s="624"/>
      <c r="DL9" s="624"/>
      <c r="DM9" s="624"/>
      <c r="DN9" s="624"/>
      <c r="DO9" s="624"/>
      <c r="DP9" s="625"/>
      <c r="DQ9" s="632">
        <v>3286287</v>
      </c>
      <c r="DR9" s="624"/>
      <c r="DS9" s="624"/>
      <c r="DT9" s="624"/>
      <c r="DU9" s="624"/>
      <c r="DV9" s="624"/>
      <c r="DW9" s="624"/>
      <c r="DX9" s="624"/>
      <c r="DY9" s="624"/>
      <c r="DZ9" s="624"/>
      <c r="EA9" s="624"/>
      <c r="EB9" s="624"/>
      <c r="EC9" s="633"/>
    </row>
    <row r="10" spans="2:143" ht="11.25" customHeight="1" x14ac:dyDescent="0.2">
      <c r="B10" s="620" t="s">
        <v>221</v>
      </c>
      <c r="C10" s="621"/>
      <c r="D10" s="621"/>
      <c r="E10" s="621"/>
      <c r="F10" s="621"/>
      <c r="G10" s="621"/>
      <c r="H10" s="621"/>
      <c r="I10" s="621"/>
      <c r="J10" s="621"/>
      <c r="K10" s="621"/>
      <c r="L10" s="621"/>
      <c r="M10" s="621"/>
      <c r="N10" s="621"/>
      <c r="O10" s="621"/>
      <c r="P10" s="621"/>
      <c r="Q10" s="622"/>
      <c r="R10" s="623">
        <v>726156</v>
      </c>
      <c r="S10" s="624"/>
      <c r="T10" s="624"/>
      <c r="U10" s="624"/>
      <c r="V10" s="624"/>
      <c r="W10" s="624"/>
      <c r="X10" s="624"/>
      <c r="Y10" s="625"/>
      <c r="Z10" s="626">
        <v>2.2999999999999998</v>
      </c>
      <c r="AA10" s="626"/>
      <c r="AB10" s="626"/>
      <c r="AC10" s="626"/>
      <c r="AD10" s="627">
        <v>726156</v>
      </c>
      <c r="AE10" s="627"/>
      <c r="AF10" s="627"/>
      <c r="AG10" s="627"/>
      <c r="AH10" s="627"/>
      <c r="AI10" s="627"/>
      <c r="AJ10" s="627"/>
      <c r="AK10" s="627"/>
      <c r="AL10" s="628">
        <v>4.3</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64915</v>
      </c>
      <c r="BH10" s="624"/>
      <c r="BI10" s="624"/>
      <c r="BJ10" s="624"/>
      <c r="BK10" s="624"/>
      <c r="BL10" s="624"/>
      <c r="BM10" s="624"/>
      <c r="BN10" s="625"/>
      <c r="BO10" s="626">
        <v>1.9</v>
      </c>
      <c r="BP10" s="626"/>
      <c r="BQ10" s="626"/>
      <c r="BR10" s="626"/>
      <c r="BS10" s="632" t="s">
        <v>108</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20563</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20157</v>
      </c>
      <c r="DR10" s="624"/>
      <c r="DS10" s="624"/>
      <c r="DT10" s="624"/>
      <c r="DU10" s="624"/>
      <c r="DV10" s="624"/>
      <c r="DW10" s="624"/>
      <c r="DX10" s="624"/>
      <c r="DY10" s="624"/>
      <c r="DZ10" s="624"/>
      <c r="EA10" s="624"/>
      <c r="EB10" s="624"/>
      <c r="EC10" s="633"/>
    </row>
    <row r="11" spans="2:143" ht="11.25" customHeight="1" x14ac:dyDescent="0.2">
      <c r="B11" s="620" t="s">
        <v>224</v>
      </c>
      <c r="C11" s="621"/>
      <c r="D11" s="621"/>
      <c r="E11" s="621"/>
      <c r="F11" s="621"/>
      <c r="G11" s="621"/>
      <c r="H11" s="621"/>
      <c r="I11" s="621"/>
      <c r="J11" s="621"/>
      <c r="K11" s="621"/>
      <c r="L11" s="621"/>
      <c r="M11" s="621"/>
      <c r="N11" s="621"/>
      <c r="O11" s="621"/>
      <c r="P11" s="621"/>
      <c r="Q11" s="622"/>
      <c r="R11" s="623">
        <v>5789</v>
      </c>
      <c r="S11" s="624"/>
      <c r="T11" s="624"/>
      <c r="U11" s="624"/>
      <c r="V11" s="624"/>
      <c r="W11" s="624"/>
      <c r="X11" s="624"/>
      <c r="Y11" s="625"/>
      <c r="Z11" s="626">
        <v>0</v>
      </c>
      <c r="AA11" s="626"/>
      <c r="AB11" s="626"/>
      <c r="AC11" s="626"/>
      <c r="AD11" s="627">
        <v>5789</v>
      </c>
      <c r="AE11" s="627"/>
      <c r="AF11" s="627"/>
      <c r="AG11" s="627"/>
      <c r="AH11" s="627"/>
      <c r="AI11" s="627"/>
      <c r="AJ11" s="627"/>
      <c r="AK11" s="627"/>
      <c r="AL11" s="628">
        <v>0</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91842</v>
      </c>
      <c r="BH11" s="624"/>
      <c r="BI11" s="624"/>
      <c r="BJ11" s="624"/>
      <c r="BK11" s="624"/>
      <c r="BL11" s="624"/>
      <c r="BM11" s="624"/>
      <c r="BN11" s="625"/>
      <c r="BO11" s="626">
        <v>2.7</v>
      </c>
      <c r="BP11" s="626"/>
      <c r="BQ11" s="626"/>
      <c r="BR11" s="626"/>
      <c r="BS11" s="632">
        <v>16307</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2046447</v>
      </c>
      <c r="CS11" s="624"/>
      <c r="CT11" s="624"/>
      <c r="CU11" s="624"/>
      <c r="CV11" s="624"/>
      <c r="CW11" s="624"/>
      <c r="CX11" s="624"/>
      <c r="CY11" s="625"/>
      <c r="CZ11" s="626">
        <v>6.8</v>
      </c>
      <c r="DA11" s="626"/>
      <c r="DB11" s="626"/>
      <c r="DC11" s="626"/>
      <c r="DD11" s="632">
        <v>647881</v>
      </c>
      <c r="DE11" s="624"/>
      <c r="DF11" s="624"/>
      <c r="DG11" s="624"/>
      <c r="DH11" s="624"/>
      <c r="DI11" s="624"/>
      <c r="DJ11" s="624"/>
      <c r="DK11" s="624"/>
      <c r="DL11" s="624"/>
      <c r="DM11" s="624"/>
      <c r="DN11" s="624"/>
      <c r="DO11" s="624"/>
      <c r="DP11" s="625"/>
      <c r="DQ11" s="632">
        <v>974638</v>
      </c>
      <c r="DR11" s="624"/>
      <c r="DS11" s="624"/>
      <c r="DT11" s="624"/>
      <c r="DU11" s="624"/>
      <c r="DV11" s="624"/>
      <c r="DW11" s="624"/>
      <c r="DX11" s="624"/>
      <c r="DY11" s="624"/>
      <c r="DZ11" s="624"/>
      <c r="EA11" s="624"/>
      <c r="EB11" s="624"/>
      <c r="EC11" s="633"/>
    </row>
    <row r="12" spans="2:143" ht="11.25" customHeight="1" x14ac:dyDescent="0.2">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1468357</v>
      </c>
      <c r="BH12" s="624"/>
      <c r="BI12" s="624"/>
      <c r="BJ12" s="624"/>
      <c r="BK12" s="624"/>
      <c r="BL12" s="624"/>
      <c r="BM12" s="624"/>
      <c r="BN12" s="625"/>
      <c r="BO12" s="626">
        <v>43.6</v>
      </c>
      <c r="BP12" s="626"/>
      <c r="BQ12" s="626"/>
      <c r="BR12" s="626"/>
      <c r="BS12" s="632" t="s">
        <v>108</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1264215</v>
      </c>
      <c r="CS12" s="624"/>
      <c r="CT12" s="624"/>
      <c r="CU12" s="624"/>
      <c r="CV12" s="624"/>
      <c r="CW12" s="624"/>
      <c r="CX12" s="624"/>
      <c r="CY12" s="625"/>
      <c r="CZ12" s="626">
        <v>4.2</v>
      </c>
      <c r="DA12" s="626"/>
      <c r="DB12" s="626"/>
      <c r="DC12" s="626"/>
      <c r="DD12" s="632">
        <v>200349</v>
      </c>
      <c r="DE12" s="624"/>
      <c r="DF12" s="624"/>
      <c r="DG12" s="624"/>
      <c r="DH12" s="624"/>
      <c r="DI12" s="624"/>
      <c r="DJ12" s="624"/>
      <c r="DK12" s="624"/>
      <c r="DL12" s="624"/>
      <c r="DM12" s="624"/>
      <c r="DN12" s="624"/>
      <c r="DO12" s="624"/>
      <c r="DP12" s="625"/>
      <c r="DQ12" s="632">
        <v>897329</v>
      </c>
      <c r="DR12" s="624"/>
      <c r="DS12" s="624"/>
      <c r="DT12" s="624"/>
      <c r="DU12" s="624"/>
      <c r="DV12" s="624"/>
      <c r="DW12" s="624"/>
      <c r="DX12" s="624"/>
      <c r="DY12" s="624"/>
      <c r="DZ12" s="624"/>
      <c r="EA12" s="624"/>
      <c r="EB12" s="624"/>
      <c r="EC12" s="633"/>
    </row>
    <row r="13" spans="2:143" ht="11.25" customHeight="1" x14ac:dyDescent="0.2">
      <c r="B13" s="620" t="s">
        <v>230</v>
      </c>
      <c r="C13" s="621"/>
      <c r="D13" s="621"/>
      <c r="E13" s="621"/>
      <c r="F13" s="621"/>
      <c r="G13" s="621"/>
      <c r="H13" s="621"/>
      <c r="I13" s="621"/>
      <c r="J13" s="621"/>
      <c r="K13" s="621"/>
      <c r="L13" s="621"/>
      <c r="M13" s="621"/>
      <c r="N13" s="621"/>
      <c r="O13" s="621"/>
      <c r="P13" s="621"/>
      <c r="Q13" s="622"/>
      <c r="R13" s="623">
        <v>28674</v>
      </c>
      <c r="S13" s="624"/>
      <c r="T13" s="624"/>
      <c r="U13" s="624"/>
      <c r="V13" s="624"/>
      <c r="W13" s="624"/>
      <c r="X13" s="624"/>
      <c r="Y13" s="625"/>
      <c r="Z13" s="626">
        <v>0.1</v>
      </c>
      <c r="AA13" s="626"/>
      <c r="AB13" s="626"/>
      <c r="AC13" s="626"/>
      <c r="AD13" s="627">
        <v>28674</v>
      </c>
      <c r="AE13" s="627"/>
      <c r="AF13" s="627"/>
      <c r="AG13" s="627"/>
      <c r="AH13" s="627"/>
      <c r="AI13" s="627"/>
      <c r="AJ13" s="627"/>
      <c r="AK13" s="627"/>
      <c r="AL13" s="628">
        <v>0.2</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1434660</v>
      </c>
      <c r="BH13" s="624"/>
      <c r="BI13" s="624"/>
      <c r="BJ13" s="624"/>
      <c r="BK13" s="624"/>
      <c r="BL13" s="624"/>
      <c r="BM13" s="624"/>
      <c r="BN13" s="625"/>
      <c r="BO13" s="626">
        <v>42.6</v>
      </c>
      <c r="BP13" s="626"/>
      <c r="BQ13" s="626"/>
      <c r="BR13" s="626"/>
      <c r="BS13" s="632" t="s">
        <v>108</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1700778</v>
      </c>
      <c r="CS13" s="624"/>
      <c r="CT13" s="624"/>
      <c r="CU13" s="624"/>
      <c r="CV13" s="624"/>
      <c r="CW13" s="624"/>
      <c r="CX13" s="624"/>
      <c r="CY13" s="625"/>
      <c r="CZ13" s="626">
        <v>5.6</v>
      </c>
      <c r="DA13" s="626"/>
      <c r="DB13" s="626"/>
      <c r="DC13" s="626"/>
      <c r="DD13" s="632">
        <v>1026102</v>
      </c>
      <c r="DE13" s="624"/>
      <c r="DF13" s="624"/>
      <c r="DG13" s="624"/>
      <c r="DH13" s="624"/>
      <c r="DI13" s="624"/>
      <c r="DJ13" s="624"/>
      <c r="DK13" s="624"/>
      <c r="DL13" s="624"/>
      <c r="DM13" s="624"/>
      <c r="DN13" s="624"/>
      <c r="DO13" s="624"/>
      <c r="DP13" s="625"/>
      <c r="DQ13" s="632">
        <v>618829</v>
      </c>
      <c r="DR13" s="624"/>
      <c r="DS13" s="624"/>
      <c r="DT13" s="624"/>
      <c r="DU13" s="624"/>
      <c r="DV13" s="624"/>
      <c r="DW13" s="624"/>
      <c r="DX13" s="624"/>
      <c r="DY13" s="624"/>
      <c r="DZ13" s="624"/>
      <c r="EA13" s="624"/>
      <c r="EB13" s="624"/>
      <c r="EC13" s="633"/>
    </row>
    <row r="14" spans="2:143" ht="11.25" customHeight="1" x14ac:dyDescent="0.2">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118034</v>
      </c>
      <c r="BH14" s="624"/>
      <c r="BI14" s="624"/>
      <c r="BJ14" s="624"/>
      <c r="BK14" s="624"/>
      <c r="BL14" s="624"/>
      <c r="BM14" s="624"/>
      <c r="BN14" s="625"/>
      <c r="BO14" s="626">
        <v>3.5</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885978</v>
      </c>
      <c r="CS14" s="624"/>
      <c r="CT14" s="624"/>
      <c r="CU14" s="624"/>
      <c r="CV14" s="624"/>
      <c r="CW14" s="624"/>
      <c r="CX14" s="624"/>
      <c r="CY14" s="625"/>
      <c r="CZ14" s="626">
        <v>2.9</v>
      </c>
      <c r="DA14" s="626"/>
      <c r="DB14" s="626"/>
      <c r="DC14" s="626"/>
      <c r="DD14" s="632">
        <v>98334</v>
      </c>
      <c r="DE14" s="624"/>
      <c r="DF14" s="624"/>
      <c r="DG14" s="624"/>
      <c r="DH14" s="624"/>
      <c r="DI14" s="624"/>
      <c r="DJ14" s="624"/>
      <c r="DK14" s="624"/>
      <c r="DL14" s="624"/>
      <c r="DM14" s="624"/>
      <c r="DN14" s="624"/>
      <c r="DO14" s="624"/>
      <c r="DP14" s="625"/>
      <c r="DQ14" s="632">
        <v>763483</v>
      </c>
      <c r="DR14" s="624"/>
      <c r="DS14" s="624"/>
      <c r="DT14" s="624"/>
      <c r="DU14" s="624"/>
      <c r="DV14" s="624"/>
      <c r="DW14" s="624"/>
      <c r="DX14" s="624"/>
      <c r="DY14" s="624"/>
      <c r="DZ14" s="624"/>
      <c r="EA14" s="624"/>
      <c r="EB14" s="624"/>
      <c r="EC14" s="633"/>
    </row>
    <row r="15" spans="2:143" ht="11.25" customHeight="1" x14ac:dyDescent="0.2">
      <c r="B15" s="620" t="s">
        <v>236</v>
      </c>
      <c r="C15" s="621"/>
      <c r="D15" s="621"/>
      <c r="E15" s="621"/>
      <c r="F15" s="621"/>
      <c r="G15" s="621"/>
      <c r="H15" s="621"/>
      <c r="I15" s="621"/>
      <c r="J15" s="621"/>
      <c r="K15" s="621"/>
      <c r="L15" s="621"/>
      <c r="M15" s="621"/>
      <c r="N15" s="621"/>
      <c r="O15" s="621"/>
      <c r="P15" s="621"/>
      <c r="Q15" s="622"/>
      <c r="R15" s="623">
        <v>4604</v>
      </c>
      <c r="S15" s="624"/>
      <c r="T15" s="624"/>
      <c r="U15" s="624"/>
      <c r="V15" s="624"/>
      <c r="W15" s="624"/>
      <c r="X15" s="624"/>
      <c r="Y15" s="625"/>
      <c r="Z15" s="626">
        <v>0</v>
      </c>
      <c r="AA15" s="626"/>
      <c r="AB15" s="626"/>
      <c r="AC15" s="626"/>
      <c r="AD15" s="627">
        <v>4604</v>
      </c>
      <c r="AE15" s="627"/>
      <c r="AF15" s="627"/>
      <c r="AG15" s="627"/>
      <c r="AH15" s="627"/>
      <c r="AI15" s="627"/>
      <c r="AJ15" s="627"/>
      <c r="AK15" s="627"/>
      <c r="AL15" s="628">
        <v>0</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293372</v>
      </c>
      <c r="BH15" s="624"/>
      <c r="BI15" s="624"/>
      <c r="BJ15" s="624"/>
      <c r="BK15" s="624"/>
      <c r="BL15" s="624"/>
      <c r="BM15" s="624"/>
      <c r="BN15" s="625"/>
      <c r="BO15" s="626">
        <v>8.6999999999999993</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2733062</v>
      </c>
      <c r="CS15" s="624"/>
      <c r="CT15" s="624"/>
      <c r="CU15" s="624"/>
      <c r="CV15" s="624"/>
      <c r="CW15" s="624"/>
      <c r="CX15" s="624"/>
      <c r="CY15" s="625"/>
      <c r="CZ15" s="626">
        <v>9</v>
      </c>
      <c r="DA15" s="626"/>
      <c r="DB15" s="626"/>
      <c r="DC15" s="626"/>
      <c r="DD15" s="632">
        <v>772814</v>
      </c>
      <c r="DE15" s="624"/>
      <c r="DF15" s="624"/>
      <c r="DG15" s="624"/>
      <c r="DH15" s="624"/>
      <c r="DI15" s="624"/>
      <c r="DJ15" s="624"/>
      <c r="DK15" s="624"/>
      <c r="DL15" s="624"/>
      <c r="DM15" s="624"/>
      <c r="DN15" s="624"/>
      <c r="DO15" s="624"/>
      <c r="DP15" s="625"/>
      <c r="DQ15" s="632">
        <v>1957766</v>
      </c>
      <c r="DR15" s="624"/>
      <c r="DS15" s="624"/>
      <c r="DT15" s="624"/>
      <c r="DU15" s="624"/>
      <c r="DV15" s="624"/>
      <c r="DW15" s="624"/>
      <c r="DX15" s="624"/>
      <c r="DY15" s="624"/>
      <c r="DZ15" s="624"/>
      <c r="EA15" s="624"/>
      <c r="EB15" s="624"/>
      <c r="EC15" s="633"/>
    </row>
    <row r="16" spans="2:143" ht="11.25" customHeight="1" x14ac:dyDescent="0.2">
      <c r="B16" s="620" t="s">
        <v>239</v>
      </c>
      <c r="C16" s="621"/>
      <c r="D16" s="621"/>
      <c r="E16" s="621"/>
      <c r="F16" s="621"/>
      <c r="G16" s="621"/>
      <c r="H16" s="621"/>
      <c r="I16" s="621"/>
      <c r="J16" s="621"/>
      <c r="K16" s="621"/>
      <c r="L16" s="621"/>
      <c r="M16" s="621"/>
      <c r="N16" s="621"/>
      <c r="O16" s="621"/>
      <c r="P16" s="621"/>
      <c r="Q16" s="622"/>
      <c r="R16" s="623">
        <v>14759815</v>
      </c>
      <c r="S16" s="624"/>
      <c r="T16" s="624"/>
      <c r="U16" s="624"/>
      <c r="V16" s="624"/>
      <c r="W16" s="624"/>
      <c r="X16" s="624"/>
      <c r="Y16" s="625"/>
      <c r="Z16" s="626">
        <v>47.1</v>
      </c>
      <c r="AA16" s="626"/>
      <c r="AB16" s="626"/>
      <c r="AC16" s="626"/>
      <c r="AD16" s="627">
        <v>12697945</v>
      </c>
      <c r="AE16" s="627"/>
      <c r="AF16" s="627"/>
      <c r="AG16" s="627"/>
      <c r="AH16" s="627"/>
      <c r="AI16" s="627"/>
      <c r="AJ16" s="627"/>
      <c r="AK16" s="627"/>
      <c r="AL16" s="628">
        <v>74.599999999999994</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v>1436</v>
      </c>
      <c r="BH16" s="624"/>
      <c r="BI16" s="624"/>
      <c r="BJ16" s="624"/>
      <c r="BK16" s="624"/>
      <c r="BL16" s="624"/>
      <c r="BM16" s="624"/>
      <c r="BN16" s="625"/>
      <c r="BO16" s="626">
        <v>0</v>
      </c>
      <c r="BP16" s="626"/>
      <c r="BQ16" s="626"/>
      <c r="BR16" s="626"/>
      <c r="BS16" s="632" t="s">
        <v>108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42809</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8812</v>
      </c>
      <c r="DR16" s="624"/>
      <c r="DS16" s="624"/>
      <c r="DT16" s="624"/>
      <c r="DU16" s="624"/>
      <c r="DV16" s="624"/>
      <c r="DW16" s="624"/>
      <c r="DX16" s="624"/>
      <c r="DY16" s="624"/>
      <c r="DZ16" s="624"/>
      <c r="EA16" s="624"/>
      <c r="EB16" s="624"/>
      <c r="EC16" s="633"/>
    </row>
    <row r="17" spans="2:133" ht="11.25" customHeight="1" x14ac:dyDescent="0.2">
      <c r="B17" s="620" t="s">
        <v>242</v>
      </c>
      <c r="C17" s="621"/>
      <c r="D17" s="621"/>
      <c r="E17" s="621"/>
      <c r="F17" s="621"/>
      <c r="G17" s="621"/>
      <c r="H17" s="621"/>
      <c r="I17" s="621"/>
      <c r="J17" s="621"/>
      <c r="K17" s="621"/>
      <c r="L17" s="621"/>
      <c r="M17" s="621"/>
      <c r="N17" s="621"/>
      <c r="O17" s="621"/>
      <c r="P17" s="621"/>
      <c r="Q17" s="622"/>
      <c r="R17" s="623">
        <v>12697945</v>
      </c>
      <c r="S17" s="624"/>
      <c r="T17" s="624"/>
      <c r="U17" s="624"/>
      <c r="V17" s="624"/>
      <c r="W17" s="624"/>
      <c r="X17" s="624"/>
      <c r="Y17" s="625"/>
      <c r="Z17" s="626">
        <v>40.5</v>
      </c>
      <c r="AA17" s="626"/>
      <c r="AB17" s="626"/>
      <c r="AC17" s="626"/>
      <c r="AD17" s="627">
        <v>12697945</v>
      </c>
      <c r="AE17" s="627"/>
      <c r="AF17" s="627"/>
      <c r="AG17" s="627"/>
      <c r="AH17" s="627"/>
      <c r="AI17" s="627"/>
      <c r="AJ17" s="627"/>
      <c r="AK17" s="627"/>
      <c r="AL17" s="628">
        <v>74.599999999999994</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4501098</v>
      </c>
      <c r="CS17" s="624"/>
      <c r="CT17" s="624"/>
      <c r="CU17" s="624"/>
      <c r="CV17" s="624"/>
      <c r="CW17" s="624"/>
      <c r="CX17" s="624"/>
      <c r="CY17" s="625"/>
      <c r="CZ17" s="626">
        <v>14.9</v>
      </c>
      <c r="DA17" s="626"/>
      <c r="DB17" s="626"/>
      <c r="DC17" s="626"/>
      <c r="DD17" s="632" t="s">
        <v>108</v>
      </c>
      <c r="DE17" s="624"/>
      <c r="DF17" s="624"/>
      <c r="DG17" s="624"/>
      <c r="DH17" s="624"/>
      <c r="DI17" s="624"/>
      <c r="DJ17" s="624"/>
      <c r="DK17" s="624"/>
      <c r="DL17" s="624"/>
      <c r="DM17" s="624"/>
      <c r="DN17" s="624"/>
      <c r="DO17" s="624"/>
      <c r="DP17" s="625"/>
      <c r="DQ17" s="632">
        <v>4412794</v>
      </c>
      <c r="DR17" s="624"/>
      <c r="DS17" s="624"/>
      <c r="DT17" s="624"/>
      <c r="DU17" s="624"/>
      <c r="DV17" s="624"/>
      <c r="DW17" s="624"/>
      <c r="DX17" s="624"/>
      <c r="DY17" s="624"/>
      <c r="DZ17" s="624"/>
      <c r="EA17" s="624"/>
      <c r="EB17" s="624"/>
      <c r="EC17" s="633"/>
    </row>
    <row r="18" spans="2:133" ht="11.25" customHeight="1" x14ac:dyDescent="0.2">
      <c r="B18" s="620" t="s">
        <v>245</v>
      </c>
      <c r="C18" s="621"/>
      <c r="D18" s="621"/>
      <c r="E18" s="621"/>
      <c r="F18" s="621"/>
      <c r="G18" s="621"/>
      <c r="H18" s="621"/>
      <c r="I18" s="621"/>
      <c r="J18" s="621"/>
      <c r="K18" s="621"/>
      <c r="L18" s="621"/>
      <c r="M18" s="621"/>
      <c r="N18" s="621"/>
      <c r="O18" s="621"/>
      <c r="P18" s="621"/>
      <c r="Q18" s="622"/>
      <c r="R18" s="623">
        <v>2061870</v>
      </c>
      <c r="S18" s="624"/>
      <c r="T18" s="624"/>
      <c r="U18" s="624"/>
      <c r="V18" s="624"/>
      <c r="W18" s="624"/>
      <c r="X18" s="624"/>
      <c r="Y18" s="625"/>
      <c r="Z18" s="626">
        <v>6.6</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v>16829</v>
      </c>
      <c r="CS18" s="624"/>
      <c r="CT18" s="624"/>
      <c r="CU18" s="624"/>
      <c r="CV18" s="624"/>
      <c r="CW18" s="624"/>
      <c r="CX18" s="624"/>
      <c r="CY18" s="625"/>
      <c r="CZ18" s="626">
        <v>0.1</v>
      </c>
      <c r="DA18" s="626"/>
      <c r="DB18" s="626"/>
      <c r="DC18" s="626"/>
      <c r="DD18" s="632" t="s">
        <v>108</v>
      </c>
      <c r="DE18" s="624"/>
      <c r="DF18" s="624"/>
      <c r="DG18" s="624"/>
      <c r="DH18" s="624"/>
      <c r="DI18" s="624"/>
      <c r="DJ18" s="624"/>
      <c r="DK18" s="624"/>
      <c r="DL18" s="624"/>
      <c r="DM18" s="624"/>
      <c r="DN18" s="624"/>
      <c r="DO18" s="624"/>
      <c r="DP18" s="625"/>
      <c r="DQ18" s="632">
        <v>16829</v>
      </c>
      <c r="DR18" s="624"/>
      <c r="DS18" s="624"/>
      <c r="DT18" s="624"/>
      <c r="DU18" s="624"/>
      <c r="DV18" s="624"/>
      <c r="DW18" s="624"/>
      <c r="DX18" s="624"/>
      <c r="DY18" s="624"/>
      <c r="DZ18" s="624"/>
      <c r="EA18" s="624"/>
      <c r="EB18" s="624"/>
      <c r="EC18" s="633"/>
    </row>
    <row r="19" spans="2:133" ht="11.25" customHeight="1" x14ac:dyDescent="0.2">
      <c r="B19" s="620" t="s">
        <v>248</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135974</v>
      </c>
      <c r="BH19" s="624"/>
      <c r="BI19" s="624"/>
      <c r="BJ19" s="624"/>
      <c r="BK19" s="624"/>
      <c r="BL19" s="624"/>
      <c r="BM19" s="624"/>
      <c r="BN19" s="625"/>
      <c r="BO19" s="626">
        <v>4</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2">
      <c r="B20" s="620" t="s">
        <v>251</v>
      </c>
      <c r="C20" s="621"/>
      <c r="D20" s="621"/>
      <c r="E20" s="621"/>
      <c r="F20" s="621"/>
      <c r="G20" s="621"/>
      <c r="H20" s="621"/>
      <c r="I20" s="621"/>
      <c r="J20" s="621"/>
      <c r="K20" s="621"/>
      <c r="L20" s="621"/>
      <c r="M20" s="621"/>
      <c r="N20" s="621"/>
      <c r="O20" s="621"/>
      <c r="P20" s="621"/>
      <c r="Q20" s="622"/>
      <c r="R20" s="623">
        <v>19159156</v>
      </c>
      <c r="S20" s="624"/>
      <c r="T20" s="624"/>
      <c r="U20" s="624"/>
      <c r="V20" s="624"/>
      <c r="W20" s="624"/>
      <c r="X20" s="624"/>
      <c r="Y20" s="625"/>
      <c r="Z20" s="626">
        <v>61.2</v>
      </c>
      <c r="AA20" s="626"/>
      <c r="AB20" s="626"/>
      <c r="AC20" s="626"/>
      <c r="AD20" s="627">
        <v>16964096</v>
      </c>
      <c r="AE20" s="627"/>
      <c r="AF20" s="627"/>
      <c r="AG20" s="627"/>
      <c r="AH20" s="627"/>
      <c r="AI20" s="627"/>
      <c r="AJ20" s="627"/>
      <c r="AK20" s="627"/>
      <c r="AL20" s="628">
        <v>99.6</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135974</v>
      </c>
      <c r="BH20" s="624"/>
      <c r="BI20" s="624"/>
      <c r="BJ20" s="624"/>
      <c r="BK20" s="624"/>
      <c r="BL20" s="624"/>
      <c r="BM20" s="624"/>
      <c r="BN20" s="625"/>
      <c r="BO20" s="626">
        <v>4</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30220205</v>
      </c>
      <c r="CS20" s="624"/>
      <c r="CT20" s="624"/>
      <c r="CU20" s="624"/>
      <c r="CV20" s="624"/>
      <c r="CW20" s="624"/>
      <c r="CX20" s="624"/>
      <c r="CY20" s="625"/>
      <c r="CZ20" s="626">
        <v>100</v>
      </c>
      <c r="DA20" s="626"/>
      <c r="DB20" s="626"/>
      <c r="DC20" s="626"/>
      <c r="DD20" s="632">
        <v>3802273</v>
      </c>
      <c r="DE20" s="624"/>
      <c r="DF20" s="624"/>
      <c r="DG20" s="624"/>
      <c r="DH20" s="624"/>
      <c r="DI20" s="624"/>
      <c r="DJ20" s="624"/>
      <c r="DK20" s="624"/>
      <c r="DL20" s="624"/>
      <c r="DM20" s="624"/>
      <c r="DN20" s="624"/>
      <c r="DO20" s="624"/>
      <c r="DP20" s="625"/>
      <c r="DQ20" s="632">
        <v>20486082</v>
      </c>
      <c r="DR20" s="624"/>
      <c r="DS20" s="624"/>
      <c r="DT20" s="624"/>
      <c r="DU20" s="624"/>
      <c r="DV20" s="624"/>
      <c r="DW20" s="624"/>
      <c r="DX20" s="624"/>
      <c r="DY20" s="624"/>
      <c r="DZ20" s="624"/>
      <c r="EA20" s="624"/>
      <c r="EB20" s="624"/>
      <c r="EC20" s="633"/>
    </row>
    <row r="21" spans="2:133" ht="11.25" customHeight="1" x14ac:dyDescent="0.2">
      <c r="B21" s="620" t="s">
        <v>254</v>
      </c>
      <c r="C21" s="621"/>
      <c r="D21" s="621"/>
      <c r="E21" s="621"/>
      <c r="F21" s="621"/>
      <c r="G21" s="621"/>
      <c r="H21" s="621"/>
      <c r="I21" s="621"/>
      <c r="J21" s="621"/>
      <c r="K21" s="621"/>
      <c r="L21" s="621"/>
      <c r="M21" s="621"/>
      <c r="N21" s="621"/>
      <c r="O21" s="621"/>
      <c r="P21" s="621"/>
      <c r="Q21" s="622"/>
      <c r="R21" s="623">
        <v>5703</v>
      </c>
      <c r="S21" s="624"/>
      <c r="T21" s="624"/>
      <c r="U21" s="624"/>
      <c r="V21" s="624"/>
      <c r="W21" s="624"/>
      <c r="X21" s="624"/>
      <c r="Y21" s="625"/>
      <c r="Z21" s="626">
        <v>0</v>
      </c>
      <c r="AA21" s="626"/>
      <c r="AB21" s="626"/>
      <c r="AC21" s="626"/>
      <c r="AD21" s="627">
        <v>5703</v>
      </c>
      <c r="AE21" s="627"/>
      <c r="AF21" s="627"/>
      <c r="AG21" s="627"/>
      <c r="AH21" s="627"/>
      <c r="AI21" s="627"/>
      <c r="AJ21" s="627"/>
      <c r="AK21" s="627"/>
      <c r="AL21" s="628">
        <v>0</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2784</v>
      </c>
      <c r="BH21" s="624"/>
      <c r="BI21" s="624"/>
      <c r="BJ21" s="624"/>
      <c r="BK21" s="624"/>
      <c r="BL21" s="624"/>
      <c r="BM21" s="624"/>
      <c r="BN21" s="625"/>
      <c r="BO21" s="626">
        <v>0.1</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2">
      <c r="B22" s="620" t="s">
        <v>256</v>
      </c>
      <c r="C22" s="621"/>
      <c r="D22" s="621"/>
      <c r="E22" s="621"/>
      <c r="F22" s="621"/>
      <c r="G22" s="621"/>
      <c r="H22" s="621"/>
      <c r="I22" s="621"/>
      <c r="J22" s="621"/>
      <c r="K22" s="621"/>
      <c r="L22" s="621"/>
      <c r="M22" s="621"/>
      <c r="N22" s="621"/>
      <c r="O22" s="621"/>
      <c r="P22" s="621"/>
      <c r="Q22" s="622"/>
      <c r="R22" s="623">
        <v>161319</v>
      </c>
      <c r="S22" s="624"/>
      <c r="T22" s="624"/>
      <c r="U22" s="624"/>
      <c r="V22" s="624"/>
      <c r="W22" s="624"/>
      <c r="X22" s="624"/>
      <c r="Y22" s="625"/>
      <c r="Z22" s="626">
        <v>0.5</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259</v>
      </c>
      <c r="C23" s="621"/>
      <c r="D23" s="621"/>
      <c r="E23" s="621"/>
      <c r="F23" s="621"/>
      <c r="G23" s="621"/>
      <c r="H23" s="621"/>
      <c r="I23" s="621"/>
      <c r="J23" s="621"/>
      <c r="K23" s="621"/>
      <c r="L23" s="621"/>
      <c r="M23" s="621"/>
      <c r="N23" s="621"/>
      <c r="O23" s="621"/>
      <c r="P23" s="621"/>
      <c r="Q23" s="622"/>
      <c r="R23" s="623">
        <v>174879</v>
      </c>
      <c r="S23" s="624"/>
      <c r="T23" s="624"/>
      <c r="U23" s="624"/>
      <c r="V23" s="624"/>
      <c r="W23" s="624"/>
      <c r="X23" s="624"/>
      <c r="Y23" s="625"/>
      <c r="Z23" s="626">
        <v>0.6</v>
      </c>
      <c r="AA23" s="626"/>
      <c r="AB23" s="626"/>
      <c r="AC23" s="626"/>
      <c r="AD23" s="627">
        <v>7530</v>
      </c>
      <c r="AE23" s="627"/>
      <c r="AF23" s="627"/>
      <c r="AG23" s="627"/>
      <c r="AH23" s="627"/>
      <c r="AI23" s="627"/>
      <c r="AJ23" s="627"/>
      <c r="AK23" s="627"/>
      <c r="AL23" s="628">
        <v>0</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v>133190</v>
      </c>
      <c r="BH23" s="624"/>
      <c r="BI23" s="624"/>
      <c r="BJ23" s="624"/>
      <c r="BK23" s="624"/>
      <c r="BL23" s="624"/>
      <c r="BM23" s="624"/>
      <c r="BN23" s="625"/>
      <c r="BO23" s="626">
        <v>4</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x14ac:dyDescent="0.2">
      <c r="B24" s="620" t="s">
        <v>266</v>
      </c>
      <c r="C24" s="621"/>
      <c r="D24" s="621"/>
      <c r="E24" s="621"/>
      <c r="F24" s="621"/>
      <c r="G24" s="621"/>
      <c r="H24" s="621"/>
      <c r="I24" s="621"/>
      <c r="J24" s="621"/>
      <c r="K24" s="621"/>
      <c r="L24" s="621"/>
      <c r="M24" s="621"/>
      <c r="N24" s="621"/>
      <c r="O24" s="621"/>
      <c r="P24" s="621"/>
      <c r="Q24" s="622"/>
      <c r="R24" s="623">
        <v>131573</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14289845</v>
      </c>
      <c r="CS24" s="613"/>
      <c r="CT24" s="613"/>
      <c r="CU24" s="613"/>
      <c r="CV24" s="613"/>
      <c r="CW24" s="613"/>
      <c r="CX24" s="613"/>
      <c r="CY24" s="614"/>
      <c r="CZ24" s="650">
        <v>47.3</v>
      </c>
      <c r="DA24" s="651"/>
      <c r="DB24" s="651"/>
      <c r="DC24" s="652"/>
      <c r="DD24" s="649">
        <v>10647860</v>
      </c>
      <c r="DE24" s="613"/>
      <c r="DF24" s="613"/>
      <c r="DG24" s="613"/>
      <c r="DH24" s="613"/>
      <c r="DI24" s="613"/>
      <c r="DJ24" s="613"/>
      <c r="DK24" s="614"/>
      <c r="DL24" s="649">
        <v>9989136</v>
      </c>
      <c r="DM24" s="613"/>
      <c r="DN24" s="613"/>
      <c r="DO24" s="613"/>
      <c r="DP24" s="613"/>
      <c r="DQ24" s="613"/>
      <c r="DR24" s="613"/>
      <c r="DS24" s="613"/>
      <c r="DT24" s="613"/>
      <c r="DU24" s="613"/>
      <c r="DV24" s="614"/>
      <c r="DW24" s="617">
        <v>55.8</v>
      </c>
      <c r="DX24" s="618"/>
      <c r="DY24" s="618"/>
      <c r="DZ24" s="618"/>
      <c r="EA24" s="618"/>
      <c r="EB24" s="618"/>
      <c r="EC24" s="619"/>
    </row>
    <row r="25" spans="2:133" ht="11.25" customHeight="1" x14ac:dyDescent="0.2">
      <c r="B25" s="620" t="s">
        <v>269</v>
      </c>
      <c r="C25" s="621"/>
      <c r="D25" s="621"/>
      <c r="E25" s="621"/>
      <c r="F25" s="621"/>
      <c r="G25" s="621"/>
      <c r="H25" s="621"/>
      <c r="I25" s="621"/>
      <c r="J25" s="621"/>
      <c r="K25" s="621"/>
      <c r="L25" s="621"/>
      <c r="M25" s="621"/>
      <c r="N25" s="621"/>
      <c r="O25" s="621"/>
      <c r="P25" s="621"/>
      <c r="Q25" s="622"/>
      <c r="R25" s="623">
        <v>3830472</v>
      </c>
      <c r="S25" s="624"/>
      <c r="T25" s="624"/>
      <c r="U25" s="624"/>
      <c r="V25" s="624"/>
      <c r="W25" s="624"/>
      <c r="X25" s="624"/>
      <c r="Y25" s="625"/>
      <c r="Z25" s="626">
        <v>12.2</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4997240</v>
      </c>
      <c r="CS25" s="655"/>
      <c r="CT25" s="655"/>
      <c r="CU25" s="655"/>
      <c r="CV25" s="655"/>
      <c r="CW25" s="655"/>
      <c r="CX25" s="655"/>
      <c r="CY25" s="656"/>
      <c r="CZ25" s="657">
        <v>16.5</v>
      </c>
      <c r="DA25" s="658"/>
      <c r="DB25" s="658"/>
      <c r="DC25" s="659"/>
      <c r="DD25" s="632">
        <v>4764659</v>
      </c>
      <c r="DE25" s="655"/>
      <c r="DF25" s="655"/>
      <c r="DG25" s="655"/>
      <c r="DH25" s="655"/>
      <c r="DI25" s="655"/>
      <c r="DJ25" s="655"/>
      <c r="DK25" s="656"/>
      <c r="DL25" s="632">
        <v>4537107</v>
      </c>
      <c r="DM25" s="655"/>
      <c r="DN25" s="655"/>
      <c r="DO25" s="655"/>
      <c r="DP25" s="655"/>
      <c r="DQ25" s="655"/>
      <c r="DR25" s="655"/>
      <c r="DS25" s="655"/>
      <c r="DT25" s="655"/>
      <c r="DU25" s="655"/>
      <c r="DV25" s="656"/>
      <c r="DW25" s="628">
        <v>25.3</v>
      </c>
      <c r="DX25" s="653"/>
      <c r="DY25" s="653"/>
      <c r="DZ25" s="653"/>
      <c r="EA25" s="653"/>
      <c r="EB25" s="653"/>
      <c r="EC25" s="654"/>
    </row>
    <row r="26" spans="2:133" ht="11.25" customHeight="1" x14ac:dyDescent="0.2">
      <c r="B26" s="660" t="s">
        <v>272</v>
      </c>
      <c r="C26" s="661"/>
      <c r="D26" s="661"/>
      <c r="E26" s="661"/>
      <c r="F26" s="661"/>
      <c r="G26" s="661"/>
      <c r="H26" s="661"/>
      <c r="I26" s="661"/>
      <c r="J26" s="661"/>
      <c r="K26" s="661"/>
      <c r="L26" s="661"/>
      <c r="M26" s="661"/>
      <c r="N26" s="661"/>
      <c r="O26" s="661"/>
      <c r="P26" s="661"/>
      <c r="Q26" s="662"/>
      <c r="R26" s="623">
        <v>19415</v>
      </c>
      <c r="S26" s="624"/>
      <c r="T26" s="624"/>
      <c r="U26" s="624"/>
      <c r="V26" s="624"/>
      <c r="W26" s="624"/>
      <c r="X26" s="624"/>
      <c r="Y26" s="625"/>
      <c r="Z26" s="626">
        <v>0.1</v>
      </c>
      <c r="AA26" s="626"/>
      <c r="AB26" s="626"/>
      <c r="AC26" s="626"/>
      <c r="AD26" s="627">
        <v>19415</v>
      </c>
      <c r="AE26" s="627"/>
      <c r="AF26" s="627"/>
      <c r="AG26" s="627"/>
      <c r="AH26" s="627"/>
      <c r="AI26" s="627"/>
      <c r="AJ26" s="627"/>
      <c r="AK26" s="627"/>
      <c r="AL26" s="628">
        <v>0.1</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3163871</v>
      </c>
      <c r="CS26" s="624"/>
      <c r="CT26" s="624"/>
      <c r="CU26" s="624"/>
      <c r="CV26" s="624"/>
      <c r="CW26" s="624"/>
      <c r="CX26" s="624"/>
      <c r="CY26" s="625"/>
      <c r="CZ26" s="657">
        <v>10.5</v>
      </c>
      <c r="DA26" s="658"/>
      <c r="DB26" s="658"/>
      <c r="DC26" s="659"/>
      <c r="DD26" s="632">
        <v>3000321</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x14ac:dyDescent="0.2">
      <c r="B27" s="620" t="s">
        <v>275</v>
      </c>
      <c r="C27" s="621"/>
      <c r="D27" s="621"/>
      <c r="E27" s="621"/>
      <c r="F27" s="621"/>
      <c r="G27" s="621"/>
      <c r="H27" s="621"/>
      <c r="I27" s="621"/>
      <c r="J27" s="621"/>
      <c r="K27" s="621"/>
      <c r="L27" s="621"/>
      <c r="M27" s="621"/>
      <c r="N27" s="621"/>
      <c r="O27" s="621"/>
      <c r="P27" s="621"/>
      <c r="Q27" s="622"/>
      <c r="R27" s="623">
        <v>2372664</v>
      </c>
      <c r="S27" s="624"/>
      <c r="T27" s="624"/>
      <c r="U27" s="624"/>
      <c r="V27" s="624"/>
      <c r="W27" s="624"/>
      <c r="X27" s="624"/>
      <c r="Y27" s="625"/>
      <c r="Z27" s="626">
        <v>7.6</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3366390</v>
      </c>
      <c r="BH27" s="624"/>
      <c r="BI27" s="624"/>
      <c r="BJ27" s="624"/>
      <c r="BK27" s="624"/>
      <c r="BL27" s="624"/>
      <c r="BM27" s="624"/>
      <c r="BN27" s="625"/>
      <c r="BO27" s="626">
        <v>100</v>
      </c>
      <c r="BP27" s="626"/>
      <c r="BQ27" s="626"/>
      <c r="BR27" s="626"/>
      <c r="BS27" s="632">
        <v>16307</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4791602</v>
      </c>
      <c r="CS27" s="655"/>
      <c r="CT27" s="655"/>
      <c r="CU27" s="655"/>
      <c r="CV27" s="655"/>
      <c r="CW27" s="655"/>
      <c r="CX27" s="655"/>
      <c r="CY27" s="656"/>
      <c r="CZ27" s="657">
        <v>15.9</v>
      </c>
      <c r="DA27" s="658"/>
      <c r="DB27" s="658"/>
      <c r="DC27" s="659"/>
      <c r="DD27" s="632">
        <v>1470502</v>
      </c>
      <c r="DE27" s="655"/>
      <c r="DF27" s="655"/>
      <c r="DG27" s="655"/>
      <c r="DH27" s="655"/>
      <c r="DI27" s="655"/>
      <c r="DJ27" s="655"/>
      <c r="DK27" s="656"/>
      <c r="DL27" s="632">
        <v>1468634</v>
      </c>
      <c r="DM27" s="655"/>
      <c r="DN27" s="655"/>
      <c r="DO27" s="655"/>
      <c r="DP27" s="655"/>
      <c r="DQ27" s="655"/>
      <c r="DR27" s="655"/>
      <c r="DS27" s="655"/>
      <c r="DT27" s="655"/>
      <c r="DU27" s="655"/>
      <c r="DV27" s="656"/>
      <c r="DW27" s="628">
        <v>8.1999999999999993</v>
      </c>
      <c r="DX27" s="653"/>
      <c r="DY27" s="653"/>
      <c r="DZ27" s="653"/>
      <c r="EA27" s="653"/>
      <c r="EB27" s="653"/>
      <c r="EC27" s="654"/>
    </row>
    <row r="28" spans="2:133" ht="11.25" customHeight="1" x14ac:dyDescent="0.2">
      <c r="B28" s="620" t="s">
        <v>278</v>
      </c>
      <c r="C28" s="621"/>
      <c r="D28" s="621"/>
      <c r="E28" s="621"/>
      <c r="F28" s="621"/>
      <c r="G28" s="621"/>
      <c r="H28" s="621"/>
      <c r="I28" s="621"/>
      <c r="J28" s="621"/>
      <c r="K28" s="621"/>
      <c r="L28" s="621"/>
      <c r="M28" s="621"/>
      <c r="N28" s="621"/>
      <c r="O28" s="621"/>
      <c r="P28" s="621"/>
      <c r="Q28" s="622"/>
      <c r="R28" s="623">
        <v>86478</v>
      </c>
      <c r="S28" s="624"/>
      <c r="T28" s="624"/>
      <c r="U28" s="624"/>
      <c r="V28" s="624"/>
      <c r="W28" s="624"/>
      <c r="X28" s="624"/>
      <c r="Y28" s="625"/>
      <c r="Z28" s="626">
        <v>0.3</v>
      </c>
      <c r="AA28" s="626"/>
      <c r="AB28" s="626"/>
      <c r="AC28" s="626"/>
      <c r="AD28" s="627">
        <v>4829</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4501003</v>
      </c>
      <c r="CS28" s="624"/>
      <c r="CT28" s="624"/>
      <c r="CU28" s="624"/>
      <c r="CV28" s="624"/>
      <c r="CW28" s="624"/>
      <c r="CX28" s="624"/>
      <c r="CY28" s="625"/>
      <c r="CZ28" s="657">
        <v>14.9</v>
      </c>
      <c r="DA28" s="658"/>
      <c r="DB28" s="658"/>
      <c r="DC28" s="659"/>
      <c r="DD28" s="632">
        <v>4412699</v>
      </c>
      <c r="DE28" s="624"/>
      <c r="DF28" s="624"/>
      <c r="DG28" s="624"/>
      <c r="DH28" s="624"/>
      <c r="DI28" s="624"/>
      <c r="DJ28" s="624"/>
      <c r="DK28" s="625"/>
      <c r="DL28" s="632">
        <v>3983395</v>
      </c>
      <c r="DM28" s="624"/>
      <c r="DN28" s="624"/>
      <c r="DO28" s="624"/>
      <c r="DP28" s="624"/>
      <c r="DQ28" s="624"/>
      <c r="DR28" s="624"/>
      <c r="DS28" s="624"/>
      <c r="DT28" s="624"/>
      <c r="DU28" s="624"/>
      <c r="DV28" s="625"/>
      <c r="DW28" s="628">
        <v>22.2</v>
      </c>
      <c r="DX28" s="653"/>
      <c r="DY28" s="653"/>
      <c r="DZ28" s="653"/>
      <c r="EA28" s="653"/>
      <c r="EB28" s="653"/>
      <c r="EC28" s="654"/>
    </row>
    <row r="29" spans="2:133" ht="11.25" customHeight="1" x14ac:dyDescent="0.2">
      <c r="B29" s="620" t="s">
        <v>280</v>
      </c>
      <c r="C29" s="621"/>
      <c r="D29" s="621"/>
      <c r="E29" s="621"/>
      <c r="F29" s="621"/>
      <c r="G29" s="621"/>
      <c r="H29" s="621"/>
      <c r="I29" s="621"/>
      <c r="J29" s="621"/>
      <c r="K29" s="621"/>
      <c r="L29" s="621"/>
      <c r="M29" s="621"/>
      <c r="N29" s="621"/>
      <c r="O29" s="621"/>
      <c r="P29" s="621"/>
      <c r="Q29" s="622"/>
      <c r="R29" s="623">
        <v>133697</v>
      </c>
      <c r="S29" s="624"/>
      <c r="T29" s="624"/>
      <c r="U29" s="624"/>
      <c r="V29" s="624"/>
      <c r="W29" s="624"/>
      <c r="X29" s="624"/>
      <c r="Y29" s="625"/>
      <c r="Z29" s="626">
        <v>0.4</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4500984</v>
      </c>
      <c r="CS29" s="655"/>
      <c r="CT29" s="655"/>
      <c r="CU29" s="655"/>
      <c r="CV29" s="655"/>
      <c r="CW29" s="655"/>
      <c r="CX29" s="655"/>
      <c r="CY29" s="656"/>
      <c r="CZ29" s="657">
        <v>14.9</v>
      </c>
      <c r="DA29" s="658"/>
      <c r="DB29" s="658"/>
      <c r="DC29" s="659"/>
      <c r="DD29" s="632">
        <v>4412680</v>
      </c>
      <c r="DE29" s="655"/>
      <c r="DF29" s="655"/>
      <c r="DG29" s="655"/>
      <c r="DH29" s="655"/>
      <c r="DI29" s="655"/>
      <c r="DJ29" s="655"/>
      <c r="DK29" s="656"/>
      <c r="DL29" s="632">
        <v>3983376</v>
      </c>
      <c r="DM29" s="655"/>
      <c r="DN29" s="655"/>
      <c r="DO29" s="655"/>
      <c r="DP29" s="655"/>
      <c r="DQ29" s="655"/>
      <c r="DR29" s="655"/>
      <c r="DS29" s="655"/>
      <c r="DT29" s="655"/>
      <c r="DU29" s="655"/>
      <c r="DV29" s="656"/>
      <c r="DW29" s="628">
        <v>22.2</v>
      </c>
      <c r="DX29" s="653"/>
      <c r="DY29" s="653"/>
      <c r="DZ29" s="653"/>
      <c r="EA29" s="653"/>
      <c r="EB29" s="653"/>
      <c r="EC29" s="654"/>
    </row>
    <row r="30" spans="2:133" ht="11.25" customHeight="1" x14ac:dyDescent="0.2">
      <c r="B30" s="620" t="s">
        <v>285</v>
      </c>
      <c r="C30" s="621"/>
      <c r="D30" s="621"/>
      <c r="E30" s="621"/>
      <c r="F30" s="621"/>
      <c r="G30" s="621"/>
      <c r="H30" s="621"/>
      <c r="I30" s="621"/>
      <c r="J30" s="621"/>
      <c r="K30" s="621"/>
      <c r="L30" s="621"/>
      <c r="M30" s="621"/>
      <c r="N30" s="621"/>
      <c r="O30" s="621"/>
      <c r="P30" s="621"/>
      <c r="Q30" s="622"/>
      <c r="R30" s="623">
        <v>740995</v>
      </c>
      <c r="S30" s="624"/>
      <c r="T30" s="624"/>
      <c r="U30" s="624"/>
      <c r="V30" s="624"/>
      <c r="W30" s="624"/>
      <c r="X30" s="624"/>
      <c r="Y30" s="625"/>
      <c r="Z30" s="626">
        <v>2.4</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98.3</v>
      </c>
      <c r="BH30" s="682"/>
      <c r="BI30" s="682"/>
      <c r="BJ30" s="682"/>
      <c r="BK30" s="682"/>
      <c r="BL30" s="682"/>
      <c r="BM30" s="618">
        <v>86.1</v>
      </c>
      <c r="BN30" s="682"/>
      <c r="BO30" s="682"/>
      <c r="BP30" s="682"/>
      <c r="BQ30" s="683"/>
      <c r="BR30" s="681">
        <v>97.6</v>
      </c>
      <c r="BS30" s="682"/>
      <c r="BT30" s="682"/>
      <c r="BU30" s="682"/>
      <c r="BV30" s="682"/>
      <c r="BW30" s="682"/>
      <c r="BX30" s="618">
        <v>85.5</v>
      </c>
      <c r="BY30" s="682"/>
      <c r="BZ30" s="682"/>
      <c r="CA30" s="682"/>
      <c r="CB30" s="683"/>
      <c r="CD30" s="686"/>
      <c r="CE30" s="687"/>
      <c r="CF30" s="637" t="s">
        <v>288</v>
      </c>
      <c r="CG30" s="638"/>
      <c r="CH30" s="638"/>
      <c r="CI30" s="638"/>
      <c r="CJ30" s="638"/>
      <c r="CK30" s="638"/>
      <c r="CL30" s="638"/>
      <c r="CM30" s="638"/>
      <c r="CN30" s="638"/>
      <c r="CO30" s="638"/>
      <c r="CP30" s="638"/>
      <c r="CQ30" s="639"/>
      <c r="CR30" s="623">
        <v>4105012</v>
      </c>
      <c r="CS30" s="624"/>
      <c r="CT30" s="624"/>
      <c r="CU30" s="624"/>
      <c r="CV30" s="624"/>
      <c r="CW30" s="624"/>
      <c r="CX30" s="624"/>
      <c r="CY30" s="625"/>
      <c r="CZ30" s="657">
        <v>13.6</v>
      </c>
      <c r="DA30" s="658"/>
      <c r="DB30" s="658"/>
      <c r="DC30" s="659"/>
      <c r="DD30" s="632">
        <v>4032082</v>
      </c>
      <c r="DE30" s="624"/>
      <c r="DF30" s="624"/>
      <c r="DG30" s="624"/>
      <c r="DH30" s="624"/>
      <c r="DI30" s="624"/>
      <c r="DJ30" s="624"/>
      <c r="DK30" s="625"/>
      <c r="DL30" s="632">
        <v>3603301</v>
      </c>
      <c r="DM30" s="624"/>
      <c r="DN30" s="624"/>
      <c r="DO30" s="624"/>
      <c r="DP30" s="624"/>
      <c r="DQ30" s="624"/>
      <c r="DR30" s="624"/>
      <c r="DS30" s="624"/>
      <c r="DT30" s="624"/>
      <c r="DU30" s="624"/>
      <c r="DV30" s="625"/>
      <c r="DW30" s="628">
        <v>20.100000000000001</v>
      </c>
      <c r="DX30" s="653"/>
      <c r="DY30" s="653"/>
      <c r="DZ30" s="653"/>
      <c r="EA30" s="653"/>
      <c r="EB30" s="653"/>
      <c r="EC30" s="654"/>
    </row>
    <row r="31" spans="2:133" ht="11.25" customHeight="1" x14ac:dyDescent="0.2">
      <c r="B31" s="620" t="s">
        <v>289</v>
      </c>
      <c r="C31" s="621"/>
      <c r="D31" s="621"/>
      <c r="E31" s="621"/>
      <c r="F31" s="621"/>
      <c r="G31" s="621"/>
      <c r="H31" s="621"/>
      <c r="I31" s="621"/>
      <c r="J31" s="621"/>
      <c r="K31" s="621"/>
      <c r="L31" s="621"/>
      <c r="M31" s="621"/>
      <c r="N31" s="621"/>
      <c r="O31" s="621"/>
      <c r="P31" s="621"/>
      <c r="Q31" s="622"/>
      <c r="R31" s="623">
        <v>1090805</v>
      </c>
      <c r="S31" s="624"/>
      <c r="T31" s="624"/>
      <c r="U31" s="624"/>
      <c r="V31" s="624"/>
      <c r="W31" s="624"/>
      <c r="X31" s="624"/>
      <c r="Y31" s="625"/>
      <c r="Z31" s="626">
        <v>3.5</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98.8</v>
      </c>
      <c r="BH31" s="655"/>
      <c r="BI31" s="655"/>
      <c r="BJ31" s="655"/>
      <c r="BK31" s="655"/>
      <c r="BL31" s="655"/>
      <c r="BM31" s="629">
        <v>93.6</v>
      </c>
      <c r="BN31" s="679"/>
      <c r="BO31" s="679"/>
      <c r="BP31" s="679"/>
      <c r="BQ31" s="680"/>
      <c r="BR31" s="678">
        <v>98.4</v>
      </c>
      <c r="BS31" s="655"/>
      <c r="BT31" s="655"/>
      <c r="BU31" s="655"/>
      <c r="BV31" s="655"/>
      <c r="BW31" s="655"/>
      <c r="BX31" s="629">
        <v>92.7</v>
      </c>
      <c r="BY31" s="679"/>
      <c r="BZ31" s="679"/>
      <c r="CA31" s="679"/>
      <c r="CB31" s="680"/>
      <c r="CD31" s="686"/>
      <c r="CE31" s="687"/>
      <c r="CF31" s="637" t="s">
        <v>292</v>
      </c>
      <c r="CG31" s="638"/>
      <c r="CH31" s="638"/>
      <c r="CI31" s="638"/>
      <c r="CJ31" s="638"/>
      <c r="CK31" s="638"/>
      <c r="CL31" s="638"/>
      <c r="CM31" s="638"/>
      <c r="CN31" s="638"/>
      <c r="CO31" s="638"/>
      <c r="CP31" s="638"/>
      <c r="CQ31" s="639"/>
      <c r="CR31" s="623">
        <v>395972</v>
      </c>
      <c r="CS31" s="655"/>
      <c r="CT31" s="655"/>
      <c r="CU31" s="655"/>
      <c r="CV31" s="655"/>
      <c r="CW31" s="655"/>
      <c r="CX31" s="655"/>
      <c r="CY31" s="656"/>
      <c r="CZ31" s="657">
        <v>1.3</v>
      </c>
      <c r="DA31" s="658"/>
      <c r="DB31" s="658"/>
      <c r="DC31" s="659"/>
      <c r="DD31" s="632">
        <v>380598</v>
      </c>
      <c r="DE31" s="655"/>
      <c r="DF31" s="655"/>
      <c r="DG31" s="655"/>
      <c r="DH31" s="655"/>
      <c r="DI31" s="655"/>
      <c r="DJ31" s="655"/>
      <c r="DK31" s="656"/>
      <c r="DL31" s="632">
        <v>380075</v>
      </c>
      <c r="DM31" s="655"/>
      <c r="DN31" s="655"/>
      <c r="DO31" s="655"/>
      <c r="DP31" s="655"/>
      <c r="DQ31" s="655"/>
      <c r="DR31" s="655"/>
      <c r="DS31" s="655"/>
      <c r="DT31" s="655"/>
      <c r="DU31" s="655"/>
      <c r="DV31" s="656"/>
      <c r="DW31" s="628">
        <v>2.1</v>
      </c>
      <c r="DX31" s="653"/>
      <c r="DY31" s="653"/>
      <c r="DZ31" s="653"/>
      <c r="EA31" s="653"/>
      <c r="EB31" s="653"/>
      <c r="EC31" s="654"/>
    </row>
    <row r="32" spans="2:133" ht="11.25" customHeight="1" x14ac:dyDescent="0.2">
      <c r="B32" s="620" t="s">
        <v>293</v>
      </c>
      <c r="C32" s="621"/>
      <c r="D32" s="621"/>
      <c r="E32" s="621"/>
      <c r="F32" s="621"/>
      <c r="G32" s="621"/>
      <c r="H32" s="621"/>
      <c r="I32" s="621"/>
      <c r="J32" s="621"/>
      <c r="K32" s="621"/>
      <c r="L32" s="621"/>
      <c r="M32" s="621"/>
      <c r="N32" s="621"/>
      <c r="O32" s="621"/>
      <c r="P32" s="621"/>
      <c r="Q32" s="622"/>
      <c r="R32" s="623">
        <v>353385</v>
      </c>
      <c r="S32" s="624"/>
      <c r="T32" s="624"/>
      <c r="U32" s="624"/>
      <c r="V32" s="624"/>
      <c r="W32" s="624"/>
      <c r="X32" s="624"/>
      <c r="Y32" s="625"/>
      <c r="Z32" s="626">
        <v>1.1000000000000001</v>
      </c>
      <c r="AA32" s="626"/>
      <c r="AB32" s="626"/>
      <c r="AC32" s="626"/>
      <c r="AD32" s="627">
        <v>29587</v>
      </c>
      <c r="AE32" s="627"/>
      <c r="AF32" s="627"/>
      <c r="AG32" s="627"/>
      <c r="AH32" s="627"/>
      <c r="AI32" s="627"/>
      <c r="AJ32" s="627"/>
      <c r="AK32" s="627"/>
      <c r="AL32" s="628">
        <v>0.2</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97.6</v>
      </c>
      <c r="BH32" s="691"/>
      <c r="BI32" s="691"/>
      <c r="BJ32" s="691"/>
      <c r="BK32" s="691"/>
      <c r="BL32" s="691"/>
      <c r="BM32" s="692">
        <v>78.099999999999994</v>
      </c>
      <c r="BN32" s="691"/>
      <c r="BO32" s="691"/>
      <c r="BP32" s="691"/>
      <c r="BQ32" s="693"/>
      <c r="BR32" s="690">
        <v>96.4</v>
      </c>
      <c r="BS32" s="691"/>
      <c r="BT32" s="691"/>
      <c r="BU32" s="691"/>
      <c r="BV32" s="691"/>
      <c r="BW32" s="691"/>
      <c r="BX32" s="692">
        <v>77.900000000000006</v>
      </c>
      <c r="BY32" s="691"/>
      <c r="BZ32" s="691"/>
      <c r="CA32" s="691"/>
      <c r="CB32" s="693"/>
      <c r="CD32" s="688"/>
      <c r="CE32" s="689"/>
      <c r="CF32" s="637" t="s">
        <v>295</v>
      </c>
      <c r="CG32" s="638"/>
      <c r="CH32" s="638"/>
      <c r="CI32" s="638"/>
      <c r="CJ32" s="638"/>
      <c r="CK32" s="638"/>
      <c r="CL32" s="638"/>
      <c r="CM32" s="638"/>
      <c r="CN32" s="638"/>
      <c r="CO32" s="638"/>
      <c r="CP32" s="638"/>
      <c r="CQ32" s="639"/>
      <c r="CR32" s="623">
        <v>19</v>
      </c>
      <c r="CS32" s="624"/>
      <c r="CT32" s="624"/>
      <c r="CU32" s="624"/>
      <c r="CV32" s="624"/>
      <c r="CW32" s="624"/>
      <c r="CX32" s="624"/>
      <c r="CY32" s="625"/>
      <c r="CZ32" s="657">
        <v>0</v>
      </c>
      <c r="DA32" s="658"/>
      <c r="DB32" s="658"/>
      <c r="DC32" s="659"/>
      <c r="DD32" s="632">
        <v>19</v>
      </c>
      <c r="DE32" s="624"/>
      <c r="DF32" s="624"/>
      <c r="DG32" s="624"/>
      <c r="DH32" s="624"/>
      <c r="DI32" s="624"/>
      <c r="DJ32" s="624"/>
      <c r="DK32" s="625"/>
      <c r="DL32" s="632">
        <v>19</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296</v>
      </c>
      <c r="C33" s="621"/>
      <c r="D33" s="621"/>
      <c r="E33" s="621"/>
      <c r="F33" s="621"/>
      <c r="G33" s="621"/>
      <c r="H33" s="621"/>
      <c r="I33" s="621"/>
      <c r="J33" s="621"/>
      <c r="K33" s="621"/>
      <c r="L33" s="621"/>
      <c r="M33" s="621"/>
      <c r="N33" s="621"/>
      <c r="O33" s="621"/>
      <c r="P33" s="621"/>
      <c r="Q33" s="622"/>
      <c r="R33" s="623">
        <v>3055900</v>
      </c>
      <c r="S33" s="624"/>
      <c r="T33" s="624"/>
      <c r="U33" s="624"/>
      <c r="V33" s="624"/>
      <c r="W33" s="624"/>
      <c r="X33" s="624"/>
      <c r="Y33" s="625"/>
      <c r="Z33" s="626">
        <v>9.8000000000000007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12085278</v>
      </c>
      <c r="CS33" s="655"/>
      <c r="CT33" s="655"/>
      <c r="CU33" s="655"/>
      <c r="CV33" s="655"/>
      <c r="CW33" s="655"/>
      <c r="CX33" s="655"/>
      <c r="CY33" s="656"/>
      <c r="CZ33" s="657">
        <v>40</v>
      </c>
      <c r="DA33" s="658"/>
      <c r="DB33" s="658"/>
      <c r="DC33" s="659"/>
      <c r="DD33" s="632">
        <v>8757504</v>
      </c>
      <c r="DE33" s="655"/>
      <c r="DF33" s="655"/>
      <c r="DG33" s="655"/>
      <c r="DH33" s="655"/>
      <c r="DI33" s="655"/>
      <c r="DJ33" s="655"/>
      <c r="DK33" s="656"/>
      <c r="DL33" s="632">
        <v>5892402</v>
      </c>
      <c r="DM33" s="655"/>
      <c r="DN33" s="655"/>
      <c r="DO33" s="655"/>
      <c r="DP33" s="655"/>
      <c r="DQ33" s="655"/>
      <c r="DR33" s="655"/>
      <c r="DS33" s="655"/>
      <c r="DT33" s="655"/>
      <c r="DU33" s="655"/>
      <c r="DV33" s="656"/>
      <c r="DW33" s="628">
        <v>32.9</v>
      </c>
      <c r="DX33" s="653"/>
      <c r="DY33" s="653"/>
      <c r="DZ33" s="653"/>
      <c r="EA33" s="653"/>
      <c r="EB33" s="653"/>
      <c r="EC33" s="654"/>
    </row>
    <row r="34" spans="2:133" ht="11.25" customHeight="1" x14ac:dyDescent="0.2">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3823386</v>
      </c>
      <c r="CS34" s="624"/>
      <c r="CT34" s="624"/>
      <c r="CU34" s="624"/>
      <c r="CV34" s="624"/>
      <c r="CW34" s="624"/>
      <c r="CX34" s="624"/>
      <c r="CY34" s="625"/>
      <c r="CZ34" s="657">
        <v>12.7</v>
      </c>
      <c r="DA34" s="658"/>
      <c r="DB34" s="658"/>
      <c r="DC34" s="659"/>
      <c r="DD34" s="632">
        <v>2956188</v>
      </c>
      <c r="DE34" s="624"/>
      <c r="DF34" s="624"/>
      <c r="DG34" s="624"/>
      <c r="DH34" s="624"/>
      <c r="DI34" s="624"/>
      <c r="DJ34" s="624"/>
      <c r="DK34" s="625"/>
      <c r="DL34" s="632">
        <v>2464334</v>
      </c>
      <c r="DM34" s="624"/>
      <c r="DN34" s="624"/>
      <c r="DO34" s="624"/>
      <c r="DP34" s="624"/>
      <c r="DQ34" s="624"/>
      <c r="DR34" s="624"/>
      <c r="DS34" s="624"/>
      <c r="DT34" s="624"/>
      <c r="DU34" s="624"/>
      <c r="DV34" s="625"/>
      <c r="DW34" s="628">
        <v>13.8</v>
      </c>
      <c r="DX34" s="653"/>
      <c r="DY34" s="653"/>
      <c r="DZ34" s="653"/>
      <c r="EA34" s="653"/>
      <c r="EB34" s="653"/>
      <c r="EC34" s="654"/>
    </row>
    <row r="35" spans="2:133" ht="11.25" customHeight="1" x14ac:dyDescent="0.2">
      <c r="B35" s="620" t="s">
        <v>302</v>
      </c>
      <c r="C35" s="621"/>
      <c r="D35" s="621"/>
      <c r="E35" s="621"/>
      <c r="F35" s="621"/>
      <c r="G35" s="621"/>
      <c r="H35" s="621"/>
      <c r="I35" s="621"/>
      <c r="J35" s="621"/>
      <c r="K35" s="621"/>
      <c r="L35" s="621"/>
      <c r="M35" s="621"/>
      <c r="N35" s="621"/>
      <c r="O35" s="621"/>
      <c r="P35" s="621"/>
      <c r="Q35" s="622"/>
      <c r="R35" s="623">
        <v>885800</v>
      </c>
      <c r="S35" s="624"/>
      <c r="T35" s="624"/>
      <c r="U35" s="624"/>
      <c r="V35" s="624"/>
      <c r="W35" s="624"/>
      <c r="X35" s="624"/>
      <c r="Y35" s="625"/>
      <c r="Z35" s="626">
        <v>2.8</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4119148</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t="s">
        <v>211</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178091</v>
      </c>
      <c r="CS35" s="655"/>
      <c r="CT35" s="655"/>
      <c r="CU35" s="655"/>
      <c r="CV35" s="655"/>
      <c r="CW35" s="655"/>
      <c r="CX35" s="655"/>
      <c r="CY35" s="656"/>
      <c r="CZ35" s="657">
        <v>0.6</v>
      </c>
      <c r="DA35" s="658"/>
      <c r="DB35" s="658"/>
      <c r="DC35" s="659"/>
      <c r="DD35" s="632">
        <v>166579</v>
      </c>
      <c r="DE35" s="655"/>
      <c r="DF35" s="655"/>
      <c r="DG35" s="655"/>
      <c r="DH35" s="655"/>
      <c r="DI35" s="655"/>
      <c r="DJ35" s="655"/>
      <c r="DK35" s="656"/>
      <c r="DL35" s="632">
        <v>166579</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2">
      <c r="B36" s="666" t="s">
        <v>306</v>
      </c>
      <c r="C36" s="667"/>
      <c r="D36" s="667"/>
      <c r="E36" s="667"/>
      <c r="F36" s="667"/>
      <c r="G36" s="667"/>
      <c r="H36" s="667"/>
      <c r="I36" s="667"/>
      <c r="J36" s="667"/>
      <c r="K36" s="667"/>
      <c r="L36" s="667"/>
      <c r="M36" s="667"/>
      <c r="N36" s="667"/>
      <c r="O36" s="667"/>
      <c r="P36" s="667"/>
      <c r="Q36" s="668"/>
      <c r="R36" s="695">
        <v>31316441</v>
      </c>
      <c r="S36" s="696"/>
      <c r="T36" s="696"/>
      <c r="U36" s="696"/>
      <c r="V36" s="696"/>
      <c r="W36" s="696"/>
      <c r="X36" s="696"/>
      <c r="Y36" s="697"/>
      <c r="Z36" s="698">
        <v>100</v>
      </c>
      <c r="AA36" s="698"/>
      <c r="AB36" s="698"/>
      <c r="AC36" s="698"/>
      <c r="AD36" s="699">
        <v>17031160</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1241653</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-311301</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3385727</v>
      </c>
      <c r="CS36" s="624"/>
      <c r="CT36" s="624"/>
      <c r="CU36" s="624"/>
      <c r="CV36" s="624"/>
      <c r="CW36" s="624"/>
      <c r="CX36" s="624"/>
      <c r="CY36" s="625"/>
      <c r="CZ36" s="657">
        <v>11.2</v>
      </c>
      <c r="DA36" s="658"/>
      <c r="DB36" s="658"/>
      <c r="DC36" s="659"/>
      <c r="DD36" s="632">
        <v>2229748</v>
      </c>
      <c r="DE36" s="624"/>
      <c r="DF36" s="624"/>
      <c r="DG36" s="624"/>
      <c r="DH36" s="624"/>
      <c r="DI36" s="624"/>
      <c r="DJ36" s="624"/>
      <c r="DK36" s="625"/>
      <c r="DL36" s="632">
        <v>1632131</v>
      </c>
      <c r="DM36" s="624"/>
      <c r="DN36" s="624"/>
      <c r="DO36" s="624"/>
      <c r="DP36" s="624"/>
      <c r="DQ36" s="624"/>
      <c r="DR36" s="624"/>
      <c r="DS36" s="624"/>
      <c r="DT36" s="624"/>
      <c r="DU36" s="624"/>
      <c r="DV36" s="625"/>
      <c r="DW36" s="628">
        <v>9.1</v>
      </c>
      <c r="DX36" s="653"/>
      <c r="DY36" s="653"/>
      <c r="DZ36" s="653"/>
      <c r="EA36" s="653"/>
      <c r="EB36" s="653"/>
      <c r="EC36" s="654"/>
    </row>
    <row r="37" spans="2:133" ht="11.25" customHeight="1" x14ac:dyDescent="0.2">
      <c r="AQ37" s="702" t="s">
        <v>310</v>
      </c>
      <c r="AR37" s="703"/>
      <c r="AS37" s="703"/>
      <c r="AT37" s="703"/>
      <c r="AU37" s="703"/>
      <c r="AV37" s="703"/>
      <c r="AW37" s="703"/>
      <c r="AX37" s="703"/>
      <c r="AY37" s="704"/>
      <c r="AZ37" s="623">
        <v>212002</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8282</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41712</v>
      </c>
      <c r="CS37" s="655"/>
      <c r="CT37" s="655"/>
      <c r="CU37" s="655"/>
      <c r="CV37" s="655"/>
      <c r="CW37" s="655"/>
      <c r="CX37" s="655"/>
      <c r="CY37" s="656"/>
      <c r="CZ37" s="657">
        <v>0.1</v>
      </c>
      <c r="DA37" s="658"/>
      <c r="DB37" s="658"/>
      <c r="DC37" s="659"/>
      <c r="DD37" s="632">
        <v>41712</v>
      </c>
      <c r="DE37" s="655"/>
      <c r="DF37" s="655"/>
      <c r="DG37" s="655"/>
      <c r="DH37" s="655"/>
      <c r="DI37" s="655"/>
      <c r="DJ37" s="655"/>
      <c r="DK37" s="656"/>
      <c r="DL37" s="632">
        <v>40255</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2">
      <c r="AQ38" s="702" t="s">
        <v>313</v>
      </c>
      <c r="AR38" s="703"/>
      <c r="AS38" s="703"/>
      <c r="AT38" s="703"/>
      <c r="AU38" s="703"/>
      <c r="AV38" s="703"/>
      <c r="AW38" s="703"/>
      <c r="AX38" s="703"/>
      <c r="AY38" s="704"/>
      <c r="AZ38" s="623">
        <v>29333</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13431</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2848162</v>
      </c>
      <c r="CS38" s="624"/>
      <c r="CT38" s="624"/>
      <c r="CU38" s="624"/>
      <c r="CV38" s="624"/>
      <c r="CW38" s="624"/>
      <c r="CX38" s="624"/>
      <c r="CY38" s="625"/>
      <c r="CZ38" s="657">
        <v>9.4</v>
      </c>
      <c r="DA38" s="658"/>
      <c r="DB38" s="658"/>
      <c r="DC38" s="659"/>
      <c r="DD38" s="632">
        <v>2376847</v>
      </c>
      <c r="DE38" s="624"/>
      <c r="DF38" s="624"/>
      <c r="DG38" s="624"/>
      <c r="DH38" s="624"/>
      <c r="DI38" s="624"/>
      <c r="DJ38" s="624"/>
      <c r="DK38" s="625"/>
      <c r="DL38" s="632">
        <v>1629358</v>
      </c>
      <c r="DM38" s="624"/>
      <c r="DN38" s="624"/>
      <c r="DO38" s="624"/>
      <c r="DP38" s="624"/>
      <c r="DQ38" s="624"/>
      <c r="DR38" s="624"/>
      <c r="DS38" s="624"/>
      <c r="DT38" s="624"/>
      <c r="DU38" s="624"/>
      <c r="DV38" s="625"/>
      <c r="DW38" s="628">
        <v>9.1</v>
      </c>
      <c r="DX38" s="653"/>
      <c r="DY38" s="653"/>
      <c r="DZ38" s="653"/>
      <c r="EA38" s="653"/>
      <c r="EB38" s="653"/>
      <c r="EC38" s="654"/>
    </row>
    <row r="39" spans="2:133" ht="11.25" customHeight="1" x14ac:dyDescent="0.2">
      <c r="AQ39" s="702" t="s">
        <v>316</v>
      </c>
      <c r="AR39" s="703"/>
      <c r="AS39" s="703"/>
      <c r="AT39" s="703"/>
      <c r="AU39" s="703"/>
      <c r="AV39" s="703"/>
      <c r="AW39" s="703"/>
      <c r="AX39" s="703"/>
      <c r="AY39" s="704"/>
      <c r="AZ39" s="623">
        <v>22924</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80</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1774407</v>
      </c>
      <c r="CS39" s="655"/>
      <c r="CT39" s="655"/>
      <c r="CU39" s="655"/>
      <c r="CV39" s="655"/>
      <c r="CW39" s="655"/>
      <c r="CX39" s="655"/>
      <c r="CY39" s="656"/>
      <c r="CZ39" s="657">
        <v>5.9</v>
      </c>
      <c r="DA39" s="658"/>
      <c r="DB39" s="658"/>
      <c r="DC39" s="659"/>
      <c r="DD39" s="632">
        <v>1008809</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2">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923568</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137</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75505</v>
      </c>
      <c r="CS40" s="624"/>
      <c r="CT40" s="624"/>
      <c r="CU40" s="624"/>
      <c r="CV40" s="624"/>
      <c r="CW40" s="624"/>
      <c r="CX40" s="624"/>
      <c r="CY40" s="625"/>
      <c r="CZ40" s="657">
        <v>0.2</v>
      </c>
      <c r="DA40" s="658"/>
      <c r="DB40" s="658"/>
      <c r="DC40" s="659"/>
      <c r="DD40" s="632">
        <v>19333</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2">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1689668</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314</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2">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3845082</v>
      </c>
      <c r="CS42" s="624"/>
      <c r="CT42" s="624"/>
      <c r="CU42" s="624"/>
      <c r="CV42" s="624"/>
      <c r="CW42" s="624"/>
      <c r="CX42" s="624"/>
      <c r="CY42" s="625"/>
      <c r="CZ42" s="657">
        <v>12.7</v>
      </c>
      <c r="DA42" s="706"/>
      <c r="DB42" s="706"/>
      <c r="DC42" s="707"/>
      <c r="DD42" s="632">
        <v>1080718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2">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113428</v>
      </c>
      <c r="CS43" s="655"/>
      <c r="CT43" s="655"/>
      <c r="CU43" s="655"/>
      <c r="CV43" s="655"/>
      <c r="CW43" s="655"/>
      <c r="CX43" s="655"/>
      <c r="CY43" s="656"/>
      <c r="CZ43" s="657">
        <v>0.4</v>
      </c>
      <c r="DA43" s="658"/>
      <c r="DB43" s="658"/>
      <c r="DC43" s="659"/>
      <c r="DD43" s="632">
        <v>113340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2">
      <c r="B44" s="192" t="s">
        <v>330</v>
      </c>
      <c r="CD44" s="729" t="s">
        <v>283</v>
      </c>
      <c r="CE44" s="730"/>
      <c r="CF44" s="620" t="s">
        <v>331</v>
      </c>
      <c r="CG44" s="621"/>
      <c r="CH44" s="621"/>
      <c r="CI44" s="621"/>
      <c r="CJ44" s="621"/>
      <c r="CK44" s="621"/>
      <c r="CL44" s="621"/>
      <c r="CM44" s="621"/>
      <c r="CN44" s="621"/>
      <c r="CO44" s="621"/>
      <c r="CP44" s="621"/>
      <c r="CQ44" s="622"/>
      <c r="CR44" s="623">
        <v>3802273</v>
      </c>
      <c r="CS44" s="624"/>
      <c r="CT44" s="624"/>
      <c r="CU44" s="624"/>
      <c r="CV44" s="624"/>
      <c r="CW44" s="624"/>
      <c r="CX44" s="624"/>
      <c r="CY44" s="625"/>
      <c r="CZ44" s="657">
        <v>12.6</v>
      </c>
      <c r="DA44" s="706"/>
      <c r="DB44" s="706"/>
      <c r="DC44" s="707"/>
      <c r="DD44" s="632">
        <v>1071906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2">
      <c r="CD45" s="731"/>
      <c r="CE45" s="732"/>
      <c r="CF45" s="620" t="s">
        <v>332</v>
      </c>
      <c r="CG45" s="621"/>
      <c r="CH45" s="621"/>
      <c r="CI45" s="621"/>
      <c r="CJ45" s="621"/>
      <c r="CK45" s="621"/>
      <c r="CL45" s="621"/>
      <c r="CM45" s="621"/>
      <c r="CN45" s="621"/>
      <c r="CO45" s="621"/>
      <c r="CP45" s="621"/>
      <c r="CQ45" s="622"/>
      <c r="CR45" s="623">
        <v>1597742</v>
      </c>
      <c r="CS45" s="655"/>
      <c r="CT45" s="655"/>
      <c r="CU45" s="655"/>
      <c r="CV45" s="655"/>
      <c r="CW45" s="655"/>
      <c r="CX45" s="655"/>
      <c r="CY45" s="656"/>
      <c r="CZ45" s="657">
        <v>5.3</v>
      </c>
      <c r="DA45" s="658"/>
      <c r="DB45" s="658"/>
      <c r="DC45" s="659"/>
      <c r="DD45" s="632">
        <v>200809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2">
      <c r="CD46" s="731"/>
      <c r="CE46" s="732"/>
      <c r="CF46" s="620" t="s">
        <v>333</v>
      </c>
      <c r="CG46" s="621"/>
      <c r="CH46" s="621"/>
      <c r="CI46" s="621"/>
      <c r="CJ46" s="621"/>
      <c r="CK46" s="621"/>
      <c r="CL46" s="621"/>
      <c r="CM46" s="621"/>
      <c r="CN46" s="621"/>
      <c r="CO46" s="621"/>
      <c r="CP46" s="621"/>
      <c r="CQ46" s="622"/>
      <c r="CR46" s="623">
        <v>2056941</v>
      </c>
      <c r="CS46" s="624"/>
      <c r="CT46" s="624"/>
      <c r="CU46" s="624"/>
      <c r="CV46" s="624"/>
      <c r="CW46" s="624"/>
      <c r="CX46" s="624"/>
      <c r="CY46" s="625"/>
      <c r="CZ46" s="657">
        <v>6.8</v>
      </c>
      <c r="DA46" s="706"/>
      <c r="DB46" s="706"/>
      <c r="DC46" s="707"/>
      <c r="DD46" s="632">
        <v>861790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2">
      <c r="CD47" s="731"/>
      <c r="CE47" s="732"/>
      <c r="CF47" s="620" t="s">
        <v>334</v>
      </c>
      <c r="CG47" s="621"/>
      <c r="CH47" s="621"/>
      <c r="CI47" s="621"/>
      <c r="CJ47" s="621"/>
      <c r="CK47" s="621"/>
      <c r="CL47" s="621"/>
      <c r="CM47" s="621"/>
      <c r="CN47" s="621"/>
      <c r="CO47" s="621"/>
      <c r="CP47" s="621"/>
      <c r="CQ47" s="622"/>
      <c r="CR47" s="623">
        <v>42809</v>
      </c>
      <c r="CS47" s="655"/>
      <c r="CT47" s="655"/>
      <c r="CU47" s="655"/>
      <c r="CV47" s="655"/>
      <c r="CW47" s="655"/>
      <c r="CX47" s="655"/>
      <c r="CY47" s="656"/>
      <c r="CZ47" s="657">
        <v>0.1</v>
      </c>
      <c r="DA47" s="658"/>
      <c r="DB47" s="658"/>
      <c r="DC47" s="659"/>
      <c r="DD47" s="632">
        <v>8812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ht="10.8" x14ac:dyDescent="0.2">
      <c r="CD48" s="733"/>
      <c r="CE48" s="734"/>
      <c r="CF48" s="620" t="s">
        <v>335</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2">
      <c r="CD49" s="666" t="s">
        <v>336</v>
      </c>
      <c r="CE49" s="667"/>
      <c r="CF49" s="667"/>
      <c r="CG49" s="667"/>
      <c r="CH49" s="667"/>
      <c r="CI49" s="667"/>
      <c r="CJ49" s="667"/>
      <c r="CK49" s="667"/>
      <c r="CL49" s="667"/>
      <c r="CM49" s="667"/>
      <c r="CN49" s="667"/>
      <c r="CO49" s="667"/>
      <c r="CP49" s="667"/>
      <c r="CQ49" s="668"/>
      <c r="CR49" s="695">
        <v>30220205</v>
      </c>
      <c r="CS49" s="691"/>
      <c r="CT49" s="691"/>
      <c r="CU49" s="691"/>
      <c r="CV49" s="691"/>
      <c r="CW49" s="691"/>
      <c r="CX49" s="691"/>
      <c r="CY49" s="718"/>
      <c r="CZ49" s="719">
        <v>100</v>
      </c>
      <c r="DA49" s="720"/>
      <c r="DB49" s="720"/>
      <c r="DC49" s="721"/>
      <c r="DD49" s="722">
        <v>20486082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t="10.8" hidden="1" x14ac:dyDescent="0.2"/>
    <row r="51" spans="82:133" ht="10.8" hidden="1" x14ac:dyDescent="0.2"/>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2" sqref="A2"/>
    </sheetView>
  </sheetViews>
  <sheetFormatPr defaultColWidth="0" defaultRowHeight="13.2" zeroHeight="1" x14ac:dyDescent="0.2"/>
  <cols>
    <col min="1" max="130" width="2.77734375" style="240" customWidth="1"/>
    <col min="131" max="131" width="1.6640625" style="240" customWidth="1"/>
    <col min="132" max="16384" width="9" style="240" hidden="1"/>
  </cols>
  <sheetData>
    <row r="1" spans="1:131" s="198" customFormat="1" ht="11.25" customHeight="1" thickBot="1" x14ac:dyDescent="0.25">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5">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x14ac:dyDescent="0.2">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5">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2">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x14ac:dyDescent="0.25">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2">
      <c r="A7" s="209">
        <v>1</v>
      </c>
      <c r="B7" s="749" t="s">
        <v>359</v>
      </c>
      <c r="C7" s="750"/>
      <c r="D7" s="750"/>
      <c r="E7" s="750"/>
      <c r="F7" s="750"/>
      <c r="G7" s="750"/>
      <c r="H7" s="750"/>
      <c r="I7" s="750"/>
      <c r="J7" s="750"/>
      <c r="K7" s="750"/>
      <c r="L7" s="750"/>
      <c r="M7" s="750"/>
      <c r="N7" s="750"/>
      <c r="O7" s="750"/>
      <c r="P7" s="751"/>
      <c r="Q7" s="752">
        <v>31305</v>
      </c>
      <c r="R7" s="753"/>
      <c r="S7" s="753"/>
      <c r="T7" s="753"/>
      <c r="U7" s="753"/>
      <c r="V7" s="753">
        <v>30209</v>
      </c>
      <c r="W7" s="753"/>
      <c r="X7" s="753"/>
      <c r="Y7" s="753"/>
      <c r="Z7" s="753"/>
      <c r="AA7" s="753">
        <f>Q7-V7</f>
        <v>1096</v>
      </c>
      <c r="AB7" s="753"/>
      <c r="AC7" s="753"/>
      <c r="AD7" s="753"/>
      <c r="AE7" s="754"/>
      <c r="AF7" s="755">
        <v>877</v>
      </c>
      <c r="AG7" s="756"/>
      <c r="AH7" s="756"/>
      <c r="AI7" s="756"/>
      <c r="AJ7" s="757"/>
      <c r="AK7" s="792">
        <v>738</v>
      </c>
      <c r="AL7" s="793"/>
      <c r="AM7" s="793"/>
      <c r="AN7" s="793"/>
      <c r="AO7" s="793"/>
      <c r="AP7" s="793">
        <v>35619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531</v>
      </c>
      <c r="BT7" s="797"/>
      <c r="BU7" s="797"/>
      <c r="BV7" s="797"/>
      <c r="BW7" s="797"/>
      <c r="BX7" s="797"/>
      <c r="BY7" s="797"/>
      <c r="BZ7" s="797"/>
      <c r="CA7" s="797"/>
      <c r="CB7" s="797"/>
      <c r="CC7" s="797"/>
      <c r="CD7" s="797"/>
      <c r="CE7" s="797"/>
      <c r="CF7" s="797"/>
      <c r="CG7" s="798"/>
      <c r="CH7" s="789">
        <v>-3</v>
      </c>
      <c r="CI7" s="790"/>
      <c r="CJ7" s="790"/>
      <c r="CK7" s="790"/>
      <c r="CL7" s="791"/>
      <c r="CM7" s="789">
        <v>3</v>
      </c>
      <c r="CN7" s="790"/>
      <c r="CO7" s="790"/>
      <c r="CP7" s="790"/>
      <c r="CQ7" s="791"/>
      <c r="CR7" s="789">
        <v>90</v>
      </c>
      <c r="CS7" s="790"/>
      <c r="CT7" s="790"/>
      <c r="CU7" s="790"/>
      <c r="CV7" s="791"/>
      <c r="CW7" s="789">
        <v>16</v>
      </c>
      <c r="CX7" s="790"/>
      <c r="CY7" s="790"/>
      <c r="CZ7" s="790"/>
      <c r="DA7" s="791"/>
      <c r="DB7" s="789" t="s">
        <v>549</v>
      </c>
      <c r="DC7" s="790"/>
      <c r="DD7" s="790"/>
      <c r="DE7" s="790"/>
      <c r="DF7" s="791"/>
      <c r="DG7" s="789" t="s">
        <v>549</v>
      </c>
      <c r="DH7" s="790"/>
      <c r="DI7" s="790"/>
      <c r="DJ7" s="790"/>
      <c r="DK7" s="791"/>
      <c r="DL7" s="789" t="s">
        <v>550</v>
      </c>
      <c r="DM7" s="790"/>
      <c r="DN7" s="790"/>
      <c r="DO7" s="790"/>
      <c r="DP7" s="791"/>
      <c r="DQ7" s="789" t="s">
        <v>547</v>
      </c>
      <c r="DR7" s="790"/>
      <c r="DS7" s="790"/>
      <c r="DT7" s="790"/>
      <c r="DU7" s="791"/>
      <c r="DV7" s="770"/>
      <c r="DW7" s="771"/>
      <c r="DX7" s="771"/>
      <c r="DY7" s="771"/>
      <c r="DZ7" s="772"/>
      <c r="EA7" s="205"/>
    </row>
    <row r="8" spans="1:131" s="206" customFormat="1" ht="26.25" customHeight="1" x14ac:dyDescent="0.2">
      <c r="A8" s="212">
        <v>2</v>
      </c>
      <c r="B8" s="773" t="s">
        <v>360</v>
      </c>
      <c r="C8" s="774"/>
      <c r="D8" s="774"/>
      <c r="E8" s="774"/>
      <c r="F8" s="774"/>
      <c r="G8" s="774"/>
      <c r="H8" s="774"/>
      <c r="I8" s="774"/>
      <c r="J8" s="774"/>
      <c r="K8" s="774"/>
      <c r="L8" s="774"/>
      <c r="M8" s="774"/>
      <c r="N8" s="774"/>
      <c r="O8" s="774"/>
      <c r="P8" s="775"/>
      <c r="Q8" s="776">
        <v>74</v>
      </c>
      <c r="R8" s="777"/>
      <c r="S8" s="777"/>
      <c r="T8" s="777"/>
      <c r="U8" s="777"/>
      <c r="V8" s="777">
        <v>74</v>
      </c>
      <c r="W8" s="777"/>
      <c r="X8" s="777"/>
      <c r="Y8" s="777"/>
      <c r="Z8" s="777"/>
      <c r="AA8" s="777" t="s">
        <v>549</v>
      </c>
      <c r="AB8" s="777"/>
      <c r="AC8" s="777"/>
      <c r="AD8" s="777"/>
      <c r="AE8" s="778"/>
      <c r="AF8" s="779" t="s">
        <v>108</v>
      </c>
      <c r="AG8" s="780"/>
      <c r="AH8" s="780"/>
      <c r="AI8" s="780"/>
      <c r="AJ8" s="781"/>
      <c r="AK8" s="782">
        <v>43</v>
      </c>
      <c r="AL8" s="783"/>
      <c r="AM8" s="783"/>
      <c r="AN8" s="783"/>
      <c r="AO8" s="783"/>
      <c r="AP8" s="783">
        <v>16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532</v>
      </c>
      <c r="BT8" s="787"/>
      <c r="BU8" s="787"/>
      <c r="BV8" s="787"/>
      <c r="BW8" s="787"/>
      <c r="BX8" s="787"/>
      <c r="BY8" s="787"/>
      <c r="BZ8" s="787"/>
      <c r="CA8" s="787"/>
      <c r="CB8" s="787"/>
      <c r="CC8" s="787"/>
      <c r="CD8" s="787"/>
      <c r="CE8" s="787"/>
      <c r="CF8" s="787"/>
      <c r="CG8" s="788"/>
      <c r="CH8" s="799">
        <v>-5</v>
      </c>
      <c r="CI8" s="800"/>
      <c r="CJ8" s="800"/>
      <c r="CK8" s="800"/>
      <c r="CL8" s="801"/>
      <c r="CM8" s="799" t="s">
        <v>549</v>
      </c>
      <c r="CN8" s="800"/>
      <c r="CO8" s="800"/>
      <c r="CP8" s="800"/>
      <c r="CQ8" s="801"/>
      <c r="CR8" s="799">
        <v>3</v>
      </c>
      <c r="CS8" s="800"/>
      <c r="CT8" s="800"/>
      <c r="CU8" s="800"/>
      <c r="CV8" s="801"/>
      <c r="CW8" s="799" t="s">
        <v>545</v>
      </c>
      <c r="CX8" s="800"/>
      <c r="CY8" s="800"/>
      <c r="CZ8" s="800"/>
      <c r="DA8" s="801"/>
      <c r="DB8" s="799" t="s">
        <v>549</v>
      </c>
      <c r="DC8" s="800"/>
      <c r="DD8" s="800"/>
      <c r="DE8" s="800"/>
      <c r="DF8" s="801"/>
      <c r="DG8" s="799" t="s">
        <v>550</v>
      </c>
      <c r="DH8" s="800"/>
      <c r="DI8" s="800"/>
      <c r="DJ8" s="800"/>
      <c r="DK8" s="801"/>
      <c r="DL8" s="799" t="s">
        <v>547</v>
      </c>
      <c r="DM8" s="800"/>
      <c r="DN8" s="800"/>
      <c r="DO8" s="800"/>
      <c r="DP8" s="801"/>
      <c r="DQ8" s="799" t="s">
        <v>547</v>
      </c>
      <c r="DR8" s="800"/>
      <c r="DS8" s="800"/>
      <c r="DT8" s="800"/>
      <c r="DU8" s="801"/>
      <c r="DV8" s="802"/>
      <c r="DW8" s="803"/>
      <c r="DX8" s="803"/>
      <c r="DY8" s="803"/>
      <c r="DZ8" s="804"/>
      <c r="EA8" s="205"/>
    </row>
    <row r="9" spans="1:131" s="206" customFormat="1" ht="26.25" customHeight="1" x14ac:dyDescent="0.2">
      <c r="A9" s="212">
        <v>3</v>
      </c>
      <c r="B9" s="773" t="s">
        <v>361</v>
      </c>
      <c r="C9" s="774"/>
      <c r="D9" s="774"/>
      <c r="E9" s="774"/>
      <c r="F9" s="774"/>
      <c r="G9" s="774"/>
      <c r="H9" s="774"/>
      <c r="I9" s="774"/>
      <c r="J9" s="774"/>
      <c r="K9" s="774"/>
      <c r="L9" s="774"/>
      <c r="M9" s="774"/>
      <c r="N9" s="774"/>
      <c r="O9" s="774"/>
      <c r="P9" s="775"/>
      <c r="Q9" s="776">
        <v>595</v>
      </c>
      <c r="R9" s="777"/>
      <c r="S9" s="777"/>
      <c r="T9" s="777"/>
      <c r="U9" s="777"/>
      <c r="V9" s="777">
        <v>595</v>
      </c>
      <c r="W9" s="777"/>
      <c r="X9" s="777"/>
      <c r="Y9" s="777"/>
      <c r="Z9" s="777"/>
      <c r="AA9" s="777" t="s">
        <v>549</v>
      </c>
      <c r="AB9" s="777"/>
      <c r="AC9" s="777"/>
      <c r="AD9" s="777"/>
      <c r="AE9" s="778"/>
      <c r="AF9" s="779" t="s">
        <v>108</v>
      </c>
      <c r="AG9" s="780"/>
      <c r="AH9" s="780"/>
      <c r="AI9" s="780"/>
      <c r="AJ9" s="781"/>
      <c r="AK9" s="782">
        <v>543</v>
      </c>
      <c r="AL9" s="783"/>
      <c r="AM9" s="783"/>
      <c r="AN9" s="783"/>
      <c r="AO9" s="783"/>
      <c r="AP9" s="783" t="s">
        <v>549</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533</v>
      </c>
      <c r="BT9" s="787"/>
      <c r="BU9" s="787"/>
      <c r="BV9" s="787"/>
      <c r="BW9" s="787"/>
      <c r="BX9" s="787"/>
      <c r="BY9" s="787"/>
      <c r="BZ9" s="787"/>
      <c r="CA9" s="787"/>
      <c r="CB9" s="787"/>
      <c r="CC9" s="787"/>
      <c r="CD9" s="787"/>
      <c r="CE9" s="787"/>
      <c r="CF9" s="787"/>
      <c r="CG9" s="788"/>
      <c r="CH9" s="799">
        <v>0</v>
      </c>
      <c r="CI9" s="800"/>
      <c r="CJ9" s="800"/>
      <c r="CK9" s="800"/>
      <c r="CL9" s="801"/>
      <c r="CM9" s="799">
        <v>43</v>
      </c>
      <c r="CN9" s="800"/>
      <c r="CO9" s="800"/>
      <c r="CP9" s="800"/>
      <c r="CQ9" s="801"/>
      <c r="CR9" s="799">
        <v>55</v>
      </c>
      <c r="CS9" s="800"/>
      <c r="CT9" s="800"/>
      <c r="CU9" s="800"/>
      <c r="CV9" s="801"/>
      <c r="CW9" s="799">
        <v>0</v>
      </c>
      <c r="CX9" s="800"/>
      <c r="CY9" s="800"/>
      <c r="CZ9" s="800"/>
      <c r="DA9" s="801"/>
      <c r="DB9" s="799" t="s">
        <v>549</v>
      </c>
      <c r="DC9" s="800"/>
      <c r="DD9" s="800"/>
      <c r="DE9" s="800"/>
      <c r="DF9" s="801"/>
      <c r="DG9" s="799" t="s">
        <v>549</v>
      </c>
      <c r="DH9" s="800"/>
      <c r="DI9" s="800"/>
      <c r="DJ9" s="800"/>
      <c r="DK9" s="801"/>
      <c r="DL9" s="799" t="s">
        <v>549</v>
      </c>
      <c r="DM9" s="800"/>
      <c r="DN9" s="800"/>
      <c r="DO9" s="800"/>
      <c r="DP9" s="801"/>
      <c r="DQ9" s="799" t="s">
        <v>550</v>
      </c>
      <c r="DR9" s="800"/>
      <c r="DS9" s="800"/>
      <c r="DT9" s="800"/>
      <c r="DU9" s="801"/>
      <c r="DV9" s="802"/>
      <c r="DW9" s="803"/>
      <c r="DX9" s="803"/>
      <c r="DY9" s="803"/>
      <c r="DZ9" s="804"/>
      <c r="EA9" s="205"/>
    </row>
    <row r="10" spans="1:131" s="206" customFormat="1" ht="26.25" customHeight="1" x14ac:dyDescent="0.2">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534</v>
      </c>
      <c r="BT10" s="787"/>
      <c r="BU10" s="787"/>
      <c r="BV10" s="787"/>
      <c r="BW10" s="787"/>
      <c r="BX10" s="787"/>
      <c r="BY10" s="787"/>
      <c r="BZ10" s="787"/>
      <c r="CA10" s="787"/>
      <c r="CB10" s="787"/>
      <c r="CC10" s="787"/>
      <c r="CD10" s="787"/>
      <c r="CE10" s="787"/>
      <c r="CF10" s="787"/>
      <c r="CG10" s="788"/>
      <c r="CH10" s="799">
        <v>11</v>
      </c>
      <c r="CI10" s="800"/>
      <c r="CJ10" s="800"/>
      <c r="CK10" s="800"/>
      <c r="CL10" s="801"/>
      <c r="CM10" s="799" t="s">
        <v>549</v>
      </c>
      <c r="CN10" s="800"/>
      <c r="CO10" s="800"/>
      <c r="CP10" s="800"/>
      <c r="CQ10" s="801"/>
      <c r="CR10" s="799">
        <v>5</v>
      </c>
      <c r="CS10" s="800"/>
      <c r="CT10" s="800"/>
      <c r="CU10" s="800"/>
      <c r="CV10" s="801"/>
      <c r="CW10" s="799" t="s">
        <v>549</v>
      </c>
      <c r="CX10" s="800"/>
      <c r="CY10" s="800"/>
      <c r="CZ10" s="800"/>
      <c r="DA10" s="801"/>
      <c r="DB10" s="799" t="s">
        <v>550</v>
      </c>
      <c r="DC10" s="800"/>
      <c r="DD10" s="800"/>
      <c r="DE10" s="800"/>
      <c r="DF10" s="801"/>
      <c r="DG10" s="799" t="s">
        <v>549</v>
      </c>
      <c r="DH10" s="800"/>
      <c r="DI10" s="800"/>
      <c r="DJ10" s="800"/>
      <c r="DK10" s="801"/>
      <c r="DL10" s="799" t="s">
        <v>550</v>
      </c>
      <c r="DM10" s="800"/>
      <c r="DN10" s="800"/>
      <c r="DO10" s="800"/>
      <c r="DP10" s="801"/>
      <c r="DQ10" s="799" t="s">
        <v>549</v>
      </c>
      <c r="DR10" s="800"/>
      <c r="DS10" s="800"/>
      <c r="DT10" s="800"/>
      <c r="DU10" s="801"/>
      <c r="DV10" s="802"/>
      <c r="DW10" s="803"/>
      <c r="DX10" s="803"/>
      <c r="DY10" s="803"/>
      <c r="DZ10" s="804"/>
      <c r="EA10" s="205"/>
    </row>
    <row r="11" spans="1:131" s="206" customFormat="1" ht="26.25" customHeight="1" x14ac:dyDescent="0.2">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535</v>
      </c>
      <c r="BT11" s="787"/>
      <c r="BU11" s="787"/>
      <c r="BV11" s="787"/>
      <c r="BW11" s="787"/>
      <c r="BX11" s="787"/>
      <c r="BY11" s="787"/>
      <c r="BZ11" s="787"/>
      <c r="CA11" s="787"/>
      <c r="CB11" s="787"/>
      <c r="CC11" s="787"/>
      <c r="CD11" s="787"/>
      <c r="CE11" s="787"/>
      <c r="CF11" s="787"/>
      <c r="CG11" s="788"/>
      <c r="CH11" s="799">
        <v>0</v>
      </c>
      <c r="CI11" s="800"/>
      <c r="CJ11" s="800"/>
      <c r="CK11" s="800"/>
      <c r="CL11" s="801"/>
      <c r="CM11" s="799">
        <v>-21</v>
      </c>
      <c r="CN11" s="800"/>
      <c r="CO11" s="800"/>
      <c r="CP11" s="800"/>
      <c r="CQ11" s="801"/>
      <c r="CR11" s="799">
        <v>2</v>
      </c>
      <c r="CS11" s="800"/>
      <c r="CT11" s="800"/>
      <c r="CU11" s="800"/>
      <c r="CV11" s="801"/>
      <c r="CW11" s="799">
        <v>14</v>
      </c>
      <c r="CX11" s="800"/>
      <c r="CY11" s="800"/>
      <c r="CZ11" s="800"/>
      <c r="DA11" s="801"/>
      <c r="DB11" s="799" t="s">
        <v>550</v>
      </c>
      <c r="DC11" s="800"/>
      <c r="DD11" s="800"/>
      <c r="DE11" s="800"/>
      <c r="DF11" s="801"/>
      <c r="DG11" s="799" t="s">
        <v>547</v>
      </c>
      <c r="DH11" s="800"/>
      <c r="DI11" s="800"/>
      <c r="DJ11" s="800"/>
      <c r="DK11" s="801"/>
      <c r="DL11" s="799" t="s">
        <v>547</v>
      </c>
      <c r="DM11" s="800"/>
      <c r="DN11" s="800"/>
      <c r="DO11" s="800"/>
      <c r="DP11" s="801"/>
      <c r="DQ11" s="799" t="s">
        <v>547</v>
      </c>
      <c r="DR11" s="800"/>
      <c r="DS11" s="800"/>
      <c r="DT11" s="800"/>
      <c r="DU11" s="801"/>
      <c r="DV11" s="802"/>
      <c r="DW11" s="803"/>
      <c r="DX11" s="803"/>
      <c r="DY11" s="803"/>
      <c r="DZ11" s="804"/>
      <c r="EA11" s="205"/>
    </row>
    <row r="12" spans="1:131" s="206" customFormat="1" ht="26.25" customHeight="1" x14ac:dyDescent="0.2">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t="s">
        <v>536</v>
      </c>
      <c r="BS12" s="786" t="s">
        <v>537</v>
      </c>
      <c r="BT12" s="787"/>
      <c r="BU12" s="787"/>
      <c r="BV12" s="787"/>
      <c r="BW12" s="787"/>
      <c r="BX12" s="787"/>
      <c r="BY12" s="787"/>
      <c r="BZ12" s="787"/>
      <c r="CA12" s="787"/>
      <c r="CB12" s="787"/>
      <c r="CC12" s="787"/>
      <c r="CD12" s="787"/>
      <c r="CE12" s="787"/>
      <c r="CF12" s="787"/>
      <c r="CG12" s="788"/>
      <c r="CH12" s="799">
        <v>120</v>
      </c>
      <c r="CI12" s="800"/>
      <c r="CJ12" s="800"/>
      <c r="CK12" s="800"/>
      <c r="CL12" s="801"/>
      <c r="CM12" s="799">
        <v>7398</v>
      </c>
      <c r="CN12" s="800"/>
      <c r="CO12" s="800"/>
      <c r="CP12" s="800"/>
      <c r="CQ12" s="801"/>
      <c r="CR12" s="799">
        <v>0</v>
      </c>
      <c r="CS12" s="800"/>
      <c r="CT12" s="800"/>
      <c r="CU12" s="800"/>
      <c r="CV12" s="801"/>
      <c r="CW12" s="799" t="s">
        <v>549</v>
      </c>
      <c r="CX12" s="800"/>
      <c r="CY12" s="800"/>
      <c r="CZ12" s="800"/>
      <c r="DA12" s="801"/>
      <c r="DB12" s="799">
        <v>162</v>
      </c>
      <c r="DC12" s="800"/>
      <c r="DD12" s="800"/>
      <c r="DE12" s="800"/>
      <c r="DF12" s="801"/>
      <c r="DG12" s="799" t="s">
        <v>549</v>
      </c>
      <c r="DH12" s="800"/>
      <c r="DI12" s="800"/>
      <c r="DJ12" s="800"/>
      <c r="DK12" s="801"/>
      <c r="DL12" s="799">
        <v>158</v>
      </c>
      <c r="DM12" s="800"/>
      <c r="DN12" s="800"/>
      <c r="DO12" s="800"/>
      <c r="DP12" s="801"/>
      <c r="DQ12" s="799">
        <v>16</v>
      </c>
      <c r="DR12" s="800"/>
      <c r="DS12" s="800"/>
      <c r="DT12" s="800"/>
      <c r="DU12" s="801"/>
      <c r="DV12" s="802"/>
      <c r="DW12" s="803"/>
      <c r="DX12" s="803"/>
      <c r="DY12" s="803"/>
      <c r="DZ12" s="804"/>
      <c r="EA12" s="205"/>
    </row>
    <row r="13" spans="1:131" s="206" customFormat="1" ht="26.25" customHeight="1" x14ac:dyDescent="0.2">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2">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2">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2">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2">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2">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2">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2">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5">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2">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5">
      <c r="A23" s="215" t="s">
        <v>363</v>
      </c>
      <c r="B23" s="808" t="s">
        <v>364</v>
      </c>
      <c r="C23" s="809"/>
      <c r="D23" s="809"/>
      <c r="E23" s="809"/>
      <c r="F23" s="809"/>
      <c r="G23" s="809"/>
      <c r="H23" s="809"/>
      <c r="I23" s="809"/>
      <c r="J23" s="809"/>
      <c r="K23" s="809"/>
      <c r="L23" s="809"/>
      <c r="M23" s="809"/>
      <c r="N23" s="809"/>
      <c r="O23" s="809"/>
      <c r="P23" s="810"/>
      <c r="Q23" s="811">
        <v>31316</v>
      </c>
      <c r="R23" s="812"/>
      <c r="S23" s="812"/>
      <c r="T23" s="812"/>
      <c r="U23" s="812"/>
      <c r="V23" s="812">
        <v>30220</v>
      </c>
      <c r="W23" s="812"/>
      <c r="X23" s="812"/>
      <c r="Y23" s="812"/>
      <c r="Z23" s="812"/>
      <c r="AA23" s="812">
        <v>1096</v>
      </c>
      <c r="AB23" s="812"/>
      <c r="AC23" s="812"/>
      <c r="AD23" s="812"/>
      <c r="AE23" s="813"/>
      <c r="AF23" s="814">
        <v>877</v>
      </c>
      <c r="AG23" s="812"/>
      <c r="AH23" s="812"/>
      <c r="AI23" s="812"/>
      <c r="AJ23" s="815"/>
      <c r="AK23" s="816"/>
      <c r="AL23" s="817"/>
      <c r="AM23" s="817"/>
      <c r="AN23" s="817"/>
      <c r="AO23" s="817"/>
      <c r="AP23" s="812">
        <v>35635</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2">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5">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2">
      <c r="A26" s="758" t="s">
        <v>342</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5">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2">
      <c r="A28" s="217">
        <v>1</v>
      </c>
      <c r="B28" s="749" t="s">
        <v>375</v>
      </c>
      <c r="C28" s="750"/>
      <c r="D28" s="750"/>
      <c r="E28" s="750"/>
      <c r="F28" s="750"/>
      <c r="G28" s="750"/>
      <c r="H28" s="750"/>
      <c r="I28" s="750"/>
      <c r="J28" s="750"/>
      <c r="K28" s="750"/>
      <c r="L28" s="750"/>
      <c r="M28" s="750"/>
      <c r="N28" s="750"/>
      <c r="O28" s="750"/>
      <c r="P28" s="751"/>
      <c r="Q28" s="840">
        <v>7357</v>
      </c>
      <c r="R28" s="841"/>
      <c r="S28" s="841"/>
      <c r="T28" s="841"/>
      <c r="U28" s="841"/>
      <c r="V28" s="841">
        <v>7357</v>
      </c>
      <c r="W28" s="841"/>
      <c r="X28" s="841"/>
      <c r="Y28" s="841"/>
      <c r="Z28" s="841"/>
      <c r="AA28" s="841" t="s">
        <v>549</v>
      </c>
      <c r="AB28" s="841"/>
      <c r="AC28" s="841"/>
      <c r="AD28" s="841"/>
      <c r="AE28" s="842"/>
      <c r="AF28" s="843" t="s">
        <v>108</v>
      </c>
      <c r="AG28" s="841"/>
      <c r="AH28" s="841"/>
      <c r="AI28" s="841"/>
      <c r="AJ28" s="844"/>
      <c r="AK28" s="845">
        <v>648</v>
      </c>
      <c r="AL28" s="836"/>
      <c r="AM28" s="836"/>
      <c r="AN28" s="836"/>
      <c r="AO28" s="836"/>
      <c r="AP28" s="836" t="s">
        <v>546</v>
      </c>
      <c r="AQ28" s="836"/>
      <c r="AR28" s="836"/>
      <c r="AS28" s="836"/>
      <c r="AT28" s="836"/>
      <c r="AU28" s="836" t="s">
        <v>546</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2">
      <c r="A29" s="217">
        <v>2</v>
      </c>
      <c r="B29" s="773" t="s">
        <v>376</v>
      </c>
      <c r="C29" s="774"/>
      <c r="D29" s="774"/>
      <c r="E29" s="774"/>
      <c r="F29" s="774"/>
      <c r="G29" s="774"/>
      <c r="H29" s="774"/>
      <c r="I29" s="774"/>
      <c r="J29" s="774"/>
      <c r="K29" s="774"/>
      <c r="L29" s="774"/>
      <c r="M29" s="774"/>
      <c r="N29" s="774"/>
      <c r="O29" s="774"/>
      <c r="P29" s="775"/>
      <c r="Q29" s="776">
        <v>487</v>
      </c>
      <c r="R29" s="777"/>
      <c r="S29" s="777"/>
      <c r="T29" s="777"/>
      <c r="U29" s="777"/>
      <c r="V29" s="777">
        <v>487</v>
      </c>
      <c r="W29" s="777"/>
      <c r="X29" s="777"/>
      <c r="Y29" s="777"/>
      <c r="Z29" s="777"/>
      <c r="AA29" s="777" t="s">
        <v>549</v>
      </c>
      <c r="AB29" s="777"/>
      <c r="AC29" s="777"/>
      <c r="AD29" s="777"/>
      <c r="AE29" s="778"/>
      <c r="AF29" s="779" t="s">
        <v>108</v>
      </c>
      <c r="AG29" s="780"/>
      <c r="AH29" s="780"/>
      <c r="AI29" s="780"/>
      <c r="AJ29" s="781"/>
      <c r="AK29" s="848">
        <v>217</v>
      </c>
      <c r="AL29" s="849"/>
      <c r="AM29" s="849"/>
      <c r="AN29" s="849"/>
      <c r="AO29" s="849"/>
      <c r="AP29" s="849">
        <v>143</v>
      </c>
      <c r="AQ29" s="849"/>
      <c r="AR29" s="849"/>
      <c r="AS29" s="849"/>
      <c r="AT29" s="849"/>
      <c r="AU29" s="849">
        <v>49</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2">
      <c r="A30" s="217">
        <v>3</v>
      </c>
      <c r="B30" s="773" t="s">
        <v>377</v>
      </c>
      <c r="C30" s="774"/>
      <c r="D30" s="774"/>
      <c r="E30" s="774"/>
      <c r="F30" s="774"/>
      <c r="G30" s="774"/>
      <c r="H30" s="774"/>
      <c r="I30" s="774"/>
      <c r="J30" s="774"/>
      <c r="K30" s="774"/>
      <c r="L30" s="774"/>
      <c r="M30" s="774"/>
      <c r="N30" s="774"/>
      <c r="O30" s="774"/>
      <c r="P30" s="775"/>
      <c r="Q30" s="776">
        <v>5813</v>
      </c>
      <c r="R30" s="777"/>
      <c r="S30" s="777"/>
      <c r="T30" s="777"/>
      <c r="U30" s="777"/>
      <c r="V30" s="777">
        <v>5751</v>
      </c>
      <c r="W30" s="777"/>
      <c r="X30" s="777"/>
      <c r="Y30" s="777"/>
      <c r="Z30" s="777"/>
      <c r="AA30" s="777">
        <v>62</v>
      </c>
      <c r="AB30" s="777"/>
      <c r="AC30" s="777"/>
      <c r="AD30" s="777"/>
      <c r="AE30" s="778"/>
      <c r="AF30" s="779">
        <v>62</v>
      </c>
      <c r="AG30" s="780"/>
      <c r="AH30" s="780"/>
      <c r="AI30" s="780"/>
      <c r="AJ30" s="781"/>
      <c r="AK30" s="848">
        <v>887</v>
      </c>
      <c r="AL30" s="849"/>
      <c r="AM30" s="849"/>
      <c r="AN30" s="849"/>
      <c r="AO30" s="849"/>
      <c r="AP30" s="849">
        <v>19</v>
      </c>
      <c r="AQ30" s="849"/>
      <c r="AR30" s="849"/>
      <c r="AS30" s="849"/>
      <c r="AT30" s="849"/>
      <c r="AU30" s="849">
        <v>3</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2">
      <c r="A31" s="217">
        <v>4</v>
      </c>
      <c r="B31" s="773" t="s">
        <v>378</v>
      </c>
      <c r="C31" s="774"/>
      <c r="D31" s="774"/>
      <c r="E31" s="774"/>
      <c r="F31" s="774"/>
      <c r="G31" s="774"/>
      <c r="H31" s="774"/>
      <c r="I31" s="774"/>
      <c r="J31" s="774"/>
      <c r="K31" s="774"/>
      <c r="L31" s="774"/>
      <c r="M31" s="774"/>
      <c r="N31" s="774"/>
      <c r="O31" s="774"/>
      <c r="P31" s="775"/>
      <c r="Q31" s="776">
        <v>46</v>
      </c>
      <c r="R31" s="777"/>
      <c r="S31" s="777"/>
      <c r="T31" s="777"/>
      <c r="U31" s="777"/>
      <c r="V31" s="777">
        <v>46</v>
      </c>
      <c r="W31" s="777"/>
      <c r="X31" s="777"/>
      <c r="Y31" s="777"/>
      <c r="Z31" s="777"/>
      <c r="AA31" s="777">
        <v>0</v>
      </c>
      <c r="AB31" s="777"/>
      <c r="AC31" s="777"/>
      <c r="AD31" s="777"/>
      <c r="AE31" s="778"/>
      <c r="AF31" s="779">
        <v>0</v>
      </c>
      <c r="AG31" s="780"/>
      <c r="AH31" s="780"/>
      <c r="AI31" s="780"/>
      <c r="AJ31" s="781"/>
      <c r="AK31" s="848" t="s">
        <v>546</v>
      </c>
      <c r="AL31" s="849"/>
      <c r="AM31" s="849"/>
      <c r="AN31" s="849"/>
      <c r="AO31" s="849"/>
      <c r="AP31" s="849" t="s">
        <v>546</v>
      </c>
      <c r="AQ31" s="849"/>
      <c r="AR31" s="849"/>
      <c r="AS31" s="849"/>
      <c r="AT31" s="849"/>
      <c r="AU31" s="849" t="s">
        <v>546</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2">
      <c r="A32" s="217">
        <v>5</v>
      </c>
      <c r="B32" s="773" t="s">
        <v>379</v>
      </c>
      <c r="C32" s="774"/>
      <c r="D32" s="774"/>
      <c r="E32" s="774"/>
      <c r="F32" s="774"/>
      <c r="G32" s="774"/>
      <c r="H32" s="774"/>
      <c r="I32" s="774"/>
      <c r="J32" s="774"/>
      <c r="K32" s="774"/>
      <c r="L32" s="774"/>
      <c r="M32" s="774"/>
      <c r="N32" s="774"/>
      <c r="O32" s="774"/>
      <c r="P32" s="775"/>
      <c r="Q32" s="776">
        <v>496</v>
      </c>
      <c r="R32" s="777"/>
      <c r="S32" s="777"/>
      <c r="T32" s="777"/>
      <c r="U32" s="777"/>
      <c r="V32" s="777">
        <v>491</v>
      </c>
      <c r="W32" s="777"/>
      <c r="X32" s="777"/>
      <c r="Y32" s="777"/>
      <c r="Z32" s="777"/>
      <c r="AA32" s="777">
        <v>5</v>
      </c>
      <c r="AB32" s="777"/>
      <c r="AC32" s="777"/>
      <c r="AD32" s="777"/>
      <c r="AE32" s="778"/>
      <c r="AF32" s="779">
        <v>5</v>
      </c>
      <c r="AG32" s="780"/>
      <c r="AH32" s="780"/>
      <c r="AI32" s="780"/>
      <c r="AJ32" s="781"/>
      <c r="AK32" s="848">
        <v>235</v>
      </c>
      <c r="AL32" s="849"/>
      <c r="AM32" s="849"/>
      <c r="AN32" s="849"/>
      <c r="AO32" s="849"/>
      <c r="AP32" s="849" t="s">
        <v>546</v>
      </c>
      <c r="AQ32" s="849"/>
      <c r="AR32" s="849"/>
      <c r="AS32" s="849"/>
      <c r="AT32" s="849"/>
      <c r="AU32" s="849" t="s">
        <v>546</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2">
      <c r="A33" s="217">
        <v>6</v>
      </c>
      <c r="B33" s="773" t="s">
        <v>380</v>
      </c>
      <c r="C33" s="774"/>
      <c r="D33" s="774"/>
      <c r="E33" s="774"/>
      <c r="F33" s="774"/>
      <c r="G33" s="774"/>
      <c r="H33" s="774"/>
      <c r="I33" s="774"/>
      <c r="J33" s="774"/>
      <c r="K33" s="774"/>
      <c r="L33" s="774"/>
      <c r="M33" s="774"/>
      <c r="N33" s="774"/>
      <c r="O33" s="774"/>
      <c r="P33" s="775"/>
      <c r="Q33" s="776">
        <v>633</v>
      </c>
      <c r="R33" s="777"/>
      <c r="S33" s="777"/>
      <c r="T33" s="777"/>
      <c r="U33" s="777"/>
      <c r="V33" s="777">
        <v>554</v>
      </c>
      <c r="W33" s="777"/>
      <c r="X33" s="777"/>
      <c r="Y33" s="777"/>
      <c r="Z33" s="777"/>
      <c r="AA33" s="777">
        <v>79</v>
      </c>
      <c r="AB33" s="777"/>
      <c r="AC33" s="777"/>
      <c r="AD33" s="777"/>
      <c r="AE33" s="778"/>
      <c r="AF33" s="779">
        <v>780</v>
      </c>
      <c r="AG33" s="780"/>
      <c r="AH33" s="780"/>
      <c r="AI33" s="780"/>
      <c r="AJ33" s="781"/>
      <c r="AK33" s="848">
        <v>9</v>
      </c>
      <c r="AL33" s="849"/>
      <c r="AM33" s="849"/>
      <c r="AN33" s="849"/>
      <c r="AO33" s="849"/>
      <c r="AP33" s="849">
        <v>3030</v>
      </c>
      <c r="AQ33" s="849"/>
      <c r="AR33" s="849"/>
      <c r="AS33" s="849"/>
      <c r="AT33" s="849"/>
      <c r="AU33" s="849">
        <v>288</v>
      </c>
      <c r="AV33" s="849"/>
      <c r="AW33" s="849"/>
      <c r="AX33" s="849"/>
      <c r="AY33" s="849"/>
      <c r="AZ33" s="850"/>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2">
      <c r="A34" s="217">
        <v>7</v>
      </c>
      <c r="B34" s="773" t="s">
        <v>382</v>
      </c>
      <c r="C34" s="774"/>
      <c r="D34" s="774"/>
      <c r="E34" s="774"/>
      <c r="F34" s="774"/>
      <c r="G34" s="774"/>
      <c r="H34" s="774"/>
      <c r="I34" s="774"/>
      <c r="J34" s="774"/>
      <c r="K34" s="774"/>
      <c r="L34" s="774"/>
      <c r="M34" s="774"/>
      <c r="N34" s="774"/>
      <c r="O34" s="774"/>
      <c r="P34" s="775"/>
      <c r="Q34" s="776">
        <v>582</v>
      </c>
      <c r="R34" s="777"/>
      <c r="S34" s="777"/>
      <c r="T34" s="777"/>
      <c r="U34" s="777"/>
      <c r="V34" s="777">
        <v>582</v>
      </c>
      <c r="W34" s="777"/>
      <c r="X34" s="777"/>
      <c r="Y34" s="777"/>
      <c r="Z34" s="777"/>
      <c r="AA34" s="777" t="s">
        <v>549</v>
      </c>
      <c r="AB34" s="777"/>
      <c r="AC34" s="777"/>
      <c r="AD34" s="777"/>
      <c r="AE34" s="778"/>
      <c r="AF34" s="779" t="s">
        <v>108</v>
      </c>
      <c r="AG34" s="780"/>
      <c r="AH34" s="780"/>
      <c r="AI34" s="780"/>
      <c r="AJ34" s="781"/>
      <c r="AK34" s="848">
        <v>212</v>
      </c>
      <c r="AL34" s="849"/>
      <c r="AM34" s="849"/>
      <c r="AN34" s="849"/>
      <c r="AO34" s="849"/>
      <c r="AP34" s="849">
        <v>1519</v>
      </c>
      <c r="AQ34" s="849"/>
      <c r="AR34" s="849"/>
      <c r="AS34" s="849"/>
      <c r="AT34" s="849"/>
      <c r="AU34" s="849">
        <v>1388</v>
      </c>
      <c r="AV34" s="849"/>
      <c r="AW34" s="849"/>
      <c r="AX34" s="849"/>
      <c r="AY34" s="849"/>
      <c r="AZ34" s="850"/>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2">
      <c r="A35" s="217">
        <v>8</v>
      </c>
      <c r="B35" s="773" t="s">
        <v>384</v>
      </c>
      <c r="C35" s="774"/>
      <c r="D35" s="774"/>
      <c r="E35" s="774"/>
      <c r="F35" s="774"/>
      <c r="G35" s="774"/>
      <c r="H35" s="774"/>
      <c r="I35" s="774"/>
      <c r="J35" s="774"/>
      <c r="K35" s="774"/>
      <c r="L35" s="774"/>
      <c r="M35" s="774"/>
      <c r="N35" s="774"/>
      <c r="O35" s="774"/>
      <c r="P35" s="775"/>
      <c r="Q35" s="776">
        <v>42</v>
      </c>
      <c r="R35" s="777"/>
      <c r="S35" s="777"/>
      <c r="T35" s="777"/>
      <c r="U35" s="777"/>
      <c r="V35" s="777">
        <v>42</v>
      </c>
      <c r="W35" s="777"/>
      <c r="X35" s="777"/>
      <c r="Y35" s="777"/>
      <c r="Z35" s="777"/>
      <c r="AA35" s="777" t="s">
        <v>547</v>
      </c>
      <c r="AB35" s="777"/>
      <c r="AC35" s="777"/>
      <c r="AD35" s="777"/>
      <c r="AE35" s="778"/>
      <c r="AF35" s="779" t="s">
        <v>108</v>
      </c>
      <c r="AG35" s="780"/>
      <c r="AH35" s="780"/>
      <c r="AI35" s="780"/>
      <c r="AJ35" s="781"/>
      <c r="AK35" s="848">
        <v>17</v>
      </c>
      <c r="AL35" s="849"/>
      <c r="AM35" s="849"/>
      <c r="AN35" s="849"/>
      <c r="AO35" s="849"/>
      <c r="AP35" s="849" t="s">
        <v>546</v>
      </c>
      <c r="AQ35" s="849"/>
      <c r="AR35" s="849"/>
      <c r="AS35" s="849"/>
      <c r="AT35" s="849"/>
      <c r="AU35" s="849" t="s">
        <v>546</v>
      </c>
      <c r="AV35" s="849"/>
      <c r="AW35" s="849"/>
      <c r="AX35" s="849"/>
      <c r="AY35" s="849"/>
      <c r="AZ35" s="850"/>
      <c r="BA35" s="850"/>
      <c r="BB35" s="850"/>
      <c r="BC35" s="850"/>
      <c r="BD35" s="850"/>
      <c r="BE35" s="846" t="s">
        <v>383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2">
      <c r="A36" s="217">
        <v>9</v>
      </c>
      <c r="B36" s="773" t="s">
        <v>385</v>
      </c>
      <c r="C36" s="774"/>
      <c r="D36" s="774"/>
      <c r="E36" s="774"/>
      <c r="F36" s="774"/>
      <c r="G36" s="774"/>
      <c r="H36" s="774"/>
      <c r="I36" s="774"/>
      <c r="J36" s="774"/>
      <c r="K36" s="774"/>
      <c r="L36" s="774"/>
      <c r="M36" s="774"/>
      <c r="N36" s="774"/>
      <c r="O36" s="774"/>
      <c r="P36" s="775"/>
      <c r="Q36" s="776">
        <v>5</v>
      </c>
      <c r="R36" s="777"/>
      <c r="S36" s="777"/>
      <c r="T36" s="777"/>
      <c r="U36" s="777"/>
      <c r="V36" s="777">
        <v>5</v>
      </c>
      <c r="W36" s="777"/>
      <c r="X36" s="777"/>
      <c r="Y36" s="777"/>
      <c r="Z36" s="777"/>
      <c r="AA36" s="777" t="s">
        <v>549</v>
      </c>
      <c r="AB36" s="777"/>
      <c r="AC36" s="777"/>
      <c r="AD36" s="777"/>
      <c r="AE36" s="778"/>
      <c r="AF36" s="779" t="s">
        <v>108</v>
      </c>
      <c r="AG36" s="780"/>
      <c r="AH36" s="780"/>
      <c r="AI36" s="780"/>
      <c r="AJ36" s="781"/>
      <c r="AK36" s="848">
        <v>3</v>
      </c>
      <c r="AL36" s="849"/>
      <c r="AM36" s="849"/>
      <c r="AN36" s="849"/>
      <c r="AO36" s="849"/>
      <c r="AP36" s="849" t="s">
        <v>547</v>
      </c>
      <c r="AQ36" s="849"/>
      <c r="AR36" s="849"/>
      <c r="AS36" s="849"/>
      <c r="AT36" s="849"/>
      <c r="AU36" s="849" t="s">
        <v>546</v>
      </c>
      <c r="AV36" s="849"/>
      <c r="AW36" s="849"/>
      <c r="AX36" s="849"/>
      <c r="AY36" s="849"/>
      <c r="AZ36" s="850"/>
      <c r="BA36" s="850"/>
      <c r="BB36" s="850"/>
      <c r="BC36" s="850"/>
      <c r="BD36" s="850"/>
      <c r="BE36" s="846" t="s">
        <v>383</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2">
      <c r="A37" s="217">
        <v>10</v>
      </c>
      <c r="B37" s="773" t="s">
        <v>386</v>
      </c>
      <c r="C37" s="774"/>
      <c r="D37" s="774"/>
      <c r="E37" s="774"/>
      <c r="F37" s="774"/>
      <c r="G37" s="774"/>
      <c r="H37" s="774"/>
      <c r="I37" s="774"/>
      <c r="J37" s="774"/>
      <c r="K37" s="774"/>
      <c r="L37" s="774"/>
      <c r="M37" s="774"/>
      <c r="N37" s="774"/>
      <c r="O37" s="774"/>
      <c r="P37" s="775"/>
      <c r="Q37" s="776">
        <v>5</v>
      </c>
      <c r="R37" s="777"/>
      <c r="S37" s="777"/>
      <c r="T37" s="777"/>
      <c r="U37" s="777"/>
      <c r="V37" s="777">
        <v>5</v>
      </c>
      <c r="W37" s="777"/>
      <c r="X37" s="777"/>
      <c r="Y37" s="777"/>
      <c r="Z37" s="777"/>
      <c r="AA37" s="777" t="s">
        <v>551</v>
      </c>
      <c r="AB37" s="777"/>
      <c r="AC37" s="777"/>
      <c r="AD37" s="777"/>
      <c r="AE37" s="778"/>
      <c r="AF37" s="779" t="s">
        <v>108</v>
      </c>
      <c r="AG37" s="780"/>
      <c r="AH37" s="780"/>
      <c r="AI37" s="780"/>
      <c r="AJ37" s="781"/>
      <c r="AK37" s="848">
        <v>5</v>
      </c>
      <c r="AL37" s="849"/>
      <c r="AM37" s="849"/>
      <c r="AN37" s="849"/>
      <c r="AO37" s="849"/>
      <c r="AP37" s="849">
        <v>42</v>
      </c>
      <c r="AQ37" s="849"/>
      <c r="AR37" s="849"/>
      <c r="AS37" s="849"/>
      <c r="AT37" s="849"/>
      <c r="AU37" s="849">
        <v>40</v>
      </c>
      <c r="AV37" s="849"/>
      <c r="AW37" s="849"/>
      <c r="AX37" s="849"/>
      <c r="AY37" s="849"/>
      <c r="AZ37" s="850"/>
      <c r="BA37" s="850"/>
      <c r="BB37" s="850"/>
      <c r="BC37" s="850"/>
      <c r="BD37" s="850"/>
      <c r="BE37" s="846" t="s">
        <v>383</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2">
      <c r="A38" s="217">
        <v>11</v>
      </c>
      <c r="B38" s="773" t="s">
        <v>387</v>
      </c>
      <c r="C38" s="774"/>
      <c r="D38" s="774"/>
      <c r="E38" s="774"/>
      <c r="F38" s="774"/>
      <c r="G38" s="774"/>
      <c r="H38" s="774"/>
      <c r="I38" s="774"/>
      <c r="J38" s="774"/>
      <c r="K38" s="774"/>
      <c r="L38" s="774"/>
      <c r="M38" s="774"/>
      <c r="N38" s="774"/>
      <c r="O38" s="774"/>
      <c r="P38" s="775"/>
      <c r="Q38" s="776">
        <v>25</v>
      </c>
      <c r="R38" s="777"/>
      <c r="S38" s="777"/>
      <c r="T38" s="777"/>
      <c r="U38" s="777"/>
      <c r="V38" s="777">
        <v>25</v>
      </c>
      <c r="W38" s="777"/>
      <c r="X38" s="777"/>
      <c r="Y38" s="777"/>
      <c r="Z38" s="777"/>
      <c r="AA38" s="777" t="s">
        <v>551</v>
      </c>
      <c r="AB38" s="777"/>
      <c r="AC38" s="777"/>
      <c r="AD38" s="777"/>
      <c r="AE38" s="778"/>
      <c r="AF38" s="779" t="s">
        <v>108</v>
      </c>
      <c r="AG38" s="780"/>
      <c r="AH38" s="780"/>
      <c r="AI38" s="780"/>
      <c r="AJ38" s="781"/>
      <c r="AK38" s="848">
        <v>23</v>
      </c>
      <c r="AL38" s="849"/>
      <c r="AM38" s="849"/>
      <c r="AN38" s="849"/>
      <c r="AO38" s="849"/>
      <c r="AP38" s="849">
        <v>147</v>
      </c>
      <c r="AQ38" s="849"/>
      <c r="AR38" s="849"/>
      <c r="AS38" s="849"/>
      <c r="AT38" s="849"/>
      <c r="AU38" s="849">
        <v>136</v>
      </c>
      <c r="AV38" s="849"/>
      <c r="AW38" s="849"/>
      <c r="AX38" s="849"/>
      <c r="AY38" s="849"/>
      <c r="AZ38" s="850"/>
      <c r="BA38" s="850"/>
      <c r="BB38" s="850"/>
      <c r="BC38" s="850"/>
      <c r="BD38" s="850"/>
      <c r="BE38" s="846" t="s">
        <v>383</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2">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2">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2">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2">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2">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2">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2">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2">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2">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2">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2">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2">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2">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2">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2">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2">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2">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2">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2">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2">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2">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2">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5">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2">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5">
      <c r="A63" s="215" t="s">
        <v>363</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847</v>
      </c>
      <c r="AG63" s="860"/>
      <c r="AH63" s="860"/>
      <c r="AI63" s="860"/>
      <c r="AJ63" s="861"/>
      <c r="AK63" s="862"/>
      <c r="AL63" s="857"/>
      <c r="AM63" s="857"/>
      <c r="AN63" s="857"/>
      <c r="AO63" s="857"/>
      <c r="AP63" s="860">
        <v>4900</v>
      </c>
      <c r="AQ63" s="860"/>
      <c r="AR63" s="860"/>
      <c r="AS63" s="860"/>
      <c r="AT63" s="860"/>
      <c r="AU63" s="860">
        <v>1904</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2">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5">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2">
      <c r="A66" s="758" t="s">
        <v>391</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392</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5">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2">
      <c r="A68" s="209">
        <v>1</v>
      </c>
      <c r="B68" s="887" t="s">
        <v>543</v>
      </c>
      <c r="C68" s="888"/>
      <c r="D68" s="888"/>
      <c r="E68" s="888"/>
      <c r="F68" s="888"/>
      <c r="G68" s="888"/>
      <c r="H68" s="888"/>
      <c r="I68" s="888"/>
      <c r="J68" s="888"/>
      <c r="K68" s="888"/>
      <c r="L68" s="888"/>
      <c r="M68" s="888"/>
      <c r="N68" s="888"/>
      <c r="O68" s="888"/>
      <c r="P68" s="889"/>
      <c r="Q68" s="890">
        <v>6114</v>
      </c>
      <c r="R68" s="884"/>
      <c r="S68" s="884"/>
      <c r="T68" s="884"/>
      <c r="U68" s="884"/>
      <c r="V68" s="884">
        <v>6209</v>
      </c>
      <c r="W68" s="884"/>
      <c r="X68" s="884"/>
      <c r="Y68" s="884"/>
      <c r="Z68" s="884"/>
      <c r="AA68" s="884">
        <v>-94</v>
      </c>
      <c r="AB68" s="884"/>
      <c r="AC68" s="884"/>
      <c r="AD68" s="884"/>
      <c r="AE68" s="884"/>
      <c r="AF68" s="884">
        <v>2355</v>
      </c>
      <c r="AG68" s="884"/>
      <c r="AH68" s="884"/>
      <c r="AI68" s="884"/>
      <c r="AJ68" s="884"/>
      <c r="AK68" s="884" t="s">
        <v>545</v>
      </c>
      <c r="AL68" s="884"/>
      <c r="AM68" s="884"/>
      <c r="AN68" s="884"/>
      <c r="AO68" s="884"/>
      <c r="AP68" s="884">
        <v>7263</v>
      </c>
      <c r="AQ68" s="884"/>
      <c r="AR68" s="884"/>
      <c r="AS68" s="884"/>
      <c r="AT68" s="884"/>
      <c r="AU68" s="884">
        <v>2507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2">
      <c r="A69" s="212">
        <v>2</v>
      </c>
      <c r="B69" s="891" t="s">
        <v>538</v>
      </c>
      <c r="C69" s="892"/>
      <c r="D69" s="892"/>
      <c r="E69" s="892"/>
      <c r="F69" s="892"/>
      <c r="G69" s="892"/>
      <c r="H69" s="892"/>
      <c r="I69" s="892"/>
      <c r="J69" s="892"/>
      <c r="K69" s="892"/>
      <c r="L69" s="892"/>
      <c r="M69" s="892"/>
      <c r="N69" s="892"/>
      <c r="O69" s="892"/>
      <c r="P69" s="893"/>
      <c r="Q69" s="894">
        <v>14266</v>
      </c>
      <c r="R69" s="849"/>
      <c r="S69" s="849"/>
      <c r="T69" s="849"/>
      <c r="U69" s="849"/>
      <c r="V69" s="849">
        <v>13003</v>
      </c>
      <c r="W69" s="849"/>
      <c r="X69" s="849"/>
      <c r="Y69" s="849"/>
      <c r="Z69" s="849"/>
      <c r="AA69" s="849">
        <v>1263</v>
      </c>
      <c r="AB69" s="849"/>
      <c r="AC69" s="849"/>
      <c r="AD69" s="849"/>
      <c r="AE69" s="849"/>
      <c r="AF69" s="849">
        <v>1263</v>
      </c>
      <c r="AG69" s="849"/>
      <c r="AH69" s="849"/>
      <c r="AI69" s="849"/>
      <c r="AJ69" s="849"/>
      <c r="AK69" s="849">
        <v>2125</v>
      </c>
      <c r="AL69" s="849"/>
      <c r="AM69" s="849"/>
      <c r="AN69" s="849"/>
      <c r="AO69" s="849"/>
      <c r="AP69" s="849" t="s">
        <v>546</v>
      </c>
      <c r="AQ69" s="849"/>
      <c r="AR69" s="849"/>
      <c r="AS69" s="849"/>
      <c r="AT69" s="849"/>
      <c r="AU69" s="849" t="s">
        <v>546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2">
      <c r="A70" s="212">
        <v>3</v>
      </c>
      <c r="B70" s="891" t="s">
        <v>539</v>
      </c>
      <c r="C70" s="892"/>
      <c r="D70" s="892"/>
      <c r="E70" s="892"/>
      <c r="F70" s="892"/>
      <c r="G70" s="892"/>
      <c r="H70" s="892"/>
      <c r="I70" s="892"/>
      <c r="J70" s="892"/>
      <c r="K70" s="892"/>
      <c r="L70" s="892"/>
      <c r="M70" s="892"/>
      <c r="N70" s="892"/>
      <c r="O70" s="892"/>
      <c r="P70" s="893"/>
      <c r="Q70" s="894">
        <v>48</v>
      </c>
      <c r="R70" s="849"/>
      <c r="S70" s="849"/>
      <c r="T70" s="849"/>
      <c r="U70" s="849"/>
      <c r="V70" s="849">
        <v>39</v>
      </c>
      <c r="W70" s="849"/>
      <c r="X70" s="849"/>
      <c r="Y70" s="849"/>
      <c r="Z70" s="849"/>
      <c r="AA70" s="849">
        <v>9</v>
      </c>
      <c r="AB70" s="849"/>
      <c r="AC70" s="849"/>
      <c r="AD70" s="849"/>
      <c r="AE70" s="849"/>
      <c r="AF70" s="849">
        <v>9</v>
      </c>
      <c r="AG70" s="849"/>
      <c r="AH70" s="849"/>
      <c r="AI70" s="849"/>
      <c r="AJ70" s="849"/>
      <c r="AK70" s="849" t="s">
        <v>546</v>
      </c>
      <c r="AL70" s="849"/>
      <c r="AM70" s="849"/>
      <c r="AN70" s="849"/>
      <c r="AO70" s="849"/>
      <c r="AP70" s="849" t="s">
        <v>546</v>
      </c>
      <c r="AQ70" s="849"/>
      <c r="AR70" s="849"/>
      <c r="AS70" s="849"/>
      <c r="AT70" s="849"/>
      <c r="AU70" s="849" t="s">
        <v>546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2">
      <c r="A71" s="212">
        <v>4</v>
      </c>
      <c r="B71" s="891" t="s">
        <v>540</v>
      </c>
      <c r="C71" s="892"/>
      <c r="D71" s="892"/>
      <c r="E71" s="892"/>
      <c r="F71" s="892"/>
      <c r="G71" s="892"/>
      <c r="H71" s="892"/>
      <c r="I71" s="892"/>
      <c r="J71" s="892"/>
      <c r="K71" s="892"/>
      <c r="L71" s="892"/>
      <c r="M71" s="892"/>
      <c r="N71" s="892"/>
      <c r="O71" s="892"/>
      <c r="P71" s="893"/>
      <c r="Q71" s="894">
        <v>12</v>
      </c>
      <c r="R71" s="849"/>
      <c r="S71" s="849"/>
      <c r="T71" s="849"/>
      <c r="U71" s="849"/>
      <c r="V71" s="849">
        <v>7</v>
      </c>
      <c r="W71" s="849"/>
      <c r="X71" s="849"/>
      <c r="Y71" s="849"/>
      <c r="Z71" s="849"/>
      <c r="AA71" s="849">
        <v>5</v>
      </c>
      <c r="AB71" s="849"/>
      <c r="AC71" s="849"/>
      <c r="AD71" s="849"/>
      <c r="AE71" s="849"/>
      <c r="AF71" s="849">
        <v>5</v>
      </c>
      <c r="AG71" s="849"/>
      <c r="AH71" s="849"/>
      <c r="AI71" s="849"/>
      <c r="AJ71" s="849"/>
      <c r="AK71" s="849" t="s">
        <v>546</v>
      </c>
      <c r="AL71" s="849"/>
      <c r="AM71" s="849"/>
      <c r="AN71" s="849"/>
      <c r="AO71" s="849"/>
      <c r="AP71" s="849" t="s">
        <v>546</v>
      </c>
      <c r="AQ71" s="849"/>
      <c r="AR71" s="849"/>
      <c r="AS71" s="849"/>
      <c r="AT71" s="849"/>
      <c r="AU71" s="849" t="s">
        <v>546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2">
      <c r="A72" s="212">
        <v>5</v>
      </c>
      <c r="B72" s="891" t="s">
        <v>541</v>
      </c>
      <c r="C72" s="892"/>
      <c r="D72" s="892"/>
      <c r="E72" s="892"/>
      <c r="F72" s="892"/>
      <c r="G72" s="892"/>
      <c r="H72" s="892"/>
      <c r="I72" s="892"/>
      <c r="J72" s="892"/>
      <c r="K72" s="892"/>
      <c r="L72" s="892"/>
      <c r="M72" s="892"/>
      <c r="N72" s="892"/>
      <c r="O72" s="892"/>
      <c r="P72" s="893"/>
      <c r="Q72" s="894">
        <v>2</v>
      </c>
      <c r="R72" s="849"/>
      <c r="S72" s="849"/>
      <c r="T72" s="849"/>
      <c r="U72" s="849"/>
      <c r="V72" s="849">
        <v>1</v>
      </c>
      <c r="W72" s="849"/>
      <c r="X72" s="849"/>
      <c r="Y72" s="849"/>
      <c r="Z72" s="849"/>
      <c r="AA72" s="849">
        <v>1</v>
      </c>
      <c r="AB72" s="849"/>
      <c r="AC72" s="849"/>
      <c r="AD72" s="849"/>
      <c r="AE72" s="849"/>
      <c r="AF72" s="849">
        <v>1</v>
      </c>
      <c r="AG72" s="849"/>
      <c r="AH72" s="849"/>
      <c r="AI72" s="849"/>
      <c r="AJ72" s="849"/>
      <c r="AK72" s="849" t="s">
        <v>546</v>
      </c>
      <c r="AL72" s="849"/>
      <c r="AM72" s="849"/>
      <c r="AN72" s="849"/>
      <c r="AO72" s="849"/>
      <c r="AP72" s="849" t="s">
        <v>546</v>
      </c>
      <c r="AQ72" s="849"/>
      <c r="AR72" s="849"/>
      <c r="AS72" s="849"/>
      <c r="AT72" s="849"/>
      <c r="AU72" s="849" t="s">
        <v>546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2">
      <c r="A73" s="212">
        <v>6</v>
      </c>
      <c r="B73" s="891" t="s">
        <v>544</v>
      </c>
      <c r="C73" s="892"/>
      <c r="D73" s="892"/>
      <c r="E73" s="892"/>
      <c r="F73" s="892"/>
      <c r="G73" s="892"/>
      <c r="H73" s="892"/>
      <c r="I73" s="892"/>
      <c r="J73" s="892"/>
      <c r="K73" s="892"/>
      <c r="L73" s="892"/>
      <c r="M73" s="892"/>
      <c r="N73" s="892"/>
      <c r="O73" s="892"/>
      <c r="P73" s="893"/>
      <c r="Q73" s="894">
        <v>45</v>
      </c>
      <c r="R73" s="849"/>
      <c r="S73" s="849"/>
      <c r="T73" s="849"/>
      <c r="U73" s="849"/>
      <c r="V73" s="849">
        <v>39</v>
      </c>
      <c r="W73" s="849"/>
      <c r="X73" s="849"/>
      <c r="Y73" s="849"/>
      <c r="Z73" s="849"/>
      <c r="AA73" s="849">
        <v>6</v>
      </c>
      <c r="AB73" s="849"/>
      <c r="AC73" s="849"/>
      <c r="AD73" s="849"/>
      <c r="AE73" s="849"/>
      <c r="AF73" s="849">
        <v>6</v>
      </c>
      <c r="AG73" s="849"/>
      <c r="AH73" s="849"/>
      <c r="AI73" s="849"/>
      <c r="AJ73" s="849"/>
      <c r="AK73" s="849" t="s">
        <v>546</v>
      </c>
      <c r="AL73" s="849"/>
      <c r="AM73" s="849"/>
      <c r="AN73" s="849"/>
      <c r="AO73" s="849"/>
      <c r="AP73" s="849" t="s">
        <v>546</v>
      </c>
      <c r="AQ73" s="849"/>
      <c r="AR73" s="849"/>
      <c r="AS73" s="849"/>
      <c r="AT73" s="849"/>
      <c r="AU73" s="849" t="s">
        <v>546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2">
      <c r="A74" s="212">
        <v>7</v>
      </c>
      <c r="B74" s="891" t="s">
        <v>542</v>
      </c>
      <c r="C74" s="892"/>
      <c r="D74" s="892"/>
      <c r="E74" s="892"/>
      <c r="F74" s="892"/>
      <c r="G74" s="892"/>
      <c r="H74" s="892"/>
      <c r="I74" s="892"/>
      <c r="J74" s="892"/>
      <c r="K74" s="892"/>
      <c r="L74" s="892"/>
      <c r="M74" s="892"/>
      <c r="N74" s="892"/>
      <c r="O74" s="892"/>
      <c r="P74" s="893"/>
      <c r="Q74" s="894">
        <v>304</v>
      </c>
      <c r="R74" s="849"/>
      <c r="S74" s="849"/>
      <c r="T74" s="849"/>
      <c r="U74" s="849"/>
      <c r="V74" s="849">
        <v>289</v>
      </c>
      <c r="W74" s="849"/>
      <c r="X74" s="849"/>
      <c r="Y74" s="849"/>
      <c r="Z74" s="849"/>
      <c r="AA74" s="849">
        <v>15</v>
      </c>
      <c r="AB74" s="849"/>
      <c r="AC74" s="849"/>
      <c r="AD74" s="849"/>
      <c r="AE74" s="849"/>
      <c r="AF74" s="849">
        <v>15</v>
      </c>
      <c r="AG74" s="849"/>
      <c r="AH74" s="849"/>
      <c r="AI74" s="849"/>
      <c r="AJ74" s="849"/>
      <c r="AK74" s="849">
        <v>133</v>
      </c>
      <c r="AL74" s="849"/>
      <c r="AM74" s="849"/>
      <c r="AN74" s="849"/>
      <c r="AO74" s="849"/>
      <c r="AP74" s="849" t="s">
        <v>546</v>
      </c>
      <c r="AQ74" s="849"/>
      <c r="AR74" s="849"/>
      <c r="AS74" s="849"/>
      <c r="AT74" s="849"/>
      <c r="AU74" s="849" t="s">
        <v>546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2">
      <c r="A75" s="212">
        <v>8</v>
      </c>
      <c r="B75" s="891" t="s">
        <v>548</v>
      </c>
      <c r="C75" s="892"/>
      <c r="D75" s="892"/>
      <c r="E75" s="892"/>
      <c r="F75" s="892"/>
      <c r="G75" s="892"/>
      <c r="H75" s="892"/>
      <c r="I75" s="892"/>
      <c r="J75" s="892"/>
      <c r="K75" s="892"/>
      <c r="L75" s="892"/>
      <c r="M75" s="892"/>
      <c r="N75" s="892"/>
      <c r="O75" s="892"/>
      <c r="P75" s="893"/>
      <c r="Q75" s="897">
        <v>225771</v>
      </c>
      <c r="R75" s="898"/>
      <c r="S75" s="898"/>
      <c r="T75" s="898"/>
      <c r="U75" s="848"/>
      <c r="V75" s="899">
        <v>216473</v>
      </c>
      <c r="W75" s="898"/>
      <c r="X75" s="898"/>
      <c r="Y75" s="898"/>
      <c r="Z75" s="848"/>
      <c r="AA75" s="899">
        <v>9298</v>
      </c>
      <c r="AB75" s="898"/>
      <c r="AC75" s="898"/>
      <c r="AD75" s="898"/>
      <c r="AE75" s="848"/>
      <c r="AF75" s="899">
        <v>9298</v>
      </c>
      <c r="AG75" s="898"/>
      <c r="AH75" s="898"/>
      <c r="AI75" s="898"/>
      <c r="AJ75" s="848"/>
      <c r="AK75" s="899">
        <v>2279</v>
      </c>
      <c r="AL75" s="898"/>
      <c r="AM75" s="898"/>
      <c r="AN75" s="898"/>
      <c r="AO75" s="848"/>
      <c r="AP75" s="899" t="s">
        <v>546</v>
      </c>
      <c r="AQ75" s="898"/>
      <c r="AR75" s="898"/>
      <c r="AS75" s="898"/>
      <c r="AT75" s="848"/>
      <c r="AU75" s="899" t="s">
        <v>546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2">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2">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2">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2">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2">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2">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2">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2">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2">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2">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2">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2">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5">
      <c r="A88" s="215" t="s">
        <v>363</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12952</v>
      </c>
      <c r="AG88" s="860"/>
      <c r="AH88" s="860"/>
      <c r="AI88" s="860"/>
      <c r="AJ88" s="860"/>
      <c r="AK88" s="857"/>
      <c r="AL88" s="857"/>
      <c r="AM88" s="857"/>
      <c r="AN88" s="857"/>
      <c r="AO88" s="857"/>
      <c r="AP88" s="860">
        <v>7263</v>
      </c>
      <c r="AQ88" s="860"/>
      <c r="AR88" s="860"/>
      <c r="AS88" s="860"/>
      <c r="AT88" s="860"/>
      <c r="AU88" s="860">
        <v>2507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2">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2">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2">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2">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2">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2">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2">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2">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2">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2">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2">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2">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2">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5">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155</v>
      </c>
      <c r="CS102" s="868"/>
      <c r="CT102" s="868"/>
      <c r="CU102" s="868"/>
      <c r="CV102" s="911"/>
      <c r="CW102" s="910">
        <v>30</v>
      </c>
      <c r="CX102" s="868"/>
      <c r="CY102" s="868"/>
      <c r="CZ102" s="868"/>
      <c r="DA102" s="911"/>
      <c r="DB102" s="910">
        <v>162</v>
      </c>
      <c r="DC102" s="868"/>
      <c r="DD102" s="868"/>
      <c r="DE102" s="868"/>
      <c r="DF102" s="911"/>
      <c r="DG102" s="910">
        <v>0</v>
      </c>
      <c r="DH102" s="868"/>
      <c r="DI102" s="868"/>
      <c r="DJ102" s="868"/>
      <c r="DK102" s="911"/>
      <c r="DL102" s="910">
        <v>158</v>
      </c>
      <c r="DM102" s="868"/>
      <c r="DN102" s="868"/>
      <c r="DO102" s="868"/>
      <c r="DP102" s="911"/>
      <c r="DQ102" s="910">
        <v>16</v>
      </c>
      <c r="DR102" s="868"/>
      <c r="DS102" s="868"/>
      <c r="DT102" s="868"/>
      <c r="DU102" s="911"/>
      <c r="DV102" s="936"/>
      <c r="DW102" s="937"/>
      <c r="DX102" s="937"/>
      <c r="DY102" s="937"/>
      <c r="DZ102" s="938"/>
      <c r="EA102" s="197"/>
    </row>
    <row r="103" spans="1:131" s="198" customFormat="1" ht="26.25" customHeight="1" x14ac:dyDescent="0.2">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2">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2">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5">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2">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2">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282</v>
      </c>
      <c r="AG109" s="913"/>
      <c r="AH109" s="913"/>
      <c r="AI109" s="913"/>
      <c r="AJ109" s="914"/>
      <c r="AK109" s="912" t="s">
        <v>281</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282</v>
      </c>
      <c r="BW109" s="913"/>
      <c r="BX109" s="913"/>
      <c r="BY109" s="913"/>
      <c r="BZ109" s="914"/>
      <c r="CA109" s="912" t="s">
        <v>281</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282</v>
      </c>
      <c r="DM109" s="913"/>
      <c r="DN109" s="913"/>
      <c r="DO109" s="913"/>
      <c r="DP109" s="914"/>
      <c r="DQ109" s="912" t="s">
        <v>281</v>
      </c>
      <c r="DR109" s="913"/>
      <c r="DS109" s="913"/>
      <c r="DT109" s="913"/>
      <c r="DU109" s="914"/>
      <c r="DV109" s="912" t="s">
        <v>403</v>
      </c>
      <c r="DW109" s="913"/>
      <c r="DX109" s="913"/>
      <c r="DY109" s="913"/>
      <c r="DZ109" s="915"/>
    </row>
    <row r="110" spans="1:131" s="197" customFormat="1" ht="26.25" customHeight="1" x14ac:dyDescent="0.2">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4810736</v>
      </c>
      <c r="AB110" s="920"/>
      <c r="AC110" s="920"/>
      <c r="AD110" s="920"/>
      <c r="AE110" s="921"/>
      <c r="AF110" s="922">
        <v>4398507</v>
      </c>
      <c r="AG110" s="920"/>
      <c r="AH110" s="920"/>
      <c r="AI110" s="920"/>
      <c r="AJ110" s="921"/>
      <c r="AK110" s="922">
        <v>4072203</v>
      </c>
      <c r="AL110" s="920"/>
      <c r="AM110" s="920"/>
      <c r="AN110" s="920"/>
      <c r="AO110" s="921"/>
      <c r="AP110" s="923">
        <v>28.7</v>
      </c>
      <c r="AQ110" s="924"/>
      <c r="AR110" s="924"/>
      <c r="AS110" s="924"/>
      <c r="AT110" s="925"/>
      <c r="AU110" s="926" t="s">
        <v>59</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37285408</v>
      </c>
      <c r="BR110" s="957"/>
      <c r="BS110" s="957"/>
      <c r="BT110" s="957"/>
      <c r="BU110" s="957"/>
      <c r="BV110" s="957">
        <v>36683862</v>
      </c>
      <c r="BW110" s="957"/>
      <c r="BX110" s="957"/>
      <c r="BY110" s="957"/>
      <c r="BZ110" s="957"/>
      <c r="CA110" s="957">
        <v>35634750</v>
      </c>
      <c r="CB110" s="957"/>
      <c r="CC110" s="957"/>
      <c r="CD110" s="957"/>
      <c r="CE110" s="957"/>
      <c r="CF110" s="971">
        <v>250.9</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x14ac:dyDescent="0.2">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233320</v>
      </c>
      <c r="BR111" s="950"/>
      <c r="BS111" s="950"/>
      <c r="BT111" s="950"/>
      <c r="BU111" s="950"/>
      <c r="BV111" s="950">
        <v>194352</v>
      </c>
      <c r="BW111" s="950"/>
      <c r="BX111" s="950"/>
      <c r="BY111" s="950"/>
      <c r="BZ111" s="950"/>
      <c r="CA111" s="950">
        <v>161420</v>
      </c>
      <c r="CB111" s="950"/>
      <c r="CC111" s="950"/>
      <c r="CD111" s="950"/>
      <c r="CE111" s="950"/>
      <c r="CF111" s="944">
        <v>1.1000000000000001</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2">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1808522</v>
      </c>
      <c r="BR112" s="950"/>
      <c r="BS112" s="950"/>
      <c r="BT112" s="950"/>
      <c r="BU112" s="950"/>
      <c r="BV112" s="950">
        <v>1886426</v>
      </c>
      <c r="BW112" s="950"/>
      <c r="BX112" s="950"/>
      <c r="BY112" s="950"/>
      <c r="BZ112" s="950"/>
      <c r="CA112" s="950">
        <v>1903597</v>
      </c>
      <c r="CB112" s="950"/>
      <c r="CC112" s="950"/>
      <c r="CD112" s="950"/>
      <c r="CE112" s="950"/>
      <c r="CF112" s="944">
        <v>13.4</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2">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201337</v>
      </c>
      <c r="AB113" s="964"/>
      <c r="AC113" s="964"/>
      <c r="AD113" s="964"/>
      <c r="AE113" s="965"/>
      <c r="AF113" s="966">
        <v>217163</v>
      </c>
      <c r="AG113" s="964"/>
      <c r="AH113" s="964"/>
      <c r="AI113" s="964"/>
      <c r="AJ113" s="965"/>
      <c r="AK113" s="966">
        <v>216252</v>
      </c>
      <c r="AL113" s="964"/>
      <c r="AM113" s="964"/>
      <c r="AN113" s="964"/>
      <c r="AO113" s="965"/>
      <c r="AP113" s="967">
        <v>1.5</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2724301</v>
      </c>
      <c r="BR113" s="950"/>
      <c r="BS113" s="950"/>
      <c r="BT113" s="950"/>
      <c r="BU113" s="950"/>
      <c r="BV113" s="950">
        <v>2578964</v>
      </c>
      <c r="BW113" s="950"/>
      <c r="BX113" s="950"/>
      <c r="BY113" s="950"/>
      <c r="BZ113" s="950"/>
      <c r="CA113" s="950">
        <v>2507440</v>
      </c>
      <c r="CB113" s="950"/>
      <c r="CC113" s="950"/>
      <c r="CD113" s="950"/>
      <c r="CE113" s="950"/>
      <c r="CF113" s="944">
        <v>17.7</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2">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251793</v>
      </c>
      <c r="AB114" s="989"/>
      <c r="AC114" s="989"/>
      <c r="AD114" s="989"/>
      <c r="AE114" s="990"/>
      <c r="AF114" s="991">
        <v>259040</v>
      </c>
      <c r="AG114" s="989"/>
      <c r="AH114" s="989"/>
      <c r="AI114" s="989"/>
      <c r="AJ114" s="990"/>
      <c r="AK114" s="991">
        <v>266820</v>
      </c>
      <c r="AL114" s="989"/>
      <c r="AM114" s="989"/>
      <c r="AN114" s="989"/>
      <c r="AO114" s="990"/>
      <c r="AP114" s="992">
        <v>1.9</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3136667</v>
      </c>
      <c r="BR114" s="950"/>
      <c r="BS114" s="950"/>
      <c r="BT114" s="950"/>
      <c r="BU114" s="950"/>
      <c r="BV114" s="950">
        <v>2741327</v>
      </c>
      <c r="BW114" s="950"/>
      <c r="BX114" s="950"/>
      <c r="BY114" s="950"/>
      <c r="BZ114" s="950"/>
      <c r="CA114" s="950">
        <v>2311664</v>
      </c>
      <c r="CB114" s="950"/>
      <c r="CC114" s="950"/>
      <c r="CD114" s="950"/>
      <c r="CE114" s="950"/>
      <c r="CF114" s="944">
        <v>16.3</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2">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69246</v>
      </c>
      <c r="AB115" s="964"/>
      <c r="AC115" s="964"/>
      <c r="AD115" s="964"/>
      <c r="AE115" s="965"/>
      <c r="AF115" s="966">
        <v>49677</v>
      </c>
      <c r="AG115" s="964"/>
      <c r="AH115" s="964"/>
      <c r="AI115" s="964"/>
      <c r="AJ115" s="965"/>
      <c r="AK115" s="966">
        <v>43253</v>
      </c>
      <c r="AL115" s="964"/>
      <c r="AM115" s="964"/>
      <c r="AN115" s="964"/>
      <c r="AO115" s="965"/>
      <c r="AP115" s="967">
        <v>0.3</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v>18034</v>
      </c>
      <c r="BR115" s="950"/>
      <c r="BS115" s="950"/>
      <c r="BT115" s="950"/>
      <c r="BU115" s="950"/>
      <c r="BV115" s="950">
        <v>16912</v>
      </c>
      <c r="BW115" s="950"/>
      <c r="BX115" s="950"/>
      <c r="BY115" s="950"/>
      <c r="BZ115" s="950"/>
      <c r="CA115" s="950">
        <v>15778</v>
      </c>
      <c r="CB115" s="950"/>
      <c r="CC115" s="950"/>
      <c r="CD115" s="950"/>
      <c r="CE115" s="950"/>
      <c r="CF115" s="944">
        <v>0.1</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2">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v>205</v>
      </c>
      <c r="AG116" s="989"/>
      <c r="AH116" s="989"/>
      <c r="AI116" s="989"/>
      <c r="AJ116" s="990"/>
      <c r="AK116" s="991">
        <v>19</v>
      </c>
      <c r="AL116" s="989"/>
      <c r="AM116" s="989"/>
      <c r="AN116" s="989"/>
      <c r="AO116" s="990"/>
      <c r="AP116" s="992">
        <v>0</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2">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5333112</v>
      </c>
      <c r="AB117" s="996"/>
      <c r="AC117" s="996"/>
      <c r="AD117" s="996"/>
      <c r="AE117" s="997"/>
      <c r="AF117" s="995">
        <v>4924592</v>
      </c>
      <c r="AG117" s="996"/>
      <c r="AH117" s="996"/>
      <c r="AI117" s="996"/>
      <c r="AJ117" s="997"/>
      <c r="AK117" s="995">
        <v>4598547</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2">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282</v>
      </c>
      <c r="AG118" s="913"/>
      <c r="AH118" s="913"/>
      <c r="AI118" s="913"/>
      <c r="AJ118" s="914"/>
      <c r="AK118" s="912" t="s">
        <v>281</v>
      </c>
      <c r="AL118" s="913"/>
      <c r="AM118" s="913"/>
      <c r="AN118" s="913"/>
      <c r="AO118" s="914"/>
      <c r="AP118" s="1020" t="s">
        <v>403</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431</v>
      </c>
      <c r="BP118" s="1024"/>
      <c r="BQ118" s="1015">
        <v>45206252</v>
      </c>
      <c r="BR118" s="1016"/>
      <c r="BS118" s="1016"/>
      <c r="BT118" s="1016"/>
      <c r="BU118" s="1016"/>
      <c r="BV118" s="1016">
        <v>44101843</v>
      </c>
      <c r="BW118" s="1016"/>
      <c r="BX118" s="1016"/>
      <c r="BY118" s="1016"/>
      <c r="BZ118" s="1016"/>
      <c r="CA118" s="1016">
        <v>42534649</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2">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9132575</v>
      </c>
      <c r="BR119" s="957"/>
      <c r="BS119" s="957"/>
      <c r="BT119" s="957"/>
      <c r="BU119" s="957"/>
      <c r="BV119" s="957">
        <v>9881933</v>
      </c>
      <c r="BW119" s="957"/>
      <c r="BX119" s="957"/>
      <c r="BY119" s="957"/>
      <c r="BZ119" s="957"/>
      <c r="CA119" s="957">
        <v>10967263</v>
      </c>
      <c r="CB119" s="957"/>
      <c r="CC119" s="957"/>
      <c r="CD119" s="957"/>
      <c r="CE119" s="957"/>
      <c r="CF119" s="971">
        <v>77.2</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233320</v>
      </c>
      <c r="DH119" s="1028"/>
      <c r="DI119" s="1028"/>
      <c r="DJ119" s="1028"/>
      <c r="DK119" s="1029"/>
      <c r="DL119" s="1030">
        <v>194352</v>
      </c>
      <c r="DM119" s="1028"/>
      <c r="DN119" s="1028"/>
      <c r="DO119" s="1028"/>
      <c r="DP119" s="1029"/>
      <c r="DQ119" s="1030">
        <v>161420</v>
      </c>
      <c r="DR119" s="1028"/>
      <c r="DS119" s="1028"/>
      <c r="DT119" s="1028"/>
      <c r="DU119" s="1029"/>
      <c r="DV119" s="1031">
        <v>1.1000000000000001</v>
      </c>
      <c r="DW119" s="1032"/>
      <c r="DX119" s="1032"/>
      <c r="DY119" s="1032"/>
      <c r="DZ119" s="1033"/>
    </row>
    <row r="120" spans="1:130" s="197" customFormat="1" ht="26.25" customHeight="1" x14ac:dyDescent="0.2">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1658875</v>
      </c>
      <c r="BR120" s="950"/>
      <c r="BS120" s="950"/>
      <c r="BT120" s="950"/>
      <c r="BU120" s="950"/>
      <c r="BV120" s="950">
        <v>1554899</v>
      </c>
      <c r="BW120" s="950"/>
      <c r="BX120" s="950"/>
      <c r="BY120" s="950"/>
      <c r="BZ120" s="950"/>
      <c r="CA120" s="950">
        <v>1534379</v>
      </c>
      <c r="CB120" s="950"/>
      <c r="CC120" s="950"/>
      <c r="CD120" s="950"/>
      <c r="CE120" s="950"/>
      <c r="CF120" s="944">
        <v>10.8</v>
      </c>
      <c r="CG120" s="945"/>
      <c r="CH120" s="945"/>
      <c r="CI120" s="945"/>
      <c r="CJ120" s="945"/>
      <c r="CK120" s="1043" t="s">
        <v>437</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1231470</v>
      </c>
      <c r="DH120" s="957"/>
      <c r="DI120" s="957"/>
      <c r="DJ120" s="957"/>
      <c r="DK120" s="957"/>
      <c r="DL120" s="957">
        <v>1334955</v>
      </c>
      <c r="DM120" s="957"/>
      <c r="DN120" s="957"/>
      <c r="DO120" s="957"/>
      <c r="DP120" s="957"/>
      <c r="DQ120" s="957">
        <v>1388312</v>
      </c>
      <c r="DR120" s="957"/>
      <c r="DS120" s="957"/>
      <c r="DT120" s="957"/>
      <c r="DU120" s="957"/>
      <c r="DV120" s="958">
        <v>9.8000000000000007</v>
      </c>
      <c r="DW120" s="958"/>
      <c r="DX120" s="958"/>
      <c r="DY120" s="958"/>
      <c r="DZ120" s="959"/>
    </row>
    <row r="121" spans="1:130" s="197" customFormat="1" ht="26.25" customHeight="1" x14ac:dyDescent="0.2">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29664686</v>
      </c>
      <c r="BR121" s="1016"/>
      <c r="BS121" s="1016"/>
      <c r="BT121" s="1016"/>
      <c r="BU121" s="1016"/>
      <c r="BV121" s="1016">
        <v>29862702</v>
      </c>
      <c r="BW121" s="1016"/>
      <c r="BX121" s="1016"/>
      <c r="BY121" s="1016"/>
      <c r="BZ121" s="1016"/>
      <c r="CA121" s="1016">
        <v>29224407</v>
      </c>
      <c r="CB121" s="1016"/>
      <c r="CC121" s="1016"/>
      <c r="CD121" s="1016"/>
      <c r="CE121" s="1016"/>
      <c r="CF121" s="1054">
        <v>205.8</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307745</v>
      </c>
      <c r="DH121" s="950"/>
      <c r="DI121" s="950"/>
      <c r="DJ121" s="950"/>
      <c r="DK121" s="950"/>
      <c r="DL121" s="950">
        <v>296646</v>
      </c>
      <c r="DM121" s="950"/>
      <c r="DN121" s="950"/>
      <c r="DO121" s="950"/>
      <c r="DP121" s="950"/>
      <c r="DQ121" s="950">
        <v>287824</v>
      </c>
      <c r="DR121" s="950"/>
      <c r="DS121" s="950"/>
      <c r="DT121" s="950"/>
      <c r="DU121" s="950"/>
      <c r="DV121" s="951">
        <v>2</v>
      </c>
      <c r="DW121" s="951"/>
      <c r="DX121" s="951"/>
      <c r="DY121" s="951"/>
      <c r="DZ121" s="952"/>
    </row>
    <row r="122" spans="1:130" s="197" customFormat="1" ht="26.25" customHeight="1" x14ac:dyDescent="0.2">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440</v>
      </c>
      <c r="BP122" s="1024"/>
      <c r="BQ122" s="1064">
        <v>40456136</v>
      </c>
      <c r="BR122" s="1065"/>
      <c r="BS122" s="1065"/>
      <c r="BT122" s="1065"/>
      <c r="BU122" s="1065"/>
      <c r="BV122" s="1065">
        <v>41299534</v>
      </c>
      <c r="BW122" s="1065"/>
      <c r="BX122" s="1065"/>
      <c r="BY122" s="1065"/>
      <c r="BZ122" s="1065"/>
      <c r="CA122" s="1065">
        <v>41726049</v>
      </c>
      <c r="CB122" s="1065"/>
      <c r="CC122" s="1065"/>
      <c r="CD122" s="1065"/>
      <c r="CE122" s="1065"/>
      <c r="CF122" s="1017"/>
      <c r="CG122" s="1018"/>
      <c r="CH122" s="1018"/>
      <c r="CI122" s="1018"/>
      <c r="CJ122" s="1019"/>
      <c r="CK122" s="1046"/>
      <c r="CL122" s="1047"/>
      <c r="CM122" s="1047"/>
      <c r="CN122" s="1047"/>
      <c r="CO122" s="1048"/>
      <c r="CP122" s="1037" t="s">
        <v>387</v>
      </c>
      <c r="CQ122" s="1038"/>
      <c r="CR122" s="1038"/>
      <c r="CS122" s="1038"/>
      <c r="CT122" s="1038"/>
      <c r="CU122" s="1038"/>
      <c r="CV122" s="1038"/>
      <c r="CW122" s="1038"/>
      <c r="CX122" s="1038"/>
      <c r="CY122" s="1038"/>
      <c r="CZ122" s="1038"/>
      <c r="DA122" s="1038"/>
      <c r="DB122" s="1038"/>
      <c r="DC122" s="1038"/>
      <c r="DD122" s="1038"/>
      <c r="DE122" s="1038"/>
      <c r="DF122" s="1039"/>
      <c r="DG122" s="949">
        <v>166763</v>
      </c>
      <c r="DH122" s="950"/>
      <c r="DI122" s="950"/>
      <c r="DJ122" s="950"/>
      <c r="DK122" s="950"/>
      <c r="DL122" s="950">
        <v>150552</v>
      </c>
      <c r="DM122" s="950"/>
      <c r="DN122" s="950"/>
      <c r="DO122" s="950"/>
      <c r="DP122" s="950"/>
      <c r="DQ122" s="950">
        <v>135523</v>
      </c>
      <c r="DR122" s="950"/>
      <c r="DS122" s="950"/>
      <c r="DT122" s="950"/>
      <c r="DU122" s="950"/>
      <c r="DV122" s="951">
        <v>1</v>
      </c>
      <c r="DW122" s="951"/>
      <c r="DX122" s="951"/>
      <c r="DY122" s="951"/>
      <c r="DZ122" s="952"/>
    </row>
    <row r="123" spans="1:130" s="197" customFormat="1" ht="26.25" customHeight="1" thickBot="1" x14ac:dyDescent="0.25">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32.700000000000003</v>
      </c>
      <c r="BR123" s="1057"/>
      <c r="BS123" s="1057"/>
      <c r="BT123" s="1057"/>
      <c r="BU123" s="1057"/>
      <c r="BV123" s="1057">
        <v>19.600000000000001</v>
      </c>
      <c r="BW123" s="1057"/>
      <c r="BX123" s="1057"/>
      <c r="BY123" s="1057"/>
      <c r="BZ123" s="1057"/>
      <c r="CA123" s="1057">
        <v>5.6</v>
      </c>
      <c r="CB123" s="1057"/>
      <c r="CC123" s="1057"/>
      <c r="CD123" s="1057"/>
      <c r="CE123" s="1057"/>
      <c r="CF123" s="1058"/>
      <c r="CG123" s="1059"/>
      <c r="CH123" s="1059"/>
      <c r="CI123" s="1059"/>
      <c r="CJ123" s="1060"/>
      <c r="CK123" s="1046"/>
      <c r="CL123" s="1047"/>
      <c r="CM123" s="1047"/>
      <c r="CN123" s="1047"/>
      <c r="CO123" s="1048"/>
      <c r="CP123" s="1037" t="s">
        <v>376</v>
      </c>
      <c r="CQ123" s="1038"/>
      <c r="CR123" s="1038"/>
      <c r="CS123" s="1038"/>
      <c r="CT123" s="1038"/>
      <c r="CU123" s="1038"/>
      <c r="CV123" s="1038"/>
      <c r="CW123" s="1038"/>
      <c r="CX123" s="1038"/>
      <c r="CY123" s="1038"/>
      <c r="CZ123" s="1038"/>
      <c r="DA123" s="1038"/>
      <c r="DB123" s="1038"/>
      <c r="DC123" s="1038"/>
      <c r="DD123" s="1038"/>
      <c r="DE123" s="1038"/>
      <c r="DF123" s="1039"/>
      <c r="DG123" s="988">
        <v>55978</v>
      </c>
      <c r="DH123" s="989"/>
      <c r="DI123" s="989"/>
      <c r="DJ123" s="989"/>
      <c r="DK123" s="990"/>
      <c r="DL123" s="991">
        <v>56870</v>
      </c>
      <c r="DM123" s="989"/>
      <c r="DN123" s="989"/>
      <c r="DO123" s="989"/>
      <c r="DP123" s="990"/>
      <c r="DQ123" s="991">
        <v>48596</v>
      </c>
      <c r="DR123" s="989"/>
      <c r="DS123" s="989"/>
      <c r="DT123" s="989"/>
      <c r="DU123" s="990"/>
      <c r="DV123" s="992">
        <v>0.3</v>
      </c>
      <c r="DW123" s="993"/>
      <c r="DX123" s="993"/>
      <c r="DY123" s="993"/>
      <c r="DZ123" s="994"/>
    </row>
    <row r="124" spans="1:130" s="197" customFormat="1" ht="26.25" customHeight="1" x14ac:dyDescent="0.2">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v>46566</v>
      </c>
      <c r="DH124" s="1028"/>
      <c r="DI124" s="1028"/>
      <c r="DJ124" s="1028"/>
      <c r="DK124" s="1029"/>
      <c r="DL124" s="1030">
        <v>47403</v>
      </c>
      <c r="DM124" s="1028"/>
      <c r="DN124" s="1028"/>
      <c r="DO124" s="1028"/>
      <c r="DP124" s="1029"/>
      <c r="DQ124" s="1030">
        <v>43342</v>
      </c>
      <c r="DR124" s="1028"/>
      <c r="DS124" s="1028"/>
      <c r="DT124" s="1028"/>
      <c r="DU124" s="1029"/>
      <c r="DV124" s="1031">
        <v>0.3</v>
      </c>
      <c r="DW124" s="1032"/>
      <c r="DX124" s="1032"/>
      <c r="DY124" s="1032"/>
      <c r="DZ124" s="1033"/>
    </row>
    <row r="125" spans="1:130" s="197" customFormat="1" ht="26.25" customHeight="1" thickBot="1" x14ac:dyDescent="0.25">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x14ac:dyDescent="0.2">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62842</v>
      </c>
      <c r="AB126" s="989"/>
      <c r="AC126" s="989"/>
      <c r="AD126" s="989"/>
      <c r="AE126" s="990"/>
      <c r="AF126" s="991">
        <v>43283</v>
      </c>
      <c r="AG126" s="989"/>
      <c r="AH126" s="989"/>
      <c r="AI126" s="989"/>
      <c r="AJ126" s="990"/>
      <c r="AK126" s="991">
        <v>36849</v>
      </c>
      <c r="AL126" s="989"/>
      <c r="AM126" s="989"/>
      <c r="AN126" s="989"/>
      <c r="AO126" s="990"/>
      <c r="AP126" s="992">
        <v>0.3</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x14ac:dyDescent="0.25">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6404</v>
      </c>
      <c r="AB127" s="989"/>
      <c r="AC127" s="989"/>
      <c r="AD127" s="989"/>
      <c r="AE127" s="990"/>
      <c r="AF127" s="991">
        <v>6394</v>
      </c>
      <c r="AG127" s="989"/>
      <c r="AH127" s="989"/>
      <c r="AI127" s="989"/>
      <c r="AJ127" s="990"/>
      <c r="AK127" s="991">
        <v>6404</v>
      </c>
      <c r="AL127" s="989"/>
      <c r="AM127" s="989"/>
      <c r="AN127" s="989"/>
      <c r="AO127" s="990"/>
      <c r="AP127" s="992">
        <v>0</v>
      </c>
      <c r="AQ127" s="993"/>
      <c r="AR127" s="993"/>
      <c r="AS127" s="993"/>
      <c r="AT127" s="994"/>
      <c r="AU127" s="233"/>
      <c r="AV127" s="233"/>
      <c r="AW127" s="233"/>
      <c r="AX127" s="916" t="s">
        <v>451</v>
      </c>
      <c r="AY127" s="917"/>
      <c r="AZ127" s="917"/>
      <c r="BA127" s="917"/>
      <c r="BB127" s="917"/>
      <c r="BC127" s="917"/>
      <c r="BD127" s="917"/>
      <c r="BE127" s="918"/>
      <c r="BF127" s="1071" t="s">
        <v>108</v>
      </c>
      <c r="BG127" s="1072"/>
      <c r="BH127" s="1072"/>
      <c r="BI127" s="1072"/>
      <c r="BJ127" s="1072"/>
      <c r="BK127" s="1072"/>
      <c r="BL127" s="1081"/>
      <c r="BM127" s="1071">
        <v>12.61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v>18034</v>
      </c>
      <c r="DH127" s="1078"/>
      <c r="DI127" s="1078"/>
      <c r="DJ127" s="1078"/>
      <c r="DK127" s="1078"/>
      <c r="DL127" s="1078">
        <v>16912</v>
      </c>
      <c r="DM127" s="1078"/>
      <c r="DN127" s="1078"/>
      <c r="DO127" s="1078"/>
      <c r="DP127" s="1078"/>
      <c r="DQ127" s="1078">
        <v>15778</v>
      </c>
      <c r="DR127" s="1078"/>
      <c r="DS127" s="1078"/>
      <c r="DT127" s="1078"/>
      <c r="DU127" s="1078"/>
      <c r="DV127" s="1079">
        <v>0.1</v>
      </c>
      <c r="DW127" s="1079"/>
      <c r="DX127" s="1079"/>
      <c r="DY127" s="1079"/>
      <c r="DZ127" s="1080"/>
    </row>
    <row r="128" spans="1:130" s="197" customFormat="1" ht="26.25" customHeight="1" x14ac:dyDescent="0.2">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209779</v>
      </c>
      <c r="AB128" s="1120"/>
      <c r="AC128" s="1120"/>
      <c r="AD128" s="1120"/>
      <c r="AE128" s="1121"/>
      <c r="AF128" s="1122">
        <v>219155</v>
      </c>
      <c r="AG128" s="1120"/>
      <c r="AH128" s="1120"/>
      <c r="AI128" s="1120"/>
      <c r="AJ128" s="1121"/>
      <c r="AK128" s="1122">
        <v>221494</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108</v>
      </c>
      <c r="BG128" s="1097"/>
      <c r="BH128" s="1097"/>
      <c r="BI128" s="1097"/>
      <c r="BJ128" s="1097"/>
      <c r="BK128" s="1097"/>
      <c r="BL128" s="1098"/>
      <c r="BM128" s="1096">
        <v>17.61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2">
      <c r="A129" s="960" t="s">
        <v>88</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17960514</v>
      </c>
      <c r="AB129" s="989"/>
      <c r="AC129" s="989"/>
      <c r="AD129" s="989"/>
      <c r="AE129" s="990"/>
      <c r="AF129" s="991">
        <v>17781041</v>
      </c>
      <c r="AG129" s="989"/>
      <c r="AH129" s="989"/>
      <c r="AI129" s="989"/>
      <c r="AJ129" s="990"/>
      <c r="AK129" s="991">
        <v>17666126</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8.6999999999999993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5">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3461041</v>
      </c>
      <c r="AB130" s="989"/>
      <c r="AC130" s="989"/>
      <c r="AD130" s="989"/>
      <c r="AE130" s="990"/>
      <c r="AF130" s="991">
        <v>3505283</v>
      </c>
      <c r="AG130" s="989"/>
      <c r="AH130" s="989"/>
      <c r="AI130" s="989"/>
      <c r="AJ130" s="990"/>
      <c r="AK130" s="991">
        <v>3463192</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v>5.6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2">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14499473</v>
      </c>
      <c r="AB131" s="1028"/>
      <c r="AC131" s="1028"/>
      <c r="AD131" s="1028"/>
      <c r="AE131" s="1029"/>
      <c r="AF131" s="1030">
        <v>14275758</v>
      </c>
      <c r="AG131" s="1028"/>
      <c r="AH131" s="1028"/>
      <c r="AI131" s="1028"/>
      <c r="AJ131" s="1029"/>
      <c r="AK131" s="1030">
        <v>14202934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2">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11.46449943</v>
      </c>
      <c r="AB132" s="1134"/>
      <c r="AC132" s="1134"/>
      <c r="AD132" s="1134"/>
      <c r="AE132" s="1135"/>
      <c r="AF132" s="1136">
        <v>8.4069371309999994</v>
      </c>
      <c r="AG132" s="1134"/>
      <c r="AH132" s="1134"/>
      <c r="AI132" s="1134"/>
      <c r="AJ132" s="1135"/>
      <c r="AK132" s="1136">
        <v>6.4343113890000003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11.1</v>
      </c>
      <c r="AB133" s="1141"/>
      <c r="AC133" s="1141"/>
      <c r="AD133" s="1141"/>
      <c r="AE133" s="1142"/>
      <c r="AF133" s="1140">
        <v>10.4</v>
      </c>
      <c r="AG133" s="1141"/>
      <c r="AH133" s="1141"/>
      <c r="AI133" s="1141"/>
      <c r="AJ133" s="1142"/>
      <c r="AK133" s="1140">
        <v>8.6999999999999993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2">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2"/>
  <cols>
    <col min="1" max="36" width="9" style="242" customWidth="1"/>
    <col min="37" max="16384" width="9" style="241" hidden="1"/>
  </cols>
  <sheetData>
    <row r="1" spans="2:3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241"/>
    </row>
    <row r="17" spans="34:36" ht="13.2" x14ac:dyDescent="0.2">
      <c r="AJ17" s="241"/>
    </row>
    <row r="18" spans="34:36" ht="13.2" x14ac:dyDescent="0.2"/>
    <row r="19" spans="34:36" ht="13.2" x14ac:dyDescent="0.2"/>
    <row r="20" spans="34:36" ht="13.2" x14ac:dyDescent="0.2">
      <c r="AI20" s="241"/>
      <c r="AJ20" s="241"/>
    </row>
    <row r="21" spans="34:36" ht="13.2" x14ac:dyDescent="0.2">
      <c r="AJ21" s="241"/>
    </row>
    <row r="22" spans="34:36" ht="13.2" x14ac:dyDescent="0.2"/>
    <row r="23" spans="34:36" ht="13.2" x14ac:dyDescent="0.2">
      <c r="AI23" s="241"/>
      <c r="AJ23" s="241"/>
    </row>
    <row r="24" spans="34:36" ht="13.2" x14ac:dyDescent="0.2">
      <c r="AJ24" s="241"/>
    </row>
    <row r="25" spans="34:36" ht="13.2" x14ac:dyDescent="0.2">
      <c r="AJ25" s="241"/>
    </row>
    <row r="26" spans="34:36" ht="13.2" x14ac:dyDescent="0.2">
      <c r="AI26" s="241"/>
      <c r="AJ26" s="241"/>
    </row>
    <row r="27" spans="34:36" ht="13.2" x14ac:dyDescent="0.2"/>
    <row r="28" spans="34:36" ht="13.2" x14ac:dyDescent="0.2">
      <c r="AI28" s="241"/>
      <c r="AJ28" s="241"/>
    </row>
    <row r="29" spans="34:36" ht="13.2" x14ac:dyDescent="0.2">
      <c r="AJ29" s="241"/>
    </row>
    <row r="30" spans="34:36" ht="13.2" x14ac:dyDescent="0.2"/>
    <row r="31" spans="34:36" ht="13.2" x14ac:dyDescent="0.2">
      <c r="AH31" s="241"/>
      <c r="AI31" s="241"/>
      <c r="AJ31" s="241"/>
    </row>
    <row r="32" spans="34:36" ht="13.2" x14ac:dyDescent="0.2"/>
    <row r="33" spans="28:36" ht="13.2" x14ac:dyDescent="0.2">
      <c r="AI33" s="241"/>
      <c r="AJ33" s="241"/>
    </row>
    <row r="34" spans="28:36" ht="13.2" x14ac:dyDescent="0.2">
      <c r="AF34" s="241"/>
    </row>
    <row r="35" spans="28:36" ht="13.2" x14ac:dyDescent="0.2">
      <c r="AB35" s="241"/>
      <c r="AC35" s="241"/>
      <c r="AD35" s="241"/>
      <c r="AF35" s="241"/>
      <c r="AG35" s="241"/>
      <c r="AH35" s="241"/>
      <c r="AI35" s="241"/>
      <c r="AJ35" s="241"/>
    </row>
    <row r="36" spans="28:36" ht="13.2" x14ac:dyDescent="0.2"/>
    <row r="37" spans="28:36" ht="13.2" x14ac:dyDescent="0.2">
      <c r="AE37" s="241"/>
      <c r="AJ37" s="241"/>
    </row>
    <row r="38" spans="28:36" ht="13.2" x14ac:dyDescent="0.2">
      <c r="AB38" s="241"/>
      <c r="AC38" s="241"/>
      <c r="AD38" s="241"/>
      <c r="AE38" s="241"/>
      <c r="AG38" s="241"/>
      <c r="AH38" s="241"/>
      <c r="AI38" s="241"/>
      <c r="AJ38" s="241"/>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241"/>
      <c r="AH49" s="241"/>
      <c r="AI49" s="241"/>
      <c r="AJ49" s="241"/>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241"/>
      <c r="AA63" s="241"/>
    </row>
    <row r="64" spans="22:36" ht="13.2" x14ac:dyDescent="0.2">
      <c r="V64" s="241"/>
    </row>
    <row r="65" spans="15:36" ht="13.2" x14ac:dyDescent="0.2">
      <c r="X65" s="241"/>
      <c r="Z65" s="241"/>
      <c r="AC65" s="241"/>
    </row>
    <row r="66" spans="15:36" ht="13.2" x14ac:dyDescent="0.2">
      <c r="Q66" s="241"/>
      <c r="S66" s="241"/>
      <c r="U66" s="241"/>
      <c r="AF66" s="241"/>
    </row>
    <row r="67" spans="15:36" ht="13.2" x14ac:dyDescent="0.2">
      <c r="O67" s="241"/>
      <c r="P67" s="241"/>
      <c r="R67" s="241"/>
      <c r="T67" s="241"/>
      <c r="Y67" s="241"/>
      <c r="AB67" s="241"/>
      <c r="AD67" s="241"/>
      <c r="AE67" s="241"/>
      <c r="AG67" s="241"/>
      <c r="AH67" s="241"/>
      <c r="AI67" s="241"/>
      <c r="AJ67" s="241"/>
    </row>
    <row r="68" spans="15:36" ht="13.2" x14ac:dyDescent="0.2"/>
    <row r="69" spans="15:36" ht="13.2" x14ac:dyDescent="0.2"/>
    <row r="70" spans="15:36" ht="13.2" x14ac:dyDescent="0.2"/>
    <row r="71" spans="15:36" ht="13.2" x14ac:dyDescent="0.2"/>
    <row r="72" spans="15:36" ht="13.2" x14ac:dyDescent="0.2">
      <c r="AJ72" s="241"/>
    </row>
    <row r="73" spans="15:36" ht="13.2" x14ac:dyDescent="0.2">
      <c r="AJ73" s="241"/>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241"/>
    </row>
    <row r="97" spans="24:36" ht="13.2" x14ac:dyDescent="0.2">
      <c r="AA97" s="241"/>
    </row>
    <row r="98" spans="24:36" ht="13.2" hidden="1" x14ac:dyDescent="0.2">
      <c r="AA98" s="241"/>
    </row>
    <row r="99" spans="24:36" ht="13.2" hidden="1" x14ac:dyDescent="0.2">
      <c r="AA99" s="241"/>
    </row>
    <row r="100" spans="24:36" ht="13.2" hidden="1" x14ac:dyDescent="0.2"/>
    <row r="101" spans="24:36" ht="12" hidden="1" customHeight="1" x14ac:dyDescent="0.2">
      <c r="X101" s="241"/>
      <c r="Y101" s="241"/>
      <c r="Z101" s="241"/>
      <c r="AC101" s="241"/>
    </row>
    <row r="102" spans="24:36" ht="1.5" hidden="1" customHeight="1" x14ac:dyDescent="0.2">
      <c r="AC102" s="241"/>
      <c r="AF102" s="241"/>
    </row>
    <row r="103" spans="24:36" ht="13.2" hidden="1" x14ac:dyDescent="0.2">
      <c r="AB103" s="241"/>
      <c r="AD103" s="241"/>
      <c r="AE103" s="241"/>
      <c r="AF103" s="241"/>
      <c r="AG103" s="241"/>
      <c r="AH103" s="241"/>
      <c r="AI103" s="241"/>
      <c r="AJ103" s="241"/>
    </row>
    <row r="104" spans="24:36" ht="13.2" hidden="1" x14ac:dyDescent="0.2">
      <c r="AD104" s="241"/>
      <c r="AE104" s="241"/>
      <c r="AG104" s="241"/>
      <c r="AH104" s="241"/>
      <c r="AI104" s="241"/>
      <c r="AJ104" s="241"/>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5" zoomScaleNormal="55" zoomScaleSheetLayoutView="55" workbookViewId="0">
      <selection activeCell="A5" sqref="A5"/>
    </sheetView>
  </sheetViews>
  <sheetFormatPr defaultColWidth="0" defaultRowHeight="13.5" customHeight="1" zeroHeight="1" x14ac:dyDescent="0.2"/>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x14ac:dyDescent="0.2"/>
    <row r="3" spans="1:34" ht="13.2" x14ac:dyDescent="0.2"/>
    <row r="4" spans="1:34" ht="13.2" x14ac:dyDescent="0.2">
      <c r="R4" s="241"/>
      <c r="S4" s="241"/>
      <c r="T4" s="241"/>
      <c r="U4" s="241"/>
      <c r="V4" s="241"/>
      <c r="W4" s="241"/>
      <c r="X4" s="241"/>
      <c r="Y4" s="241"/>
      <c r="Z4" s="241"/>
      <c r="AA4" s="241"/>
      <c r="AB4" s="241"/>
      <c r="AC4" s="241"/>
      <c r="AD4" s="241"/>
      <c r="AE4" s="241"/>
      <c r="AF4" s="241"/>
      <c r="AG4" s="241"/>
      <c r="AH4" s="241"/>
    </row>
    <row r="5" spans="1:34" ht="13.2" x14ac:dyDescent="0.2">
      <c r="R5" s="241"/>
      <c r="S5" s="241"/>
      <c r="T5" s="241"/>
      <c r="U5" s="241"/>
      <c r="V5" s="241"/>
      <c r="W5" s="241"/>
      <c r="X5" s="241"/>
      <c r="Y5" s="241"/>
      <c r="Z5" s="241"/>
      <c r="AA5" s="241"/>
      <c r="AB5" s="241"/>
      <c r="AC5" s="241"/>
      <c r="AD5" s="241"/>
      <c r="AE5" s="241"/>
      <c r="AF5" s="241"/>
      <c r="AG5" s="241"/>
      <c r="AH5" s="241"/>
    </row>
    <row r="6" spans="1:34" ht="13.2" x14ac:dyDescent="0.2"/>
    <row r="7" spans="1:34" ht="13.2" x14ac:dyDescent="0.2"/>
    <row r="8" spans="1:34" ht="13.2" x14ac:dyDescent="0.2"/>
    <row r="9" spans="1:34" ht="13.2" x14ac:dyDescent="0.2"/>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9:34" ht="13.2" x14ac:dyDescent="0.2"/>
    <row r="18" spans="9:34"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x14ac:dyDescent="0.2"/>
    <row r="20" spans="9:34" ht="13.2" x14ac:dyDescent="0.2"/>
    <row r="21" spans="9:34" ht="13.2" x14ac:dyDescent="0.2">
      <c r="AH21" s="241"/>
    </row>
    <row r="22" spans="9:34" ht="13.2" x14ac:dyDescent="0.2">
      <c r="AE22" s="241"/>
      <c r="AF22" s="241"/>
      <c r="AG22" s="241"/>
      <c r="AH22" s="241"/>
    </row>
    <row r="23" spans="9:34" ht="13.2" x14ac:dyDescent="0.2">
      <c r="U23" s="241"/>
      <c r="V23" s="241"/>
      <c r="W23" s="241"/>
      <c r="X23" s="241"/>
      <c r="Y23" s="241"/>
      <c r="Z23" s="241"/>
      <c r="AA23" s="241"/>
      <c r="AB23" s="241"/>
      <c r="AC23" s="241"/>
      <c r="AD23" s="241"/>
      <c r="AE23" s="241"/>
      <c r="AF23" s="241"/>
      <c r="AG23" s="241"/>
      <c r="AH23" s="241"/>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241"/>
      <c r="W35" s="241"/>
      <c r="X35" s="241"/>
      <c r="Y35" s="241"/>
      <c r="Z35" s="241"/>
      <c r="AA35" s="241"/>
      <c r="AB35" s="241"/>
      <c r="AC35" s="241"/>
      <c r="AD35" s="241"/>
      <c r="AE35" s="241"/>
      <c r="AF35" s="241"/>
      <c r="AG35" s="241"/>
      <c r="AH35" s="241"/>
    </row>
    <row r="36" spans="15:34" ht="13.2" x14ac:dyDescent="0.2"/>
    <row r="37" spans="15:34" ht="13.2" x14ac:dyDescent="0.2">
      <c r="AH37" s="241"/>
    </row>
    <row r="38" spans="15:34" ht="13.2" x14ac:dyDescent="0.2">
      <c r="AE38" s="241"/>
      <c r="AF38" s="241"/>
      <c r="AG38" s="241"/>
      <c r="AH38" s="241"/>
    </row>
    <row r="39" spans="15:34" ht="13.2" x14ac:dyDescent="0.2"/>
    <row r="40" spans="15:34" ht="13.2" x14ac:dyDescent="0.2"/>
    <row r="41" spans="15:34" ht="13.2" x14ac:dyDescent="0.2"/>
    <row r="42" spans="15:34" ht="13.2" x14ac:dyDescent="0.2"/>
    <row r="43" spans="15:34" ht="13.2" x14ac:dyDescent="0.2">
      <c r="O43" s="241"/>
      <c r="P43" s="241"/>
      <c r="Q43" s="241"/>
      <c r="R43" s="241"/>
      <c r="S43" s="241"/>
      <c r="T43" s="241"/>
      <c r="U43" s="241"/>
      <c r="V43" s="241"/>
      <c r="W43" s="241"/>
      <c r="X43" s="241"/>
      <c r="Y43" s="241"/>
      <c r="Z43" s="241"/>
      <c r="AA43" s="241"/>
      <c r="AB43" s="241"/>
      <c r="AC43" s="241"/>
      <c r="AD43" s="241"/>
      <c r="AE43" s="241"/>
      <c r="AF43" s="241"/>
      <c r="AG43" s="241"/>
      <c r="AH43" s="241"/>
    </row>
    <row r="44" spans="15:34" ht="13.2" x14ac:dyDescent="0.2">
      <c r="AH44" s="241"/>
    </row>
    <row r="45" spans="15:34" ht="13.2" x14ac:dyDescent="0.2"/>
    <row r="46" spans="15:34" ht="13.2" x14ac:dyDescent="0.2">
      <c r="W46" s="241"/>
      <c r="X46" s="241"/>
      <c r="Y46" s="241"/>
      <c r="Z46" s="241"/>
      <c r="AA46" s="241"/>
      <c r="AB46" s="241"/>
      <c r="AC46" s="241"/>
      <c r="AD46" s="241"/>
      <c r="AE46" s="241"/>
      <c r="AF46" s="241"/>
      <c r="AG46" s="241"/>
      <c r="AH46" s="241"/>
    </row>
    <row r="47" spans="15:34" ht="13.2" x14ac:dyDescent="0.2"/>
    <row r="48" spans="15:34" ht="13.2" x14ac:dyDescent="0.2"/>
    <row r="49" spans="22:34" ht="13.2" x14ac:dyDescent="0.2"/>
    <row r="50" spans="22:34" ht="13.2" x14ac:dyDescent="0.2">
      <c r="V50" s="241"/>
      <c r="W50" s="241"/>
      <c r="X50" s="241"/>
      <c r="Y50" s="241"/>
      <c r="Z50" s="241"/>
      <c r="AA50" s="241"/>
      <c r="AB50" s="241"/>
      <c r="AC50" s="241"/>
      <c r="AD50" s="241"/>
      <c r="AE50" s="241"/>
      <c r="AF50" s="241"/>
      <c r="AG50" s="241"/>
      <c r="AH50" s="241"/>
    </row>
    <row r="51" spans="22:34" ht="13.2" x14ac:dyDescent="0.2"/>
    <row r="52" spans="22:34" ht="13.2" x14ac:dyDescent="0.2"/>
    <row r="53" spans="22:34" ht="13.2" x14ac:dyDescent="0.2">
      <c r="AH53" s="241"/>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241"/>
      <c r="Z67" s="241"/>
      <c r="AA67" s="241"/>
      <c r="AB67" s="241"/>
      <c r="AC67" s="241"/>
      <c r="AD67" s="241"/>
      <c r="AE67" s="241"/>
      <c r="AF67" s="241"/>
      <c r="AG67" s="241"/>
      <c r="AH67" s="241"/>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4" sqref="A4"/>
    </sheetView>
  </sheetViews>
  <sheetFormatPr defaultColWidth="0" defaultRowHeight="13.5" customHeight="1" zeroHeight="1" x14ac:dyDescent="0.2"/>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x14ac:dyDescent="0.2">
      <c r="O1" s="244"/>
      <c r="P1" s="244"/>
    </row>
    <row r="2" spans="1:16" ht="13.2" x14ac:dyDescent="0.2">
      <c r="O2" s="244"/>
      <c r="P2" s="244"/>
    </row>
    <row r="3" spans="1:16" ht="13.2" x14ac:dyDescent="0.2">
      <c r="O3" s="244"/>
      <c r="P3" s="244"/>
    </row>
    <row r="4" spans="1:16" ht="13.2" x14ac:dyDescent="0.2">
      <c r="O4" s="244"/>
      <c r="P4" s="244"/>
    </row>
    <row r="5" spans="1:16" ht="16.2" x14ac:dyDescent="0.2">
      <c r="A5" s="245" t="s">
        <v>465</v>
      </c>
      <c r="B5" s="246"/>
      <c r="C5" s="246"/>
      <c r="D5" s="246"/>
      <c r="E5" s="246"/>
      <c r="F5" s="246"/>
      <c r="G5" s="246"/>
      <c r="H5" s="246"/>
      <c r="I5" s="246"/>
      <c r="J5" s="246"/>
      <c r="K5" s="246"/>
      <c r="L5" s="246"/>
      <c r="M5" s="246"/>
      <c r="N5" s="246"/>
      <c r="O5" s="247"/>
    </row>
    <row r="6" spans="1:16" ht="13.2" x14ac:dyDescent="0.2">
      <c r="A6" s="248"/>
      <c r="B6" s="244"/>
      <c r="C6" s="244"/>
      <c r="D6" s="244"/>
      <c r="E6" s="244"/>
      <c r="F6" s="244"/>
      <c r="G6" s="249" t="s">
        <v>466</v>
      </c>
      <c r="H6" s="249"/>
      <c r="I6" s="249"/>
      <c r="J6" s="249"/>
      <c r="K6" s="244"/>
      <c r="L6" s="244"/>
      <c r="M6" s="244"/>
      <c r="N6" s="244"/>
    </row>
    <row r="7" spans="1:16" ht="13.2" x14ac:dyDescent="0.2">
      <c r="A7" s="248"/>
      <c r="B7" s="244"/>
      <c r="C7" s="244"/>
      <c r="D7" s="244"/>
      <c r="E7" s="244"/>
      <c r="F7" s="244"/>
      <c r="G7" s="251"/>
      <c r="H7" s="252"/>
      <c r="I7" s="252"/>
      <c r="J7" s="253"/>
      <c r="K7" s="1147" t="s">
        <v>467</v>
      </c>
      <c r="L7" s="254"/>
      <c r="M7" s="255" t="s">
        <v>468</v>
      </c>
      <c r="N7" s="256"/>
    </row>
    <row r="8" spans="1:16" ht="13.2" x14ac:dyDescent="0.2">
      <c r="A8" s="248"/>
      <c r="B8" s="244"/>
      <c r="C8" s="244"/>
      <c r="D8" s="244"/>
      <c r="E8" s="244"/>
      <c r="F8" s="244"/>
      <c r="G8" s="257"/>
      <c r="H8" s="258"/>
      <c r="I8" s="258"/>
      <c r="J8" s="259"/>
      <c r="K8" s="1148"/>
      <c r="L8" s="260" t="s">
        <v>469</v>
      </c>
      <c r="M8" s="261" t="s">
        <v>470</v>
      </c>
      <c r="N8" s="262" t="s">
        <v>471</v>
      </c>
    </row>
    <row r="9" spans="1:16" ht="13.2" x14ac:dyDescent="0.2">
      <c r="A9" s="248"/>
      <c r="B9" s="244"/>
      <c r="C9" s="244"/>
      <c r="D9" s="244"/>
      <c r="E9" s="244"/>
      <c r="F9" s="244"/>
      <c r="G9" s="1149" t="s">
        <v>472</v>
      </c>
      <c r="H9" s="1150"/>
      <c r="I9" s="1150"/>
      <c r="J9" s="1151"/>
      <c r="K9" s="263">
        <v>4997240</v>
      </c>
      <c r="L9" s="264">
        <v>128279</v>
      </c>
      <c r="M9" s="265">
        <v>88578</v>
      </c>
      <c r="N9" s="266">
        <v>44.8</v>
      </c>
    </row>
    <row r="10" spans="1:16" ht="13.2" x14ac:dyDescent="0.2">
      <c r="A10" s="248"/>
      <c r="B10" s="244"/>
      <c r="C10" s="244"/>
      <c r="D10" s="244"/>
      <c r="E10" s="244"/>
      <c r="F10" s="244"/>
      <c r="G10" s="1149" t="s">
        <v>473</v>
      </c>
      <c r="H10" s="1150"/>
      <c r="I10" s="1150"/>
      <c r="J10" s="1151"/>
      <c r="K10" s="267">
        <v>179935</v>
      </c>
      <c r="L10" s="268">
        <v>4619</v>
      </c>
      <c r="M10" s="269">
        <v>7040</v>
      </c>
      <c r="N10" s="270">
        <v>-34.4</v>
      </c>
    </row>
    <row r="11" spans="1:16" ht="13.5" customHeight="1" x14ac:dyDescent="0.2">
      <c r="A11" s="248"/>
      <c r="B11" s="244"/>
      <c r="C11" s="244"/>
      <c r="D11" s="244"/>
      <c r="E11" s="244"/>
      <c r="F11" s="244"/>
      <c r="G11" s="1149" t="s">
        <v>474</v>
      </c>
      <c r="H11" s="1150"/>
      <c r="I11" s="1150"/>
      <c r="J11" s="1151"/>
      <c r="K11" s="267">
        <v>35875</v>
      </c>
      <c r="L11" s="268">
        <v>921</v>
      </c>
      <c r="M11" s="269">
        <v>8852</v>
      </c>
      <c r="N11" s="270">
        <v>-89.6</v>
      </c>
    </row>
    <row r="12" spans="1:16" ht="13.5" customHeight="1" x14ac:dyDescent="0.2">
      <c r="A12" s="248"/>
      <c r="B12" s="244"/>
      <c r="C12" s="244"/>
      <c r="D12" s="244"/>
      <c r="E12" s="244"/>
      <c r="F12" s="244"/>
      <c r="G12" s="1149" t="s">
        <v>475</v>
      </c>
      <c r="H12" s="1150"/>
      <c r="I12" s="1150"/>
      <c r="J12" s="1151"/>
      <c r="K12" s="267">
        <v>42900</v>
      </c>
      <c r="L12" s="268">
        <v>1101</v>
      </c>
      <c r="M12" s="269">
        <v>853</v>
      </c>
      <c r="N12" s="270">
        <v>29.1</v>
      </c>
    </row>
    <row r="13" spans="1:16" ht="13.5" customHeight="1" x14ac:dyDescent="0.2">
      <c r="A13" s="248"/>
      <c r="B13" s="244"/>
      <c r="C13" s="244"/>
      <c r="D13" s="244"/>
      <c r="E13" s="244"/>
      <c r="F13" s="244"/>
      <c r="G13" s="1149" t="s">
        <v>476</v>
      </c>
      <c r="H13" s="1150"/>
      <c r="I13" s="1150"/>
      <c r="J13" s="1151"/>
      <c r="K13" s="267" t="s">
        <v>477</v>
      </c>
      <c r="L13" s="268" t="s">
        <v>477</v>
      </c>
      <c r="M13" s="269">
        <v>12</v>
      </c>
      <c r="N13" s="270" t="s">
        <v>477</v>
      </c>
    </row>
    <row r="14" spans="1:16" ht="13.5" customHeight="1" x14ac:dyDescent="0.2">
      <c r="A14" s="248"/>
      <c r="B14" s="244"/>
      <c r="C14" s="244"/>
      <c r="D14" s="244"/>
      <c r="E14" s="244"/>
      <c r="F14" s="244"/>
      <c r="G14" s="1149" t="s">
        <v>478</v>
      </c>
      <c r="H14" s="1150"/>
      <c r="I14" s="1150"/>
      <c r="J14" s="1151"/>
      <c r="K14" s="267">
        <v>347295</v>
      </c>
      <c r="L14" s="268">
        <v>8915</v>
      </c>
      <c r="M14" s="269">
        <v>4061</v>
      </c>
      <c r="N14" s="270">
        <v>119.5</v>
      </c>
    </row>
    <row r="15" spans="1:16" ht="13.5" customHeight="1" x14ac:dyDescent="0.2">
      <c r="A15" s="248"/>
      <c r="B15" s="244"/>
      <c r="C15" s="244"/>
      <c r="D15" s="244"/>
      <c r="E15" s="244"/>
      <c r="F15" s="244"/>
      <c r="G15" s="1149" t="s">
        <v>479</v>
      </c>
      <c r="H15" s="1150"/>
      <c r="I15" s="1150"/>
      <c r="J15" s="1151"/>
      <c r="K15" s="267">
        <v>113428</v>
      </c>
      <c r="L15" s="268">
        <v>2912</v>
      </c>
      <c r="M15" s="269">
        <v>2096</v>
      </c>
      <c r="N15" s="270">
        <v>38.9</v>
      </c>
    </row>
    <row r="16" spans="1:16" ht="13.2" x14ac:dyDescent="0.2">
      <c r="A16" s="248"/>
      <c r="B16" s="244"/>
      <c r="C16" s="244"/>
      <c r="D16" s="244"/>
      <c r="E16" s="244"/>
      <c r="F16" s="244"/>
      <c r="G16" s="1152" t="s">
        <v>480</v>
      </c>
      <c r="H16" s="1153"/>
      <c r="I16" s="1153"/>
      <c r="J16" s="1154"/>
      <c r="K16" s="268">
        <v>-478270</v>
      </c>
      <c r="L16" s="268">
        <v>-12277</v>
      </c>
      <c r="M16" s="269">
        <v>-9609</v>
      </c>
      <c r="N16" s="270">
        <v>27.8</v>
      </c>
    </row>
    <row r="17" spans="1:16" ht="13.2" x14ac:dyDescent="0.2">
      <c r="A17" s="248"/>
      <c r="B17" s="244"/>
      <c r="C17" s="244"/>
      <c r="D17" s="244"/>
      <c r="E17" s="244"/>
      <c r="F17" s="244"/>
      <c r="G17" s="1152" t="s">
        <v>165</v>
      </c>
      <c r="H17" s="1153"/>
      <c r="I17" s="1153"/>
      <c r="J17" s="1154"/>
      <c r="K17" s="268">
        <v>5238403</v>
      </c>
      <c r="L17" s="268">
        <v>134470</v>
      </c>
      <c r="M17" s="269">
        <v>101883</v>
      </c>
      <c r="N17" s="270">
        <v>32</v>
      </c>
    </row>
    <row r="18" spans="1:16" ht="13.2" x14ac:dyDescent="0.2">
      <c r="A18" s="248"/>
      <c r="B18" s="244"/>
      <c r="C18" s="244"/>
      <c r="D18" s="244"/>
      <c r="E18" s="244"/>
      <c r="F18" s="244"/>
      <c r="G18" s="244"/>
      <c r="H18" s="244"/>
      <c r="I18" s="244"/>
      <c r="J18" s="244"/>
      <c r="K18" s="244"/>
      <c r="L18" s="244"/>
      <c r="M18" s="271"/>
      <c r="N18" s="271"/>
    </row>
    <row r="19" spans="1:16" ht="13.2" x14ac:dyDescent="0.2">
      <c r="A19" s="248"/>
      <c r="B19" s="244"/>
      <c r="C19" s="244"/>
      <c r="D19" s="244"/>
      <c r="E19" s="244"/>
      <c r="F19" s="244"/>
      <c r="G19" s="244" t="s">
        <v>481</v>
      </c>
      <c r="H19" s="244"/>
      <c r="I19" s="244"/>
      <c r="J19" s="244"/>
      <c r="K19" s="244"/>
      <c r="L19" s="244"/>
      <c r="M19" s="244"/>
      <c r="N19" s="244"/>
    </row>
    <row r="20" spans="1:16" ht="13.2" x14ac:dyDescent="0.2">
      <c r="A20" s="248"/>
      <c r="B20" s="244"/>
      <c r="C20" s="244"/>
      <c r="D20" s="244"/>
      <c r="E20" s="244"/>
      <c r="F20" s="244"/>
      <c r="G20" s="272"/>
      <c r="H20" s="273"/>
      <c r="I20" s="273"/>
      <c r="J20" s="274"/>
      <c r="K20" s="275" t="s">
        <v>482</v>
      </c>
      <c r="L20" s="276" t="s">
        <v>483</v>
      </c>
      <c r="M20" s="277" t="s">
        <v>484</v>
      </c>
      <c r="N20" s="278"/>
    </row>
    <row r="21" spans="1:16" s="284" customFormat="1" ht="13.2" x14ac:dyDescent="0.2">
      <c r="A21" s="279"/>
      <c r="B21" s="249"/>
      <c r="C21" s="249"/>
      <c r="D21" s="249"/>
      <c r="E21" s="249"/>
      <c r="F21" s="249"/>
      <c r="G21" s="1144" t="s">
        <v>485</v>
      </c>
      <c r="H21" s="1145"/>
      <c r="I21" s="1145"/>
      <c r="J21" s="1146"/>
      <c r="K21" s="280">
        <v>13.14</v>
      </c>
      <c r="L21" s="281">
        <v>9.81</v>
      </c>
      <c r="M21" s="282">
        <v>3.33</v>
      </c>
      <c r="N21" s="249"/>
      <c r="O21" s="283"/>
      <c r="P21" s="279"/>
    </row>
    <row r="22" spans="1:16" s="284" customFormat="1" ht="13.2" x14ac:dyDescent="0.2">
      <c r="A22" s="279"/>
      <c r="B22" s="249"/>
      <c r="C22" s="249"/>
      <c r="D22" s="249"/>
      <c r="E22" s="249"/>
      <c r="F22" s="249"/>
      <c r="G22" s="1144" t="s">
        <v>486</v>
      </c>
      <c r="H22" s="1145"/>
      <c r="I22" s="1145"/>
      <c r="J22" s="1146"/>
      <c r="K22" s="285">
        <v>97.7</v>
      </c>
      <c r="L22" s="286">
        <v>97.8</v>
      </c>
      <c r="M22" s="287">
        <v>-0.1</v>
      </c>
      <c r="N22" s="271"/>
      <c r="O22" s="283"/>
      <c r="P22" s="279"/>
    </row>
    <row r="23" spans="1:16" s="284" customFormat="1" ht="13.2" x14ac:dyDescent="0.2">
      <c r="A23" s="279"/>
      <c r="B23" s="249"/>
      <c r="C23" s="249"/>
      <c r="D23" s="249"/>
      <c r="E23" s="249"/>
      <c r="F23" s="249"/>
      <c r="G23" s="249"/>
      <c r="H23" s="249"/>
      <c r="I23" s="249"/>
      <c r="J23" s="249"/>
      <c r="K23" s="249"/>
      <c r="L23" s="271"/>
      <c r="M23" s="271"/>
      <c r="N23" s="271"/>
      <c r="O23" s="283"/>
      <c r="P23" s="279"/>
    </row>
    <row r="24" spans="1:16" s="284" customFormat="1" ht="13.2" x14ac:dyDescent="0.2">
      <c r="A24" s="279"/>
      <c r="B24" s="249"/>
      <c r="C24" s="249"/>
      <c r="D24" s="249"/>
      <c r="E24" s="249"/>
      <c r="F24" s="249"/>
      <c r="G24" s="249"/>
      <c r="H24" s="249"/>
      <c r="I24" s="249"/>
      <c r="J24" s="249"/>
      <c r="K24" s="249"/>
      <c r="L24" s="271"/>
      <c r="M24" s="271"/>
      <c r="N24" s="271"/>
      <c r="O24" s="283"/>
      <c r="P24" s="279"/>
    </row>
    <row r="25" spans="1:16" s="284" customFormat="1" ht="13.2" x14ac:dyDescent="0.2">
      <c r="A25" s="288"/>
      <c r="B25" s="289"/>
      <c r="C25" s="289"/>
      <c r="D25" s="289"/>
      <c r="E25" s="289"/>
      <c r="F25" s="289"/>
      <c r="G25" s="289"/>
      <c r="H25" s="289"/>
      <c r="I25" s="289"/>
      <c r="J25" s="289"/>
      <c r="K25" s="289"/>
      <c r="L25" s="290"/>
      <c r="M25" s="290"/>
      <c r="N25" s="290"/>
      <c r="O25" s="291"/>
      <c r="P25" s="279"/>
    </row>
    <row r="26" spans="1:16" s="284" customFormat="1" ht="13.2" x14ac:dyDescent="0.2">
      <c r="A26" s="249" t="s">
        <v>487</v>
      </c>
      <c r="B26" s="249"/>
      <c r="C26" s="249"/>
      <c r="D26" s="249"/>
      <c r="E26" s="249"/>
      <c r="F26" s="249"/>
      <c r="G26" s="249"/>
      <c r="H26" s="249"/>
      <c r="I26" s="249"/>
      <c r="J26" s="249"/>
      <c r="K26" s="249"/>
      <c r="L26" s="271"/>
      <c r="M26" s="271"/>
      <c r="N26" s="271"/>
      <c r="O26" s="249"/>
      <c r="P26" s="249"/>
    </row>
    <row r="27" spans="1:16" ht="13.2" x14ac:dyDescent="0.2">
      <c r="K27" s="244"/>
      <c r="L27" s="244"/>
      <c r="M27" s="244"/>
      <c r="N27" s="244"/>
      <c r="O27" s="244"/>
      <c r="P27" s="244"/>
    </row>
    <row r="28" spans="1:16" ht="16.2" x14ac:dyDescent="0.2">
      <c r="A28" s="245" t="s">
        <v>488</v>
      </c>
      <c r="B28" s="246"/>
      <c r="C28" s="246"/>
      <c r="D28" s="246"/>
      <c r="E28" s="246"/>
      <c r="F28" s="246"/>
      <c r="G28" s="246"/>
      <c r="H28" s="246"/>
      <c r="I28" s="246"/>
      <c r="J28" s="246"/>
      <c r="K28" s="246"/>
      <c r="L28" s="246"/>
      <c r="M28" s="246"/>
      <c r="N28" s="246"/>
      <c r="O28" s="292"/>
    </row>
    <row r="29" spans="1:16" ht="13.2" x14ac:dyDescent="0.2">
      <c r="A29" s="248"/>
      <c r="B29" s="244"/>
      <c r="C29" s="244"/>
      <c r="D29" s="244"/>
      <c r="E29" s="244"/>
      <c r="F29" s="244"/>
      <c r="G29" s="249" t="s">
        <v>489</v>
      </c>
      <c r="H29" s="249"/>
      <c r="I29" s="249"/>
      <c r="J29" s="249"/>
      <c r="K29" s="244"/>
      <c r="L29" s="244"/>
      <c r="M29" s="244"/>
      <c r="N29" s="244"/>
      <c r="O29" s="293"/>
    </row>
    <row r="30" spans="1:16" ht="13.2" x14ac:dyDescent="0.2">
      <c r="A30" s="248"/>
      <c r="B30" s="244"/>
      <c r="C30" s="244"/>
      <c r="D30" s="244"/>
      <c r="E30" s="244"/>
      <c r="F30" s="244"/>
      <c r="G30" s="251"/>
      <c r="H30" s="252"/>
      <c r="I30" s="252"/>
      <c r="J30" s="253"/>
      <c r="K30" s="1147" t="s">
        <v>467</v>
      </c>
      <c r="L30" s="254"/>
      <c r="M30" s="255" t="s">
        <v>468</v>
      </c>
      <c r="N30" s="256"/>
    </row>
    <row r="31" spans="1:16" ht="13.2" x14ac:dyDescent="0.2">
      <c r="A31" s="248"/>
      <c r="B31" s="244"/>
      <c r="C31" s="244"/>
      <c r="D31" s="244"/>
      <c r="E31" s="244"/>
      <c r="F31" s="244"/>
      <c r="G31" s="257"/>
      <c r="H31" s="258"/>
      <c r="I31" s="258"/>
      <c r="J31" s="259"/>
      <c r="K31" s="1148"/>
      <c r="L31" s="260" t="s">
        <v>469</v>
      </c>
      <c r="M31" s="261" t="s">
        <v>470</v>
      </c>
      <c r="N31" s="262" t="s">
        <v>471</v>
      </c>
    </row>
    <row r="32" spans="1:16" ht="27" customHeight="1" x14ac:dyDescent="0.2">
      <c r="A32" s="248"/>
      <c r="B32" s="244"/>
      <c r="C32" s="244"/>
      <c r="D32" s="244"/>
      <c r="E32" s="244"/>
      <c r="F32" s="244"/>
      <c r="G32" s="1160" t="s">
        <v>490</v>
      </c>
      <c r="H32" s="1161"/>
      <c r="I32" s="1161"/>
      <c r="J32" s="1162"/>
      <c r="K32" s="294">
        <v>4072203</v>
      </c>
      <c r="L32" s="294">
        <v>104533</v>
      </c>
      <c r="M32" s="295">
        <v>68295</v>
      </c>
      <c r="N32" s="296">
        <v>53.1</v>
      </c>
    </row>
    <row r="33" spans="1:16" ht="13.5" customHeight="1" x14ac:dyDescent="0.2">
      <c r="A33" s="248"/>
      <c r="B33" s="244"/>
      <c r="C33" s="244"/>
      <c r="D33" s="244"/>
      <c r="E33" s="244"/>
      <c r="F33" s="244"/>
      <c r="G33" s="1160" t="s">
        <v>491</v>
      </c>
      <c r="H33" s="1161"/>
      <c r="I33" s="1161"/>
      <c r="J33" s="1162"/>
      <c r="K33" s="294" t="s">
        <v>477</v>
      </c>
      <c r="L33" s="294" t="s">
        <v>477</v>
      </c>
      <c r="M33" s="295" t="s">
        <v>477</v>
      </c>
      <c r="N33" s="296" t="s">
        <v>477</v>
      </c>
    </row>
    <row r="34" spans="1:16" ht="27" customHeight="1" x14ac:dyDescent="0.2">
      <c r="A34" s="248"/>
      <c r="B34" s="244"/>
      <c r="C34" s="244"/>
      <c r="D34" s="244"/>
      <c r="E34" s="244"/>
      <c r="F34" s="244"/>
      <c r="G34" s="1160" t="s">
        <v>492</v>
      </c>
      <c r="H34" s="1161"/>
      <c r="I34" s="1161"/>
      <c r="J34" s="1162"/>
      <c r="K34" s="294" t="s">
        <v>477</v>
      </c>
      <c r="L34" s="294" t="s">
        <v>477</v>
      </c>
      <c r="M34" s="295">
        <v>20</v>
      </c>
      <c r="N34" s="296" t="s">
        <v>477</v>
      </c>
    </row>
    <row r="35" spans="1:16" ht="27" customHeight="1" x14ac:dyDescent="0.2">
      <c r="A35" s="248"/>
      <c r="B35" s="244"/>
      <c r="C35" s="244"/>
      <c r="D35" s="244"/>
      <c r="E35" s="244"/>
      <c r="F35" s="244"/>
      <c r="G35" s="1160" t="s">
        <v>493</v>
      </c>
      <c r="H35" s="1161"/>
      <c r="I35" s="1161"/>
      <c r="J35" s="1162"/>
      <c r="K35" s="294">
        <v>216252</v>
      </c>
      <c r="L35" s="294">
        <v>5551</v>
      </c>
      <c r="M35" s="295">
        <v>17270</v>
      </c>
      <c r="N35" s="296">
        <v>-67.900000000000006</v>
      </c>
    </row>
    <row r="36" spans="1:16" ht="27" customHeight="1" x14ac:dyDescent="0.2">
      <c r="A36" s="248"/>
      <c r="B36" s="244"/>
      <c r="C36" s="244"/>
      <c r="D36" s="244"/>
      <c r="E36" s="244"/>
      <c r="F36" s="244"/>
      <c r="G36" s="1160" t="s">
        <v>494</v>
      </c>
      <c r="H36" s="1161"/>
      <c r="I36" s="1161"/>
      <c r="J36" s="1162"/>
      <c r="K36" s="294">
        <v>266820</v>
      </c>
      <c r="L36" s="294">
        <v>6849</v>
      </c>
      <c r="M36" s="295">
        <v>2908</v>
      </c>
      <c r="N36" s="296">
        <v>135.5</v>
      </c>
    </row>
    <row r="37" spans="1:16" ht="13.5" customHeight="1" x14ac:dyDescent="0.2">
      <c r="A37" s="248"/>
      <c r="B37" s="244"/>
      <c r="C37" s="244"/>
      <c r="D37" s="244"/>
      <c r="E37" s="244"/>
      <c r="F37" s="244"/>
      <c r="G37" s="1160" t="s">
        <v>495</v>
      </c>
      <c r="H37" s="1161"/>
      <c r="I37" s="1161"/>
      <c r="J37" s="1162"/>
      <c r="K37" s="294">
        <v>43253</v>
      </c>
      <c r="L37" s="294">
        <v>1110</v>
      </c>
      <c r="M37" s="295">
        <v>1444</v>
      </c>
      <c r="N37" s="296">
        <v>-23.1</v>
      </c>
    </row>
    <row r="38" spans="1:16" ht="27" customHeight="1" x14ac:dyDescent="0.2">
      <c r="A38" s="248"/>
      <c r="B38" s="244"/>
      <c r="C38" s="244"/>
      <c r="D38" s="244"/>
      <c r="E38" s="244"/>
      <c r="F38" s="244"/>
      <c r="G38" s="1163" t="s">
        <v>496</v>
      </c>
      <c r="H38" s="1164"/>
      <c r="I38" s="1164"/>
      <c r="J38" s="1165"/>
      <c r="K38" s="297">
        <v>19</v>
      </c>
      <c r="L38" s="297">
        <v>0</v>
      </c>
      <c r="M38" s="298">
        <v>7</v>
      </c>
      <c r="N38" s="299">
        <v>-100</v>
      </c>
      <c r="O38" s="293"/>
    </row>
    <row r="39" spans="1:16" ht="13.2" x14ac:dyDescent="0.2">
      <c r="A39" s="248"/>
      <c r="B39" s="244"/>
      <c r="C39" s="244"/>
      <c r="D39" s="244"/>
      <c r="E39" s="244"/>
      <c r="F39" s="244"/>
      <c r="G39" s="1163" t="s">
        <v>497</v>
      </c>
      <c r="H39" s="1164"/>
      <c r="I39" s="1164"/>
      <c r="J39" s="1165"/>
      <c r="K39" s="300">
        <v>-221494</v>
      </c>
      <c r="L39" s="300">
        <v>-5686</v>
      </c>
      <c r="M39" s="301">
        <v>-4412</v>
      </c>
      <c r="N39" s="302">
        <v>28.9</v>
      </c>
      <c r="O39" s="293"/>
    </row>
    <row r="40" spans="1:16" ht="27" customHeight="1" x14ac:dyDescent="0.2">
      <c r="A40" s="248"/>
      <c r="B40" s="244"/>
      <c r="C40" s="244"/>
      <c r="D40" s="244"/>
      <c r="E40" s="244"/>
      <c r="F40" s="244"/>
      <c r="G40" s="1160" t="s">
        <v>498</v>
      </c>
      <c r="H40" s="1161"/>
      <c r="I40" s="1161"/>
      <c r="J40" s="1162"/>
      <c r="K40" s="300">
        <v>-3463192</v>
      </c>
      <c r="L40" s="300">
        <v>-88900</v>
      </c>
      <c r="M40" s="301">
        <v>-58381</v>
      </c>
      <c r="N40" s="302">
        <v>52.3</v>
      </c>
      <c r="O40" s="293"/>
    </row>
    <row r="41" spans="1:16" ht="13.2" x14ac:dyDescent="0.2">
      <c r="A41" s="248"/>
      <c r="B41" s="244"/>
      <c r="C41" s="244"/>
      <c r="D41" s="244"/>
      <c r="E41" s="244"/>
      <c r="F41" s="244"/>
      <c r="G41" s="1166" t="s">
        <v>276</v>
      </c>
      <c r="H41" s="1167"/>
      <c r="I41" s="1167"/>
      <c r="J41" s="1168"/>
      <c r="K41" s="294">
        <v>913861</v>
      </c>
      <c r="L41" s="300">
        <v>23459</v>
      </c>
      <c r="M41" s="301">
        <v>27153</v>
      </c>
      <c r="N41" s="302">
        <v>-13.6</v>
      </c>
      <c r="O41" s="293"/>
    </row>
    <row r="42" spans="1:16" ht="13.2" x14ac:dyDescent="0.2">
      <c r="A42" s="248"/>
      <c r="B42" s="244"/>
      <c r="C42" s="244"/>
      <c r="D42" s="244"/>
      <c r="E42" s="244"/>
      <c r="F42" s="244"/>
      <c r="G42" s="303" t="s">
        <v>499</v>
      </c>
      <c r="H42" s="244"/>
      <c r="I42" s="244"/>
      <c r="J42" s="244"/>
      <c r="K42" s="244"/>
      <c r="L42" s="244"/>
      <c r="M42" s="271"/>
      <c r="N42" s="271"/>
      <c r="O42" s="293"/>
    </row>
    <row r="43" spans="1:16" ht="13.2" x14ac:dyDescent="0.2">
      <c r="A43" s="248"/>
      <c r="B43" s="244"/>
      <c r="C43" s="244"/>
      <c r="D43" s="244"/>
      <c r="E43" s="244"/>
      <c r="F43" s="244"/>
      <c r="G43" s="244"/>
      <c r="H43" s="244"/>
      <c r="I43" s="244"/>
      <c r="J43" s="244"/>
      <c r="K43" s="244"/>
      <c r="L43" s="304"/>
      <c r="M43" s="271"/>
      <c r="N43" s="244"/>
      <c r="O43" s="293"/>
    </row>
    <row r="44" spans="1:16" ht="13.2" x14ac:dyDescent="0.2">
      <c r="A44" s="248"/>
      <c r="B44" s="244"/>
      <c r="C44" s="244"/>
      <c r="D44" s="244"/>
      <c r="E44" s="244"/>
      <c r="F44" s="244"/>
      <c r="G44" s="244"/>
      <c r="H44" s="244"/>
      <c r="I44" s="244"/>
      <c r="J44" s="244"/>
      <c r="K44" s="244"/>
      <c r="L44" s="244"/>
      <c r="M44" s="271"/>
      <c r="N44" s="244"/>
    </row>
    <row r="45" spans="1:16" ht="13.2" x14ac:dyDescent="0.2">
      <c r="A45" s="246"/>
      <c r="B45" s="246"/>
      <c r="C45" s="246"/>
      <c r="D45" s="246"/>
      <c r="E45" s="246"/>
      <c r="F45" s="246"/>
      <c r="G45" s="246"/>
      <c r="H45" s="246"/>
      <c r="I45" s="246"/>
      <c r="J45" s="246"/>
      <c r="K45" s="246"/>
      <c r="L45" s="246"/>
      <c r="M45" s="305"/>
      <c r="N45" s="246"/>
      <c r="O45" s="246"/>
      <c r="P45" s="244"/>
    </row>
    <row r="46" spans="1:16" ht="13.2" x14ac:dyDescent="0.2">
      <c r="A46" s="306"/>
      <c r="B46" s="306"/>
      <c r="C46" s="306"/>
      <c r="D46" s="306"/>
      <c r="E46" s="306"/>
      <c r="F46" s="306"/>
      <c r="G46" s="306"/>
      <c r="H46" s="306"/>
      <c r="I46" s="306"/>
      <c r="J46" s="306"/>
      <c r="K46" s="306"/>
      <c r="L46" s="306"/>
      <c r="M46" s="306"/>
      <c r="N46" s="306"/>
      <c r="O46" s="306"/>
      <c r="P46" s="244"/>
    </row>
    <row r="47" spans="1:16" ht="17.25" customHeight="1" x14ac:dyDescent="0.2">
      <c r="A47" s="307" t="s">
        <v>500</v>
      </c>
      <c r="B47" s="244"/>
      <c r="C47" s="244"/>
      <c r="D47" s="244"/>
      <c r="E47" s="244"/>
      <c r="F47" s="244"/>
      <c r="G47" s="244"/>
      <c r="H47" s="244"/>
      <c r="I47" s="244"/>
      <c r="J47" s="244"/>
      <c r="K47" s="244"/>
      <c r="L47" s="244"/>
      <c r="M47" s="244"/>
      <c r="N47" s="244"/>
    </row>
    <row r="48" spans="1:16" ht="13.2" x14ac:dyDescent="0.2">
      <c r="A48" s="248"/>
      <c r="B48" s="244"/>
      <c r="C48" s="244"/>
      <c r="D48" s="244"/>
      <c r="E48" s="244"/>
      <c r="F48" s="244"/>
      <c r="G48" s="308" t="s">
        <v>501</v>
      </c>
      <c r="H48" s="308"/>
      <c r="I48" s="308"/>
      <c r="J48" s="308"/>
      <c r="K48" s="308"/>
      <c r="L48" s="308"/>
      <c r="M48" s="309"/>
      <c r="N48" s="308"/>
    </row>
    <row r="49" spans="1:14" ht="13.5" customHeight="1" x14ac:dyDescent="0.2">
      <c r="A49" s="248"/>
      <c r="B49" s="244"/>
      <c r="C49" s="244"/>
      <c r="D49" s="244"/>
      <c r="E49" s="244"/>
      <c r="F49" s="244"/>
      <c r="G49" s="310"/>
      <c r="H49" s="311"/>
      <c r="I49" s="1155" t="s">
        <v>467</v>
      </c>
      <c r="J49" s="1157" t="s">
        <v>502</v>
      </c>
      <c r="K49" s="1158"/>
      <c r="L49" s="1158"/>
      <c r="M49" s="1158"/>
      <c r="N49" s="1159"/>
    </row>
    <row r="50" spans="1:14" ht="13.2" x14ac:dyDescent="0.2">
      <c r="A50" s="248"/>
      <c r="B50" s="244"/>
      <c r="C50" s="244"/>
      <c r="D50" s="244"/>
      <c r="E50" s="244"/>
      <c r="F50" s="244"/>
      <c r="G50" s="312"/>
      <c r="H50" s="313"/>
      <c r="I50" s="1156"/>
      <c r="J50" s="314" t="s">
        <v>503</v>
      </c>
      <c r="K50" s="315" t="s">
        <v>504</v>
      </c>
      <c r="L50" s="316" t="s">
        <v>505</v>
      </c>
      <c r="M50" s="317" t="s">
        <v>506</v>
      </c>
      <c r="N50" s="318" t="s">
        <v>507</v>
      </c>
    </row>
    <row r="51" spans="1:14" ht="13.2" x14ac:dyDescent="0.2">
      <c r="A51" s="248"/>
      <c r="B51" s="244"/>
      <c r="C51" s="244"/>
      <c r="D51" s="244"/>
      <c r="E51" s="244"/>
      <c r="F51" s="244"/>
      <c r="G51" s="310" t="s">
        <v>508</v>
      </c>
      <c r="H51" s="311"/>
      <c r="I51" s="319">
        <v>3513838</v>
      </c>
      <c r="J51" s="320">
        <v>85134</v>
      </c>
      <c r="K51" s="321">
        <v>-14.7</v>
      </c>
      <c r="L51" s="322">
        <v>67201</v>
      </c>
      <c r="M51" s="323">
        <v>-14.6</v>
      </c>
      <c r="N51" s="324">
        <v>-0.1</v>
      </c>
    </row>
    <row r="52" spans="1:14" ht="13.2" x14ac:dyDescent="0.2">
      <c r="A52" s="248"/>
      <c r="B52" s="244"/>
      <c r="C52" s="244"/>
      <c r="D52" s="244"/>
      <c r="E52" s="244"/>
      <c r="F52" s="244"/>
      <c r="G52" s="325"/>
      <c r="H52" s="326" t="s">
        <v>509</v>
      </c>
      <c r="I52" s="327">
        <v>2078014</v>
      </c>
      <c r="J52" s="328">
        <v>50347</v>
      </c>
      <c r="K52" s="329">
        <v>9.6999999999999993</v>
      </c>
      <c r="L52" s="330">
        <v>35210</v>
      </c>
      <c r="M52" s="331">
        <v>-7.6</v>
      </c>
      <c r="N52" s="332">
        <v>17.3</v>
      </c>
    </row>
    <row r="53" spans="1:14" ht="13.2" x14ac:dyDescent="0.2">
      <c r="A53" s="248"/>
      <c r="B53" s="244"/>
      <c r="C53" s="244"/>
      <c r="D53" s="244"/>
      <c r="E53" s="244"/>
      <c r="F53" s="244"/>
      <c r="G53" s="310" t="s">
        <v>510</v>
      </c>
      <c r="H53" s="311"/>
      <c r="I53" s="319">
        <v>3342806</v>
      </c>
      <c r="J53" s="320">
        <v>82494</v>
      </c>
      <c r="K53" s="321">
        <v>-3.1</v>
      </c>
      <c r="L53" s="322">
        <v>75709</v>
      </c>
      <c r="M53" s="323">
        <v>12.7</v>
      </c>
      <c r="N53" s="324">
        <v>-15.8</v>
      </c>
    </row>
    <row r="54" spans="1:14" ht="13.2" x14ac:dyDescent="0.2">
      <c r="A54" s="248"/>
      <c r="B54" s="244"/>
      <c r="C54" s="244"/>
      <c r="D54" s="244"/>
      <c r="E54" s="244"/>
      <c r="F54" s="244"/>
      <c r="G54" s="325"/>
      <c r="H54" s="326" t="s">
        <v>509</v>
      </c>
      <c r="I54" s="327">
        <v>1633452</v>
      </c>
      <c r="J54" s="328">
        <v>40310</v>
      </c>
      <c r="K54" s="329">
        <v>-19.899999999999999</v>
      </c>
      <c r="L54" s="330">
        <v>35212</v>
      </c>
      <c r="M54" s="331">
        <v>0</v>
      </c>
      <c r="N54" s="332">
        <v>-19.899999999999999</v>
      </c>
    </row>
    <row r="55" spans="1:14" ht="13.2" x14ac:dyDescent="0.2">
      <c r="A55" s="248"/>
      <c r="B55" s="244"/>
      <c r="C55" s="244"/>
      <c r="D55" s="244"/>
      <c r="E55" s="244"/>
      <c r="F55" s="244"/>
      <c r="G55" s="310" t="s">
        <v>511</v>
      </c>
      <c r="H55" s="311"/>
      <c r="I55" s="319">
        <v>6315261</v>
      </c>
      <c r="J55" s="320">
        <v>156338</v>
      </c>
      <c r="K55" s="321">
        <v>89.5</v>
      </c>
      <c r="L55" s="322">
        <v>90961</v>
      </c>
      <c r="M55" s="323">
        <v>20.100000000000001</v>
      </c>
      <c r="N55" s="324">
        <v>69.400000000000006</v>
      </c>
    </row>
    <row r="56" spans="1:14" ht="13.2" x14ac:dyDescent="0.2">
      <c r="A56" s="248"/>
      <c r="B56" s="244"/>
      <c r="C56" s="244"/>
      <c r="D56" s="244"/>
      <c r="E56" s="244"/>
      <c r="F56" s="244"/>
      <c r="G56" s="325"/>
      <c r="H56" s="326" t="s">
        <v>509</v>
      </c>
      <c r="I56" s="327">
        <v>3949474</v>
      </c>
      <c r="J56" s="328">
        <v>97771</v>
      </c>
      <c r="K56" s="329">
        <v>142.5</v>
      </c>
      <c r="L56" s="330">
        <v>37720</v>
      </c>
      <c r="M56" s="331">
        <v>7.1</v>
      </c>
      <c r="N56" s="332">
        <v>135.4</v>
      </c>
    </row>
    <row r="57" spans="1:14" ht="13.2" x14ac:dyDescent="0.2">
      <c r="A57" s="248"/>
      <c r="B57" s="244"/>
      <c r="C57" s="244"/>
      <c r="D57" s="244"/>
      <c r="E57" s="244"/>
      <c r="F57" s="244"/>
      <c r="G57" s="310" t="s">
        <v>512</v>
      </c>
      <c r="H57" s="311"/>
      <c r="I57" s="319">
        <v>5089355</v>
      </c>
      <c r="J57" s="320">
        <v>128474</v>
      </c>
      <c r="K57" s="321">
        <v>-17.8</v>
      </c>
      <c r="L57" s="322">
        <v>106614</v>
      </c>
      <c r="M57" s="323">
        <v>17.2</v>
      </c>
      <c r="N57" s="324">
        <v>-35</v>
      </c>
    </row>
    <row r="58" spans="1:14" ht="13.2" x14ac:dyDescent="0.2">
      <c r="A58" s="248"/>
      <c r="B58" s="244"/>
      <c r="C58" s="244"/>
      <c r="D58" s="244"/>
      <c r="E58" s="244"/>
      <c r="F58" s="244"/>
      <c r="G58" s="325"/>
      <c r="H58" s="326" t="s">
        <v>509</v>
      </c>
      <c r="I58" s="327">
        <v>2387210</v>
      </c>
      <c r="J58" s="328">
        <v>60262</v>
      </c>
      <c r="K58" s="329">
        <v>-38.4</v>
      </c>
      <c r="L58" s="330">
        <v>45545</v>
      </c>
      <c r="M58" s="331">
        <v>20.7</v>
      </c>
      <c r="N58" s="332">
        <v>-59.1</v>
      </c>
    </row>
    <row r="59" spans="1:14" ht="13.2" x14ac:dyDescent="0.2">
      <c r="A59" s="248"/>
      <c r="B59" s="244"/>
      <c r="C59" s="244"/>
      <c r="D59" s="244"/>
      <c r="E59" s="244"/>
      <c r="F59" s="244"/>
      <c r="G59" s="310" t="s">
        <v>513</v>
      </c>
      <c r="H59" s="311"/>
      <c r="I59" s="319">
        <v>3802273</v>
      </c>
      <c r="J59" s="320">
        <v>97604</v>
      </c>
      <c r="K59" s="321">
        <v>-24</v>
      </c>
      <c r="L59" s="322">
        <v>85459</v>
      </c>
      <c r="M59" s="323">
        <v>-19.8</v>
      </c>
      <c r="N59" s="324">
        <v>-4.2</v>
      </c>
    </row>
    <row r="60" spans="1:14" ht="13.2" x14ac:dyDescent="0.2">
      <c r="A60" s="248"/>
      <c r="B60" s="244"/>
      <c r="C60" s="244"/>
      <c r="D60" s="244"/>
      <c r="E60" s="244"/>
      <c r="F60" s="244"/>
      <c r="G60" s="325"/>
      <c r="H60" s="326" t="s">
        <v>509</v>
      </c>
      <c r="I60" s="333">
        <v>2056941</v>
      </c>
      <c r="J60" s="328">
        <v>52802</v>
      </c>
      <c r="K60" s="329">
        <v>-12.4</v>
      </c>
      <c r="L60" s="330">
        <v>44378</v>
      </c>
      <c r="M60" s="331">
        <v>-2.6</v>
      </c>
      <c r="N60" s="332">
        <v>-9.8000000000000007</v>
      </c>
    </row>
    <row r="61" spans="1:14" ht="13.2" x14ac:dyDescent="0.2">
      <c r="A61" s="248"/>
      <c r="B61" s="244"/>
      <c r="C61" s="244"/>
      <c r="D61" s="244"/>
      <c r="E61" s="244"/>
      <c r="F61" s="244"/>
      <c r="G61" s="310" t="s">
        <v>514</v>
      </c>
      <c r="H61" s="334"/>
      <c r="I61" s="335">
        <v>4412707</v>
      </c>
      <c r="J61" s="336">
        <v>110009</v>
      </c>
      <c r="K61" s="337">
        <v>6</v>
      </c>
      <c r="L61" s="338">
        <v>85189</v>
      </c>
      <c r="M61" s="339">
        <v>3.1</v>
      </c>
      <c r="N61" s="324">
        <v>2.9</v>
      </c>
    </row>
    <row r="62" spans="1:14" ht="13.2" x14ac:dyDescent="0.2">
      <c r="A62" s="248"/>
      <c r="B62" s="244"/>
      <c r="C62" s="244"/>
      <c r="D62" s="244"/>
      <c r="E62" s="244"/>
      <c r="F62" s="244"/>
      <c r="G62" s="325"/>
      <c r="H62" s="326" t="s">
        <v>509</v>
      </c>
      <c r="I62" s="327">
        <v>2421018</v>
      </c>
      <c r="J62" s="328">
        <v>60298</v>
      </c>
      <c r="K62" s="329">
        <v>16.3</v>
      </c>
      <c r="L62" s="330">
        <v>39613</v>
      </c>
      <c r="M62" s="331">
        <v>3.5</v>
      </c>
      <c r="N62" s="332">
        <v>12.8</v>
      </c>
    </row>
    <row r="63" spans="1:14" ht="13.2" x14ac:dyDescent="0.2">
      <c r="A63" s="248"/>
      <c r="B63" s="244"/>
      <c r="C63" s="244"/>
      <c r="D63" s="244"/>
      <c r="E63" s="244"/>
      <c r="F63" s="244"/>
      <c r="G63" s="244"/>
      <c r="H63" s="244"/>
      <c r="I63" s="244"/>
      <c r="J63" s="244"/>
      <c r="K63" s="244"/>
      <c r="L63" s="244"/>
      <c r="M63" s="244"/>
      <c r="N63" s="244"/>
    </row>
    <row r="64" spans="1:14" ht="13.2" x14ac:dyDescent="0.2">
      <c r="A64" s="248"/>
      <c r="B64" s="244"/>
      <c r="C64" s="244"/>
      <c r="D64" s="244"/>
      <c r="E64" s="244"/>
      <c r="F64" s="244"/>
      <c r="G64" s="244"/>
      <c r="H64" s="244"/>
      <c r="I64" s="244"/>
      <c r="J64" s="244"/>
      <c r="K64" s="244"/>
      <c r="L64" s="244"/>
      <c r="M64" s="244"/>
      <c r="N64" s="244"/>
    </row>
    <row r="65" spans="1:16" ht="13.2" x14ac:dyDescent="0.2">
      <c r="A65" s="248"/>
      <c r="B65" s="244"/>
      <c r="C65" s="244"/>
      <c r="D65" s="244"/>
      <c r="E65" s="244"/>
      <c r="F65" s="244"/>
      <c r="G65" s="244"/>
      <c r="H65" s="244"/>
      <c r="I65" s="244"/>
      <c r="J65" s="244"/>
      <c r="K65" s="244"/>
      <c r="L65" s="244"/>
      <c r="M65" s="244"/>
      <c r="N65" s="244"/>
    </row>
    <row r="66" spans="1:16" ht="13.2" x14ac:dyDescent="0.2">
      <c r="A66" s="340"/>
      <c r="B66" s="306"/>
      <c r="C66" s="306"/>
      <c r="D66" s="306"/>
      <c r="E66" s="306"/>
      <c r="F66" s="306"/>
      <c r="G66" s="306"/>
      <c r="H66" s="306"/>
      <c r="I66" s="306"/>
      <c r="J66" s="306"/>
      <c r="K66" s="306"/>
      <c r="L66" s="306"/>
      <c r="M66" s="306"/>
      <c r="N66" s="306"/>
      <c r="O66" s="341"/>
    </row>
    <row r="67" spans="1:16" ht="13.5" hidden="1" customHeight="1" x14ac:dyDescent="0.2">
      <c r="G67" s="244"/>
      <c r="H67" s="244"/>
      <c r="I67" s="244"/>
      <c r="J67" s="244"/>
      <c r="K67" s="244"/>
      <c r="L67" s="244"/>
      <c r="M67" s="244"/>
      <c r="N67" s="244"/>
      <c r="O67" s="244"/>
      <c r="P67" s="244"/>
    </row>
    <row r="68" spans="1:16" ht="13.5" hidden="1" customHeight="1" x14ac:dyDescent="0.2">
      <c r="G68" s="244"/>
      <c r="H68" s="244"/>
      <c r="I68" s="244"/>
      <c r="J68" s="244"/>
      <c r="K68" s="244"/>
      <c r="L68" s="244"/>
      <c r="M68" s="244"/>
      <c r="N68" s="244"/>
    </row>
    <row r="69" spans="1:16" ht="13.5" hidden="1" customHeight="1" x14ac:dyDescent="0.2">
      <c r="G69" s="244"/>
      <c r="H69" s="244"/>
      <c r="I69" s="244"/>
      <c r="J69" s="244"/>
      <c r="K69" s="244"/>
      <c r="L69" s="244"/>
      <c r="M69" s="244"/>
      <c r="N69" s="244"/>
    </row>
    <row r="70" spans="1:16" ht="13.2" hidden="1" x14ac:dyDescent="0.2">
      <c r="G70" s="244"/>
      <c r="H70" s="244"/>
      <c r="I70" s="244"/>
      <c r="J70" s="244"/>
      <c r="K70" s="244"/>
      <c r="L70" s="244"/>
      <c r="M70" s="244"/>
      <c r="N70" s="244"/>
    </row>
    <row r="71" spans="1:16" ht="13.2" hidden="1" x14ac:dyDescent="0.2">
      <c r="G71" s="244"/>
      <c r="H71" s="244"/>
      <c r="I71" s="244"/>
      <c r="J71" s="244"/>
      <c r="K71" s="244"/>
      <c r="L71" s="244"/>
      <c r="M71" s="244"/>
      <c r="N71" s="244"/>
    </row>
    <row r="72" spans="1:16" ht="13.2" hidden="1" x14ac:dyDescent="0.2">
      <c r="G72" s="244"/>
      <c r="H72" s="244"/>
      <c r="I72" s="244"/>
      <c r="J72" s="244"/>
      <c r="K72" s="244"/>
      <c r="L72" s="244"/>
      <c r="M72" s="244"/>
      <c r="N72" s="244"/>
    </row>
    <row r="73" spans="1:16" ht="13.2" hidden="1" x14ac:dyDescent="0.2">
      <c r="G73" s="244"/>
      <c r="H73" s="244"/>
      <c r="I73" s="244"/>
      <c r="J73" s="244"/>
      <c r="K73" s="244"/>
      <c r="L73" s="244"/>
      <c r="M73" s="244"/>
      <c r="N73" s="244"/>
    </row>
    <row r="74" spans="1:16" ht="13.2" hidden="1" x14ac:dyDescent="0.2"/>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2"/>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x14ac:dyDescent="0.2">
      <c r="B2" s="241"/>
      <c r="T2" s="241"/>
    </row>
    <row r="3" spans="2:34"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x14ac:dyDescent="0.2"/>
    <row r="5" spans="2:34" ht="13.2" x14ac:dyDescent="0.2"/>
    <row r="6" spans="2:34" ht="13.2" x14ac:dyDescent="0.2"/>
    <row r="7" spans="2:34" ht="13.2" x14ac:dyDescent="0.2"/>
    <row r="8" spans="2:34" ht="13.2" x14ac:dyDescent="0.2"/>
    <row r="9" spans="2:34" ht="13.2" x14ac:dyDescent="0.2">
      <c r="AH9" s="24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241"/>
    </row>
    <row r="18" spans="34:34" ht="13.2" x14ac:dyDescent="0.2"/>
    <row r="19" spans="34:34" ht="13.2" x14ac:dyDescent="0.2"/>
    <row r="20" spans="34:34" ht="13.2" x14ac:dyDescent="0.2">
      <c r="AH20" s="241"/>
    </row>
    <row r="21" spans="34:34" ht="13.2" x14ac:dyDescent="0.2">
      <c r="AH21" s="241"/>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1"/>
    </row>
    <row r="29" spans="34:34" ht="13.2" x14ac:dyDescent="0.2"/>
    <row r="30" spans="34:34" ht="13.2" x14ac:dyDescent="0.2"/>
    <row r="31" spans="34:34" ht="13.2" x14ac:dyDescent="0.2"/>
    <row r="32" spans="34:34" ht="13.2" x14ac:dyDescent="0.2"/>
    <row r="33" spans="2:34" ht="13.2" x14ac:dyDescent="0.2">
      <c r="B33" s="241"/>
      <c r="G33" s="241"/>
      <c r="I33" s="241"/>
    </row>
    <row r="34" spans="2:34" ht="13.2" x14ac:dyDescent="0.2">
      <c r="C34" s="241"/>
      <c r="P34" s="241"/>
      <c r="R34" s="241"/>
      <c r="U34" s="241"/>
    </row>
    <row r="35" spans="2:34" ht="13.2" x14ac:dyDescent="0.2">
      <c r="D35" s="241"/>
      <c r="E35" s="241"/>
      <c r="T35" s="241"/>
      <c r="W35" s="241"/>
      <c r="AC35" s="241"/>
      <c r="AD35" s="241"/>
      <c r="AE35" s="241"/>
      <c r="AF35" s="241"/>
      <c r="AG35" s="241"/>
      <c r="AH35" s="241"/>
    </row>
    <row r="36" spans="2:34" ht="13.2" x14ac:dyDescent="0.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x14ac:dyDescent="0.2">
      <c r="AH37" s="241"/>
    </row>
    <row r="38" spans="2:34" ht="13.2" x14ac:dyDescent="0.2">
      <c r="AG38" s="241"/>
      <c r="AH38" s="241"/>
    </row>
    <row r="39" spans="2:34" ht="13.2" x14ac:dyDescent="0.2"/>
    <row r="40" spans="2:34" ht="13.2" x14ac:dyDescent="0.2">
      <c r="U40" s="241"/>
    </row>
    <row r="41" spans="2:34" ht="13.2" x14ac:dyDescent="0.2">
      <c r="R41" s="241"/>
    </row>
    <row r="42" spans="2:34" ht="13.2" x14ac:dyDescent="0.2">
      <c r="T42" s="241"/>
      <c r="W42" s="241"/>
    </row>
    <row r="43" spans="2:34" ht="13.2" x14ac:dyDescent="0.2">
      <c r="Q43" s="241"/>
      <c r="S43" s="241"/>
      <c r="V43" s="241"/>
      <c r="X43" s="241"/>
      <c r="Y43" s="241"/>
      <c r="Z43" s="241"/>
      <c r="AA43" s="241"/>
      <c r="AB43" s="241"/>
      <c r="AC43" s="241"/>
      <c r="AD43" s="241"/>
      <c r="AE43" s="241"/>
      <c r="AF43" s="241"/>
      <c r="AG43" s="241"/>
      <c r="AH43" s="241"/>
    </row>
    <row r="44" spans="2:34" ht="13.2" x14ac:dyDescent="0.2">
      <c r="AH44" s="241"/>
    </row>
    <row r="45" spans="2:34" ht="13.2" x14ac:dyDescent="0.2"/>
    <row r="46" spans="2:34" ht="13.2" x14ac:dyDescent="0.2"/>
    <row r="47" spans="2:34" ht="13.2" x14ac:dyDescent="0.2"/>
    <row r="48" spans="2:34" ht="13.2" x14ac:dyDescent="0.2">
      <c r="AG48" s="241"/>
      <c r="AH48" s="241"/>
    </row>
    <row r="49" spans="29:34" ht="13.2" x14ac:dyDescent="0.2">
      <c r="AH49" s="241"/>
    </row>
    <row r="50" spans="29:34" ht="13.2" x14ac:dyDescent="0.2">
      <c r="AH50" s="241"/>
    </row>
    <row r="51" spans="29:34" ht="13.2" x14ac:dyDescent="0.2">
      <c r="AC51" s="241"/>
      <c r="AD51" s="241"/>
      <c r="AE51" s="241"/>
      <c r="AF51" s="241"/>
      <c r="AG51" s="241"/>
      <c r="AH51" s="241"/>
    </row>
    <row r="52" spans="29:34" ht="13.2" x14ac:dyDescent="0.2"/>
    <row r="53" spans="29:34" ht="13.2" x14ac:dyDescent="0.2"/>
    <row r="54" spans="29:34" ht="13.2" x14ac:dyDescent="0.2">
      <c r="AH54" s="241"/>
    </row>
    <row r="55" spans="29:34" ht="13.2" x14ac:dyDescent="0.2"/>
    <row r="56" spans="29:34" ht="13.2" x14ac:dyDescent="0.2"/>
    <row r="57" spans="29:34" ht="13.2" x14ac:dyDescent="0.2"/>
    <row r="58" spans="29:34" ht="13.2" x14ac:dyDescent="0.2">
      <c r="AH58" s="241"/>
    </row>
    <row r="59" spans="29:34" ht="13.2" x14ac:dyDescent="0.2"/>
    <row r="60" spans="29:34" ht="13.2" x14ac:dyDescent="0.2"/>
    <row r="61" spans="29:34" ht="13.2" x14ac:dyDescent="0.2"/>
    <row r="62" spans="29:34" ht="13.2" x14ac:dyDescent="0.2"/>
    <row r="63" spans="29:34" ht="13.2" x14ac:dyDescent="0.2">
      <c r="AH63" s="241"/>
    </row>
    <row r="64" spans="29:34" ht="13.2" x14ac:dyDescent="0.2">
      <c r="AG64" s="241"/>
      <c r="AH64" s="241"/>
    </row>
    <row r="65" spans="32:34" ht="13.2" x14ac:dyDescent="0.2"/>
    <row r="66" spans="32:34" ht="13.2" x14ac:dyDescent="0.2"/>
    <row r="67" spans="32:34" ht="13.2" x14ac:dyDescent="0.2"/>
    <row r="68" spans="32:34" ht="13.2" x14ac:dyDescent="0.2"/>
    <row r="69" spans="32:34" ht="13.2" x14ac:dyDescent="0.2">
      <c r="AF69" s="241"/>
      <c r="AG69" s="241"/>
      <c r="AH69" s="241"/>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1"/>
    </row>
    <row r="83" spans="25:34" ht="13.2" x14ac:dyDescent="0.2">
      <c r="Z83" s="241"/>
      <c r="AA83" s="241"/>
      <c r="AB83" s="241"/>
      <c r="AC83" s="241"/>
      <c r="AD83" s="241"/>
      <c r="AE83" s="241"/>
      <c r="AF83" s="241"/>
      <c r="AG83" s="241"/>
      <c r="AH83" s="241"/>
    </row>
    <row r="84" spans="25:34" ht="13.2" x14ac:dyDescent="0.2"/>
    <row r="85" spans="25:34" ht="13.2" x14ac:dyDescent="0.2"/>
    <row r="86" spans="25:34" ht="13.2" x14ac:dyDescent="0.2"/>
    <row r="87" spans="25:34" ht="13.2" x14ac:dyDescent="0.2"/>
    <row r="88" spans="25:34" ht="13.2" x14ac:dyDescent="0.2">
      <c r="AH88" s="24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1"/>
      <c r="AG94" s="241"/>
      <c r="AH94" s="241"/>
    </row>
    <row r="95" spans="25:34" ht="13.5" customHeight="1" x14ac:dyDescent="0.2">
      <c r="AH95" s="24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1"/>
    </row>
    <row r="102" spans="33:34" ht="13.5" customHeight="1" x14ac:dyDescent="0.2"/>
    <row r="103" spans="33:34" ht="13.5" customHeight="1" x14ac:dyDescent="0.2"/>
    <row r="104" spans="33:34" ht="13.5" customHeight="1" x14ac:dyDescent="0.2">
      <c r="AG104" s="241"/>
      <c r="AH104" s="24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1"/>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1"/>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2"/>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x14ac:dyDescent="0.2">
      <c r="B2" s="241"/>
      <c r="T2" s="241"/>
    </row>
    <row r="3" spans="1:34"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x14ac:dyDescent="0.2"/>
    <row r="5" spans="1:34" ht="13.2" x14ac:dyDescent="0.2"/>
    <row r="6" spans="1:34" ht="13.2" x14ac:dyDescent="0.2"/>
    <row r="7" spans="1:34" ht="13.2" x14ac:dyDescent="0.2"/>
    <row r="8" spans="1:34" ht="13.2" x14ac:dyDescent="0.2"/>
    <row r="9" spans="1:34" ht="13.2" x14ac:dyDescent="0.2">
      <c r="AH9" s="24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241"/>
    </row>
    <row r="18" spans="34:34" ht="13.2" x14ac:dyDescent="0.2"/>
    <row r="19" spans="34:34" ht="13.2" x14ac:dyDescent="0.2"/>
    <row r="20" spans="34:34" ht="13.2" x14ac:dyDescent="0.2">
      <c r="AH20" s="241"/>
    </row>
    <row r="21" spans="34:34" ht="13.2" x14ac:dyDescent="0.2">
      <c r="AH21" s="241"/>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1"/>
    </row>
    <row r="29" spans="34:34" ht="13.2" x14ac:dyDescent="0.2"/>
    <row r="30" spans="34:34" ht="13.2" x14ac:dyDescent="0.2"/>
    <row r="31" spans="34:34" ht="13.2" x14ac:dyDescent="0.2"/>
    <row r="32" spans="34:34" ht="13.2" x14ac:dyDescent="0.2"/>
    <row r="33" spans="2:34" ht="13.2" x14ac:dyDescent="0.2">
      <c r="B33" s="241"/>
      <c r="G33" s="241"/>
      <c r="I33" s="241"/>
    </row>
    <row r="34" spans="2:34" ht="13.2" x14ac:dyDescent="0.2">
      <c r="C34" s="241"/>
      <c r="P34" s="241"/>
      <c r="R34" s="241"/>
      <c r="U34" s="241"/>
    </row>
    <row r="35" spans="2:34" ht="13.2" x14ac:dyDescent="0.2">
      <c r="D35" s="241"/>
      <c r="E35" s="241"/>
      <c r="T35" s="241"/>
      <c r="W35" s="241"/>
      <c r="AC35" s="241"/>
      <c r="AD35" s="241"/>
      <c r="AE35" s="241"/>
      <c r="AF35" s="241"/>
      <c r="AG35" s="241"/>
      <c r="AH35" s="241"/>
    </row>
    <row r="36" spans="2:34" ht="13.2" x14ac:dyDescent="0.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x14ac:dyDescent="0.2">
      <c r="AH37" s="241"/>
    </row>
    <row r="38" spans="2:34" ht="13.2" x14ac:dyDescent="0.2">
      <c r="AG38" s="241"/>
      <c r="AH38" s="241"/>
    </row>
    <row r="39" spans="2:34" ht="13.2" x14ac:dyDescent="0.2"/>
    <row r="40" spans="2:34" ht="13.2" x14ac:dyDescent="0.2">
      <c r="U40" s="241"/>
    </row>
    <row r="41" spans="2:34" ht="13.2" x14ac:dyDescent="0.2">
      <c r="R41" s="241"/>
    </row>
    <row r="42" spans="2:34" ht="13.2" x14ac:dyDescent="0.2">
      <c r="T42" s="241"/>
      <c r="W42" s="241"/>
    </row>
    <row r="43" spans="2:34" ht="13.2" x14ac:dyDescent="0.2">
      <c r="Q43" s="241"/>
      <c r="S43" s="241"/>
      <c r="V43" s="241"/>
      <c r="X43" s="241"/>
      <c r="Y43" s="241"/>
      <c r="Z43" s="241"/>
      <c r="AA43" s="241"/>
      <c r="AB43" s="241"/>
      <c r="AC43" s="241"/>
      <c r="AD43" s="241"/>
      <c r="AE43" s="241"/>
      <c r="AF43" s="241"/>
      <c r="AG43" s="241"/>
      <c r="AH43" s="241"/>
    </row>
    <row r="44" spans="2:34" ht="13.2" x14ac:dyDescent="0.2">
      <c r="AH44" s="241"/>
    </row>
    <row r="45" spans="2:34" ht="13.2" x14ac:dyDescent="0.2"/>
    <row r="46" spans="2:34" ht="13.2" x14ac:dyDescent="0.2"/>
    <row r="47" spans="2:34" ht="13.2" x14ac:dyDescent="0.2"/>
    <row r="48" spans="2:34" ht="13.2" x14ac:dyDescent="0.2">
      <c r="AG48" s="241"/>
      <c r="AH48" s="241"/>
    </row>
    <row r="49" spans="29:34" ht="13.2" x14ac:dyDescent="0.2">
      <c r="AH49" s="241"/>
    </row>
    <row r="50" spans="29:34" ht="13.2" x14ac:dyDescent="0.2">
      <c r="AH50" s="241"/>
    </row>
    <row r="51" spans="29:34" ht="13.2" x14ac:dyDescent="0.2">
      <c r="AC51" s="241"/>
      <c r="AD51" s="241"/>
      <c r="AE51" s="241"/>
      <c r="AF51" s="241"/>
      <c r="AG51" s="241"/>
      <c r="AH51" s="241"/>
    </row>
    <row r="52" spans="29:34" ht="13.2" x14ac:dyDescent="0.2"/>
    <row r="53" spans="29:34" ht="13.2" x14ac:dyDescent="0.2"/>
    <row r="54" spans="29:34" ht="13.2" x14ac:dyDescent="0.2">
      <c r="AH54" s="241"/>
    </row>
    <row r="55" spans="29:34" ht="13.2" x14ac:dyDescent="0.2"/>
    <row r="56" spans="29:34" ht="13.2" x14ac:dyDescent="0.2"/>
    <row r="57" spans="29:34" ht="13.2" x14ac:dyDescent="0.2"/>
    <row r="58" spans="29:34" ht="13.2" x14ac:dyDescent="0.2">
      <c r="AH58" s="241"/>
    </row>
    <row r="59" spans="29:34" ht="13.2" x14ac:dyDescent="0.2"/>
    <row r="60" spans="29:34" ht="13.2" x14ac:dyDescent="0.2"/>
    <row r="61" spans="29:34" ht="13.2" x14ac:dyDescent="0.2"/>
    <row r="62" spans="29:34" ht="13.2" x14ac:dyDescent="0.2"/>
    <row r="63" spans="29:34" ht="13.2" x14ac:dyDescent="0.2">
      <c r="AH63" s="241"/>
    </row>
    <row r="64" spans="29:34" ht="13.2" x14ac:dyDescent="0.2">
      <c r="AG64" s="241"/>
      <c r="AH64" s="241"/>
    </row>
    <row r="65" spans="32:34" ht="13.2" x14ac:dyDescent="0.2"/>
    <row r="66" spans="32:34" ht="13.2" x14ac:dyDescent="0.2"/>
    <row r="67" spans="32:34" ht="13.2" x14ac:dyDescent="0.2"/>
    <row r="68" spans="32:34" ht="13.2" x14ac:dyDescent="0.2"/>
    <row r="69" spans="32:34" ht="13.2" x14ac:dyDescent="0.2">
      <c r="AF69" s="241"/>
      <c r="AG69" s="241"/>
      <c r="AH69" s="241"/>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1"/>
    </row>
    <row r="83" spans="25:34" ht="13.2" x14ac:dyDescent="0.2">
      <c r="Z83" s="241"/>
      <c r="AA83" s="241"/>
      <c r="AB83" s="241"/>
      <c r="AC83" s="241"/>
      <c r="AD83" s="241"/>
      <c r="AE83" s="241"/>
      <c r="AF83" s="241"/>
      <c r="AG83" s="241"/>
      <c r="AH83" s="241"/>
    </row>
    <row r="84" spans="25:34" ht="13.2" x14ac:dyDescent="0.2"/>
    <row r="85" spans="25:34" ht="13.2" x14ac:dyDescent="0.2"/>
    <row r="86" spans="25:34" ht="13.2" x14ac:dyDescent="0.2"/>
    <row r="87" spans="25:34" ht="13.2" x14ac:dyDescent="0.2"/>
    <row r="88" spans="25:34" ht="13.2" x14ac:dyDescent="0.2">
      <c r="AH88" s="24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1"/>
      <c r="AG94" s="241"/>
      <c r="AH94" s="241"/>
    </row>
    <row r="95" spans="25:34" ht="13.5" customHeight="1" x14ac:dyDescent="0.2">
      <c r="AH95" s="24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1"/>
    </row>
    <row r="102" spans="33:34" ht="13.5" customHeight="1" x14ac:dyDescent="0.2"/>
    <row r="103" spans="33:34" ht="13.5" customHeight="1" x14ac:dyDescent="0.2"/>
    <row r="104" spans="33:34" ht="13.5" customHeight="1" x14ac:dyDescent="0.2">
      <c r="AG104" s="241"/>
      <c r="AH104" s="24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1"/>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1"/>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2">
      <c r="B47" s="10"/>
      <c r="C47" s="1169" t="s">
        <v>3</v>
      </c>
      <c r="D47" s="1169"/>
      <c r="E47" s="1170"/>
      <c r="F47" s="11">
        <v>19.87</v>
      </c>
      <c r="G47" s="12">
        <v>26.06</v>
      </c>
      <c r="H47" s="12">
        <v>25.95</v>
      </c>
      <c r="I47" s="12">
        <v>28.59</v>
      </c>
      <c r="J47" s="13">
        <v>28.8</v>
      </c>
    </row>
    <row r="48" spans="2:10" ht="57.75" customHeight="1" x14ac:dyDescent="0.2">
      <c r="B48" s="14"/>
      <c r="C48" s="1171" t="s">
        <v>4</v>
      </c>
      <c r="D48" s="1171"/>
      <c r="E48" s="1172"/>
      <c r="F48" s="15">
        <v>5.05</v>
      </c>
      <c r="G48" s="16">
        <v>4.8899999999999997</v>
      </c>
      <c r="H48" s="16">
        <v>4.6500000000000004</v>
      </c>
      <c r="I48" s="16">
        <v>4.79</v>
      </c>
      <c r="J48" s="17">
        <v>4.96</v>
      </c>
    </row>
    <row r="49" spans="2:10" ht="57.75" customHeight="1" thickBot="1" x14ac:dyDescent="0.25">
      <c r="B49" s="18"/>
      <c r="C49" s="1173" t="s">
        <v>5</v>
      </c>
      <c r="D49" s="1173"/>
      <c r="E49" s="1174"/>
      <c r="F49" s="19">
        <v>4.88</v>
      </c>
      <c r="G49" s="20">
        <v>5.55</v>
      </c>
      <c r="H49" s="20">
        <v>2.35</v>
      </c>
      <c r="I49" s="20">
        <v>4.51</v>
      </c>
      <c r="J49" s="21">
        <v>2.6</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2017-04-27T12:24:42Z</cp:lastPrinted>
  <dcterms:created xsi:type="dcterms:W3CDTF">2017-02-15T22:53:33Z</dcterms:created>
  <dcterms:modified xsi:type="dcterms:W3CDTF">2017-04-27T12:24:54Z</dcterms:modified>
  <cp:category/>
</cp:coreProperties>
</file>