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60" windowWidth="14940" windowHeight="787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71027" concurrentManualCount="2"/>
</workbook>
</file>

<file path=xl/calcChain.xml><?xml version="1.0" encoding="utf-8"?>
<calcChain xmlns="http://schemas.openxmlformats.org/spreadsheetml/2006/main">
  <c r="AU88" i="11" l="1"/>
  <c r="AP88" i="11"/>
  <c r="AF88" i="11"/>
  <c r="AP23" i="11" l="1"/>
  <c r="AA23" i="11"/>
  <c r="V23" i="11"/>
  <c r="Q23" i="11"/>
  <c r="AU63" i="11"/>
  <c r="AP63" i="11"/>
  <c r="BG37" i="9" l="1"/>
  <c r="BG36" i="9"/>
  <c r="BG35" i="9"/>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U36" i="9"/>
  <c r="C36" i="9"/>
  <c r="CO35" i="9"/>
  <c r="AM35" i="9"/>
  <c r="C35" i="9"/>
  <c r="CO34" i="9"/>
  <c r="C34" i="9"/>
  <c r="U34" i="9" s="1"/>
  <c r="U35" i="9" l="1"/>
  <c r="AM34" i="9"/>
  <c r="BE34" i="9" s="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alcChain>
</file>

<file path=xl/sharedStrings.xml><?xml version="1.0" encoding="utf-8"?>
<sst xmlns="http://schemas.openxmlformats.org/spreadsheetml/2006/main" count="1011" uniqueCount="558">
  <si>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</si>
  <si>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</si>
  <si>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</si>
  <si>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</si>
  <si>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</si>
  <si>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</si>
  <si>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</si>
  <si>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</si>
  <si>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</si>
  <si>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</si>
  <si>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</si>
  <si>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</si>
  <si>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</si>
  <si>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</si>
  <si>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</si>
  <si>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</si>
  <si>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</si>
  <si>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</si>
  <si>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</si>
  <si>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</si>
  <si>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</si>
  <si>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</si>
  <si>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</si>
  <si>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</si>
  <si>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</si>
  <si>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</si>
  <si>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</si>
  <si>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</si>
  <si>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</si>
  <si>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</si>
  <si>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</si>
  <si>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</si>
  <si>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</si>
  <si>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</si>
  <si>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</si>
  <si>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</si>
  <si>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</si>
  <si>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</si>
  <si>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</si>
  <si>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</si>
  <si>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</si>
  <si>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</si>
  <si>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</si>
  <si>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</si>
  <si>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</si>
  <si>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</si>
  <si>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</si>
  <si>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</si>
  <si>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</si>
  <si>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</si>
  <si>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</si>
  <si>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</si>
  <si>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</si>
  <si>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</si>
  <si>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</si>
  <si>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</si>
  <si>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</si>
  <si>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</si>
  <si>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</si>
  <si>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</si>
  <si>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</si>
  <si>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</si>
  <si>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</si>
  <si>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</si>
  <si>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</si>
  <si>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</si>
  <si>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</si>
  <si>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</si>
  <si>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</si>
  <si>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</si>
  <si>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</si>
  <si>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</si>
  <si>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</si>
  <si>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</si>
  <si>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</si>
  <si>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</si>
  <si>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</si>
  <si>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</si>
  <si>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</si>
  <si>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</si>
  <si>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</si>
  <si>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</si>
  <si>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</si>
  <si>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</si>
  <si>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</si>
  <si>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</si>
  <si>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</si>
  <si>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</si>
  <si>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</si>
  <si>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</si>
  <si>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</si>
  <si>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</si>
  <si>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</si>
  <si>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</si>
  <si>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</si>
  <si>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</si>
  <si>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</si>
  <si>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</si>
  <si>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</si>
  <si>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</si>
  <si>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</si>
  <si>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</si>
  <si>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</si>
  <si>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</si>
  <si>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</si>
  <si>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</si>
  <si>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</si>
  <si>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</si>
  <si>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</si>
  <si>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</si>
  <si>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</si>
  <si>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</si>
  <si>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</si>
  <si>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</si>
  <si>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</si>
  <si>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</si>
  <si>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</si>
  <si>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</si>
  <si>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</si>
  <si>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</si>
  <si>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</si>
  <si>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</si>
  <si>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</si>
  <si>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</si>
  <si>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</si>
  <si>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</si>
  <si>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</si>
  <si>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</si>
  <si>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</si>
  <si>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</si>
  <si>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</si>
  <si>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</si>
  <si>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</si>
  <si>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</si>
  <si>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</si>
  <si>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</si>
  <si>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</si>
  <si>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</si>
  <si>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</si>
  <si>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</si>
  <si>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</si>
  <si>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</si>
  <si>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</si>
  <si>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</si>
  <si>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</si>
  <si>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</si>
  <si>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</si>
  <si>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</si>
  <si>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</si>
  <si>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</si>
  <si>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</si>
  <si>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</si>
  <si>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</si>
  <si>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</si>
  <si>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</si>
  <si>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</si>
  <si>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</si>
  <si>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</si>
  <si>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</si>
  <si>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</si>
  <si>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</si>
  <si>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</si>
  <si>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</si>
  <si>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</si>
  <si>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</si>
  <si>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</si>
  <si>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</si>
  <si>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</si>
  <si>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</si>
  <si>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</si>
  <si>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</si>
  <si>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</si>
  <si>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</si>
  <si>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</si>
  <si>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</si>
  <si>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</si>
  <si>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</si>
  <si>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</si>
  <si>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</si>
  <si>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</si>
  <si>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</si>
  <si>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</si>
  <si>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</si>
  <si>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</si>
  <si>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</si>
  <si>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</si>
  <si>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</si>
  <si>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</si>
  <si>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</si>
  <si>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</si>
  <si>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</si>
  <si>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</si>
  <si>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</si>
  <si>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</si>
  <si>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長崎県雲仙市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</si>
  <si>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</si>
  <si>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</si>
  <si>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</si>
  <si>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</si>
  <si>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</si>
  <si>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</si>
  <si>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</si>
  <si>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</si>
  <si>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</si>
  <si>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</si>
  <si>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</si>
  <si>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</si>
  <si>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</si>
  <si>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</si>
  <si>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</si>
  <si>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</si>
  <si>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</si>
  <si>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</si>
  <si>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</si>
  <si>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</si>
  <si>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</si>
  <si>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</si>
  <si>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</si>
  <si>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</si>
  <si>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</si>
  <si>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</si>
  <si>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</si>
  <si>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</si>
  <si>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</si>
  <si>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</si>
  <si>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</si>
  <si>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</si>
  <si>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</si>
  <si>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</si>
  <si>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</si>
  <si>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</si>
  <si>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</si>
  <si>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</si>
  <si>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</si>
  <si>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</si>
  <si>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</si>
  <si>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</si>
  <si>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</si>
  <si>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</si>
  <si>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</si>
  <si>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</si>
  <si>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</si>
  <si>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</si>
  <si>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</si>
  <si>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</si>
  <si>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</si>
  <si>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</si>
  <si>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</si>
  <si>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</si>
  <si>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</si>
  <si>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</si>
  <si>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</si>
  <si>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</si>
  <si>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</si>
  <si>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</si>
  <si>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</si>
  <si>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</si>
  <si>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</si>
  <si>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</si>
  <si>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</si>
  <si>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</si>
  <si>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</si>
  <si>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</si>
  <si>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</si>
  <si>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</si>
  <si>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</si>
  <si>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</si>
  <si>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</si>
  <si>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</si>
  <si>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</si>
  <si>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</si>
  <si>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</si>
  <si>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</si>
  <si>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</si>
  <si>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</si>
  <si>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</si>
  <si>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</si>
  <si>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</si>
  <si>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</si>
  <si>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</si>
  <si>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</si>
  <si>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</si>
  <si>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</si>
  <si>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</si>
  <si>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</si>
  <si>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</si>
  <si>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</si>
  <si>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</si>
  <si>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</si>
  <si>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</si>
  <si>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</si>
  <si>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</si>
  <si>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</si>
  <si>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</si>
  <si>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</si>
  <si>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</si>
  <si>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</si>
  <si>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</si>
  <si>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</si>
  <si>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</si>
  <si>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</si>
  <si>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</si>
  <si>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</si>
  <si>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</si>
  <si>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</si>
  <si>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</si>
  <si>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</si>
  <si>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</si>
  <si>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</si>
  <si>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</si>
  <si>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</si>
  <si>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</si>
  <si>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</si>
  <si>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</si>
  <si>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</si>
  <si>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</si>
  <si>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</si>
  <si>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</si>
  <si>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</si>
  <si>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</si>
  <si>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</si>
  <si>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</si>
  <si>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</si>
  <si>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</si>
  <si>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</si>
  <si>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</si>
  <si>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</si>
  <si>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</si>
  <si>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</si>
  <si>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</si>
  <si>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</si>
  <si>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</si>
  <si>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</si>
  <si>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</si>
  <si>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</si>
  <si>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</si>
  <si>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</si>
  <si>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</si>
  <si>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</si>
  <si>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</si>
  <si>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</si>
  <si>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</si>
  <si>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</si>
  <si>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</si>
  <si>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長崎県雲仙市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</si>
  <si>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</si>
  <si>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</si>
  <si>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</si>
  <si>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</si>
  <si>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</si>
  <si>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</si>
  <si>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</si>
  <si>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</si>
  <si>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</si>
  <si>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</si>
  <si>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</si>
  <si>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</si>
  <si>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</si>
  <si>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</si>
  <si>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</si>
  <si>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</si>
  <si>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</si>
  <si>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</si>
  <si>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</si>
  <si>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</si>
  <si>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</si>
  <si>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</si>
  <si>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</si>
  <si>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</si>
  <si>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</si>
  <si>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</si>
  <si>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</si>
  <si>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</si>
  <si>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</si>
  <si>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</si>
  <si>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</si>
  <si>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</si>
  <si>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</si>
  <si>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</si>
  <si>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</si>
  <si>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</si>
  <si>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</si>
  <si>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</si>
  <si>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</si>
  <si>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</si>
  <si>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国民宿舎事業特別会計</t>
    <phoneticPr fontId="5"/>
  </si>
  <si>
    <t>温泉浴場事業特別会計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</si>
  <si>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</si>
  <si>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</si>
  <si>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</si>
  <si>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</si>
  <si>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</si>
  <si>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</si>
  <si>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</si>
  <si>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</si>
  <si>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</si>
  <si>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</si>
  <si>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</si>
  <si>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</si>
  <si>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</si>
  <si>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</si>
  <si>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</si>
  <si>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</si>
  <si>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</si>
  <si>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</si>
  <si>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</si>
  <si>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</si>
  <si>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</si>
  <si>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</si>
  <si>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</si>
  <si>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</si>
  <si>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</si>
  <si>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</si>
  <si>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</si>
  <si>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</si>
  <si>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</si>
  <si>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</si>
  <si>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</si>
  <si>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</si>
  <si>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</si>
  <si>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</si>
  <si>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</si>
  <si>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</si>
  <si>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</si>
  <si>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</si>
  <si>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</si>
  <si>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</si>
  <si>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</si>
  <si>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</si>
  <si>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</si>
  <si>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</si>
  <si>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</si>
  <si>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</si>
  <si>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</si>
  <si>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</si>
  <si>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</si>
  <si>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</si>
  <si>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</si>
  <si>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</si>
  <si>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</si>
  <si>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</si>
  <si>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</si>
  <si>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</si>
  <si>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</si>
  <si>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</si>
  <si>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</si>
  <si>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</si>
  <si>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</si>
  <si>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</si>
  <si>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</si>
  <si>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</si>
  <si>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</si>
  <si>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</si>
  <si>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</si>
  <si>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</si>
  <si>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</si>
  <si>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</si>
  <si>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</si>
  <si>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</si>
  <si>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</si>
  <si>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</si>
  <si>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</si>
  <si>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</si>
  <si>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</si>
  <si>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</si>
  <si>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</si>
  <si>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</si>
  <si>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</si>
  <si>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</si>
  <si>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</si>
  <si>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</si>
  <si>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</si>
  <si>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</si>
  <si>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</si>
  <si>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</si>
  <si>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</si>
  <si>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</si>
  <si>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</si>
  <si>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</si>
  <si>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</si>
  <si>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</si>
  <si>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</si>
  <si>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</si>
  <si>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</si>
  <si>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</si>
  <si>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</si>
  <si>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</si>
  <si>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</si>
  <si>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</si>
  <si>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</si>
  <si>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</si>
  <si>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</si>
  <si>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</si>
  <si>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</si>
  <si>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</si>
  <si>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</si>
  <si>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</si>
  <si>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</si>
  <si>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</si>
  <si>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</si>
  <si>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</si>
  <si>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</si>
  <si>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</si>
  <si>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</si>
  <si>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</si>
  <si>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</si>
  <si>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</si>
  <si>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</si>
  <si>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</si>
  <si>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</si>
  <si>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</si>
  <si>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</si>
  <si>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</si>
  <si>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</si>
  <si>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</si>
  <si>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</si>
  <si>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</si>
  <si>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</si>
  <si>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</si>
  <si>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</si>
  <si>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</si>
  <si>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</si>
  <si>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簡易水道事業特別会計</t>
  </si>
  <si>
    <t>下水道事業特別会計</t>
  </si>
  <si>
    <t>国民健康保険特別会計</t>
  </si>
  <si>
    <t>国民宿舎事業特別会計</t>
  </si>
  <si>
    <t>温泉浴場事業特別会計</t>
  </si>
  <si>
    <t>後期高齢者医療特別会計</t>
  </si>
  <si>
    <t>その他会計（赤字）</t>
  </si>
  <si>
    <t>その他会計（黒字）</t>
  </si>
  <si>
    <t>雲仙・南島原保健組合（介護老人保健施設事業特別会計）</t>
  </si>
  <si>
    <t>雲仙・南島原保健組合（病院事業会計）</t>
  </si>
  <si>
    <t>島原地域広域市町村圏組合（一般会計）</t>
  </si>
  <si>
    <t>島原地域広域市町村圏組合（介護保険事業特別会計）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</si>
  <si>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</si>
  <si>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</si>
  <si>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</si>
  <si>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</si>
  <si>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長崎県市町村総合事務組合（交通災害共済事業特別会計）</t>
  </si>
  <si>
    <t>雲仙・南島原保健組合（一般会計）</t>
  </si>
  <si>
    <t>県央地域広域市町村圏組合（一般会計）</t>
  </si>
  <si>
    <t>長崎県病院企業団（病院事業会計）</t>
  </si>
  <si>
    <t>県央県南広域環境組合（一般会計）</t>
  </si>
  <si>
    <t>長崎県後期高齢者医療広域連合（一般会計）</t>
  </si>
  <si>
    <t>長崎県後期高齢者医療広域連合（後期高齢者医療事業会計）</t>
  </si>
  <si>
    <t>南高北部環境衛生組合（一般会計）</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</si>
  <si>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</si>
  <si>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</si>
  <si>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</si>
  <si>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</si>
  <si>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</si>
  <si>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今後の財政運営を見据えて、財政調整基金等の積立てや地方債の繰上償還を積極的に行っており、また、合併特例債を始めとした交付税算入率の高い起債を活用しているため、
将来負担比率についてはマイナスとなっており、実質公債費比率も年々減少している状況である。引き続き健全な財政運営に努めていく。</t>
    <rPh sb="1" eb="3">
      <t>コンゴ</t>
    </rPh>
    <rPh sb="4" eb="6">
      <t>ザイセイ</t>
    </rPh>
    <rPh sb="6" eb="8">
      <t>ウンエイ</t>
    </rPh>
    <rPh sb="9" eb="11">
      <t>ミス</t>
    </rPh>
    <rPh sb="14" eb="16">
      <t>ザイセイ</t>
    </rPh>
    <rPh sb="16" eb="18">
      <t>チョウセイ</t>
    </rPh>
    <rPh sb="18" eb="20">
      <t>キキン</t>
    </rPh>
    <rPh sb="20" eb="21">
      <t>トウ</t>
    </rPh>
    <rPh sb="22" eb="23">
      <t>ツ</t>
    </rPh>
    <rPh sb="23" eb="24">
      <t>タ</t>
    </rPh>
    <rPh sb="26" eb="28">
      <t>チホウ</t>
    </rPh>
    <rPh sb="28" eb="29">
      <t>サイ</t>
    </rPh>
    <rPh sb="30" eb="32">
      <t>クリアゲ</t>
    </rPh>
    <rPh sb="32" eb="34">
      <t>ショウカン</t>
    </rPh>
    <rPh sb="35" eb="38">
      <t>セッキョクテキ</t>
    </rPh>
    <rPh sb="39" eb="40">
      <t>オコナ</t>
    </rPh>
    <rPh sb="48" eb="50">
      <t>ガッペイ</t>
    </rPh>
    <rPh sb="50" eb="52">
      <t>トクレイ</t>
    </rPh>
    <rPh sb="52" eb="53">
      <t>サイ</t>
    </rPh>
    <rPh sb="54" eb="55">
      <t>ハジ</t>
    </rPh>
    <rPh sb="59" eb="62">
      <t>コウフゼイ</t>
    </rPh>
    <rPh sb="62" eb="64">
      <t>サンニュウ</t>
    </rPh>
    <rPh sb="64" eb="65">
      <t>リツ</t>
    </rPh>
    <rPh sb="66" eb="67">
      <t>タカ</t>
    </rPh>
    <rPh sb="68" eb="70">
      <t>キサイ</t>
    </rPh>
    <rPh sb="71" eb="73">
      <t>カツヨウ</t>
    </rPh>
    <rPh sb="81" eb="83">
      <t>ショウライ</t>
    </rPh>
    <rPh sb="83" eb="85">
      <t>フタン</t>
    </rPh>
    <rPh sb="85" eb="87">
      <t>ヒリツ</t>
    </rPh>
    <rPh sb="103" eb="105">
      <t>ジッシツ</t>
    </rPh>
    <rPh sb="105" eb="108">
      <t>コウサイヒ</t>
    </rPh>
    <rPh sb="108" eb="110">
      <t>ヒリツ</t>
    </rPh>
    <rPh sb="111" eb="113">
      <t>ネンネン</t>
    </rPh>
    <rPh sb="113" eb="115">
      <t>ゲンショウ</t>
    </rPh>
    <rPh sb="119" eb="121">
      <t>ジョウキョウ</t>
    </rPh>
    <rPh sb="125" eb="126">
      <t>ヒ</t>
    </rPh>
    <rPh sb="127" eb="128">
      <t>ツヅ</t>
    </rPh>
    <rPh sb="129" eb="131">
      <t>ケンゼン</t>
    </rPh>
    <rPh sb="132" eb="134">
      <t>ザイセイ</t>
    </rPh>
    <rPh sb="134" eb="136">
      <t>ウンエイ</t>
    </rPh>
    <rPh sb="137" eb="138">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</si>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</sst>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extLst>
            <c:ext xmlns:c16="http://schemas.microsoft.com/office/drawing/2014/chart" uri="{C3380CC4-5D6E-409C-BE32-E72D297353CC}">
              <c16:uniqueId val="{00000000-1A06-402E-A4F4-F0BA8D5745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73011</c:v>
                </c:pt>
                <c:pt idx="1">
                  <c:v>68191</c:v>
                </c:pt>
                <c:pt idx="2">
                  <c:v>90390</c:v>
                </c:pt>
                <c:pt idx="3">
                  <c:v>99804</c:v>
                </c:pt>
                <c:pt idx="4">
                  <c:v>89897</c:v>
                </c:pt>
              </c:numCache>
            </c:numRef>
          </c:val>
          <c:smooth val="0"/>
          <c:extLst>
            <c:ext xmlns:c16="http://schemas.microsoft.com/office/drawing/2014/chart" uri="{C3380CC4-5D6E-409C-BE32-E72D297353CC}">
              <c16:uniqueId val="{00000001-1A06-402E-A4F4-F0BA8D574577}"/>
            </c:ext>
          </c:extLst>
        </c:ser>
        <c:dLbls>
          <c:showLegendKey val="0"/>
          <c:showVal val="0"/>
          <c:showCatName val="0"/>
          <c:showSerName val="0"/>
          <c:showPercent val="0"/>
          <c:showBubbleSize val="0"/>
        </c:dLbls>
        <c:marker val="1"/>
        <c:smooth val="0"/>
        <c:axId val="149205760"/>
        <c:axId val="149207680"/>
      </c:lineChart>
      <c:catAx>
        <c:axId val="1492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207680"/>
        <c:crosses val="autoZero"/>
        <c:auto val="1"/>
        <c:lblAlgn val="ctr"/>
        <c:lblOffset val="100"/>
        <c:tickLblSkip val="1"/>
        <c:tickMarkSkip val="1"/>
        <c:noMultiLvlLbl val="0"/>
      </c:catAx>
      <c:valAx>
        <c:axId val="1492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2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4.8499999999999996</c:v>
                </c:pt>
                <c:pt idx="1">
                  <c:v>6.11</c:v>
                </c:pt>
                <c:pt idx="2">
                  <c:v>5.95</c:v>
                </c:pt>
                <c:pt idx="3">
                  <c:v>5.75</c:v>
                </c:pt>
                <c:pt idx="4">
                  <c:v>5.95</c:v>
                </c:pt>
              </c:numCache>
            </c:numRef>
          </c:val>
          <c:extLst>
            <c:ext xmlns:c16="http://schemas.microsoft.com/office/drawing/2014/chart" uri="{C3380CC4-5D6E-409C-BE32-E72D297353CC}">
              <c16:uniqueId val="{00000000-F34E-49A4-B2EF-27E4B2A397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6.96</c:v>
                </c:pt>
                <c:pt idx="1">
                  <c:v>7.04</c:v>
                </c:pt>
                <c:pt idx="2">
                  <c:v>7.03</c:v>
                </c:pt>
                <c:pt idx="3">
                  <c:v>7.07</c:v>
                </c:pt>
                <c:pt idx="4">
                  <c:v>7.02</c:v>
                </c:pt>
              </c:numCache>
            </c:numRef>
          </c:val>
          <c:extLst>
            <c:ext xmlns:c16="http://schemas.microsoft.com/office/drawing/2014/chart" uri="{C3380CC4-5D6E-409C-BE32-E72D297353CC}">
              <c16:uniqueId val="{00000001-F34E-49A4-B2EF-27E4B2A39789}"/>
            </c:ext>
          </c:extLst>
        </c:ser>
        <c:dLbls>
          <c:showLegendKey val="0"/>
          <c:showVal val="0"/>
          <c:showCatName val="0"/>
          <c:showSerName val="0"/>
          <c:showPercent val="0"/>
          <c:showBubbleSize val="0"/>
        </c:dLbls>
        <c:gapWidth val="250"/>
        <c:overlap val="100"/>
        <c:axId val="155594112"/>
        <c:axId val="155620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2.35</c:v>
                </c:pt>
                <c:pt idx="1">
                  <c:v>6.72</c:v>
                </c:pt>
                <c:pt idx="2">
                  <c:v>4.24</c:v>
                </c:pt>
                <c:pt idx="3">
                  <c:v>2.89</c:v>
                </c:pt>
                <c:pt idx="4">
                  <c:v>3.29</c:v>
                </c:pt>
              </c:numCache>
            </c:numRef>
          </c:val>
          <c:smooth val="0"/>
          <c:extLst>
            <c:ext xmlns:c16="http://schemas.microsoft.com/office/drawing/2014/chart" uri="{C3380CC4-5D6E-409C-BE32-E72D297353CC}">
              <c16:uniqueId val="{00000002-F34E-49A4-B2EF-27E4B2A39789}"/>
            </c:ext>
          </c:extLst>
        </c:ser>
        <c:dLbls>
          <c:showLegendKey val="0"/>
          <c:showVal val="0"/>
          <c:showCatName val="0"/>
          <c:showSerName val="0"/>
          <c:showPercent val="0"/>
          <c:showBubbleSize val="0"/>
        </c:dLbls>
        <c:marker val="1"/>
        <c:smooth val="0"/>
        <c:axId val="155594112"/>
        <c:axId val="155620864"/>
      </c:lineChart>
      <c:catAx>
        <c:axId val="15559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5620864"/>
        <c:crosses val="autoZero"/>
        <c:auto val="1"/>
        <c:lblAlgn val="ctr"/>
        <c:lblOffset val="100"/>
        <c:tickLblSkip val="1"/>
        <c:tickMarkSkip val="1"/>
        <c:noMultiLvlLbl val="0"/>
      </c:catAx>
      <c:valAx>
        <c:axId val="155620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59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C8-433B-98C8-F28BE99467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C8-433B-98C8-F28BE994679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1C8-433B-98C8-F28BE9946796}"/>
            </c:ext>
          </c:extLst>
        </c:ser>
        <c:ser>
          <c:idx val="3"/>
          <c:order val="3"/>
          <c:tx>
            <c:strRef>
              <c:f>データシート!$A$30</c:f>
              <c:strCache>
                <c:ptCount val="1"/>
                <c:pt idx="0">
                  <c:v>温泉浴場事業特別会計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1C8-433B-98C8-F28BE9946796}"/>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D1C8-433B-98C8-F28BE994679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0.71</c:v>
                </c:pt>
                <c:pt idx="2">
                  <c:v>#N/A</c:v>
                </c:pt>
                <c:pt idx="3">
                  <c:v>0.88</c:v>
                </c:pt>
                <c:pt idx="4">
                  <c:v>#N/A</c:v>
                </c:pt>
                <c:pt idx="5">
                  <c:v>0.98</c:v>
                </c:pt>
                <c:pt idx="6">
                  <c:v>#N/A</c:v>
                </c:pt>
                <c:pt idx="7">
                  <c:v>0.7</c:v>
                </c:pt>
                <c:pt idx="8">
                  <c:v>#N/A</c:v>
                </c:pt>
                <c:pt idx="9">
                  <c:v>0.06</c:v>
                </c:pt>
              </c:numCache>
            </c:numRef>
          </c:val>
          <c:extLst>
            <c:ext xmlns:c16="http://schemas.microsoft.com/office/drawing/2014/chart" uri="{C3380CC4-5D6E-409C-BE32-E72D297353CC}">
              <c16:uniqueId val="{00000005-D1C8-433B-98C8-F28BE994679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0.13</c:v>
                </c:pt>
                <c:pt idx="2">
                  <c:v>#N/A</c:v>
                </c:pt>
                <c:pt idx="3">
                  <c:v>7.0000000000000007E-2</c:v>
                </c:pt>
                <c:pt idx="4">
                  <c:v>#N/A</c:v>
                </c:pt>
                <c:pt idx="5">
                  <c:v>0.08</c:v>
                </c:pt>
                <c:pt idx="6">
                  <c:v>#N/A</c:v>
                </c:pt>
                <c:pt idx="7">
                  <c:v>0.08</c:v>
                </c:pt>
                <c:pt idx="8">
                  <c:v>#N/A</c:v>
                </c:pt>
                <c:pt idx="9">
                  <c:v>7.0000000000000007E-2</c:v>
                </c:pt>
              </c:numCache>
            </c:numRef>
          </c:val>
          <c:extLst>
            <c:ext xmlns:c16="http://schemas.microsoft.com/office/drawing/2014/chart" uri="{C3380CC4-5D6E-409C-BE32-E72D297353CC}">
              <c16:uniqueId val="{00000006-D1C8-433B-98C8-F28BE9946796}"/>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0.12</c:v>
                </c:pt>
                <c:pt idx="2">
                  <c:v>#N/A</c:v>
                </c:pt>
                <c:pt idx="3">
                  <c:v>0.1</c:v>
                </c:pt>
                <c:pt idx="4">
                  <c:v>#N/A</c:v>
                </c:pt>
                <c:pt idx="5">
                  <c:v>0.13</c:v>
                </c:pt>
                <c:pt idx="6">
                  <c:v>#N/A</c:v>
                </c:pt>
                <c:pt idx="7">
                  <c:v>0.14000000000000001</c:v>
                </c:pt>
                <c:pt idx="8">
                  <c:v>#N/A</c:v>
                </c:pt>
                <c:pt idx="9">
                  <c:v>0.09</c:v>
                </c:pt>
              </c:numCache>
            </c:numRef>
          </c:val>
          <c:extLst>
            <c:ext xmlns:c16="http://schemas.microsoft.com/office/drawing/2014/chart" uri="{C3380CC4-5D6E-409C-BE32-E72D297353CC}">
              <c16:uniqueId val="{00000007-D1C8-433B-98C8-F28BE994679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4.8499999999999996</c:v>
                </c:pt>
                <c:pt idx="2">
                  <c:v>#N/A</c:v>
                </c:pt>
                <c:pt idx="3">
                  <c:v>6.11</c:v>
                </c:pt>
                <c:pt idx="4">
                  <c:v>#N/A</c:v>
                </c:pt>
                <c:pt idx="5">
                  <c:v>5.94</c:v>
                </c:pt>
                <c:pt idx="6">
                  <c:v>#N/A</c:v>
                </c:pt>
                <c:pt idx="7">
                  <c:v>5.75</c:v>
                </c:pt>
                <c:pt idx="8">
                  <c:v>#N/A</c:v>
                </c:pt>
                <c:pt idx="9">
                  <c:v>5.95</c:v>
                </c:pt>
              </c:numCache>
            </c:numRef>
          </c:val>
          <c:extLst>
            <c:ext xmlns:c16="http://schemas.microsoft.com/office/drawing/2014/chart" uri="{C3380CC4-5D6E-409C-BE32-E72D297353CC}">
              <c16:uniqueId val="{00000008-D1C8-433B-98C8-F28BE994679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5.3</c:v>
                </c:pt>
                <c:pt idx="2">
                  <c:v>#N/A</c:v>
                </c:pt>
                <c:pt idx="3">
                  <c:v>5.64</c:v>
                </c:pt>
                <c:pt idx="4">
                  <c:v>#N/A</c:v>
                </c:pt>
                <c:pt idx="5">
                  <c:v>6.04</c:v>
                </c:pt>
                <c:pt idx="6">
                  <c:v>#N/A</c:v>
                </c:pt>
                <c:pt idx="7">
                  <c:v>6.36</c:v>
                </c:pt>
                <c:pt idx="8">
                  <c:v>#N/A</c:v>
                </c:pt>
                <c:pt idx="9">
                  <c:v>7.22</c:v>
                </c:pt>
              </c:numCache>
            </c:numRef>
          </c:val>
          <c:extLst>
            <c:ext xmlns:c16="http://schemas.microsoft.com/office/drawing/2014/chart" uri="{C3380CC4-5D6E-409C-BE32-E72D297353CC}">
              <c16:uniqueId val="{00000009-D1C8-433B-98C8-F28BE9946796}"/>
            </c:ext>
          </c:extLst>
        </c:ser>
        <c:dLbls>
          <c:showLegendKey val="0"/>
          <c:showVal val="0"/>
          <c:showCatName val="0"/>
          <c:showSerName val="0"/>
          <c:showPercent val="0"/>
          <c:showBubbleSize val="0"/>
        </c:dLbls>
        <c:gapWidth val="150"/>
        <c:overlap val="100"/>
        <c:axId val="149714816"/>
        <c:axId val="149716352"/>
      </c:barChart>
      <c:catAx>
        <c:axId val="14971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716352"/>
        <c:crosses val="autoZero"/>
        <c:auto val="1"/>
        <c:lblAlgn val="ctr"/>
        <c:lblOffset val="100"/>
        <c:tickLblSkip val="1"/>
        <c:tickMarkSkip val="1"/>
        <c:noMultiLvlLbl val="0"/>
      </c:catAx>
      <c:valAx>
        <c:axId val="149716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714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3602</c:v>
                </c:pt>
                <c:pt idx="5">
                  <c:v>3722</c:v>
                </c:pt>
                <c:pt idx="8">
                  <c:v>3836</c:v>
                </c:pt>
                <c:pt idx="11">
                  <c:v>4051</c:v>
                </c:pt>
                <c:pt idx="14">
                  <c:v>4014</c:v>
                </c:pt>
              </c:numCache>
            </c:numRef>
          </c:val>
          <c:extLst>
            <c:ext xmlns:c16="http://schemas.microsoft.com/office/drawing/2014/chart" uri="{C3380CC4-5D6E-409C-BE32-E72D297353CC}">
              <c16:uniqueId val="{00000000-CB30-4C92-9BD0-B73721D23A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1-CB30-4C92-9BD0-B73721D23A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71</c:v>
                </c:pt>
                <c:pt idx="3">
                  <c:v>58</c:v>
                </c:pt>
                <c:pt idx="6">
                  <c:v>46</c:v>
                </c:pt>
                <c:pt idx="9">
                  <c:v>35</c:v>
                </c:pt>
                <c:pt idx="12">
                  <c:v>23</c:v>
                </c:pt>
              </c:numCache>
            </c:numRef>
          </c:val>
          <c:extLst>
            <c:ext xmlns:c16="http://schemas.microsoft.com/office/drawing/2014/chart" uri="{C3380CC4-5D6E-409C-BE32-E72D297353CC}">
              <c16:uniqueId val="{00000002-CB30-4C92-9BD0-B73721D23A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526</c:v>
                </c:pt>
                <c:pt idx="3">
                  <c:v>520</c:v>
                </c:pt>
                <c:pt idx="6">
                  <c:v>494</c:v>
                </c:pt>
                <c:pt idx="9">
                  <c:v>449</c:v>
                </c:pt>
                <c:pt idx="12">
                  <c:v>506</c:v>
                </c:pt>
              </c:numCache>
            </c:numRef>
          </c:val>
          <c:extLst>
            <c:ext xmlns:c16="http://schemas.microsoft.com/office/drawing/2014/chart" uri="{C3380CC4-5D6E-409C-BE32-E72D297353CC}">
              <c16:uniqueId val="{00000003-CB30-4C92-9BD0-B73721D23A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692</c:v>
                </c:pt>
                <c:pt idx="3">
                  <c:v>697</c:v>
                </c:pt>
                <c:pt idx="6">
                  <c:v>717</c:v>
                </c:pt>
                <c:pt idx="9">
                  <c:v>698</c:v>
                </c:pt>
                <c:pt idx="12">
                  <c:v>726</c:v>
                </c:pt>
              </c:numCache>
            </c:numRef>
          </c:val>
          <c:extLst>
            <c:ext xmlns:c16="http://schemas.microsoft.com/office/drawing/2014/chart" uri="{C3380CC4-5D6E-409C-BE32-E72D297353CC}">
              <c16:uniqueId val="{00000004-CB30-4C92-9BD0-B73721D23A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10</c:v>
                </c:pt>
                <c:pt idx="3">
                  <c:v>13</c:v>
                </c:pt>
                <c:pt idx="6">
                  <c:v>17</c:v>
                </c:pt>
                <c:pt idx="9">
                  <c:v>17</c:v>
                </c:pt>
                <c:pt idx="12">
                  <c:v>20</c:v>
                </c:pt>
              </c:numCache>
            </c:numRef>
          </c:val>
          <c:extLst>
            <c:ext xmlns:c16="http://schemas.microsoft.com/office/drawing/2014/chart" uri="{C3380CC4-5D6E-409C-BE32-E72D297353CC}">
              <c16:uniqueId val="{00000005-CB30-4C92-9BD0-B73721D23A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30-4C92-9BD0-B73721D23A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3922</c:v>
                </c:pt>
                <c:pt idx="3">
                  <c:v>3788</c:v>
                </c:pt>
                <c:pt idx="6">
                  <c:v>3481</c:v>
                </c:pt>
                <c:pt idx="9">
                  <c:v>3504</c:v>
                </c:pt>
                <c:pt idx="12">
                  <c:v>3150</c:v>
                </c:pt>
              </c:numCache>
            </c:numRef>
          </c:val>
          <c:extLst>
            <c:ext xmlns:c16="http://schemas.microsoft.com/office/drawing/2014/chart" uri="{C3380CC4-5D6E-409C-BE32-E72D297353CC}">
              <c16:uniqueId val="{00000007-CB30-4C92-9BD0-B73721D23AD2}"/>
            </c:ext>
          </c:extLst>
        </c:ser>
        <c:dLbls>
          <c:showLegendKey val="0"/>
          <c:showVal val="0"/>
          <c:showCatName val="0"/>
          <c:showSerName val="0"/>
          <c:showPercent val="0"/>
          <c:showBubbleSize val="0"/>
        </c:dLbls>
        <c:gapWidth val="100"/>
        <c:overlap val="100"/>
        <c:axId val="149813504"/>
        <c:axId val="147652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1621</c:v>
                </c:pt>
                <c:pt idx="2">
                  <c:v>#N/A</c:v>
                </c:pt>
                <c:pt idx="3">
                  <c:v>#N/A</c:v>
                </c:pt>
                <c:pt idx="4">
                  <c:v>1355</c:v>
                </c:pt>
                <c:pt idx="5">
                  <c:v>#N/A</c:v>
                </c:pt>
                <c:pt idx="6">
                  <c:v>#N/A</c:v>
                </c:pt>
                <c:pt idx="7">
                  <c:v>920</c:v>
                </c:pt>
                <c:pt idx="8">
                  <c:v>#N/A</c:v>
                </c:pt>
                <c:pt idx="9">
                  <c:v>#N/A</c:v>
                </c:pt>
                <c:pt idx="10">
                  <c:v>652</c:v>
                </c:pt>
                <c:pt idx="11">
                  <c:v>#N/A</c:v>
                </c:pt>
                <c:pt idx="12">
                  <c:v>#N/A</c:v>
                </c:pt>
                <c:pt idx="13">
                  <c:v>411</c:v>
                </c:pt>
                <c:pt idx="14">
                  <c:v>#N/A</c:v>
                </c:pt>
              </c:numCache>
            </c:numRef>
          </c:val>
          <c:smooth val="0"/>
          <c:extLst>
            <c:ext xmlns:c16="http://schemas.microsoft.com/office/drawing/2014/chart" uri="{C3380CC4-5D6E-409C-BE32-E72D297353CC}">
              <c16:uniqueId val="{00000008-CB30-4C92-9BD0-B73721D23AD2}"/>
            </c:ext>
          </c:extLst>
        </c:ser>
        <c:dLbls>
          <c:showLegendKey val="0"/>
          <c:showVal val="0"/>
          <c:showCatName val="0"/>
          <c:showSerName val="0"/>
          <c:showPercent val="0"/>
          <c:showBubbleSize val="0"/>
        </c:dLbls>
        <c:marker val="1"/>
        <c:smooth val="0"/>
        <c:axId val="149813504"/>
        <c:axId val="147652608"/>
      </c:lineChart>
      <c:catAx>
        <c:axId val="14981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652608"/>
        <c:crosses val="autoZero"/>
        <c:auto val="1"/>
        <c:lblAlgn val="ctr"/>
        <c:lblOffset val="100"/>
        <c:tickLblSkip val="1"/>
        <c:tickMarkSkip val="1"/>
        <c:noMultiLvlLbl val="0"/>
      </c:catAx>
      <c:valAx>
        <c:axId val="14765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1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31933</c:v>
                </c:pt>
                <c:pt idx="5">
                  <c:v>31886</c:v>
                </c:pt>
                <c:pt idx="8">
                  <c:v>31704</c:v>
                </c:pt>
                <c:pt idx="11">
                  <c:v>30678</c:v>
                </c:pt>
                <c:pt idx="14">
                  <c:v>29417</c:v>
                </c:pt>
              </c:numCache>
            </c:numRef>
          </c:val>
          <c:extLst>
            <c:ext xmlns:c16="http://schemas.microsoft.com/office/drawing/2014/chart" uri="{C3380CC4-5D6E-409C-BE32-E72D297353CC}">
              <c16:uniqueId val="{00000000-8A3C-45CC-AC0A-017702A431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736</c:v>
                </c:pt>
                <c:pt idx="5">
                  <c:v>940</c:v>
                </c:pt>
                <c:pt idx="8">
                  <c:v>751</c:v>
                </c:pt>
                <c:pt idx="11">
                  <c:v>661</c:v>
                </c:pt>
                <c:pt idx="14">
                  <c:v>567</c:v>
                </c:pt>
              </c:numCache>
            </c:numRef>
          </c:val>
          <c:extLst>
            <c:ext xmlns:c16="http://schemas.microsoft.com/office/drawing/2014/chart" uri="{C3380CC4-5D6E-409C-BE32-E72D297353CC}">
              <c16:uniqueId val="{00000001-8A3C-45CC-AC0A-017702A431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13927</c:v>
                </c:pt>
                <c:pt idx="5">
                  <c:v>14959</c:v>
                </c:pt>
                <c:pt idx="8">
                  <c:v>16051</c:v>
                </c:pt>
                <c:pt idx="11">
                  <c:v>17686</c:v>
                </c:pt>
                <c:pt idx="14">
                  <c:v>19108</c:v>
                </c:pt>
              </c:numCache>
            </c:numRef>
          </c:val>
          <c:extLst>
            <c:ext xmlns:c16="http://schemas.microsoft.com/office/drawing/2014/chart" uri="{C3380CC4-5D6E-409C-BE32-E72D297353CC}">
              <c16:uniqueId val="{00000002-8A3C-45CC-AC0A-017702A431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3C-45CC-AC0A-017702A431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3C-45CC-AC0A-017702A431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3C-45CC-AC0A-017702A431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4610</c:v>
                </c:pt>
                <c:pt idx="3">
                  <c:v>4438</c:v>
                </c:pt>
                <c:pt idx="6">
                  <c:v>4093</c:v>
                </c:pt>
                <c:pt idx="9">
                  <c:v>3967</c:v>
                </c:pt>
                <c:pt idx="12">
                  <c:v>3875</c:v>
                </c:pt>
              </c:numCache>
            </c:numRef>
          </c:val>
          <c:extLst>
            <c:ext xmlns:c16="http://schemas.microsoft.com/office/drawing/2014/chart" uri="{C3380CC4-5D6E-409C-BE32-E72D297353CC}">
              <c16:uniqueId val="{00000006-8A3C-45CC-AC0A-017702A431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3458</c:v>
                </c:pt>
                <c:pt idx="3">
                  <c:v>2942</c:v>
                </c:pt>
                <c:pt idx="6">
                  <c:v>2702</c:v>
                </c:pt>
                <c:pt idx="9">
                  <c:v>2698</c:v>
                </c:pt>
                <c:pt idx="12">
                  <c:v>2263</c:v>
                </c:pt>
              </c:numCache>
            </c:numRef>
          </c:val>
          <c:extLst>
            <c:ext xmlns:c16="http://schemas.microsoft.com/office/drawing/2014/chart" uri="{C3380CC4-5D6E-409C-BE32-E72D297353CC}">
              <c16:uniqueId val="{00000007-8A3C-45CC-AC0A-017702A431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9795</c:v>
                </c:pt>
                <c:pt idx="3">
                  <c:v>9286</c:v>
                </c:pt>
                <c:pt idx="6">
                  <c:v>8932</c:v>
                </c:pt>
                <c:pt idx="9">
                  <c:v>8563</c:v>
                </c:pt>
                <c:pt idx="12">
                  <c:v>7697</c:v>
                </c:pt>
              </c:numCache>
            </c:numRef>
          </c:val>
          <c:extLst>
            <c:ext xmlns:c16="http://schemas.microsoft.com/office/drawing/2014/chart" uri="{C3380CC4-5D6E-409C-BE32-E72D297353CC}">
              <c16:uniqueId val="{00000008-8A3C-45CC-AC0A-017702A431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211</c:v>
                </c:pt>
                <c:pt idx="3">
                  <c:v>141</c:v>
                </c:pt>
                <c:pt idx="6">
                  <c:v>114</c:v>
                </c:pt>
                <c:pt idx="9">
                  <c:v>81</c:v>
                </c:pt>
                <c:pt idx="12">
                  <c:v>61</c:v>
                </c:pt>
              </c:numCache>
            </c:numRef>
          </c:val>
          <c:extLst>
            <c:ext xmlns:c16="http://schemas.microsoft.com/office/drawing/2014/chart" uri="{C3380CC4-5D6E-409C-BE32-E72D297353CC}">
              <c16:uniqueId val="{00000009-8A3C-45CC-AC0A-017702A431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27068</c:v>
                </c:pt>
                <c:pt idx="3">
                  <c:v>26053</c:v>
                </c:pt>
                <c:pt idx="6">
                  <c:v>24669</c:v>
                </c:pt>
                <c:pt idx="9">
                  <c:v>23817</c:v>
                </c:pt>
                <c:pt idx="12">
                  <c:v>22407</c:v>
                </c:pt>
              </c:numCache>
            </c:numRef>
          </c:val>
          <c:extLst>
            <c:ext xmlns:c16="http://schemas.microsoft.com/office/drawing/2014/chart" uri="{C3380CC4-5D6E-409C-BE32-E72D297353CC}">
              <c16:uniqueId val="{0000000A-8A3C-45CC-AC0A-017702A431CE}"/>
            </c:ext>
          </c:extLst>
        </c:ser>
        <c:dLbls>
          <c:showLegendKey val="0"/>
          <c:showVal val="0"/>
          <c:showCatName val="0"/>
          <c:showSerName val="0"/>
          <c:showPercent val="0"/>
          <c:showBubbleSize val="0"/>
        </c:dLbls>
        <c:gapWidth val="100"/>
        <c:overlap val="100"/>
        <c:axId val="155663744"/>
        <c:axId val="155670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3C-45CC-AC0A-017702A431CE}"/>
            </c:ext>
          </c:extLst>
        </c:ser>
        <c:dLbls>
          <c:showLegendKey val="0"/>
          <c:showVal val="0"/>
          <c:showCatName val="0"/>
          <c:showSerName val="0"/>
          <c:showPercent val="0"/>
          <c:showBubbleSize val="0"/>
        </c:dLbls>
        <c:marker val="1"/>
        <c:smooth val="0"/>
        <c:axId val="155663744"/>
        <c:axId val="155670016"/>
      </c:lineChart>
      <c:catAx>
        <c:axId val="15566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5670016"/>
        <c:crosses val="autoZero"/>
        <c:auto val="1"/>
        <c:lblAlgn val="ctr"/>
        <c:lblOffset val="100"/>
        <c:tickLblSkip val="1"/>
        <c:tickMarkSkip val="1"/>
        <c:noMultiLvlLbl val="0"/>
      </c:catAx>
      <c:valAx>
        <c:axId val="15567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66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{E7D5159C-205C-419D-9B05-77B87CFB20D2}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B3F-49FC-9AFE-CE311CF43F8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{78FDC433-31C6-4FED-9494-216314B440FD}</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B3F-49FC-9AFE-CE311CF43F8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{0E8E42F9-0948-4BBD-8EEA-F7C212D31B92}</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B3F-49FC-9AFE-CE311CF43F8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{6BA1DEA1-8122-4D6C-A22B-5D5A0EE89E95}</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B3F-49FC-9AFE-CE311CF43F8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{22D17B0F-7B38-4FB2-BD6F-D6AB781FD622}</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B3F-49FC-9AFE-CE311CF43F8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B3F-49FC-9AFE-CE311CF43F8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{58082125-3ED6-4147-85D4-8C9DBA2D005D}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B3F-49FC-9AFE-CE311CF43F8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{A31A2341-C030-45CE-929B-7C63B3ED8803}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B3F-49FC-9AFE-CE311CF43F8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{5FCB1370-8447-4BE1-A274-D3633145F483}</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B3F-49FC-9AFE-CE311CF43F8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{99220817-0C7B-496D-9FDD-E5CDB1977E32}</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B3F-49FC-9AFE-CE311CF43F8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{B183B23A-2FA6-4188-966E-AFA3BC0CFB52}</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B3F-49FC-9AFE-CE311CF43F8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B3F-49FC-9AFE-CE311CF43F80}"/>
            </c:ext>
          </c:extLst>
        </c:ser>
        <c:dLbls>
          <c:showLegendKey val="0"/>
          <c:showVal val="0"/>
          <c:showCatName val="0"/>
          <c:showSerName val="0"/>
          <c:showPercent val="0"/>
          <c:showBubbleSize val="0"/>
        </c:dLbls>
        <c:axId val="85445632"/>
        <c:axId val="156189824"/>
      </c:scatterChart>
      <c:valAx>
        <c:axId val="854456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189824"/>
        <c:crosses val="autoZero"/>
        <c:crossBetween val="midCat"/>
      </c:valAx>
      <c:valAx>
        <c:axId val="1561898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5445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{463C3196-908F-4FB7-A018-52C4405F2172}</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5B56-47F1-8F0E-FF12386084AB}"/>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{F5A31026-12EE-497D-A14D-2B077001F106}</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5B56-47F1-8F0E-FF12386084AB}"/>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{4A1738FC-8173-4433-9426-80DE1171D02A}</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5B56-47F1-8F0E-FF12386084AB}"/>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{25CF6C4D-A9A5-4D26-A17E-91748B2802AF}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5B56-47F1-8F0E-FF12386084AB}"/>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{AAC687EF-E136-4F44-852E-9A0645CB0AAF}</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5B56-47F1-8F0E-FF12386084AB}"/>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12.7</c:v>
                </c:pt>
                <c:pt idx="1">
                  <c:v>11.1</c:v>
                </c:pt>
                <c:pt idx="2">
                  <c:v>8.9</c:v>
                </c:pt>
                <c:pt idx="3">
                  <c:v>6.7</c:v>
                </c:pt>
                <c:pt idx="4">
                  <c:v>4.5999999999999996</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5B56-47F1-8F0E-FF12386084A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{48814263-7CEA-4FE5-BE2C-DD35284F10BC}</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5B56-47F1-8F0E-FF12386084AB}"/>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{2995BCF0-F64A-4FB5-B714-B408FDC158C4}</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5B56-47F1-8F0E-FF12386084AB}"/>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{66469E4D-E557-4240-B3C1-75E96C5FFC00}</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5B56-47F1-8F0E-FF12386084AB}"/>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{9B925CE6-D546-455E-8AF1-14B2A198CC8D}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5B56-47F1-8F0E-FF12386084AB}"/>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{1D52CAC5-76F0-4C0A-92B8-940CA90B32D7}</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5B56-47F1-8F0E-FF12386084AB}"/>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extLst>
            <c:ext xmlns:c16="http://schemas.microsoft.com/office/drawing/2014/chart" uri="{C3380CC4-5D6E-409C-BE32-E72D297353CC}">
              <c16:uniqueId val="{0000000B-5B56-47F1-8F0E-FF12386084AB}"/>
            </c:ext>
          </c:extLst>
        </c:ser>
        <c:dLbls>
          <c:showLegendKey val="0"/>
          <c:showVal val="0"/>
          <c:showCatName val="0"/>
          <c:showSerName val="0"/>
          <c:showPercent val="0"/>
          <c:showBubbleSize val="0"/>
        </c:dLbls>
        <c:axId val="93112576"/>
        <c:axId val="93114752"/>
      </c:scatterChart>
      <c:valAx>
        <c:axId val="93112576"/>
        <c:scaling>
          <c:orientation val="minMax"/>
          <c:max val="13.9"/>
          <c:min val="9.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3114752"/>
        <c:crosses val="autoZero"/>
        <c:crossBetween val="midCat"/>
      </c:valAx>
      <c:valAx>
        <c:axId val="93114752"/>
        <c:scaling>
          <c:orientation val="minMax"/>
          <c:max val="8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3112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公営企業債の元利償還金に対する繰入金や組合等の地方債の元利償還金に対する負担金</a:t>
          </a:r>
          <a:r>
            <a:rPr lang="ja-JP" altLang="en-US" sz="1100" b="0" i="0" baseline="0">
              <a:solidFill>
                <a:schemeClr val="dk1"/>
              </a:solidFill>
              <a:effectLst/>
              <a:latin typeface="+mn-lt"/>
              <a:ea typeface="+mn-ea"/>
              <a:cs typeface="+mn-cs"/>
            </a:rPr>
            <a:t>等が増えているが、</a:t>
          </a:r>
          <a:r>
            <a:rPr lang="ja-JP" altLang="ja-JP" sz="1100" b="0" i="0" baseline="0">
              <a:solidFill>
                <a:schemeClr val="dk1"/>
              </a:solidFill>
              <a:effectLst/>
              <a:latin typeface="+mn-lt"/>
              <a:ea typeface="+mn-ea"/>
              <a:cs typeface="+mn-cs"/>
            </a:rPr>
            <a:t>元利償還</a:t>
          </a:r>
          <a:r>
            <a:rPr lang="ja-JP" altLang="en-US" sz="1100" b="0" i="0" baseline="0">
              <a:solidFill>
                <a:schemeClr val="dk1"/>
              </a:solidFill>
              <a:effectLst/>
              <a:latin typeface="+mn-lt"/>
              <a:ea typeface="+mn-ea"/>
              <a:cs typeface="+mn-cs"/>
            </a:rPr>
            <a:t>金が大きく減ったこと</a:t>
          </a:r>
          <a:r>
            <a:rPr lang="ja-JP" altLang="ja-JP" sz="1100" b="0" i="0" baseline="0">
              <a:solidFill>
                <a:schemeClr val="dk1"/>
              </a:solidFill>
              <a:effectLst/>
              <a:latin typeface="+mn-lt"/>
              <a:ea typeface="+mn-ea"/>
              <a:cs typeface="+mn-cs"/>
            </a:rPr>
            <a:t>により、全体の負担額は減少している。また、合併特例債を始めとした交付税算入率の高い起債</a:t>
          </a:r>
          <a:r>
            <a:rPr lang="ja-JP" altLang="en-US" sz="1100" b="0" i="0" baseline="0">
              <a:solidFill>
                <a:schemeClr val="dk1"/>
              </a:solidFill>
              <a:effectLst/>
              <a:latin typeface="+mn-lt"/>
              <a:ea typeface="+mn-ea"/>
              <a:cs typeface="+mn-cs"/>
            </a:rPr>
            <a:t>を活用しており</a:t>
          </a:r>
          <a:r>
            <a:rPr lang="ja-JP" altLang="ja-JP" sz="1100" b="0" i="0" baseline="0">
              <a:solidFill>
                <a:schemeClr val="dk1"/>
              </a:solidFill>
              <a:effectLst/>
              <a:latin typeface="+mn-lt"/>
              <a:ea typeface="+mn-ea"/>
              <a:cs typeface="+mn-cs"/>
            </a:rPr>
            <a:t>、算入公債費等</a:t>
          </a:r>
          <a:r>
            <a:rPr lang="ja-JP" altLang="en-US" sz="1100" b="0" i="0" baseline="0">
              <a:solidFill>
                <a:schemeClr val="dk1"/>
              </a:solidFill>
              <a:effectLst/>
              <a:latin typeface="+mn-lt"/>
              <a:ea typeface="+mn-ea"/>
              <a:cs typeface="+mn-cs"/>
            </a:rPr>
            <a:t>はほぼ横ばいとなっている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結果として、実質公債費比率の分子は減少傾向であり、今後もさらに後年度の公債費抑制を図り、引き続き可能な限り繰上償還を実施し、償還金額の抑制・縮減を図るほか、各年度の借入額についても償還額を上回ることがないよう適正な起債管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中期財政計画に基づく財政調整基金等の積立てによる充当可能財源の増や地方債繰上償還による地方債現在高の減により、将来負担比率の分子は減少傾向にある。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後年度の公債費抑制を図るため、可能な限り繰上償還を実施し、利子償還金の抑制・縮減を図るほか、各年度における借入額についても償還額を上回ることがないよう適正な起債管理に努める。また、財政調整基金等についても可能な限りの積立てを行い、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45,686
45,335
214.31
29,763,181
28,578,537
1,082,984
18,197,560
22,106,629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45,686
45,335
214.31
29,763,181
28,578,537
1,082,984
18,197,560
22,106,629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45,686
45,335
214.31
29,763,181
28,578,537
1,082,984
18,197,560
22,106,629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45,686
45,335
214.31
29,763,181
28,578,537
1,082,984
18,197,560
22,106,629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口の減少や長引く景気低迷による税収の減などにより脆弱な財政基盤となっており、本市の財政力指数は類似団体平均を大きく下回っている状況である。今後、歳出の徹底的な見直しや事務事業の効率化を図るとともに自主財源の確保（税収等向上対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104775</xdr:rowOff>
    </xdr:from>
    <xdr:to>
      <xdr:col>7</xdr:col>
      <xdr:colOff>152400</xdr:colOff>
      <xdr:row>44</xdr:row>
      <xdr:rowOff>104775</xdr:rowOff>
    </xdr:to>
    <xdr:cxnSp macro="">
      <xdr:nvCxnSpPr>
        <xdr:cNvPr id="68" name="直線コネクタ 67"/>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104775</xdr:rowOff>
    </xdr:to>
    <xdr:cxnSp macro="">
      <xdr:nvCxnSpPr>
        <xdr:cNvPr id="71" name="直線コネクタ 70"/>
        <xdr:cNvCxnSpPr/>
      </xdr:nvCxnSpPr>
      <xdr:spPr>
        <a:xfrm>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104775</xdr:rowOff>
    </xdr:to>
    <xdr:cxnSp macro="">
      <xdr:nvCxnSpPr>
        <xdr:cNvPr id="74" name="直線コネクタ 73"/>
        <xdr:cNvCxnSpPr/>
      </xdr:nvCxnSpPr>
      <xdr:spPr>
        <a:xfrm flipV="1">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87" name="円/楕円 86"/>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121302</xdr:rowOff>
    </xdr:from>
    <xdr:ext cx="762000" cy="259045"/>
    <xdr:sp macro="" textlink="">
      <xdr:nvSpPr>
        <xdr:cNvPr id="88"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89" name="円/楕円 88"/>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0" name="テキスト ボックス 89"/>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1" name="円/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これまで</a:t>
          </a:r>
          <a:r>
            <a:rPr lang="ja-JP" altLang="ja-JP" sz="1100" b="0" i="0" baseline="0">
              <a:solidFill>
                <a:schemeClr val="dk1"/>
              </a:solidFill>
              <a:effectLst/>
              <a:latin typeface="+mn-lt"/>
              <a:ea typeface="+mn-ea"/>
              <a:cs typeface="+mn-cs"/>
            </a:rPr>
            <a:t>継続的に地方債の繰上償還を実施し公債費の抑制を図ってきたことにより、類似団体平均を下回っているが、福祉・社会保障関係を始めとした扶助費が年々増加しており、また、人件費に係るものが高い割合を示しているため、定員適正化計画に</a:t>
          </a:r>
          <a:r>
            <a:rPr lang="ja-JP" altLang="en-US" sz="1100" b="0" i="0" baseline="0">
              <a:solidFill>
                <a:schemeClr val="dk1"/>
              </a:solidFill>
              <a:effectLst/>
              <a:latin typeface="+mn-lt"/>
              <a:ea typeface="+mn-ea"/>
              <a:cs typeface="+mn-cs"/>
            </a:rPr>
            <a:t>基づく</a:t>
          </a:r>
          <a:r>
            <a:rPr lang="ja-JP" altLang="ja-JP" sz="1100" b="0" i="0" baseline="0">
              <a:solidFill>
                <a:schemeClr val="dk1"/>
              </a:solidFill>
              <a:effectLst/>
              <a:latin typeface="+mn-lt"/>
              <a:ea typeface="+mn-ea"/>
              <a:cs typeface="+mn-cs"/>
            </a:rPr>
            <a:t>新規採用</a:t>
          </a:r>
          <a:r>
            <a:rPr lang="ja-JP" altLang="en-US" sz="1100" b="0" i="0" baseline="0">
              <a:solidFill>
                <a:schemeClr val="dk1"/>
              </a:solidFill>
              <a:effectLst/>
              <a:latin typeface="+mn-lt"/>
              <a:ea typeface="+mn-ea"/>
              <a:cs typeface="+mn-cs"/>
            </a:rPr>
            <a:t>者</a:t>
          </a:r>
          <a:r>
            <a:rPr lang="ja-JP" altLang="ja-JP" sz="1100" b="0" i="0" baseline="0">
              <a:solidFill>
                <a:schemeClr val="dk1"/>
              </a:solidFill>
              <a:effectLst/>
              <a:latin typeface="+mn-lt"/>
              <a:ea typeface="+mn-ea"/>
              <a:cs typeface="+mn-cs"/>
            </a:rPr>
            <a:t>の抑制、組織・職員配置の見直しなどにより、定員適正化を図り義務的経費の削減に努める。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94827</xdr:rowOff>
    </xdr:from>
    <xdr:to>
      <xdr:col>7</xdr:col>
      <xdr:colOff>152400</xdr:colOff>
      <xdr:row>58</xdr:row>
      <xdr:rowOff>102870</xdr:rowOff>
    </xdr:to>
    <xdr:cxnSp macro="">
      <xdr:nvCxnSpPr>
        <xdr:cNvPr id="131" name="直線コネクタ 130"/>
        <xdr:cNvCxnSpPr/>
      </xdr:nvCxnSpPr>
      <xdr:spPr>
        <a:xfrm flipV="1">
          <a:off x="4114800" y="100389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5041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102870</xdr:rowOff>
    </xdr:from>
    <xdr:to>
      <xdr:col>6</xdr:col>
      <xdr:colOff>0</xdr:colOff>
      <xdr:row>59</xdr:row>
      <xdr:rowOff>35983</xdr:rowOff>
    </xdr:to>
    <xdr:cxnSp macro="">
      <xdr:nvCxnSpPr>
        <xdr:cNvPr id="134" name="直線コネクタ 133"/>
        <xdr:cNvCxnSpPr/>
      </xdr:nvCxnSpPr>
      <xdr:spPr>
        <a:xfrm flipV="1">
          <a:off x="3225800" y="100469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63940</xdr:rowOff>
    </xdr:from>
    <xdr:ext cx="736600" cy="259045"/>
    <xdr:sp macro="" textlink="">
      <xdr:nvSpPr>
        <xdr:cNvPr id="136" name="テキスト ボックス 135"/>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35983</xdr:rowOff>
    </xdr:from>
    <xdr:to>
      <xdr:col>4</xdr:col>
      <xdr:colOff>482600</xdr:colOff>
      <xdr:row>59</xdr:row>
      <xdr:rowOff>68156</xdr:rowOff>
    </xdr:to>
    <xdr:cxnSp macro="">
      <xdr:nvCxnSpPr>
        <xdr:cNvPr id="137" name="直線コネクタ 136"/>
        <xdr:cNvCxnSpPr/>
      </xdr:nvCxnSpPr>
      <xdr:spPr>
        <a:xfrm flipV="1">
          <a:off x="2336800" y="101515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39" name="テキスト ボックス 138"/>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68156</xdr:rowOff>
    </xdr:from>
    <xdr:to>
      <xdr:col>3</xdr:col>
      <xdr:colOff>279400</xdr:colOff>
      <xdr:row>61</xdr:row>
      <xdr:rowOff>127423</xdr:rowOff>
    </xdr:to>
    <xdr:cxnSp macro="">
      <xdr:nvCxnSpPr>
        <xdr:cNvPr id="140" name="直線コネクタ 139"/>
        <xdr:cNvCxnSpPr/>
      </xdr:nvCxnSpPr>
      <xdr:spPr>
        <a:xfrm flipV="1">
          <a:off x="1447800" y="10183706"/>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16950</xdr:rowOff>
    </xdr:from>
    <xdr:ext cx="762000" cy="259045"/>
    <xdr:sp macro="" textlink="">
      <xdr:nvSpPr>
        <xdr:cNvPr id="144" name="テキスト ボックス 143"/>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58</xdr:row>
      <xdr:rowOff>44027</xdr:rowOff>
    </xdr:from>
    <xdr:to>
      <xdr:col>7</xdr:col>
      <xdr:colOff>203200</xdr:colOff>
      <xdr:row>58</xdr:row>
      <xdr:rowOff>145627</xdr:rowOff>
    </xdr:to>
    <xdr:sp macro="" textlink="">
      <xdr:nvSpPr>
        <xdr:cNvPr id="150" name="円/楕円 149"/>
        <xdr:cNvSpPr/>
      </xdr:nvSpPr>
      <xdr:spPr>
        <a:xfrm>
          <a:off x="49022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60554</xdr:rowOff>
    </xdr:from>
    <xdr:ext cx="762000" cy="259045"/>
    <xdr:sp macro="" textlink="">
      <xdr:nvSpPr>
        <xdr:cNvPr id="151" name="財政構造の弾力性該当値テキスト"/>
        <xdr:cNvSpPr txBox="1"/>
      </xdr:nvSpPr>
      <xdr:spPr>
        <a:xfrm>
          <a:off x="5041900" y="983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52070</xdr:rowOff>
    </xdr:from>
    <xdr:to>
      <xdr:col>6</xdr:col>
      <xdr:colOff>50800</xdr:colOff>
      <xdr:row>58</xdr:row>
      <xdr:rowOff>153670</xdr:rowOff>
    </xdr:to>
    <xdr:sp macro="" textlink="">
      <xdr:nvSpPr>
        <xdr:cNvPr id="152" name="円/楕円 151"/>
        <xdr:cNvSpPr/>
      </xdr:nvSpPr>
      <xdr:spPr>
        <a:xfrm>
          <a:off x="4064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56</xdr:row>
      <xdr:rowOff>163847</xdr:rowOff>
    </xdr:from>
    <xdr:ext cx="736600" cy="259045"/>
    <xdr:sp macro="" textlink="">
      <xdr:nvSpPr>
        <xdr:cNvPr id="153" name="テキスト ボックス 152"/>
        <xdr:cNvSpPr txBox="1"/>
      </xdr:nvSpPr>
      <xdr:spPr>
        <a:xfrm>
          <a:off x="3733800" y="976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156633</xdr:rowOff>
    </xdr:from>
    <xdr:to>
      <xdr:col>4</xdr:col>
      <xdr:colOff>533400</xdr:colOff>
      <xdr:row>59</xdr:row>
      <xdr:rowOff>86783</xdr:rowOff>
    </xdr:to>
    <xdr:sp macro="" textlink="">
      <xdr:nvSpPr>
        <xdr:cNvPr id="154" name="円/楕円 153"/>
        <xdr:cNvSpPr/>
      </xdr:nvSpPr>
      <xdr:spPr>
        <a:xfrm>
          <a:off x="3175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96960</xdr:rowOff>
    </xdr:from>
    <xdr:ext cx="762000" cy="259045"/>
    <xdr:sp macro="" textlink="">
      <xdr:nvSpPr>
        <xdr:cNvPr id="155" name="テキスト ボックス 154"/>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17356</xdr:rowOff>
    </xdr:from>
    <xdr:to>
      <xdr:col>3</xdr:col>
      <xdr:colOff>330200</xdr:colOff>
      <xdr:row>59</xdr:row>
      <xdr:rowOff>118956</xdr:rowOff>
    </xdr:to>
    <xdr:sp macro="" textlink="">
      <xdr:nvSpPr>
        <xdr:cNvPr id="156" name="円/楕円 155"/>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129133</xdr:rowOff>
    </xdr:from>
    <xdr:ext cx="762000" cy="259045"/>
    <xdr:sp macro="" textlink="">
      <xdr:nvSpPr>
        <xdr:cNvPr id="157" name="テキスト ボックス 156"/>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58" name="円/楕円 157"/>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59" name="テキスト ボックス 158"/>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[127,156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定員適正化計画に</a:t>
          </a:r>
          <a:r>
            <a:rPr lang="ja-JP" altLang="en-US" sz="1100" b="0" i="0" baseline="0">
              <a:solidFill>
                <a:schemeClr val="dk1"/>
              </a:solidFill>
              <a:effectLst/>
              <a:latin typeface="+mn-lt"/>
              <a:ea typeface="+mn-ea"/>
              <a:cs typeface="+mn-cs"/>
            </a:rPr>
            <a:t>基づく</a:t>
          </a:r>
          <a:r>
            <a:rPr lang="ja-JP" altLang="ja-JP" sz="1100" b="0" i="0" baseline="0">
              <a:solidFill>
                <a:schemeClr val="dk1"/>
              </a:solidFill>
              <a:effectLst/>
              <a:latin typeface="+mn-lt"/>
              <a:ea typeface="+mn-ea"/>
              <a:cs typeface="+mn-cs"/>
            </a:rPr>
            <a:t>新規採用</a:t>
          </a:r>
          <a:r>
            <a:rPr lang="ja-JP" altLang="en-US" sz="1100" b="0" i="0" baseline="0">
              <a:solidFill>
                <a:schemeClr val="dk1"/>
              </a:solidFill>
              <a:effectLst/>
              <a:latin typeface="+mn-lt"/>
              <a:ea typeface="+mn-ea"/>
              <a:cs typeface="+mn-cs"/>
            </a:rPr>
            <a:t>者</a:t>
          </a:r>
          <a:r>
            <a:rPr lang="ja-JP" altLang="ja-JP" sz="1100" b="0" i="0" baseline="0">
              <a:solidFill>
                <a:schemeClr val="dk1"/>
              </a:solidFill>
              <a:effectLst/>
              <a:latin typeface="+mn-lt"/>
              <a:ea typeface="+mn-ea"/>
              <a:cs typeface="+mn-cs"/>
            </a:rPr>
            <a:t>の抑制、組織・職員配置の見直しなどによる人件費の削減や事務事業の見直し・縮減による物件費等の削減を図ってきたことにより、類似団体平均を下回っている。</a:t>
          </a:r>
          <a:endParaRPr lang="ja-JP" altLang="ja-JP" sz="1400">
            <a:effectLst/>
          </a:endParaRPr>
        </a:p>
        <a:p>
          <a:r>
            <a:rPr lang="ja-JP" altLang="ja-JP" sz="1100" b="0" i="0" baseline="0">
              <a:solidFill>
                <a:schemeClr val="dk1"/>
              </a:solidFill>
              <a:effectLst/>
              <a:latin typeface="+mn-lt"/>
              <a:ea typeface="+mn-ea"/>
              <a:cs typeface="+mn-cs"/>
            </a:rPr>
            <a:t>　今後も引き続き人件費削減や経常的な事務的経費の縮減に努める。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101777</xdr:rowOff>
    </xdr:from>
    <xdr:to>
      <xdr:col>7</xdr:col>
      <xdr:colOff>152400</xdr:colOff>
      <xdr:row>81</xdr:row>
      <xdr:rowOff>131642</xdr:rowOff>
    </xdr:to>
    <xdr:cxnSp macro="">
      <xdr:nvCxnSpPr>
        <xdr:cNvPr id="194" name="直線コネクタ 193"/>
        <xdr:cNvCxnSpPr/>
      </xdr:nvCxnSpPr>
      <xdr:spPr>
        <a:xfrm>
          <a:off x="4114800" y="13989227"/>
          <a:ext cx="8382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97327</xdr:rowOff>
    </xdr:from>
    <xdr:ext cx="762000" cy="259045"/>
    <xdr:sp macro="" textlink="">
      <xdr:nvSpPr>
        <xdr:cNvPr id="195" name="人件費・物件費等の状況平均値テキスト"/>
        <xdr:cNvSpPr txBox="1"/>
      </xdr:nvSpPr>
      <xdr:spPr>
        <a:xfrm>
          <a:off x="5041900" y="14156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101777</xdr:rowOff>
    </xdr:from>
    <xdr:to>
      <xdr:col>6</xdr:col>
      <xdr:colOff>0</xdr:colOff>
      <xdr:row>81</xdr:row>
      <xdr:rowOff>105276</xdr:rowOff>
    </xdr:to>
    <xdr:cxnSp macro="">
      <xdr:nvCxnSpPr>
        <xdr:cNvPr id="197" name="直線コネクタ 196"/>
        <xdr:cNvCxnSpPr/>
      </xdr:nvCxnSpPr>
      <xdr:spPr>
        <a:xfrm flipV="1">
          <a:off x="3225800" y="13989227"/>
          <a:ext cx="8890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21227</xdr:rowOff>
    </xdr:from>
    <xdr:ext cx="736600" cy="259045"/>
    <xdr:sp macro="" textlink="">
      <xdr:nvSpPr>
        <xdr:cNvPr id="199" name="テキスト ボックス 198"/>
        <xdr:cNvSpPr txBox="1"/>
      </xdr:nvSpPr>
      <xdr:spPr>
        <a:xfrm>
          <a:off x="3733800" y="142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62630</xdr:rowOff>
    </xdr:from>
    <xdr:to>
      <xdr:col>4</xdr:col>
      <xdr:colOff>482600</xdr:colOff>
      <xdr:row>81</xdr:row>
      <xdr:rowOff>105276</xdr:rowOff>
    </xdr:to>
    <xdr:cxnSp macro="">
      <xdr:nvCxnSpPr>
        <xdr:cNvPr id="200" name="直線コネクタ 199"/>
        <xdr:cNvCxnSpPr/>
      </xdr:nvCxnSpPr>
      <xdr:spPr>
        <a:xfrm>
          <a:off x="2336800" y="13950080"/>
          <a:ext cx="889000" cy="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165008</xdr:rowOff>
    </xdr:from>
    <xdr:ext cx="762000" cy="259045"/>
    <xdr:sp macro="" textlink="">
      <xdr:nvSpPr>
        <xdr:cNvPr id="202" name="テキスト ボックス 201"/>
        <xdr:cNvSpPr txBox="1"/>
      </xdr:nvSpPr>
      <xdr:spPr>
        <a:xfrm>
          <a:off x="2844800" y="142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62630</xdr:rowOff>
    </xdr:from>
    <xdr:to>
      <xdr:col>3</xdr:col>
      <xdr:colOff>279400</xdr:colOff>
      <xdr:row>81</xdr:row>
      <xdr:rowOff>115940</xdr:rowOff>
    </xdr:to>
    <xdr:cxnSp macro="">
      <xdr:nvCxnSpPr>
        <xdr:cNvPr id="203" name="直線コネクタ 202"/>
        <xdr:cNvCxnSpPr/>
      </xdr:nvCxnSpPr>
      <xdr:spPr>
        <a:xfrm flipV="1">
          <a:off x="1447800" y="13950080"/>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123288</xdr:rowOff>
    </xdr:from>
    <xdr:ext cx="762000" cy="259045"/>
    <xdr:sp macro="" textlink="">
      <xdr:nvSpPr>
        <xdr:cNvPr id="205" name="テキスト ボックス 204"/>
        <xdr:cNvSpPr txBox="1"/>
      </xdr:nvSpPr>
      <xdr:spPr>
        <a:xfrm>
          <a:off x="1955800" y="1418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147570</xdr:rowOff>
    </xdr:from>
    <xdr:ext cx="762000" cy="259045"/>
    <xdr:sp macro="" textlink="">
      <xdr:nvSpPr>
        <xdr:cNvPr id="207" name="テキスト ボックス 206"/>
        <xdr:cNvSpPr txBox="1"/>
      </xdr:nvSpPr>
      <xdr:spPr>
        <a:xfrm>
          <a:off x="1066800" y="1420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80842</xdr:rowOff>
    </xdr:from>
    <xdr:to>
      <xdr:col>7</xdr:col>
      <xdr:colOff>203200</xdr:colOff>
      <xdr:row>82</xdr:row>
      <xdr:rowOff>10992</xdr:rowOff>
    </xdr:to>
    <xdr:sp macro="" textlink="">
      <xdr:nvSpPr>
        <xdr:cNvPr id="213" name="円/楕円 212"/>
        <xdr:cNvSpPr/>
      </xdr:nvSpPr>
      <xdr:spPr>
        <a:xfrm>
          <a:off x="4902200" y="1396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97369</xdr:rowOff>
    </xdr:from>
    <xdr:ext cx="762000" cy="259045"/>
    <xdr:sp macro="" textlink="">
      <xdr:nvSpPr>
        <xdr:cNvPr id="214" name="人件費・物件費等の状況該当値テキスト"/>
        <xdr:cNvSpPr txBox="1"/>
      </xdr:nvSpPr>
      <xdr:spPr>
        <a:xfrm>
          <a:off x="5041900" y="1381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127,156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50977</xdr:rowOff>
    </xdr:from>
    <xdr:to>
      <xdr:col>6</xdr:col>
      <xdr:colOff>50800</xdr:colOff>
      <xdr:row>81</xdr:row>
      <xdr:rowOff>152577</xdr:rowOff>
    </xdr:to>
    <xdr:sp macro="" textlink="">
      <xdr:nvSpPr>
        <xdr:cNvPr id="215" name="円/楕円 214"/>
        <xdr:cNvSpPr/>
      </xdr:nvSpPr>
      <xdr:spPr>
        <a:xfrm>
          <a:off x="4064000" y="139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162754</xdr:rowOff>
    </xdr:from>
    <xdr:ext cx="736600" cy="259045"/>
    <xdr:sp macro="" textlink="">
      <xdr:nvSpPr>
        <xdr:cNvPr id="216" name="テキスト ボックス 215"/>
        <xdr:cNvSpPr txBox="1"/>
      </xdr:nvSpPr>
      <xdr:spPr>
        <a:xfrm>
          <a:off x="3733800" y="13707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123,443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54476</xdr:rowOff>
    </xdr:from>
    <xdr:to>
      <xdr:col>4</xdr:col>
      <xdr:colOff>533400</xdr:colOff>
      <xdr:row>81</xdr:row>
      <xdr:rowOff>156076</xdr:rowOff>
    </xdr:to>
    <xdr:sp macro="" textlink="">
      <xdr:nvSpPr>
        <xdr:cNvPr id="217" name="円/楕円 216"/>
        <xdr:cNvSpPr/>
      </xdr:nvSpPr>
      <xdr:spPr>
        <a:xfrm>
          <a:off x="3175000" y="13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166253</xdr:rowOff>
    </xdr:from>
    <xdr:ext cx="762000" cy="259045"/>
    <xdr:sp macro="" textlink="">
      <xdr:nvSpPr>
        <xdr:cNvPr id="218" name="テキスト ボックス 217"/>
        <xdr:cNvSpPr txBox="1"/>
      </xdr:nvSpPr>
      <xdr:spPr>
        <a:xfrm>
          <a:off x="2844800" y="1371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11830</xdr:rowOff>
    </xdr:from>
    <xdr:to>
      <xdr:col>3</xdr:col>
      <xdr:colOff>330200</xdr:colOff>
      <xdr:row>81</xdr:row>
      <xdr:rowOff>113430</xdr:rowOff>
    </xdr:to>
    <xdr:sp macro="" textlink="">
      <xdr:nvSpPr>
        <xdr:cNvPr id="219" name="円/楕円 218"/>
        <xdr:cNvSpPr/>
      </xdr:nvSpPr>
      <xdr:spPr>
        <a:xfrm>
          <a:off x="2286000" y="138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123607</xdr:rowOff>
    </xdr:from>
    <xdr:ext cx="762000" cy="259045"/>
    <xdr:sp macro="" textlink="">
      <xdr:nvSpPr>
        <xdr:cNvPr id="220" name="テキスト ボックス 219"/>
        <xdr:cNvSpPr txBox="1"/>
      </xdr:nvSpPr>
      <xdr:spPr>
        <a:xfrm>
          <a:off x="1955800" y="1366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118,576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65140</xdr:rowOff>
    </xdr:from>
    <xdr:to>
      <xdr:col>2</xdr:col>
      <xdr:colOff>127000</xdr:colOff>
      <xdr:row>81</xdr:row>
      <xdr:rowOff>166740</xdr:rowOff>
    </xdr:to>
    <xdr:sp macro="" textlink="">
      <xdr:nvSpPr>
        <xdr:cNvPr id="221" name="円/楕円 220"/>
        <xdr:cNvSpPr/>
      </xdr:nvSpPr>
      <xdr:spPr>
        <a:xfrm>
          <a:off x="13970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5467</xdr:rowOff>
    </xdr:from>
    <xdr:ext cx="762000" cy="259045"/>
    <xdr:sp macro="" textlink="">
      <xdr:nvSpPr>
        <xdr:cNvPr id="222" name="テキスト ボックス 221"/>
        <xdr:cNvSpPr txBox="1"/>
      </xdr:nvSpPr>
      <xdr:spPr>
        <a:xfrm>
          <a:off x="1066800" y="137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125,204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本市の給与水準は国家公務員の給与水準を大きく下回っており、県内各市の中でも低水準であり、類似団体と比較しても低い数値であるが、今後も引き続き給与の適正化に努めていく。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143934</xdr:rowOff>
    </xdr:from>
    <xdr:to>
      <xdr:col>24</xdr:col>
      <xdr:colOff>558800</xdr:colOff>
      <xdr:row>83</xdr:row>
      <xdr:rowOff>93134</xdr:rowOff>
    </xdr:to>
    <xdr:cxnSp macro="">
      <xdr:nvCxnSpPr>
        <xdr:cNvPr id="256" name="直線コネクタ 255"/>
        <xdr:cNvCxnSpPr/>
      </xdr:nvCxnSpPr>
      <xdr:spPr>
        <a:xfrm>
          <a:off x="16179800" y="1420283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143934</xdr:rowOff>
    </xdr:from>
    <xdr:to>
      <xdr:col>23</xdr:col>
      <xdr:colOff>406400</xdr:colOff>
      <xdr:row>83</xdr:row>
      <xdr:rowOff>106539</xdr:rowOff>
    </xdr:to>
    <xdr:cxnSp macro="">
      <xdr:nvCxnSpPr>
        <xdr:cNvPr id="259" name="直線コネクタ 258"/>
        <xdr:cNvCxnSpPr/>
      </xdr:nvCxnSpPr>
      <xdr:spPr>
        <a:xfrm flipV="1">
          <a:off x="15290800" y="142028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128711</xdr:rowOff>
    </xdr:from>
    <xdr:ext cx="736600" cy="259045"/>
    <xdr:sp macro="" textlink="">
      <xdr:nvSpPr>
        <xdr:cNvPr id="261" name="テキスト ボックス 260"/>
        <xdr:cNvSpPr txBox="1"/>
      </xdr:nvSpPr>
      <xdr:spPr>
        <a:xfrm>
          <a:off x="15798800" y="1435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106539</xdr:rowOff>
    </xdr:from>
    <xdr:to>
      <xdr:col>22</xdr:col>
      <xdr:colOff>203200</xdr:colOff>
      <xdr:row>89</xdr:row>
      <xdr:rowOff>69850</xdr:rowOff>
    </xdr:to>
    <xdr:cxnSp macro="">
      <xdr:nvCxnSpPr>
        <xdr:cNvPr id="262" name="直線コネクタ 261"/>
        <xdr:cNvCxnSpPr/>
      </xdr:nvCxnSpPr>
      <xdr:spPr>
        <a:xfrm flipV="1">
          <a:off x="14401800" y="14336889"/>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4" name="テキスト ボックス 263"/>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16228</xdr:rowOff>
    </xdr:from>
    <xdr:to>
      <xdr:col>21</xdr:col>
      <xdr:colOff>0</xdr:colOff>
      <xdr:row>89</xdr:row>
      <xdr:rowOff>69850</xdr:rowOff>
    </xdr:to>
    <xdr:cxnSp macro="">
      <xdr:nvCxnSpPr>
        <xdr:cNvPr id="265" name="直線コネクタ 264"/>
        <xdr:cNvCxnSpPr/>
      </xdr:nvCxnSpPr>
      <xdr:spPr>
        <a:xfrm>
          <a:off x="13512800" y="152752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72672</xdr:rowOff>
    </xdr:from>
    <xdr:to>
      <xdr:col>21</xdr:col>
      <xdr:colOff>50800</xdr:colOff>
      <xdr:row>90</xdr:row>
      <xdr:rowOff>2822</xdr:rowOff>
    </xdr:to>
    <xdr:sp macro="" textlink="">
      <xdr:nvSpPr>
        <xdr:cNvPr id="266" name="フローチャート : 判断 265"/>
        <xdr:cNvSpPr/>
      </xdr:nvSpPr>
      <xdr:spPr>
        <a:xfrm>
          <a:off x="14351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159049</xdr:rowOff>
    </xdr:from>
    <xdr:ext cx="762000" cy="259045"/>
    <xdr:sp macro="" textlink="">
      <xdr:nvSpPr>
        <xdr:cNvPr id="267" name="テキスト ボックス 266"/>
        <xdr:cNvSpPr txBox="1"/>
      </xdr:nvSpPr>
      <xdr:spPr>
        <a:xfrm>
          <a:off x="14020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69" name="テキスト ボックス 268"/>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75" name="円/楕円 274"/>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58861</xdr:rowOff>
    </xdr:from>
    <xdr:ext cx="762000" cy="259045"/>
    <xdr:sp macro="" textlink="">
      <xdr:nvSpPr>
        <xdr:cNvPr id="276"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93134</xdr:rowOff>
    </xdr:from>
    <xdr:to>
      <xdr:col>23</xdr:col>
      <xdr:colOff>457200</xdr:colOff>
      <xdr:row>83</xdr:row>
      <xdr:rowOff>23284</xdr:rowOff>
    </xdr:to>
    <xdr:sp macro="" textlink="">
      <xdr:nvSpPr>
        <xdr:cNvPr id="277" name="円/楕円 276"/>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78" name="テキスト ボックス 277"/>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55739</xdr:rowOff>
    </xdr:from>
    <xdr:to>
      <xdr:col>22</xdr:col>
      <xdr:colOff>254000</xdr:colOff>
      <xdr:row>83</xdr:row>
      <xdr:rowOff>157339</xdr:rowOff>
    </xdr:to>
    <xdr:sp macro="" textlink="">
      <xdr:nvSpPr>
        <xdr:cNvPr id="279" name="円/楕円 278"/>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142116</xdr:rowOff>
    </xdr:from>
    <xdr:ext cx="762000" cy="259045"/>
    <xdr:sp macro="" textlink="">
      <xdr:nvSpPr>
        <xdr:cNvPr id="280" name="テキスト ボックス 279"/>
        <xdr:cNvSpPr txBox="1"/>
      </xdr:nvSpPr>
      <xdr:spPr>
        <a:xfrm>
          <a:off x="14909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19050</xdr:rowOff>
    </xdr:from>
    <xdr:to>
      <xdr:col>21</xdr:col>
      <xdr:colOff>50800</xdr:colOff>
      <xdr:row>89</xdr:row>
      <xdr:rowOff>120650</xdr:rowOff>
    </xdr:to>
    <xdr:sp macro="" textlink="">
      <xdr:nvSpPr>
        <xdr:cNvPr id="281" name="円/楕円 280"/>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130827</xdr:rowOff>
    </xdr:from>
    <xdr:ext cx="762000" cy="259045"/>
    <xdr:sp macro="" textlink="">
      <xdr:nvSpPr>
        <xdr:cNvPr id="282" name="テキスト ボックス 281"/>
        <xdr:cNvSpPr txBox="1"/>
      </xdr:nvSpPr>
      <xdr:spPr>
        <a:xfrm>
          <a:off x="14020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136878</xdr:rowOff>
    </xdr:from>
    <xdr:to>
      <xdr:col>19</xdr:col>
      <xdr:colOff>533400</xdr:colOff>
      <xdr:row>89</xdr:row>
      <xdr:rowOff>67028</xdr:rowOff>
    </xdr:to>
    <xdr:sp macro="" textlink="">
      <xdr:nvSpPr>
        <xdr:cNvPr id="283" name="円/楕円 282"/>
        <xdr:cNvSpPr/>
      </xdr:nvSpPr>
      <xdr:spPr>
        <a:xfrm>
          <a:off x="13462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77205</xdr:rowOff>
    </xdr:from>
    <xdr:ext cx="762000" cy="259045"/>
    <xdr:sp macro="" textlink="">
      <xdr:nvSpPr>
        <xdr:cNvPr id="284" name="テキスト ボックス 283"/>
        <xdr:cNvSpPr txBox="1"/>
      </xdr:nvSpPr>
      <xdr:spPr>
        <a:xfrm>
          <a:off x="13131800" y="149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定員適正化計画に</a:t>
          </a:r>
          <a:r>
            <a:rPr lang="ja-JP" altLang="en-US" sz="1100" b="0" i="0" baseline="0">
              <a:solidFill>
                <a:schemeClr val="dk1"/>
              </a:solidFill>
              <a:effectLst/>
              <a:latin typeface="+mn-lt"/>
              <a:ea typeface="+mn-ea"/>
              <a:cs typeface="+mn-cs"/>
            </a:rPr>
            <a:t>基づく</a:t>
          </a:r>
          <a:r>
            <a:rPr lang="ja-JP" altLang="ja-JP" sz="1100" b="0" i="0" baseline="0">
              <a:solidFill>
                <a:schemeClr val="dk1"/>
              </a:solidFill>
              <a:effectLst/>
              <a:latin typeface="+mn-lt"/>
              <a:ea typeface="+mn-ea"/>
              <a:cs typeface="+mn-cs"/>
            </a:rPr>
            <a:t>新規採用</a:t>
          </a:r>
          <a:r>
            <a:rPr lang="ja-JP" altLang="en-US" sz="1100" b="0" i="0" baseline="0">
              <a:solidFill>
                <a:schemeClr val="dk1"/>
              </a:solidFill>
              <a:effectLst/>
              <a:latin typeface="+mn-lt"/>
              <a:ea typeface="+mn-ea"/>
              <a:cs typeface="+mn-cs"/>
            </a:rPr>
            <a:t>者</a:t>
          </a:r>
          <a:r>
            <a:rPr lang="ja-JP" altLang="ja-JP" sz="1100" b="0" i="0" baseline="0">
              <a:solidFill>
                <a:schemeClr val="dk1"/>
              </a:solidFill>
              <a:effectLst/>
              <a:latin typeface="+mn-lt"/>
              <a:ea typeface="+mn-ea"/>
              <a:cs typeface="+mn-cs"/>
            </a:rPr>
            <a:t>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a:t>
          </a:r>
          <a:r>
            <a:rPr lang="en-US" altLang="ja-JP" sz="1100" b="0" i="0" baseline="0">
              <a:solidFill>
                <a:schemeClr val="dk1"/>
              </a:solidFill>
              <a:effectLst/>
              <a:latin typeface="+mn-lt"/>
              <a:ea typeface="+mn-ea"/>
              <a:cs typeface="+mn-cs"/>
            </a:rPr>
            <a:t>H32</a:t>
          </a:r>
          <a:r>
            <a:rPr lang="ja-JP" altLang="ja-JP" sz="1100" b="0" i="0" baseline="0">
              <a:solidFill>
                <a:schemeClr val="dk1"/>
              </a:solidFill>
              <a:effectLst/>
              <a:latin typeface="+mn-lt"/>
              <a:ea typeface="+mn-ea"/>
              <a:cs typeface="+mn-cs"/>
            </a:rPr>
            <a:t>年度までの間の計画を記した第</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次定員適正化計画</a:t>
          </a:r>
          <a:r>
            <a:rPr lang="ja-JP" altLang="en-US" sz="1100" b="0" i="0" baseline="0">
              <a:solidFill>
                <a:schemeClr val="dk1"/>
              </a:solidFill>
              <a:effectLst/>
              <a:latin typeface="+mn-lt"/>
              <a:ea typeface="+mn-ea"/>
              <a:cs typeface="+mn-cs"/>
            </a:rPr>
            <a:t>に沿って</a:t>
          </a:r>
          <a:r>
            <a:rPr lang="ja-JP" altLang="ja-JP" sz="1100" b="0" i="0" baseline="0">
              <a:solidFill>
                <a:schemeClr val="dk1"/>
              </a:solidFill>
              <a:effectLst/>
              <a:latin typeface="+mn-lt"/>
              <a:ea typeface="+mn-ea"/>
              <a:cs typeface="+mn-cs"/>
            </a:rPr>
            <a:t>、住民サービスの低下を招かないよう十分配慮しながら適正な定員管理に努めていく。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22769</xdr:rowOff>
    </xdr:from>
    <xdr:to>
      <xdr:col>24</xdr:col>
      <xdr:colOff>558800</xdr:colOff>
      <xdr:row>59</xdr:row>
      <xdr:rowOff>36558</xdr:rowOff>
    </xdr:to>
    <xdr:cxnSp macro="">
      <xdr:nvCxnSpPr>
        <xdr:cNvPr id="321" name="直線コネクタ 320"/>
        <xdr:cNvCxnSpPr/>
      </xdr:nvCxnSpPr>
      <xdr:spPr>
        <a:xfrm>
          <a:off x="16179800" y="10138319"/>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137993</xdr:rowOff>
    </xdr:from>
    <xdr:ext cx="762000" cy="259045"/>
    <xdr:sp macro="" textlink="">
      <xdr:nvSpPr>
        <xdr:cNvPr id="322" name="定員管理の状況平均値テキスト"/>
        <xdr:cNvSpPr txBox="1"/>
      </xdr:nvSpPr>
      <xdr:spPr>
        <a:xfrm>
          <a:off x="17106900" y="1042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163195</xdr:rowOff>
    </xdr:from>
    <xdr:to>
      <xdr:col>23</xdr:col>
      <xdr:colOff>406400</xdr:colOff>
      <xdr:row>59</xdr:row>
      <xdr:rowOff>22769</xdr:rowOff>
    </xdr:to>
    <xdr:cxnSp macro="">
      <xdr:nvCxnSpPr>
        <xdr:cNvPr id="324" name="直線コネクタ 323"/>
        <xdr:cNvCxnSpPr/>
      </xdr:nvCxnSpPr>
      <xdr:spPr>
        <a:xfrm>
          <a:off x="15290800" y="1010729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5" name="フローチャート : 判断 324"/>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49819</xdr:rowOff>
    </xdr:from>
    <xdr:ext cx="736600" cy="259045"/>
    <xdr:sp macro="" textlink="">
      <xdr:nvSpPr>
        <xdr:cNvPr id="326" name="テキスト ボックス 325"/>
        <xdr:cNvSpPr txBox="1"/>
      </xdr:nvSpPr>
      <xdr:spPr>
        <a:xfrm>
          <a:off x="15798800" y="1050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163195</xdr:rowOff>
    </xdr:from>
    <xdr:to>
      <xdr:col>22</xdr:col>
      <xdr:colOff>203200</xdr:colOff>
      <xdr:row>59</xdr:row>
      <xdr:rowOff>33110</xdr:rowOff>
    </xdr:to>
    <xdr:cxnSp macro="">
      <xdr:nvCxnSpPr>
        <xdr:cNvPr id="327" name="直線コネクタ 326"/>
        <xdr:cNvCxnSpPr/>
      </xdr:nvCxnSpPr>
      <xdr:spPr>
        <a:xfrm flipV="1">
          <a:off x="14401800" y="10107295"/>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28" name="フローチャート : 判断 327"/>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37754</xdr:rowOff>
    </xdr:from>
    <xdr:ext cx="762000" cy="259045"/>
    <xdr:sp macro="" textlink="">
      <xdr:nvSpPr>
        <xdr:cNvPr id="329" name="テキスト ボックス 328"/>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33110</xdr:rowOff>
    </xdr:from>
    <xdr:to>
      <xdr:col>21</xdr:col>
      <xdr:colOff>0</xdr:colOff>
      <xdr:row>59</xdr:row>
      <xdr:rowOff>64135</xdr:rowOff>
    </xdr:to>
    <xdr:cxnSp macro="">
      <xdr:nvCxnSpPr>
        <xdr:cNvPr id="330" name="直線コネクタ 329"/>
        <xdr:cNvCxnSpPr/>
      </xdr:nvCxnSpPr>
      <xdr:spPr>
        <a:xfrm flipV="1">
          <a:off x="13512800" y="1014866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1" name="フローチャート : 判断 330"/>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49819</xdr:rowOff>
    </xdr:from>
    <xdr:ext cx="762000" cy="259045"/>
    <xdr:sp macro="" textlink="">
      <xdr:nvSpPr>
        <xdr:cNvPr id="332" name="テキスト ボックス 331"/>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3" name="フローチャート : 判断 332"/>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73949</xdr:rowOff>
    </xdr:from>
    <xdr:ext cx="762000" cy="259045"/>
    <xdr:sp macro="" textlink="">
      <xdr:nvSpPr>
        <xdr:cNvPr id="334" name="テキスト ボックス 333"/>
        <xdr:cNvSpPr txBox="1"/>
      </xdr:nvSpPr>
      <xdr:spPr>
        <a:xfrm>
          <a:off x="13131800" y="1053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157208</xdr:rowOff>
    </xdr:from>
    <xdr:to>
      <xdr:col>24</xdr:col>
      <xdr:colOff>609600</xdr:colOff>
      <xdr:row>59</xdr:row>
      <xdr:rowOff>87358</xdr:rowOff>
    </xdr:to>
    <xdr:sp macro="" textlink="">
      <xdr:nvSpPr>
        <xdr:cNvPr id="340" name="円/楕円 339"/>
        <xdr:cNvSpPr/>
      </xdr:nvSpPr>
      <xdr:spPr>
        <a:xfrm>
          <a:off x="169672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2285</xdr:rowOff>
    </xdr:from>
    <xdr:ext cx="762000" cy="259045"/>
    <xdr:sp macro="" textlink="">
      <xdr:nvSpPr>
        <xdr:cNvPr id="341" name="定員管理の状況該当値テキスト"/>
        <xdr:cNvSpPr txBox="1"/>
      </xdr:nvSpPr>
      <xdr:spPr>
        <a:xfrm>
          <a:off x="17106900" y="994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143419</xdr:rowOff>
    </xdr:from>
    <xdr:to>
      <xdr:col>23</xdr:col>
      <xdr:colOff>457200</xdr:colOff>
      <xdr:row>59</xdr:row>
      <xdr:rowOff>73569</xdr:rowOff>
    </xdr:to>
    <xdr:sp macro="" textlink="">
      <xdr:nvSpPr>
        <xdr:cNvPr id="342" name="円/楕円 341"/>
        <xdr:cNvSpPr/>
      </xdr:nvSpPr>
      <xdr:spPr>
        <a:xfrm>
          <a:off x="16129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83746</xdr:rowOff>
    </xdr:from>
    <xdr:ext cx="736600" cy="259045"/>
    <xdr:sp macro="" textlink="">
      <xdr:nvSpPr>
        <xdr:cNvPr id="343" name="テキスト ボックス 342"/>
        <xdr:cNvSpPr txBox="1"/>
      </xdr:nvSpPr>
      <xdr:spPr>
        <a:xfrm>
          <a:off x="15798800" y="9856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112395</xdr:rowOff>
    </xdr:from>
    <xdr:to>
      <xdr:col>22</xdr:col>
      <xdr:colOff>254000</xdr:colOff>
      <xdr:row>59</xdr:row>
      <xdr:rowOff>42545</xdr:rowOff>
    </xdr:to>
    <xdr:sp macro="" textlink="">
      <xdr:nvSpPr>
        <xdr:cNvPr id="344" name="円/楕円 343"/>
        <xdr:cNvSpPr/>
      </xdr:nvSpPr>
      <xdr:spPr>
        <a:xfrm>
          <a:off x="15240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52722</xdr:rowOff>
    </xdr:from>
    <xdr:ext cx="762000" cy="259045"/>
    <xdr:sp macro="" textlink="">
      <xdr:nvSpPr>
        <xdr:cNvPr id="345" name="テキスト ボックス 344"/>
        <xdr:cNvSpPr txBox="1"/>
      </xdr:nvSpPr>
      <xdr:spPr>
        <a:xfrm>
          <a:off x="14909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153760</xdr:rowOff>
    </xdr:from>
    <xdr:to>
      <xdr:col>21</xdr:col>
      <xdr:colOff>50800</xdr:colOff>
      <xdr:row>59</xdr:row>
      <xdr:rowOff>83910</xdr:rowOff>
    </xdr:to>
    <xdr:sp macro="" textlink="">
      <xdr:nvSpPr>
        <xdr:cNvPr id="346" name="円/楕円 345"/>
        <xdr:cNvSpPr/>
      </xdr:nvSpPr>
      <xdr:spPr>
        <a:xfrm>
          <a:off x="14351000" y="100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94087</xdr:rowOff>
    </xdr:from>
    <xdr:ext cx="762000" cy="259045"/>
    <xdr:sp macro="" textlink="">
      <xdr:nvSpPr>
        <xdr:cNvPr id="347" name="テキスト ボックス 346"/>
        <xdr:cNvSpPr txBox="1"/>
      </xdr:nvSpPr>
      <xdr:spPr>
        <a:xfrm>
          <a:off x="14020800" y="98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13335</xdr:rowOff>
    </xdr:from>
    <xdr:to>
      <xdr:col>19</xdr:col>
      <xdr:colOff>533400</xdr:colOff>
      <xdr:row>59</xdr:row>
      <xdr:rowOff>114935</xdr:rowOff>
    </xdr:to>
    <xdr:sp macro="" textlink="">
      <xdr:nvSpPr>
        <xdr:cNvPr id="348" name="円/楕円 347"/>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125112</xdr:rowOff>
    </xdr:from>
    <xdr:ext cx="762000" cy="259045"/>
    <xdr:sp macro="" textlink="">
      <xdr:nvSpPr>
        <xdr:cNvPr id="349" name="テキスト ボックス 348"/>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れまで継続的に地方債の繰上償還を実施し公債費の抑制を図ってきたことにより、類似団体平均を下回っている。今後も合併特例債を初めとした有利な起債の活用による計画的な建設事業の実施を予定しているが、後年度の償還が過度な財政負担とならないよう、長期的な財政見通しに立った上で、適切な事業実施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0" name="直線コネクタ 379"/>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1"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2" name="直線コネクタ 381"/>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136676</xdr:rowOff>
    </xdr:from>
    <xdr:to>
      <xdr:col>24</xdr:col>
      <xdr:colOff>558800</xdr:colOff>
      <xdr:row>40</xdr:row>
      <xdr:rowOff>35076</xdr:rowOff>
    </xdr:to>
    <xdr:cxnSp macro="">
      <xdr:nvCxnSpPr>
        <xdr:cNvPr id="385" name="直線コネクタ 384"/>
        <xdr:cNvCxnSpPr/>
      </xdr:nvCxnSpPr>
      <xdr:spPr>
        <a:xfrm flipV="1">
          <a:off x="16179800" y="665177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106636</xdr:rowOff>
    </xdr:from>
    <xdr:ext cx="762000" cy="259045"/>
    <xdr:sp macro="" textlink="">
      <xdr:nvSpPr>
        <xdr:cNvPr id="386"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7" name="フローチャート : 判断 386"/>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35076</xdr:rowOff>
    </xdr:from>
    <xdr:to>
      <xdr:col>23</xdr:col>
      <xdr:colOff>406400</xdr:colOff>
      <xdr:row>41</xdr:row>
      <xdr:rowOff>116417</xdr:rowOff>
    </xdr:to>
    <xdr:cxnSp macro="">
      <xdr:nvCxnSpPr>
        <xdr:cNvPr id="388" name="直線コネクタ 387"/>
        <xdr:cNvCxnSpPr/>
      </xdr:nvCxnSpPr>
      <xdr:spPr>
        <a:xfrm flipV="1">
          <a:off x="15290800" y="6893076"/>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9" name="フローチャート : 判断 388"/>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0" name="テキスト ボックス 389"/>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116417</xdr:rowOff>
    </xdr:from>
    <xdr:to>
      <xdr:col>22</xdr:col>
      <xdr:colOff>203200</xdr:colOff>
      <xdr:row>43</xdr:row>
      <xdr:rowOff>26307</xdr:rowOff>
    </xdr:to>
    <xdr:cxnSp macro="">
      <xdr:nvCxnSpPr>
        <xdr:cNvPr id="391" name="直線コネクタ 390"/>
        <xdr:cNvCxnSpPr/>
      </xdr:nvCxnSpPr>
      <xdr:spPr>
        <a:xfrm flipV="1">
          <a:off x="14401800" y="7145867"/>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21469</xdr:rowOff>
    </xdr:from>
    <xdr:to>
      <xdr:col>22</xdr:col>
      <xdr:colOff>254000</xdr:colOff>
      <xdr:row>43</xdr:row>
      <xdr:rowOff>123069</xdr:rowOff>
    </xdr:to>
    <xdr:sp macro="" textlink="">
      <xdr:nvSpPr>
        <xdr:cNvPr id="392" name="フローチャート : 判断 391"/>
        <xdr:cNvSpPr/>
      </xdr:nvSpPr>
      <xdr:spPr>
        <a:xfrm>
          <a:off x="15240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107846</xdr:rowOff>
    </xdr:from>
    <xdr:ext cx="762000" cy="259045"/>
    <xdr:sp macro="" textlink="">
      <xdr:nvSpPr>
        <xdr:cNvPr id="393" name="テキスト ボックス 392"/>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26307</xdr:rowOff>
    </xdr:from>
    <xdr:to>
      <xdr:col>21</xdr:col>
      <xdr:colOff>0</xdr:colOff>
      <xdr:row>44</xdr:row>
      <xdr:rowOff>38705</xdr:rowOff>
    </xdr:to>
    <xdr:cxnSp macro="">
      <xdr:nvCxnSpPr>
        <xdr:cNvPr id="394" name="直線コネクタ 393"/>
        <xdr:cNvCxnSpPr/>
      </xdr:nvCxnSpPr>
      <xdr:spPr>
        <a:xfrm flipV="1">
          <a:off x="13512800" y="739865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124883</xdr:rowOff>
    </xdr:from>
    <xdr:to>
      <xdr:col>21</xdr:col>
      <xdr:colOff>50800</xdr:colOff>
      <xdr:row>44</xdr:row>
      <xdr:rowOff>55033</xdr:rowOff>
    </xdr:to>
    <xdr:sp macro="" textlink="">
      <xdr:nvSpPr>
        <xdr:cNvPr id="395" name="フローチャート : 判断 394"/>
        <xdr:cNvSpPr/>
      </xdr:nvSpPr>
      <xdr:spPr>
        <a:xfrm>
          <a:off x="14351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396" name="テキスト ボックス 395"/>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79828</xdr:rowOff>
    </xdr:from>
    <xdr:to>
      <xdr:col>19</xdr:col>
      <xdr:colOff>533400</xdr:colOff>
      <xdr:row>45</xdr:row>
      <xdr:rowOff>9978</xdr:rowOff>
    </xdr:to>
    <xdr:sp macro="" textlink="">
      <xdr:nvSpPr>
        <xdr:cNvPr id="397" name="フローチャート : 判断 396"/>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166205</xdr:rowOff>
    </xdr:from>
    <xdr:ext cx="762000" cy="259045"/>
    <xdr:sp macro="" textlink="">
      <xdr:nvSpPr>
        <xdr:cNvPr id="398" name="テキスト ボックス 397"/>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85876</xdr:rowOff>
    </xdr:from>
    <xdr:to>
      <xdr:col>24</xdr:col>
      <xdr:colOff>609600</xdr:colOff>
      <xdr:row>39</xdr:row>
      <xdr:rowOff>16026</xdr:rowOff>
    </xdr:to>
    <xdr:sp macro="" textlink="">
      <xdr:nvSpPr>
        <xdr:cNvPr id="404" name="円/楕円 403"/>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102403</xdr:rowOff>
    </xdr:from>
    <xdr:ext cx="762000" cy="259045"/>
    <xdr:sp macro="" textlink="">
      <xdr:nvSpPr>
        <xdr:cNvPr id="405"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155726</xdr:rowOff>
    </xdr:from>
    <xdr:to>
      <xdr:col>23</xdr:col>
      <xdr:colOff>457200</xdr:colOff>
      <xdr:row>40</xdr:row>
      <xdr:rowOff>85876</xdr:rowOff>
    </xdr:to>
    <xdr:sp macro="" textlink="">
      <xdr:nvSpPr>
        <xdr:cNvPr id="406" name="円/楕円 405"/>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96053</xdr:rowOff>
    </xdr:from>
    <xdr:ext cx="736600" cy="259045"/>
    <xdr:sp macro="" textlink="">
      <xdr:nvSpPr>
        <xdr:cNvPr id="407" name="テキスト ボックス 406"/>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65617</xdr:rowOff>
    </xdr:from>
    <xdr:to>
      <xdr:col>22</xdr:col>
      <xdr:colOff>254000</xdr:colOff>
      <xdr:row>41</xdr:row>
      <xdr:rowOff>167217</xdr:rowOff>
    </xdr:to>
    <xdr:sp macro="" textlink="">
      <xdr:nvSpPr>
        <xdr:cNvPr id="408" name="円/楕円 407"/>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5944</xdr:rowOff>
    </xdr:from>
    <xdr:ext cx="762000" cy="259045"/>
    <xdr:sp macro="" textlink="">
      <xdr:nvSpPr>
        <xdr:cNvPr id="409" name="テキスト ボックス 408"/>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146957</xdr:rowOff>
    </xdr:from>
    <xdr:to>
      <xdr:col>21</xdr:col>
      <xdr:colOff>50800</xdr:colOff>
      <xdr:row>43</xdr:row>
      <xdr:rowOff>77107</xdr:rowOff>
    </xdr:to>
    <xdr:sp macro="" textlink="">
      <xdr:nvSpPr>
        <xdr:cNvPr id="410" name="円/楕円 409"/>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87284</xdr:rowOff>
    </xdr:from>
    <xdr:ext cx="762000" cy="259045"/>
    <xdr:sp macro="" textlink="">
      <xdr:nvSpPr>
        <xdr:cNvPr id="411" name="テキスト ボックス 410"/>
        <xdr:cNvSpPr txBox="1"/>
      </xdr:nvSpPr>
      <xdr:spPr>
        <a:xfrm>
          <a:off x="14020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159355</xdr:rowOff>
    </xdr:from>
    <xdr:to>
      <xdr:col>19</xdr:col>
      <xdr:colOff>533400</xdr:colOff>
      <xdr:row>44</xdr:row>
      <xdr:rowOff>89505</xdr:rowOff>
    </xdr:to>
    <xdr:sp macro="" textlink="">
      <xdr:nvSpPr>
        <xdr:cNvPr id="412" name="円/楕円 411"/>
        <xdr:cNvSpPr/>
      </xdr:nvSpPr>
      <xdr:spPr>
        <a:xfrm>
          <a:off x="13462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99682</xdr:rowOff>
    </xdr:from>
    <xdr:ext cx="762000" cy="259045"/>
    <xdr:sp macro="" textlink="">
      <xdr:nvSpPr>
        <xdr:cNvPr id="413" name="テキスト ボックス 412"/>
        <xdr:cNvSpPr txBox="1"/>
      </xdr:nvSpPr>
      <xdr:spPr>
        <a:xfrm>
          <a:off x="13131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中期財政計画に基づく地方債の繰上償還による地方債残高の減や、減債基金の積立てによる充当可能基金の増により類似団体平均を下回っている。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今後も、中期財政計画に沿った財政運営に取り組み、より一層の経費の削減を進め財政健全化に努める。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2" name="直線コネクタ 441"/>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3"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4" name="直線コネクタ 443"/>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47" name="将来負担の状況平均値テキスト"/>
        <xdr:cNvSpPr txBox="1"/>
      </xdr:nvSpPr>
      <xdr:spPr>
        <a:xfrm>
          <a:off x="17106900" y="255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8" name="フローチャート : 判断 447"/>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49" name="フローチャート : 判断 448"/>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50" name="テキスト ボックス 449"/>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1355</xdr:rowOff>
    </xdr:from>
    <xdr:to>
      <xdr:col>22</xdr:col>
      <xdr:colOff>254000</xdr:colOff>
      <xdr:row>16</xdr:row>
      <xdr:rowOff>102955</xdr:rowOff>
    </xdr:to>
    <xdr:sp macro="" textlink="">
      <xdr:nvSpPr>
        <xdr:cNvPr id="451" name="フローチャート : 判断 450"/>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113132</xdr:rowOff>
    </xdr:from>
    <xdr:ext cx="762000" cy="259045"/>
    <xdr:sp macro="" textlink="">
      <xdr:nvSpPr>
        <xdr:cNvPr id="452" name="テキスト ボックス 451"/>
        <xdr:cNvSpPr txBox="1"/>
      </xdr:nvSpPr>
      <xdr:spPr>
        <a:xfrm>
          <a:off x="14909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96266</xdr:rowOff>
    </xdr:from>
    <xdr:to>
      <xdr:col>21</xdr:col>
      <xdr:colOff>50800</xdr:colOff>
      <xdr:row>17</xdr:row>
      <xdr:rowOff>26416</xdr:rowOff>
    </xdr:to>
    <xdr:sp macro="" textlink="">
      <xdr:nvSpPr>
        <xdr:cNvPr id="453" name="フローチャート : 判断 452"/>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36593</xdr:rowOff>
    </xdr:from>
    <xdr:ext cx="762000" cy="259045"/>
    <xdr:sp macro="" textlink="">
      <xdr:nvSpPr>
        <xdr:cNvPr id="454" name="テキスト ボックス 453"/>
        <xdr:cNvSpPr txBox="1"/>
      </xdr:nvSpPr>
      <xdr:spPr>
        <a:xfrm>
          <a:off x="14020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5" name="フローチャート : 判断 454"/>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127483</xdr:rowOff>
    </xdr:from>
    <xdr:ext cx="762000" cy="259045"/>
    <xdr:sp macro="" textlink="">
      <xdr:nvSpPr>
        <xdr:cNvPr id="456" name="テキスト ボックス 455"/>
        <xdr:cNvSpPr txBox="1"/>
      </xdr:nvSpPr>
      <xdr:spPr>
        <a:xfrm>
          <a:off x="13131800" y="2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45,686
45,335
214.31
29,763,181
28,578,537
1,082,984
18,197,560
22,106,629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定員適正化計画に</a:t>
          </a:r>
          <a:r>
            <a:rPr lang="ja-JP" altLang="en-US" sz="1100" b="0" i="0" baseline="0">
              <a:solidFill>
                <a:schemeClr val="dk1"/>
              </a:solidFill>
              <a:effectLst/>
              <a:latin typeface="+mn-lt"/>
              <a:ea typeface="+mn-ea"/>
              <a:cs typeface="+mn-cs"/>
            </a:rPr>
            <a:t>基づく</a:t>
          </a:r>
          <a:r>
            <a:rPr lang="ja-JP" altLang="ja-JP" sz="1100" b="0" i="0" baseline="0">
              <a:solidFill>
                <a:schemeClr val="dk1"/>
              </a:solidFill>
              <a:effectLst/>
              <a:latin typeface="+mn-lt"/>
              <a:ea typeface="+mn-ea"/>
              <a:cs typeface="+mn-cs"/>
            </a:rPr>
            <a:t>新規採用</a:t>
          </a:r>
          <a:r>
            <a:rPr lang="ja-JP" altLang="en-US" sz="1100" b="0" i="0" baseline="0">
              <a:solidFill>
                <a:schemeClr val="dk1"/>
              </a:solidFill>
              <a:effectLst/>
              <a:latin typeface="+mn-lt"/>
              <a:ea typeface="+mn-ea"/>
              <a:cs typeface="+mn-cs"/>
            </a:rPr>
            <a:t>者</a:t>
          </a:r>
          <a:r>
            <a:rPr lang="ja-JP" altLang="ja-JP" sz="1100" b="0" i="0" baseline="0">
              <a:solidFill>
                <a:schemeClr val="dk1"/>
              </a:solidFill>
              <a:effectLst/>
              <a:latin typeface="+mn-lt"/>
              <a:ea typeface="+mn-ea"/>
              <a:cs typeface="+mn-cs"/>
            </a:rPr>
            <a:t>の抑制</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組織</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職員配置の見直しなど</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類似団体平均を下回っている。</a:t>
          </a:r>
          <a:endParaRPr lang="ja-JP" altLang="ja-JP" sz="1400">
            <a:effectLst/>
          </a:endParaRPr>
        </a:p>
        <a:p>
          <a:r>
            <a:rPr lang="ja-JP" altLang="ja-JP" sz="1100" b="0" i="0" baseline="0">
              <a:solidFill>
                <a:schemeClr val="dk1"/>
              </a:solidFill>
              <a:effectLst/>
              <a:latin typeface="+mn-lt"/>
              <a:ea typeface="+mn-ea"/>
              <a:cs typeface="+mn-cs"/>
            </a:rPr>
            <a:t>　今後も更なる事務事業の見直し・効率化に努め人件費の抑制に努める。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0</xdr:rowOff>
    </xdr:from>
    <xdr:to>
      <xdr:col>7</xdr:col>
      <xdr:colOff>15875</xdr:colOff>
      <xdr:row>34</xdr:row>
      <xdr:rowOff>12700</xdr:rowOff>
    </xdr:to>
    <xdr:cxnSp macro="">
      <xdr:nvCxnSpPr>
        <xdr:cNvPr id="66" name="直線コネクタ 65"/>
        <xdr:cNvCxnSpPr/>
      </xdr:nvCxnSpPr>
      <xdr:spPr>
        <a:xfrm flipV="1">
          <a:off x="3987800" y="5829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xdr:rowOff>
    </xdr:from>
    <xdr:to>
      <xdr:col>5</xdr:col>
      <xdr:colOff>549275</xdr:colOff>
      <xdr:row>35</xdr:row>
      <xdr:rowOff>57150</xdr:rowOff>
    </xdr:to>
    <xdr:cxnSp macro="">
      <xdr:nvCxnSpPr>
        <xdr:cNvPr id="69" name="直線コネクタ 68"/>
        <xdr:cNvCxnSpPr/>
      </xdr:nvCxnSpPr>
      <xdr:spPr>
        <a:xfrm flipV="1">
          <a:off x="3098800" y="5842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57150</xdr:rowOff>
    </xdr:from>
    <xdr:to>
      <xdr:col>4</xdr:col>
      <xdr:colOff>346075</xdr:colOff>
      <xdr:row>35</xdr:row>
      <xdr:rowOff>95250</xdr:rowOff>
    </xdr:to>
    <xdr:cxnSp macro="">
      <xdr:nvCxnSpPr>
        <xdr:cNvPr id="72" name="直線コネクタ 71"/>
        <xdr:cNvCxnSpPr/>
      </xdr:nvCxnSpPr>
      <xdr:spPr>
        <a:xfrm flipV="1">
          <a:off x="2209800" y="605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74" name="テキスト ボックス 73"/>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95250</xdr:rowOff>
    </xdr:from>
    <xdr:to>
      <xdr:col>3</xdr:col>
      <xdr:colOff>142875</xdr:colOff>
      <xdr:row>36</xdr:row>
      <xdr:rowOff>38100</xdr:rowOff>
    </xdr:to>
    <xdr:cxnSp macro="">
      <xdr:nvCxnSpPr>
        <xdr:cNvPr id="75" name="直線コネクタ 74"/>
        <xdr:cNvCxnSpPr/>
      </xdr:nvCxnSpPr>
      <xdr:spPr>
        <a:xfrm flipV="1">
          <a:off x="1320800" y="609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77" name="テキスト ボックス 76"/>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120650</xdr:rowOff>
    </xdr:from>
    <xdr:to>
      <xdr:col>7</xdr:col>
      <xdr:colOff>66675</xdr:colOff>
      <xdr:row>34</xdr:row>
      <xdr:rowOff>50800</xdr:rowOff>
    </xdr:to>
    <xdr:sp macro="" textlink="">
      <xdr:nvSpPr>
        <xdr:cNvPr id="85" name="円/楕円 84"/>
        <xdr:cNvSpPr/>
      </xdr:nvSpPr>
      <xdr:spPr>
        <a:xfrm>
          <a:off x="47752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137177</xdr:rowOff>
    </xdr:from>
    <xdr:ext cx="762000" cy="259045"/>
    <xdr:sp macro="" textlink="">
      <xdr:nvSpPr>
        <xdr:cNvPr id="86" name="人件費該当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133350</xdr:rowOff>
    </xdr:from>
    <xdr:to>
      <xdr:col>5</xdr:col>
      <xdr:colOff>600075</xdr:colOff>
      <xdr:row>34</xdr:row>
      <xdr:rowOff>63500</xdr:rowOff>
    </xdr:to>
    <xdr:sp macro="" textlink="">
      <xdr:nvSpPr>
        <xdr:cNvPr id="87" name="円/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73677</xdr:rowOff>
    </xdr:from>
    <xdr:ext cx="736600" cy="259045"/>
    <xdr:sp macro="" textlink="">
      <xdr:nvSpPr>
        <xdr:cNvPr id="88" name="テキスト ボックス 87"/>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6350</xdr:rowOff>
    </xdr:from>
    <xdr:to>
      <xdr:col>4</xdr:col>
      <xdr:colOff>396875</xdr:colOff>
      <xdr:row>35</xdr:row>
      <xdr:rowOff>107950</xdr:rowOff>
    </xdr:to>
    <xdr:sp macro="" textlink="">
      <xdr:nvSpPr>
        <xdr:cNvPr id="89" name="円/楕円 88"/>
        <xdr:cNvSpPr/>
      </xdr:nvSpPr>
      <xdr:spPr>
        <a:xfrm>
          <a:off x="3048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118127</xdr:rowOff>
    </xdr:from>
    <xdr:ext cx="762000" cy="259045"/>
    <xdr:sp macro="" textlink="">
      <xdr:nvSpPr>
        <xdr:cNvPr id="90" name="テキスト ボックス 89"/>
        <xdr:cNvSpPr txBox="1"/>
      </xdr:nvSpPr>
      <xdr:spPr>
        <a:xfrm>
          <a:off x="2717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44450</xdr:rowOff>
    </xdr:from>
    <xdr:to>
      <xdr:col>3</xdr:col>
      <xdr:colOff>193675</xdr:colOff>
      <xdr:row>35</xdr:row>
      <xdr:rowOff>146050</xdr:rowOff>
    </xdr:to>
    <xdr:sp macro="" textlink="">
      <xdr:nvSpPr>
        <xdr:cNvPr id="91" name="円/楕円 90"/>
        <xdr:cNvSpPr/>
      </xdr:nvSpPr>
      <xdr:spPr>
        <a:xfrm>
          <a:off x="2159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156227</xdr:rowOff>
    </xdr:from>
    <xdr:ext cx="762000" cy="259045"/>
    <xdr:sp macro="" textlink="">
      <xdr:nvSpPr>
        <xdr:cNvPr id="92" name="テキスト ボックス 91"/>
        <xdr:cNvSpPr txBox="1"/>
      </xdr:nvSpPr>
      <xdr:spPr>
        <a:xfrm>
          <a:off x="1828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158750</xdr:rowOff>
    </xdr:from>
    <xdr:to>
      <xdr:col>1</xdr:col>
      <xdr:colOff>676275</xdr:colOff>
      <xdr:row>36</xdr:row>
      <xdr:rowOff>88900</xdr:rowOff>
    </xdr:to>
    <xdr:sp macro="" textlink="">
      <xdr:nvSpPr>
        <xdr:cNvPr id="93" name="円/楕円 92"/>
        <xdr:cNvSpPr/>
      </xdr:nvSpPr>
      <xdr:spPr>
        <a:xfrm>
          <a:off x="1270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99077</xdr:rowOff>
    </xdr:from>
    <xdr:ext cx="762000" cy="259045"/>
    <xdr:sp macro="" textlink="">
      <xdr:nvSpPr>
        <xdr:cNvPr id="94" name="テキスト ボックス 93"/>
        <xdr:cNvSpPr txBox="1"/>
      </xdr:nvSpPr>
      <xdr:spPr>
        <a:xfrm>
          <a:off x="939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各種委託事業や共通事務用品の購入</a:t>
          </a:r>
          <a:r>
            <a:rPr lang="ja-JP" altLang="en-US" sz="1100" b="0" i="0" baseline="0">
              <a:solidFill>
                <a:schemeClr val="dk1"/>
              </a:solidFill>
              <a:effectLst/>
              <a:latin typeface="+mn-lt"/>
              <a:ea typeface="+mn-ea"/>
              <a:cs typeface="+mn-cs"/>
            </a:rPr>
            <a:t>方法などの</a:t>
          </a:r>
          <a:r>
            <a:rPr kumimoji="1" lang="ja-JP" altLang="ja-JP" sz="1100">
              <a:solidFill>
                <a:schemeClr val="dk1"/>
              </a:solidFill>
              <a:effectLst/>
              <a:latin typeface="+mn-lt"/>
              <a:ea typeface="+mn-ea"/>
              <a:cs typeface="+mn-cs"/>
            </a:rPr>
            <a:t>内部管理経費の見直しを行い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経費節減を図っており</a:t>
          </a:r>
          <a:r>
            <a:rPr kumimoji="1" lang="ja-JP" altLang="en-US" sz="1100">
              <a:solidFill>
                <a:schemeClr val="dk1"/>
              </a:solidFill>
              <a:effectLst/>
              <a:latin typeface="+mn-lt"/>
              <a:ea typeface="+mn-ea"/>
              <a:cs typeface="+mn-cs"/>
            </a:rPr>
            <a:t>、類似団体平均と比較すると下回っている状況である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今後、各施設設備の老朽化による修繕等が増加する見込みであるため、</a:t>
          </a:r>
          <a:r>
            <a:rPr lang="ja-JP" altLang="en-US" sz="1100" b="0" i="0" baseline="0">
              <a:solidFill>
                <a:schemeClr val="dk1"/>
              </a:solidFill>
              <a:effectLst/>
              <a:latin typeface="+mn-lt"/>
              <a:ea typeface="+mn-ea"/>
              <a:cs typeface="+mn-cs"/>
            </a:rPr>
            <a:t>更</a:t>
          </a:r>
          <a:r>
            <a:rPr lang="ja-JP" altLang="ja-JP" sz="1100" b="0" i="0" baseline="0">
              <a:solidFill>
                <a:schemeClr val="dk1"/>
              </a:solidFill>
              <a:effectLst/>
              <a:latin typeface="+mn-lt"/>
              <a:ea typeface="+mn-ea"/>
              <a:cs typeface="+mn-cs"/>
            </a:rPr>
            <a:t>なる節減に努め</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127000</xdr:rowOff>
    </xdr:from>
    <xdr:to>
      <xdr:col>24</xdr:col>
      <xdr:colOff>31750</xdr:colOff>
      <xdr:row>15</xdr:row>
      <xdr:rowOff>57150</xdr:rowOff>
    </xdr:to>
    <xdr:cxnSp macro="">
      <xdr:nvCxnSpPr>
        <xdr:cNvPr id="127" name="直線コネクタ 126"/>
        <xdr:cNvCxnSpPr/>
      </xdr:nvCxnSpPr>
      <xdr:spPr>
        <a:xfrm>
          <a:off x="15671800" y="2527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25400</xdr:rowOff>
    </xdr:from>
    <xdr:to>
      <xdr:col>22</xdr:col>
      <xdr:colOff>565150</xdr:colOff>
      <xdr:row>14</xdr:row>
      <xdr:rowOff>127000</xdr:rowOff>
    </xdr:to>
    <xdr:cxnSp macro="">
      <xdr:nvCxnSpPr>
        <xdr:cNvPr id="130" name="直線コネクタ 129"/>
        <xdr:cNvCxnSpPr/>
      </xdr:nvCxnSpPr>
      <xdr:spPr>
        <a:xfrm>
          <a:off x="14782800" y="242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32" name="テキスト ボックス 131"/>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25400</xdr:rowOff>
    </xdr:from>
    <xdr:to>
      <xdr:col>21</xdr:col>
      <xdr:colOff>361950</xdr:colOff>
      <xdr:row>14</xdr:row>
      <xdr:rowOff>38100</xdr:rowOff>
    </xdr:to>
    <xdr:cxnSp macro="">
      <xdr:nvCxnSpPr>
        <xdr:cNvPr id="133" name="直線コネクタ 132"/>
        <xdr:cNvCxnSpPr/>
      </xdr:nvCxnSpPr>
      <xdr:spPr>
        <a:xfrm flipV="1">
          <a:off x="13893800" y="242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35" name="テキスト ボックス 134"/>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38100</xdr:rowOff>
    </xdr:from>
    <xdr:to>
      <xdr:col>20</xdr:col>
      <xdr:colOff>158750</xdr:colOff>
      <xdr:row>14</xdr:row>
      <xdr:rowOff>88900</xdr:rowOff>
    </xdr:to>
    <xdr:cxnSp macro="">
      <xdr:nvCxnSpPr>
        <xdr:cNvPr id="136" name="直線コネクタ 135"/>
        <xdr:cNvCxnSpPr/>
      </xdr:nvCxnSpPr>
      <xdr:spPr>
        <a:xfrm flipV="1">
          <a:off x="13004800" y="243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38" name="テキスト ボックス 137"/>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40" name="テキスト ボックス 139"/>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6350</xdr:rowOff>
    </xdr:from>
    <xdr:to>
      <xdr:col>24</xdr:col>
      <xdr:colOff>82550</xdr:colOff>
      <xdr:row>15</xdr:row>
      <xdr:rowOff>107950</xdr:rowOff>
    </xdr:to>
    <xdr:sp macro="" textlink="">
      <xdr:nvSpPr>
        <xdr:cNvPr id="146" name="円/楕円 145"/>
        <xdr:cNvSpPr/>
      </xdr:nvSpPr>
      <xdr:spPr>
        <a:xfrm>
          <a:off x="164592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22877</xdr:rowOff>
    </xdr:from>
    <xdr:ext cx="762000" cy="259045"/>
    <xdr:sp macro="" textlink="">
      <xdr:nvSpPr>
        <xdr:cNvPr id="147" name="物件費該当値テキスト"/>
        <xdr:cNvSpPr txBox="1"/>
      </xdr:nvSpPr>
      <xdr:spPr>
        <a:xfrm>
          <a:off x="165989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76200</xdr:rowOff>
    </xdr:from>
    <xdr:to>
      <xdr:col>22</xdr:col>
      <xdr:colOff>615950</xdr:colOff>
      <xdr:row>15</xdr:row>
      <xdr:rowOff>6350</xdr:rowOff>
    </xdr:to>
    <xdr:sp macro="" textlink="">
      <xdr:nvSpPr>
        <xdr:cNvPr id="148" name="円/楕円 147"/>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16527</xdr:rowOff>
    </xdr:from>
    <xdr:ext cx="736600" cy="259045"/>
    <xdr:sp macro="" textlink="">
      <xdr:nvSpPr>
        <xdr:cNvPr id="149" name="テキスト ボックス 148"/>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146050</xdr:rowOff>
    </xdr:from>
    <xdr:to>
      <xdr:col>21</xdr:col>
      <xdr:colOff>412750</xdr:colOff>
      <xdr:row>14</xdr:row>
      <xdr:rowOff>76200</xdr:rowOff>
    </xdr:to>
    <xdr:sp macro="" textlink="">
      <xdr:nvSpPr>
        <xdr:cNvPr id="150" name="円/楕円 149"/>
        <xdr:cNvSpPr/>
      </xdr:nvSpPr>
      <xdr:spPr>
        <a:xfrm>
          <a:off x="14732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86377</xdr:rowOff>
    </xdr:from>
    <xdr:ext cx="762000" cy="259045"/>
    <xdr:sp macro="" textlink="">
      <xdr:nvSpPr>
        <xdr:cNvPr id="151" name="テキスト ボックス 150"/>
        <xdr:cNvSpPr txBox="1"/>
      </xdr:nvSpPr>
      <xdr:spPr>
        <a:xfrm>
          <a:off x="14401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158750</xdr:rowOff>
    </xdr:from>
    <xdr:to>
      <xdr:col>20</xdr:col>
      <xdr:colOff>209550</xdr:colOff>
      <xdr:row>14</xdr:row>
      <xdr:rowOff>88900</xdr:rowOff>
    </xdr:to>
    <xdr:sp macro="" textlink="">
      <xdr:nvSpPr>
        <xdr:cNvPr id="152" name="円/楕円 151"/>
        <xdr:cNvSpPr/>
      </xdr:nvSpPr>
      <xdr:spPr>
        <a:xfrm>
          <a:off x="13843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99077</xdr:rowOff>
    </xdr:from>
    <xdr:ext cx="762000" cy="259045"/>
    <xdr:sp macro="" textlink="">
      <xdr:nvSpPr>
        <xdr:cNvPr id="153" name="テキスト ボックス 152"/>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38100</xdr:rowOff>
    </xdr:from>
    <xdr:to>
      <xdr:col>19</xdr:col>
      <xdr:colOff>6350</xdr:colOff>
      <xdr:row>14</xdr:row>
      <xdr:rowOff>139700</xdr:rowOff>
    </xdr:to>
    <xdr:sp macro="" textlink="">
      <xdr:nvSpPr>
        <xdr:cNvPr id="154" name="円/楕円 153"/>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149877</xdr:rowOff>
    </xdr:from>
    <xdr:ext cx="762000" cy="259045"/>
    <xdr:sp macro="" textlink="">
      <xdr:nvSpPr>
        <xdr:cNvPr id="155" name="テキスト ボックス 154"/>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障害者自立支援給付事業、生活保護費支給事業、保育所運営費等の事業費が多額となっており、類似団体平均を上回っている。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また、扶助費全体がますます増加傾向にあるため、資格審査等の適正化に向けた取り組みを強化するなど</a:t>
          </a:r>
          <a:r>
            <a:rPr lang="ja-JP" altLang="en-US" sz="1100" b="0" i="0" baseline="0">
              <a:solidFill>
                <a:schemeClr val="dk1"/>
              </a:solidFill>
              <a:effectLst/>
              <a:latin typeface="+mn-lt"/>
              <a:ea typeface="+mn-ea"/>
              <a:cs typeface="+mn-cs"/>
            </a:rPr>
            <a:t>事業費の上昇傾向</a:t>
          </a:r>
          <a:r>
            <a:rPr lang="ja-JP" altLang="ja-JP" sz="1100" b="0" i="0" baseline="0">
              <a:solidFill>
                <a:schemeClr val="dk1"/>
              </a:solidFill>
              <a:effectLst/>
              <a:latin typeface="+mn-lt"/>
              <a:ea typeface="+mn-ea"/>
              <a:cs typeface="+mn-cs"/>
            </a:rPr>
            <a:t>に歯止めをかけるよう努める。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167822</xdr:rowOff>
    </xdr:from>
    <xdr:to>
      <xdr:col>7</xdr:col>
      <xdr:colOff>15875</xdr:colOff>
      <xdr:row>59</xdr:row>
      <xdr:rowOff>4535</xdr:rowOff>
    </xdr:to>
    <xdr:cxnSp macro="">
      <xdr:nvCxnSpPr>
        <xdr:cNvPr id="190" name="直線コネクタ 189"/>
        <xdr:cNvCxnSpPr/>
      </xdr:nvCxnSpPr>
      <xdr:spPr>
        <a:xfrm>
          <a:off x="3987800" y="9940472"/>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167822</xdr:rowOff>
    </xdr:to>
    <xdr:cxnSp macro="">
      <xdr:nvCxnSpPr>
        <xdr:cNvPr id="193" name="直線コネクタ 192"/>
        <xdr:cNvCxnSpPr/>
      </xdr:nvCxnSpPr>
      <xdr:spPr>
        <a:xfrm>
          <a:off x="3098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195" name="テキスト ボックス 194"/>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57</xdr:row>
      <xdr:rowOff>102507</xdr:rowOff>
    </xdr:to>
    <xdr:cxnSp macro="">
      <xdr:nvCxnSpPr>
        <xdr:cNvPr id="196" name="直線コネクタ 195"/>
        <xdr:cNvCxnSpPr/>
      </xdr:nvCxnSpPr>
      <xdr:spPr>
        <a:xfrm flipV="1">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4535</xdr:rowOff>
    </xdr:from>
    <xdr:to>
      <xdr:col>3</xdr:col>
      <xdr:colOff>142875</xdr:colOff>
      <xdr:row>57</xdr:row>
      <xdr:rowOff>102507</xdr:rowOff>
    </xdr:to>
    <xdr:cxnSp macro="">
      <xdr:nvCxnSpPr>
        <xdr:cNvPr id="199" name="直線コネクタ 198"/>
        <xdr:cNvCxnSpPr/>
      </xdr:nvCxnSpPr>
      <xdr:spPr>
        <a:xfrm>
          <a:off x="1320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81842</xdr:rowOff>
    </xdr:from>
    <xdr:ext cx="762000" cy="259045"/>
    <xdr:sp macro="" textlink="">
      <xdr:nvSpPr>
        <xdr:cNvPr id="203" name="テキスト ボックス 202"/>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125185</xdr:rowOff>
    </xdr:from>
    <xdr:to>
      <xdr:col>7</xdr:col>
      <xdr:colOff>66675</xdr:colOff>
      <xdr:row>59</xdr:row>
      <xdr:rowOff>55335</xdr:rowOff>
    </xdr:to>
    <xdr:sp macro="" textlink="">
      <xdr:nvSpPr>
        <xdr:cNvPr id="209" name="円/楕円 208"/>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97262</xdr:rowOff>
    </xdr:from>
    <xdr:ext cx="762000" cy="259045"/>
    <xdr:sp macro="" textlink="">
      <xdr:nvSpPr>
        <xdr:cNvPr id="210" name="扶助費該当値テキスト"/>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117022</xdr:rowOff>
    </xdr:from>
    <xdr:to>
      <xdr:col>5</xdr:col>
      <xdr:colOff>600075</xdr:colOff>
      <xdr:row>58</xdr:row>
      <xdr:rowOff>47172</xdr:rowOff>
    </xdr:to>
    <xdr:sp macro="" textlink="">
      <xdr:nvSpPr>
        <xdr:cNvPr id="211" name="円/楕円 210"/>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31949</xdr:rowOff>
    </xdr:from>
    <xdr:ext cx="736600" cy="259045"/>
    <xdr:sp macro="" textlink="">
      <xdr:nvSpPr>
        <xdr:cNvPr id="212" name="テキスト ボックス 211"/>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3" name="円/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51707</xdr:rowOff>
    </xdr:from>
    <xdr:to>
      <xdr:col>3</xdr:col>
      <xdr:colOff>193675</xdr:colOff>
      <xdr:row>57</xdr:row>
      <xdr:rowOff>153307</xdr:rowOff>
    </xdr:to>
    <xdr:sp macro="" textlink="">
      <xdr:nvSpPr>
        <xdr:cNvPr id="215" name="円/楕円 214"/>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138084</xdr:rowOff>
    </xdr:from>
    <xdr:ext cx="762000" cy="259045"/>
    <xdr:sp macro="" textlink="">
      <xdr:nvSpPr>
        <xdr:cNvPr id="216" name="テキスト ボックス 215"/>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125185</xdr:rowOff>
    </xdr:from>
    <xdr:to>
      <xdr:col>1</xdr:col>
      <xdr:colOff>676275</xdr:colOff>
      <xdr:row>57</xdr:row>
      <xdr:rowOff>55335</xdr:rowOff>
    </xdr:to>
    <xdr:sp macro="" textlink="">
      <xdr:nvSpPr>
        <xdr:cNvPr id="217" name="円/楕円 216"/>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40112</xdr:rowOff>
    </xdr:from>
    <xdr:ext cx="762000" cy="259045"/>
    <xdr:sp macro="" textlink="">
      <xdr:nvSpPr>
        <xdr:cNvPr id="218" name="テキスト ボックス 217"/>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類似団体平均を下回っているが、介護保険や下水道事業に対する繰出金が多額</a:t>
          </a:r>
          <a:r>
            <a:rPr lang="ja-JP" altLang="en-US" sz="1100" b="0" i="0" baseline="0">
              <a:solidFill>
                <a:schemeClr val="dk1"/>
              </a:solidFill>
              <a:effectLst/>
              <a:latin typeface="+mn-lt"/>
              <a:ea typeface="+mn-ea"/>
              <a:cs typeface="+mn-cs"/>
            </a:rPr>
            <a:t>になっている状況</a:t>
          </a:r>
          <a:r>
            <a:rPr lang="ja-JP" altLang="ja-JP" sz="1100" b="0" i="0" baseline="0">
              <a:solidFill>
                <a:schemeClr val="dk1"/>
              </a:solidFill>
              <a:effectLst/>
              <a:latin typeface="+mn-lt"/>
              <a:ea typeface="+mn-ea"/>
              <a:cs typeface="+mn-cs"/>
            </a:rPr>
            <a:t>である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税収が主な財源である一般会計からの負担を最小限にするため、特に</a:t>
          </a:r>
          <a:r>
            <a:rPr lang="ja-JP" altLang="ja-JP" sz="1100" b="0" i="0" baseline="0">
              <a:solidFill>
                <a:schemeClr val="dk1"/>
              </a:solidFill>
              <a:effectLst/>
              <a:latin typeface="+mn-lt"/>
              <a:ea typeface="+mn-ea"/>
              <a:cs typeface="+mn-cs"/>
            </a:rPr>
            <a:t>下水道事業</a:t>
          </a:r>
          <a:r>
            <a:rPr kumimoji="1" lang="ja-JP" altLang="ja-JP" sz="1100">
              <a:solidFill>
                <a:schemeClr val="dk1"/>
              </a:solidFill>
              <a:effectLst/>
              <a:latin typeface="+mn-lt"/>
              <a:ea typeface="+mn-ea"/>
              <a:cs typeface="+mn-cs"/>
            </a:rPr>
            <a:t>の財政の健全化を目指す必要がある。</a:t>
          </a:r>
          <a:endParaRPr lang="ja-JP" altLang="ja-JP" sz="1400">
            <a:effectLst/>
          </a:endParaRPr>
        </a:p>
        <a:p>
          <a:pPr rtl="0" eaLnBrk="1" fontAlgn="auto" latinLnBrk="0" hangingPunct="1"/>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82550</xdr:rowOff>
    </xdr:from>
    <xdr:to>
      <xdr:col>24</xdr:col>
      <xdr:colOff>31750</xdr:colOff>
      <xdr:row>55</xdr:row>
      <xdr:rowOff>107950</xdr:rowOff>
    </xdr:to>
    <xdr:cxnSp macro="">
      <xdr:nvCxnSpPr>
        <xdr:cNvPr id="251" name="直線コネクタ 250"/>
        <xdr:cNvCxnSpPr/>
      </xdr:nvCxnSpPr>
      <xdr:spPr>
        <a:xfrm flipV="1">
          <a:off x="15671800" y="9512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2"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55</xdr:row>
      <xdr:rowOff>133350</xdr:rowOff>
    </xdr:to>
    <xdr:cxnSp macro="">
      <xdr:nvCxnSpPr>
        <xdr:cNvPr id="254" name="直線コネクタ 253"/>
        <xdr:cNvCxnSpPr/>
      </xdr:nvCxnSpPr>
      <xdr:spPr>
        <a:xfrm flipV="1">
          <a:off x="14782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82550</xdr:rowOff>
    </xdr:from>
    <xdr:to>
      <xdr:col>21</xdr:col>
      <xdr:colOff>361950</xdr:colOff>
      <xdr:row>55</xdr:row>
      <xdr:rowOff>133350</xdr:rowOff>
    </xdr:to>
    <xdr:cxnSp macro="">
      <xdr:nvCxnSpPr>
        <xdr:cNvPr id="257" name="直線コネクタ 256"/>
        <xdr:cNvCxnSpPr/>
      </xdr:nvCxnSpPr>
      <xdr:spPr>
        <a:xfrm>
          <a:off x="13893800" y="9512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82550</xdr:rowOff>
    </xdr:from>
    <xdr:to>
      <xdr:col>20</xdr:col>
      <xdr:colOff>158750</xdr:colOff>
      <xdr:row>56</xdr:row>
      <xdr:rowOff>101600</xdr:rowOff>
    </xdr:to>
    <xdr:cxnSp macro="">
      <xdr:nvCxnSpPr>
        <xdr:cNvPr id="260" name="直線コネクタ 259"/>
        <xdr:cNvCxnSpPr/>
      </xdr:nvCxnSpPr>
      <xdr:spPr>
        <a:xfrm flipV="1">
          <a:off x="13004800" y="9512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64" name="テキスト ボックス 263"/>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31750</xdr:rowOff>
    </xdr:from>
    <xdr:to>
      <xdr:col>24</xdr:col>
      <xdr:colOff>82550</xdr:colOff>
      <xdr:row>55</xdr:row>
      <xdr:rowOff>133350</xdr:rowOff>
    </xdr:to>
    <xdr:sp macro="" textlink="">
      <xdr:nvSpPr>
        <xdr:cNvPr id="270" name="円/楕円 269"/>
        <xdr:cNvSpPr/>
      </xdr:nvSpPr>
      <xdr:spPr>
        <a:xfrm>
          <a:off x="16459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48277</xdr:rowOff>
    </xdr:from>
    <xdr:ext cx="762000" cy="259045"/>
    <xdr:sp macro="" textlink="">
      <xdr:nvSpPr>
        <xdr:cNvPr id="271" name="その他該当値テキスト"/>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57150</xdr:rowOff>
    </xdr:from>
    <xdr:to>
      <xdr:col>22</xdr:col>
      <xdr:colOff>615950</xdr:colOff>
      <xdr:row>55</xdr:row>
      <xdr:rowOff>158750</xdr:rowOff>
    </xdr:to>
    <xdr:sp macro="" textlink="">
      <xdr:nvSpPr>
        <xdr:cNvPr id="272" name="円/楕円 271"/>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168927</xdr:rowOff>
    </xdr:from>
    <xdr:ext cx="736600" cy="259045"/>
    <xdr:sp macro="" textlink="">
      <xdr:nvSpPr>
        <xdr:cNvPr id="273" name="テキスト ボックス 272"/>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82550</xdr:rowOff>
    </xdr:from>
    <xdr:to>
      <xdr:col>21</xdr:col>
      <xdr:colOff>412750</xdr:colOff>
      <xdr:row>56</xdr:row>
      <xdr:rowOff>12700</xdr:rowOff>
    </xdr:to>
    <xdr:sp macro="" textlink="">
      <xdr:nvSpPr>
        <xdr:cNvPr id="274" name="円/楕円 273"/>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22877</xdr:rowOff>
    </xdr:from>
    <xdr:ext cx="762000" cy="259045"/>
    <xdr:sp macro="" textlink="">
      <xdr:nvSpPr>
        <xdr:cNvPr id="275" name="テキスト ボックス 274"/>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31750</xdr:rowOff>
    </xdr:from>
    <xdr:to>
      <xdr:col>20</xdr:col>
      <xdr:colOff>209550</xdr:colOff>
      <xdr:row>55</xdr:row>
      <xdr:rowOff>133350</xdr:rowOff>
    </xdr:to>
    <xdr:sp macro="" textlink="">
      <xdr:nvSpPr>
        <xdr:cNvPr id="276" name="円/楕円 275"/>
        <xdr:cNvSpPr/>
      </xdr:nvSpPr>
      <xdr:spPr>
        <a:xfrm>
          <a:off x="13843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143527</xdr:rowOff>
    </xdr:from>
    <xdr:ext cx="762000" cy="259045"/>
    <xdr:sp macro="" textlink="">
      <xdr:nvSpPr>
        <xdr:cNvPr id="277" name="テキスト ボックス 276"/>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50800</xdr:rowOff>
    </xdr:from>
    <xdr:to>
      <xdr:col>19</xdr:col>
      <xdr:colOff>6350</xdr:colOff>
      <xdr:row>56</xdr:row>
      <xdr:rowOff>152400</xdr:rowOff>
    </xdr:to>
    <xdr:sp macro="" textlink="">
      <xdr:nvSpPr>
        <xdr:cNvPr id="278" name="円/楕円 277"/>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137177</xdr:rowOff>
    </xdr:from>
    <xdr:ext cx="762000" cy="259045"/>
    <xdr:sp macro="" textlink="">
      <xdr:nvSpPr>
        <xdr:cNvPr id="279" name="テキスト ボックス 278"/>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各種団体への運営費補助や一部事務組合に対する補助金・負担金が多額になっている。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団体等への補助については、補助金等の見直し基本方針・基準に基づき、必要性・費用対効果等の検証を進める。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115570</xdr:rowOff>
    </xdr:from>
    <xdr:to>
      <xdr:col>24</xdr:col>
      <xdr:colOff>31750</xdr:colOff>
      <xdr:row>35</xdr:row>
      <xdr:rowOff>138430</xdr:rowOff>
    </xdr:to>
    <xdr:cxnSp macro="">
      <xdr:nvCxnSpPr>
        <xdr:cNvPr id="312" name="直線コネクタ 311"/>
        <xdr:cNvCxnSpPr/>
      </xdr:nvCxnSpPr>
      <xdr:spPr>
        <a:xfrm flipV="1">
          <a:off x="15671800" y="6116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73677</xdr:rowOff>
    </xdr:from>
    <xdr:ext cx="762000" cy="259045"/>
    <xdr:sp macro="" textlink="">
      <xdr:nvSpPr>
        <xdr:cNvPr id="313" name="補助費等平均値テキスト"/>
        <xdr:cNvSpPr txBox="1"/>
      </xdr:nvSpPr>
      <xdr:spPr>
        <a:xfrm>
          <a:off x="16598900" y="590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123190</xdr:rowOff>
    </xdr:from>
    <xdr:to>
      <xdr:col>22</xdr:col>
      <xdr:colOff>565150</xdr:colOff>
      <xdr:row>35</xdr:row>
      <xdr:rowOff>138430</xdr:rowOff>
    </xdr:to>
    <xdr:cxnSp macro="">
      <xdr:nvCxnSpPr>
        <xdr:cNvPr id="315" name="直線コネクタ 314"/>
        <xdr:cNvCxnSpPr/>
      </xdr:nvCxnSpPr>
      <xdr:spPr>
        <a:xfrm>
          <a:off x="14782800" y="612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17" name="テキスト ボックス 316"/>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100330</xdr:rowOff>
    </xdr:from>
    <xdr:to>
      <xdr:col>21</xdr:col>
      <xdr:colOff>361950</xdr:colOff>
      <xdr:row>35</xdr:row>
      <xdr:rowOff>123190</xdr:rowOff>
    </xdr:to>
    <xdr:cxnSp macro="">
      <xdr:nvCxnSpPr>
        <xdr:cNvPr id="318" name="直線コネクタ 317"/>
        <xdr:cNvCxnSpPr/>
      </xdr:nvCxnSpPr>
      <xdr:spPr>
        <a:xfrm>
          <a:off x="13893800" y="610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100330</xdr:rowOff>
    </xdr:from>
    <xdr:to>
      <xdr:col>20</xdr:col>
      <xdr:colOff>158750</xdr:colOff>
      <xdr:row>36</xdr:row>
      <xdr:rowOff>20320</xdr:rowOff>
    </xdr:to>
    <xdr:cxnSp macro="">
      <xdr:nvCxnSpPr>
        <xdr:cNvPr id="321" name="直線コネクタ 320"/>
        <xdr:cNvCxnSpPr/>
      </xdr:nvCxnSpPr>
      <xdr:spPr>
        <a:xfrm flipV="1">
          <a:off x="13004800" y="610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50817</xdr:rowOff>
    </xdr:from>
    <xdr:ext cx="762000" cy="259045"/>
    <xdr:sp macro="" textlink="">
      <xdr:nvSpPr>
        <xdr:cNvPr id="325" name="テキスト ボックス 324"/>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64770</xdr:rowOff>
    </xdr:from>
    <xdr:to>
      <xdr:col>24</xdr:col>
      <xdr:colOff>82550</xdr:colOff>
      <xdr:row>35</xdr:row>
      <xdr:rowOff>166370</xdr:rowOff>
    </xdr:to>
    <xdr:sp macro="" textlink="">
      <xdr:nvSpPr>
        <xdr:cNvPr id="331" name="円/楕円 330"/>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36847</xdr:rowOff>
    </xdr:from>
    <xdr:ext cx="762000" cy="259045"/>
    <xdr:sp macro="" textlink="">
      <xdr:nvSpPr>
        <xdr:cNvPr id="332" name="補助費等該当値テキスト"/>
        <xdr:cNvSpPr txBox="1"/>
      </xdr:nvSpPr>
      <xdr:spPr>
        <a:xfrm>
          <a:off x="165989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33" name="円/楕円 332"/>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34" name="テキスト ボックス 333"/>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72390</xdr:rowOff>
    </xdr:from>
    <xdr:to>
      <xdr:col>21</xdr:col>
      <xdr:colOff>412750</xdr:colOff>
      <xdr:row>36</xdr:row>
      <xdr:rowOff>2540</xdr:rowOff>
    </xdr:to>
    <xdr:sp macro="" textlink="">
      <xdr:nvSpPr>
        <xdr:cNvPr id="335" name="円/楕円 334"/>
        <xdr:cNvSpPr/>
      </xdr:nvSpPr>
      <xdr:spPr>
        <a:xfrm>
          <a:off x="14732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12717</xdr:rowOff>
    </xdr:from>
    <xdr:ext cx="762000" cy="259045"/>
    <xdr:sp macro="" textlink="">
      <xdr:nvSpPr>
        <xdr:cNvPr id="336" name="テキスト ボックス 335"/>
        <xdr:cNvSpPr txBox="1"/>
      </xdr:nvSpPr>
      <xdr:spPr>
        <a:xfrm>
          <a:off x="14401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49530</xdr:rowOff>
    </xdr:from>
    <xdr:to>
      <xdr:col>20</xdr:col>
      <xdr:colOff>209550</xdr:colOff>
      <xdr:row>35</xdr:row>
      <xdr:rowOff>151130</xdr:rowOff>
    </xdr:to>
    <xdr:sp macro="" textlink="">
      <xdr:nvSpPr>
        <xdr:cNvPr id="337" name="円/楕円 336"/>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161307</xdr:rowOff>
    </xdr:from>
    <xdr:ext cx="762000" cy="259045"/>
    <xdr:sp macro="" textlink="">
      <xdr:nvSpPr>
        <xdr:cNvPr id="338" name="テキスト ボックス 337"/>
        <xdr:cNvSpPr txBox="1"/>
      </xdr:nvSpPr>
      <xdr:spPr>
        <a:xfrm>
          <a:off x="13512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140970</xdr:rowOff>
    </xdr:from>
    <xdr:to>
      <xdr:col>19</xdr:col>
      <xdr:colOff>6350</xdr:colOff>
      <xdr:row>36</xdr:row>
      <xdr:rowOff>71120</xdr:rowOff>
    </xdr:to>
    <xdr:sp macro="" textlink="">
      <xdr:nvSpPr>
        <xdr:cNvPr id="339" name="円/楕円 338"/>
        <xdr:cNvSpPr/>
      </xdr:nvSpPr>
      <xdr:spPr>
        <a:xfrm>
          <a:off x="12954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55897</xdr:rowOff>
    </xdr:from>
    <xdr:ext cx="762000" cy="259045"/>
    <xdr:sp macro="" textlink="">
      <xdr:nvSpPr>
        <xdr:cNvPr id="340" name="テキスト ボックス 339"/>
        <xdr:cNvSpPr txBox="1"/>
      </xdr:nvSpPr>
      <xdr:spPr>
        <a:xfrm>
          <a:off x="12623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中期財政計画に基づき、</a:t>
          </a:r>
          <a:r>
            <a:rPr lang="ja-JP" altLang="ja-JP" sz="1100" b="0" i="0" baseline="0">
              <a:solidFill>
                <a:schemeClr val="dk1"/>
              </a:solidFill>
              <a:effectLst/>
              <a:latin typeface="+mn-lt"/>
              <a:ea typeface="+mn-ea"/>
              <a:cs typeface="+mn-cs"/>
            </a:rPr>
            <a:t>繰上償還を実施し</a:t>
          </a:r>
          <a:r>
            <a:rPr lang="ja-JP" altLang="en-US" sz="1100" b="0" i="0" baseline="0">
              <a:solidFill>
                <a:schemeClr val="dk1"/>
              </a:solidFill>
              <a:effectLst/>
              <a:latin typeface="+mn-lt"/>
              <a:ea typeface="+mn-ea"/>
              <a:cs typeface="+mn-cs"/>
            </a:rPr>
            <a:t>たことにより、平成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年度において</a:t>
          </a:r>
          <a:r>
            <a:rPr lang="ja-JP" altLang="ja-JP" sz="1100" b="0" i="0" baseline="0">
              <a:solidFill>
                <a:schemeClr val="dk1"/>
              </a:solidFill>
              <a:effectLst/>
              <a:latin typeface="+mn-lt"/>
              <a:ea typeface="+mn-ea"/>
              <a:cs typeface="+mn-cs"/>
            </a:rPr>
            <a:t>類似団体平均を若干下回っている。</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利子償還金の抑制・縮減を図るとともに、借入額についても償還額を上回ることがないよう適正な起債管理に努める。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26415</xdr:rowOff>
    </xdr:from>
    <xdr:to>
      <xdr:col>7</xdr:col>
      <xdr:colOff>15875</xdr:colOff>
      <xdr:row>78</xdr:row>
      <xdr:rowOff>90424</xdr:rowOff>
    </xdr:to>
    <xdr:cxnSp macro="">
      <xdr:nvCxnSpPr>
        <xdr:cNvPr id="370" name="直線コネクタ 369"/>
        <xdr:cNvCxnSpPr/>
      </xdr:nvCxnSpPr>
      <xdr:spPr>
        <a:xfrm flipV="1">
          <a:off x="3987800" y="13399515"/>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71"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90424</xdr:rowOff>
    </xdr:from>
    <xdr:to>
      <xdr:col>5</xdr:col>
      <xdr:colOff>549275</xdr:colOff>
      <xdr:row>78</xdr:row>
      <xdr:rowOff>136144</xdr:rowOff>
    </xdr:to>
    <xdr:cxnSp macro="">
      <xdr:nvCxnSpPr>
        <xdr:cNvPr id="373" name="直線コネクタ 372"/>
        <xdr:cNvCxnSpPr/>
      </xdr:nvCxnSpPr>
      <xdr:spPr>
        <a:xfrm flipV="1">
          <a:off x="3098800" y="13463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136144</xdr:rowOff>
    </xdr:from>
    <xdr:to>
      <xdr:col>4</xdr:col>
      <xdr:colOff>346075</xdr:colOff>
      <xdr:row>78</xdr:row>
      <xdr:rowOff>159004</xdr:rowOff>
    </xdr:to>
    <xdr:cxnSp macro="">
      <xdr:nvCxnSpPr>
        <xdr:cNvPr id="376" name="直線コネクタ 375"/>
        <xdr:cNvCxnSpPr/>
      </xdr:nvCxnSpPr>
      <xdr:spPr>
        <a:xfrm flipV="1">
          <a:off x="2209800" y="13509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159004</xdr:rowOff>
    </xdr:from>
    <xdr:to>
      <xdr:col>3</xdr:col>
      <xdr:colOff>142875</xdr:colOff>
      <xdr:row>79</xdr:row>
      <xdr:rowOff>60706</xdr:rowOff>
    </xdr:to>
    <xdr:cxnSp macro="">
      <xdr:nvCxnSpPr>
        <xdr:cNvPr id="379" name="直線コネクタ 378"/>
        <xdr:cNvCxnSpPr/>
      </xdr:nvCxnSpPr>
      <xdr:spPr>
        <a:xfrm flipV="1">
          <a:off x="1320800" y="135321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147065</xdr:rowOff>
    </xdr:from>
    <xdr:to>
      <xdr:col>7</xdr:col>
      <xdr:colOff>66675</xdr:colOff>
      <xdr:row>78</xdr:row>
      <xdr:rowOff>77215</xdr:rowOff>
    </xdr:to>
    <xdr:sp macro="" textlink="">
      <xdr:nvSpPr>
        <xdr:cNvPr id="389" name="円/楕円 388"/>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163592</xdr:rowOff>
    </xdr:from>
    <xdr:ext cx="762000" cy="259045"/>
    <xdr:sp macro="" textlink="">
      <xdr:nvSpPr>
        <xdr:cNvPr id="390" name="公債費該当値テキスト"/>
        <xdr:cNvSpPr txBox="1"/>
      </xdr:nvSpPr>
      <xdr:spPr>
        <a:xfrm>
          <a:off x="4914900" y="1319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39624</xdr:rowOff>
    </xdr:from>
    <xdr:to>
      <xdr:col>5</xdr:col>
      <xdr:colOff>600075</xdr:colOff>
      <xdr:row>78</xdr:row>
      <xdr:rowOff>141224</xdr:rowOff>
    </xdr:to>
    <xdr:sp macro="" textlink="">
      <xdr:nvSpPr>
        <xdr:cNvPr id="391" name="円/楕円 390"/>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126001</xdr:rowOff>
    </xdr:from>
    <xdr:ext cx="736600" cy="259045"/>
    <xdr:sp macro="" textlink="">
      <xdr:nvSpPr>
        <xdr:cNvPr id="392" name="テキスト ボックス 391"/>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85344</xdr:rowOff>
    </xdr:from>
    <xdr:to>
      <xdr:col>4</xdr:col>
      <xdr:colOff>396875</xdr:colOff>
      <xdr:row>79</xdr:row>
      <xdr:rowOff>15494</xdr:rowOff>
    </xdr:to>
    <xdr:sp macro="" textlink="">
      <xdr:nvSpPr>
        <xdr:cNvPr id="393" name="円/楕円 392"/>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271</xdr:rowOff>
    </xdr:from>
    <xdr:ext cx="762000" cy="259045"/>
    <xdr:sp macro="" textlink="">
      <xdr:nvSpPr>
        <xdr:cNvPr id="394" name="テキスト ボックス 393"/>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108204</xdr:rowOff>
    </xdr:from>
    <xdr:to>
      <xdr:col>3</xdr:col>
      <xdr:colOff>193675</xdr:colOff>
      <xdr:row>79</xdr:row>
      <xdr:rowOff>38354</xdr:rowOff>
    </xdr:to>
    <xdr:sp macro="" textlink="">
      <xdr:nvSpPr>
        <xdr:cNvPr id="395" name="円/楕円 394"/>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23131</xdr:rowOff>
    </xdr:from>
    <xdr:ext cx="762000" cy="259045"/>
    <xdr:sp macro="" textlink="">
      <xdr:nvSpPr>
        <xdr:cNvPr id="396" name="テキスト ボックス 395"/>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9906</xdr:rowOff>
    </xdr:from>
    <xdr:to>
      <xdr:col>1</xdr:col>
      <xdr:colOff>676275</xdr:colOff>
      <xdr:row>79</xdr:row>
      <xdr:rowOff>111506</xdr:rowOff>
    </xdr:to>
    <xdr:sp macro="" textlink="">
      <xdr:nvSpPr>
        <xdr:cNvPr id="397" name="円/楕円 396"/>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96283</xdr:rowOff>
    </xdr:from>
    <xdr:ext cx="762000" cy="259045"/>
    <xdr:sp macro="" textlink="">
      <xdr:nvSpPr>
        <xdr:cNvPr id="398" name="テキスト ボックス 397"/>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中期財政計画に基づく適切な財政運営に努め、</a:t>
          </a:r>
          <a:r>
            <a:rPr kumimoji="1" lang="ja-JP" altLang="ja-JP" sz="1100">
              <a:solidFill>
                <a:schemeClr val="dk1"/>
              </a:solidFill>
              <a:effectLst/>
              <a:latin typeface="+mn-lt"/>
              <a:ea typeface="+mn-ea"/>
              <a:cs typeface="+mn-cs"/>
            </a:rPr>
            <a:t>今後も業務効率化による人件費の削減や内部管理経費の見直し、補助費等の適正支出に努め、財政の健全化に努める。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98425</xdr:rowOff>
    </xdr:from>
    <xdr:to>
      <xdr:col>24</xdr:col>
      <xdr:colOff>31750</xdr:colOff>
      <xdr:row>75</xdr:row>
      <xdr:rowOff>1270</xdr:rowOff>
    </xdr:to>
    <xdr:cxnSp macro="">
      <xdr:nvCxnSpPr>
        <xdr:cNvPr id="427" name="直線コネクタ 426"/>
        <xdr:cNvCxnSpPr/>
      </xdr:nvCxnSpPr>
      <xdr:spPr>
        <a:xfrm>
          <a:off x="15671800" y="1278572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98425</xdr:rowOff>
    </xdr:from>
    <xdr:to>
      <xdr:col>22</xdr:col>
      <xdr:colOff>565150</xdr:colOff>
      <xdr:row>74</xdr:row>
      <xdr:rowOff>115570</xdr:rowOff>
    </xdr:to>
    <xdr:cxnSp macro="">
      <xdr:nvCxnSpPr>
        <xdr:cNvPr id="430" name="直線コネクタ 429"/>
        <xdr:cNvCxnSpPr/>
      </xdr:nvCxnSpPr>
      <xdr:spPr>
        <a:xfrm flipV="1">
          <a:off x="14782800" y="12785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109855</xdr:rowOff>
    </xdr:from>
    <xdr:to>
      <xdr:col>21</xdr:col>
      <xdr:colOff>361950</xdr:colOff>
      <xdr:row>74</xdr:row>
      <xdr:rowOff>115570</xdr:rowOff>
    </xdr:to>
    <xdr:cxnSp macro="">
      <xdr:nvCxnSpPr>
        <xdr:cNvPr id="433" name="直線コネクタ 432"/>
        <xdr:cNvCxnSpPr/>
      </xdr:nvCxnSpPr>
      <xdr:spPr>
        <a:xfrm>
          <a:off x="13893800" y="12797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35" name="テキスト ボックス 434"/>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109855</xdr:rowOff>
    </xdr:from>
    <xdr:to>
      <xdr:col>20</xdr:col>
      <xdr:colOff>158750</xdr:colOff>
      <xdr:row>75</xdr:row>
      <xdr:rowOff>132715</xdr:rowOff>
    </xdr:to>
    <xdr:cxnSp macro="">
      <xdr:nvCxnSpPr>
        <xdr:cNvPr id="436" name="直線コネクタ 435"/>
        <xdr:cNvCxnSpPr/>
      </xdr:nvCxnSpPr>
      <xdr:spPr>
        <a:xfrm flipV="1">
          <a:off x="13004800" y="1279715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2623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121920</xdr:rowOff>
    </xdr:from>
    <xdr:to>
      <xdr:col>24</xdr:col>
      <xdr:colOff>82550</xdr:colOff>
      <xdr:row>75</xdr:row>
      <xdr:rowOff>52070</xdr:rowOff>
    </xdr:to>
    <xdr:sp macro="" textlink="">
      <xdr:nvSpPr>
        <xdr:cNvPr id="446" name="円/楕円 445"/>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138447</xdr:rowOff>
    </xdr:from>
    <xdr:ext cx="762000" cy="259045"/>
    <xdr:sp macro="" textlink="">
      <xdr:nvSpPr>
        <xdr:cNvPr id="447" name="公債費以外該当値テキスト"/>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47625</xdr:rowOff>
    </xdr:from>
    <xdr:to>
      <xdr:col>22</xdr:col>
      <xdr:colOff>615950</xdr:colOff>
      <xdr:row>74</xdr:row>
      <xdr:rowOff>149225</xdr:rowOff>
    </xdr:to>
    <xdr:sp macro="" textlink="">
      <xdr:nvSpPr>
        <xdr:cNvPr id="448" name="円/楕円 447"/>
        <xdr:cNvSpPr/>
      </xdr:nvSpPr>
      <xdr:spPr>
        <a:xfrm>
          <a:off x="15621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159402</xdr:rowOff>
    </xdr:from>
    <xdr:ext cx="736600" cy="259045"/>
    <xdr:sp macro="" textlink="">
      <xdr:nvSpPr>
        <xdr:cNvPr id="449" name="テキスト ボックス 448"/>
        <xdr:cNvSpPr txBox="1"/>
      </xdr:nvSpPr>
      <xdr:spPr>
        <a:xfrm>
          <a:off x="15290800" y="1250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64770</xdr:rowOff>
    </xdr:from>
    <xdr:to>
      <xdr:col>21</xdr:col>
      <xdr:colOff>412750</xdr:colOff>
      <xdr:row>74</xdr:row>
      <xdr:rowOff>166370</xdr:rowOff>
    </xdr:to>
    <xdr:sp macro="" textlink="">
      <xdr:nvSpPr>
        <xdr:cNvPr id="450" name="円/楕円 449"/>
        <xdr:cNvSpPr/>
      </xdr:nvSpPr>
      <xdr:spPr>
        <a:xfrm>
          <a:off x="14732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5097</xdr:rowOff>
    </xdr:from>
    <xdr:ext cx="762000" cy="259045"/>
    <xdr:sp macro="" textlink="">
      <xdr:nvSpPr>
        <xdr:cNvPr id="451" name="テキスト ボックス 450"/>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59055</xdr:rowOff>
    </xdr:from>
    <xdr:to>
      <xdr:col>20</xdr:col>
      <xdr:colOff>209550</xdr:colOff>
      <xdr:row>74</xdr:row>
      <xdr:rowOff>160655</xdr:rowOff>
    </xdr:to>
    <xdr:sp macro="" textlink="">
      <xdr:nvSpPr>
        <xdr:cNvPr id="452" name="円/楕円 451"/>
        <xdr:cNvSpPr/>
      </xdr:nvSpPr>
      <xdr:spPr>
        <a:xfrm>
          <a:off x="13843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170832</xdr:rowOff>
    </xdr:from>
    <xdr:ext cx="762000" cy="259045"/>
    <xdr:sp macro="" textlink="">
      <xdr:nvSpPr>
        <xdr:cNvPr id="453" name="テキスト ボックス 452"/>
        <xdr:cNvSpPr txBox="1"/>
      </xdr:nvSpPr>
      <xdr:spPr>
        <a:xfrm>
          <a:off x="13512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81915</xdr:rowOff>
    </xdr:from>
    <xdr:to>
      <xdr:col>19</xdr:col>
      <xdr:colOff>6350</xdr:colOff>
      <xdr:row>76</xdr:row>
      <xdr:rowOff>12064</xdr:rowOff>
    </xdr:to>
    <xdr:sp macro="" textlink="">
      <xdr:nvSpPr>
        <xdr:cNvPr id="454" name="円/楕円 453"/>
        <xdr:cNvSpPr/>
      </xdr:nvSpPr>
      <xdr:spPr>
        <a:xfrm>
          <a:off x="12954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22242</xdr:rowOff>
    </xdr:from>
    <xdr:ext cx="762000" cy="259045"/>
    <xdr:sp macro="" textlink="">
      <xdr:nvSpPr>
        <xdr:cNvPr id="455" name="テキスト ボックス 454"/>
        <xdr:cNvSpPr txBox="1"/>
      </xdr:nvSpPr>
      <xdr:spPr>
        <a:xfrm>
          <a:off x="12623800" y="1270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長崎県雲仙市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150426</xdr:rowOff>
    </xdr:from>
    <xdr:to>
      <xdr:col>4</xdr:col>
      <xdr:colOff>1117600</xdr:colOff>
      <xdr:row>17</xdr:row>
      <xdr:rowOff>160158</xdr:rowOff>
    </xdr:to>
    <xdr:cxnSp macro="">
      <xdr:nvCxnSpPr>
        <xdr:cNvPr id="52" name="直線コネクタ 51"/>
        <xdr:cNvCxnSpPr/>
      </xdr:nvCxnSpPr>
      <xdr:spPr bwMode="auto">
        <a:xfrm flipV="1">
          <a:off x="5003800" y="3112701"/>
          <a:ext cx="647700" cy="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6147</xdr:rowOff>
    </xdr:from>
    <xdr:ext cx="762000" cy="259045"/>
    <xdr:sp macro="" textlink="">
      <xdr:nvSpPr>
        <xdr:cNvPr id="53" name="人口1人当たり決算額の推移平均値テキスト130"/>
        <xdr:cNvSpPr txBox="1"/>
      </xdr:nvSpPr>
      <xdr:spPr>
        <a:xfrm>
          <a:off x="5740400" y="279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160158</xdr:rowOff>
    </xdr:from>
    <xdr:to>
      <xdr:col>4</xdr:col>
      <xdr:colOff>469900</xdr:colOff>
      <xdr:row>18</xdr:row>
      <xdr:rowOff>14850</xdr:rowOff>
    </xdr:to>
    <xdr:cxnSp macro="">
      <xdr:nvCxnSpPr>
        <xdr:cNvPr id="55" name="直線コネクタ 54"/>
        <xdr:cNvCxnSpPr/>
      </xdr:nvCxnSpPr>
      <xdr:spPr bwMode="auto">
        <a:xfrm flipV="1">
          <a:off x="4305300" y="3122433"/>
          <a:ext cx="698500" cy="26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160572</xdr:rowOff>
    </xdr:from>
    <xdr:ext cx="736600" cy="259045"/>
    <xdr:sp macro="" textlink="">
      <xdr:nvSpPr>
        <xdr:cNvPr id="57" name="テキスト ボックス 56"/>
        <xdr:cNvSpPr txBox="1"/>
      </xdr:nvSpPr>
      <xdr:spPr>
        <a:xfrm>
          <a:off x="4622800" y="277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153855</xdr:rowOff>
    </xdr:from>
    <xdr:to>
      <xdr:col>3</xdr:col>
      <xdr:colOff>904875</xdr:colOff>
      <xdr:row>18</xdr:row>
      <xdr:rowOff>14850</xdr:rowOff>
    </xdr:to>
    <xdr:cxnSp macro="">
      <xdr:nvCxnSpPr>
        <xdr:cNvPr id="58" name="直線コネクタ 57"/>
        <xdr:cNvCxnSpPr/>
      </xdr:nvCxnSpPr>
      <xdr:spPr bwMode="auto">
        <a:xfrm>
          <a:off x="3606800" y="3116130"/>
          <a:ext cx="698500" cy="32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33242</xdr:rowOff>
    </xdr:from>
    <xdr:ext cx="762000" cy="259045"/>
    <xdr:sp macro="" textlink="">
      <xdr:nvSpPr>
        <xdr:cNvPr id="60" name="テキスト ボックス 59"/>
        <xdr:cNvSpPr txBox="1"/>
      </xdr:nvSpPr>
      <xdr:spPr>
        <a:xfrm>
          <a:off x="3924300" y="282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114699</xdr:rowOff>
    </xdr:from>
    <xdr:to>
      <xdr:col>3</xdr:col>
      <xdr:colOff>206375</xdr:colOff>
      <xdr:row>17</xdr:row>
      <xdr:rowOff>153855</xdr:rowOff>
    </xdr:to>
    <xdr:cxnSp macro="">
      <xdr:nvCxnSpPr>
        <xdr:cNvPr id="61" name="直線コネクタ 60"/>
        <xdr:cNvCxnSpPr/>
      </xdr:nvCxnSpPr>
      <xdr:spPr bwMode="auto">
        <a:xfrm>
          <a:off x="2908300" y="3076974"/>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166973</xdr:rowOff>
    </xdr:from>
    <xdr:ext cx="762000" cy="259045"/>
    <xdr:sp macro="" textlink="">
      <xdr:nvSpPr>
        <xdr:cNvPr id="63" name="テキスト ボックス 62"/>
        <xdr:cNvSpPr txBox="1"/>
      </xdr:nvSpPr>
      <xdr:spPr>
        <a:xfrm>
          <a:off x="3225800" y="278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133091</xdr:rowOff>
    </xdr:from>
    <xdr:ext cx="762000" cy="259045"/>
    <xdr:sp macro="" textlink="">
      <xdr:nvSpPr>
        <xdr:cNvPr id="65" name="テキスト ボックス 64"/>
        <xdr:cNvSpPr txBox="1"/>
      </xdr:nvSpPr>
      <xdr:spPr>
        <a:xfrm>
          <a:off x="2527300" y="2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99626</xdr:rowOff>
    </xdr:from>
    <xdr:to>
      <xdr:col>5</xdr:col>
      <xdr:colOff>34925</xdr:colOff>
      <xdr:row>18</xdr:row>
      <xdr:rowOff>29776</xdr:rowOff>
    </xdr:to>
    <xdr:sp macro="" textlink="">
      <xdr:nvSpPr>
        <xdr:cNvPr id="71" name="円/楕円 70"/>
        <xdr:cNvSpPr/>
      </xdr:nvSpPr>
      <xdr:spPr bwMode="auto">
        <a:xfrm>
          <a:off x="5600700" y="3061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71703</xdr:rowOff>
    </xdr:from>
    <xdr:ext cx="762000" cy="259045"/>
    <xdr:sp macro="" textlink="">
      <xdr:nvSpPr>
        <xdr:cNvPr id="72" name="人口1人当たり決算額の推移該当値テキスト130"/>
        <xdr:cNvSpPr txBox="1"/>
      </xdr:nvSpPr>
      <xdr:spPr>
        <a:xfrm>
          <a:off x="5740400" y="303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90,482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109358</xdr:rowOff>
    </xdr:from>
    <xdr:to>
      <xdr:col>4</xdr:col>
      <xdr:colOff>520700</xdr:colOff>
      <xdr:row>18</xdr:row>
      <xdr:rowOff>39508</xdr:rowOff>
    </xdr:to>
    <xdr:sp macro="" textlink="">
      <xdr:nvSpPr>
        <xdr:cNvPr id="73" name="円/楕円 72"/>
        <xdr:cNvSpPr/>
      </xdr:nvSpPr>
      <xdr:spPr bwMode="auto">
        <a:xfrm>
          <a:off x="4953000" y="3071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24285</xdr:rowOff>
    </xdr:from>
    <xdr:ext cx="736600" cy="259045"/>
    <xdr:sp macro="" textlink="">
      <xdr:nvSpPr>
        <xdr:cNvPr id="74" name="テキスト ボックス 73"/>
        <xdr:cNvSpPr txBox="1"/>
      </xdr:nvSpPr>
      <xdr:spPr>
        <a:xfrm>
          <a:off x="4622800" y="3158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89,886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135500</xdr:rowOff>
    </xdr:from>
    <xdr:to>
      <xdr:col>3</xdr:col>
      <xdr:colOff>955675</xdr:colOff>
      <xdr:row>18</xdr:row>
      <xdr:rowOff>65650</xdr:rowOff>
    </xdr:to>
    <xdr:sp macro="" textlink="">
      <xdr:nvSpPr>
        <xdr:cNvPr id="75" name="円/楕円 74"/>
        <xdr:cNvSpPr/>
      </xdr:nvSpPr>
      <xdr:spPr bwMode="auto">
        <a:xfrm>
          <a:off x="4254500" y="3097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50427</xdr:rowOff>
    </xdr:from>
    <xdr:ext cx="762000" cy="259045"/>
    <xdr:sp macro="" textlink="">
      <xdr:nvSpPr>
        <xdr:cNvPr id="76" name="テキスト ボックス 75"/>
        <xdr:cNvSpPr txBox="1"/>
      </xdr:nvSpPr>
      <xdr:spPr>
        <a:xfrm>
          <a:off x="3924300" y="31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88,285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103055</xdr:rowOff>
    </xdr:from>
    <xdr:to>
      <xdr:col>3</xdr:col>
      <xdr:colOff>257175</xdr:colOff>
      <xdr:row>18</xdr:row>
      <xdr:rowOff>33205</xdr:rowOff>
    </xdr:to>
    <xdr:sp macro="" textlink="">
      <xdr:nvSpPr>
        <xdr:cNvPr id="77" name="円/楕円 76"/>
        <xdr:cNvSpPr/>
      </xdr:nvSpPr>
      <xdr:spPr bwMode="auto">
        <a:xfrm>
          <a:off x="3556000" y="306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17982</xdr:rowOff>
    </xdr:from>
    <xdr:ext cx="762000" cy="259045"/>
    <xdr:sp macro="" textlink="">
      <xdr:nvSpPr>
        <xdr:cNvPr id="78" name="テキスト ボックス 77"/>
        <xdr:cNvSpPr txBox="1"/>
      </xdr:nvSpPr>
      <xdr:spPr>
        <a:xfrm>
          <a:off x="3225800" y="315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90,272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63899</xdr:rowOff>
    </xdr:from>
    <xdr:to>
      <xdr:col>2</xdr:col>
      <xdr:colOff>692150</xdr:colOff>
      <xdr:row>17</xdr:row>
      <xdr:rowOff>165499</xdr:rowOff>
    </xdr:to>
    <xdr:sp macro="" textlink="">
      <xdr:nvSpPr>
        <xdr:cNvPr id="79" name="円/楕円 78"/>
        <xdr:cNvSpPr/>
      </xdr:nvSpPr>
      <xdr:spPr bwMode="auto">
        <a:xfrm>
          <a:off x="2857500" y="302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150276</xdr:rowOff>
    </xdr:from>
    <xdr:ext cx="762000" cy="259045"/>
    <xdr:sp macro="" textlink="">
      <xdr:nvSpPr>
        <xdr:cNvPr id="80" name="テキスト ボックス 79"/>
        <xdr:cNvSpPr txBox="1"/>
      </xdr:nvSpPr>
      <xdr:spPr>
        <a:xfrm>
          <a:off x="2527300" y="311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92,670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28245</xdr:rowOff>
    </xdr:from>
    <xdr:to>
      <xdr:col>4</xdr:col>
      <xdr:colOff>1117600</xdr:colOff>
      <xdr:row>37</xdr:row>
      <xdr:rowOff>192805</xdr:rowOff>
    </xdr:to>
    <xdr:cxnSp macro="">
      <xdr:nvCxnSpPr>
        <xdr:cNvPr id="116" name="直線コネクタ 115"/>
        <xdr:cNvCxnSpPr/>
      </xdr:nvCxnSpPr>
      <xdr:spPr bwMode="auto">
        <a:xfrm>
          <a:off x="5003800" y="7152945"/>
          <a:ext cx="647700" cy="164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16277</xdr:rowOff>
    </xdr:from>
    <xdr:ext cx="762000" cy="259045"/>
    <xdr:sp macro="" textlink="">
      <xdr:nvSpPr>
        <xdr:cNvPr id="117" name="人口1人当たり決算額の推移平均値テキスト445"/>
        <xdr:cNvSpPr txBox="1"/>
      </xdr:nvSpPr>
      <xdr:spPr>
        <a:xfrm>
          <a:off x="5740400" y="662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22922</xdr:rowOff>
    </xdr:from>
    <xdr:to>
      <xdr:col>4</xdr:col>
      <xdr:colOff>469900</xdr:colOff>
      <xdr:row>37</xdr:row>
      <xdr:rowOff>28245</xdr:rowOff>
    </xdr:to>
    <xdr:cxnSp macro="">
      <xdr:nvCxnSpPr>
        <xdr:cNvPr id="119" name="直線コネクタ 118"/>
        <xdr:cNvCxnSpPr/>
      </xdr:nvCxnSpPr>
      <xdr:spPr bwMode="auto">
        <a:xfrm>
          <a:off x="4305300" y="6976172"/>
          <a:ext cx="698500" cy="176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283597</xdr:rowOff>
    </xdr:from>
    <xdr:ext cx="736600" cy="259045"/>
    <xdr:sp macro="" textlink="">
      <xdr:nvSpPr>
        <xdr:cNvPr id="121" name="テキスト ボックス 120"/>
        <xdr:cNvSpPr txBox="1"/>
      </xdr:nvSpPr>
      <xdr:spPr>
        <a:xfrm>
          <a:off x="4622800" y="655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70927</xdr:rowOff>
    </xdr:from>
    <xdr:to>
      <xdr:col>3</xdr:col>
      <xdr:colOff>904875</xdr:colOff>
      <xdr:row>36</xdr:row>
      <xdr:rowOff>22922</xdr:rowOff>
    </xdr:to>
    <xdr:cxnSp macro="">
      <xdr:nvCxnSpPr>
        <xdr:cNvPr id="122" name="直線コネクタ 121"/>
        <xdr:cNvCxnSpPr/>
      </xdr:nvCxnSpPr>
      <xdr:spPr bwMode="auto">
        <a:xfrm>
          <a:off x="3606800" y="6681277"/>
          <a:ext cx="698500" cy="294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185005</xdr:rowOff>
    </xdr:from>
    <xdr:ext cx="762000" cy="259045"/>
    <xdr:sp macro="" textlink="">
      <xdr:nvSpPr>
        <xdr:cNvPr id="124" name="テキスト ボックス 123"/>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238851</xdr:rowOff>
    </xdr:from>
    <xdr:to>
      <xdr:col>3</xdr:col>
      <xdr:colOff>206375</xdr:colOff>
      <xdr:row>35</xdr:row>
      <xdr:rowOff>70927</xdr:rowOff>
    </xdr:to>
    <xdr:cxnSp macro="">
      <xdr:nvCxnSpPr>
        <xdr:cNvPr id="125" name="直線コネクタ 124"/>
        <xdr:cNvCxnSpPr/>
      </xdr:nvCxnSpPr>
      <xdr:spPr bwMode="auto">
        <a:xfrm>
          <a:off x="2908300" y="6506301"/>
          <a:ext cx="698500" cy="17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7" name="テキスト ボックス 126"/>
        <xdr:cNvSpPr txBox="1"/>
      </xdr:nvSpPr>
      <xdr:spPr>
        <a:xfrm>
          <a:off x="3225800" y="63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313812</xdr:rowOff>
    </xdr:from>
    <xdr:ext cx="762000" cy="259045"/>
    <xdr:sp macro="" textlink="">
      <xdr:nvSpPr>
        <xdr:cNvPr id="129" name="テキスト ボックス 128"/>
        <xdr:cNvSpPr txBox="1"/>
      </xdr:nvSpPr>
      <xdr:spPr>
        <a:xfrm>
          <a:off x="2527300" y="658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142005</xdr:rowOff>
    </xdr:from>
    <xdr:to>
      <xdr:col>5</xdr:col>
      <xdr:colOff>34925</xdr:colOff>
      <xdr:row>37</xdr:row>
      <xdr:rowOff>243605</xdr:rowOff>
    </xdr:to>
    <xdr:sp macro="" textlink="">
      <xdr:nvSpPr>
        <xdr:cNvPr id="135" name="円/楕円 134"/>
        <xdr:cNvSpPr/>
      </xdr:nvSpPr>
      <xdr:spPr bwMode="auto">
        <a:xfrm>
          <a:off x="5600700" y="7266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114082</xdr:rowOff>
    </xdr:from>
    <xdr:ext cx="762000" cy="259045"/>
    <xdr:sp macro="" textlink="">
      <xdr:nvSpPr>
        <xdr:cNvPr id="136" name="人口1人当たり決算額の推移該当値テキスト445"/>
        <xdr:cNvSpPr txBox="1"/>
      </xdr:nvSpPr>
      <xdr:spPr>
        <a:xfrm>
          <a:off x="5740400" y="723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148895</xdr:rowOff>
    </xdr:from>
    <xdr:to>
      <xdr:col>4</xdr:col>
      <xdr:colOff>520700</xdr:colOff>
      <xdr:row>37</xdr:row>
      <xdr:rowOff>79045</xdr:rowOff>
    </xdr:to>
    <xdr:sp macro="" textlink="">
      <xdr:nvSpPr>
        <xdr:cNvPr id="137" name="円/楕円 136"/>
        <xdr:cNvSpPr/>
      </xdr:nvSpPr>
      <xdr:spPr bwMode="auto">
        <a:xfrm>
          <a:off x="4953000" y="710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63822</xdr:rowOff>
    </xdr:from>
    <xdr:ext cx="736600" cy="259045"/>
    <xdr:sp macro="" textlink="">
      <xdr:nvSpPr>
        <xdr:cNvPr id="138" name="テキスト ボックス 137"/>
        <xdr:cNvSpPr txBox="1"/>
      </xdr:nvSpPr>
      <xdr:spPr>
        <a:xfrm>
          <a:off x="4622800" y="7188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315022</xdr:rowOff>
    </xdr:from>
    <xdr:to>
      <xdr:col>3</xdr:col>
      <xdr:colOff>955675</xdr:colOff>
      <xdr:row>36</xdr:row>
      <xdr:rowOff>73722</xdr:rowOff>
    </xdr:to>
    <xdr:sp macro="" textlink="">
      <xdr:nvSpPr>
        <xdr:cNvPr id="139" name="円/楕円 138"/>
        <xdr:cNvSpPr/>
      </xdr:nvSpPr>
      <xdr:spPr bwMode="auto">
        <a:xfrm>
          <a:off x="4254500" y="692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58499</xdr:rowOff>
    </xdr:from>
    <xdr:ext cx="762000" cy="259045"/>
    <xdr:sp macro="" textlink="">
      <xdr:nvSpPr>
        <xdr:cNvPr id="140" name="テキスト ボックス 139"/>
        <xdr:cNvSpPr txBox="1"/>
      </xdr:nvSpPr>
      <xdr:spPr>
        <a:xfrm>
          <a:off x="3924300" y="70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19,437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20127</xdr:rowOff>
    </xdr:from>
    <xdr:to>
      <xdr:col>3</xdr:col>
      <xdr:colOff>257175</xdr:colOff>
      <xdr:row>35</xdr:row>
      <xdr:rowOff>121727</xdr:rowOff>
    </xdr:to>
    <xdr:sp macro="" textlink="">
      <xdr:nvSpPr>
        <xdr:cNvPr id="141" name="円/楕円 140"/>
        <xdr:cNvSpPr/>
      </xdr:nvSpPr>
      <xdr:spPr bwMode="auto">
        <a:xfrm>
          <a:off x="3556000" y="663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106504</xdr:rowOff>
    </xdr:from>
    <xdr:ext cx="762000" cy="259045"/>
    <xdr:sp macro="" textlink="">
      <xdr:nvSpPr>
        <xdr:cNvPr id="142" name="テキスト ボックス 141"/>
        <xdr:cNvSpPr txBox="1"/>
      </xdr:nvSpPr>
      <xdr:spPr>
        <a:xfrm>
          <a:off x="3225800" y="67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28,467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188051</xdr:rowOff>
    </xdr:from>
    <xdr:to>
      <xdr:col>2</xdr:col>
      <xdr:colOff>692150</xdr:colOff>
      <xdr:row>34</xdr:row>
      <xdr:rowOff>289651</xdr:rowOff>
    </xdr:to>
    <xdr:sp macro="" textlink="">
      <xdr:nvSpPr>
        <xdr:cNvPr id="143" name="円/楕円 142"/>
        <xdr:cNvSpPr/>
      </xdr:nvSpPr>
      <xdr:spPr bwMode="auto">
        <a:xfrm>
          <a:off x="2857500" y="6455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299828</xdr:rowOff>
    </xdr:from>
    <xdr:ext cx="762000" cy="259045"/>
    <xdr:sp macro="" textlink="">
      <xdr:nvSpPr>
        <xdr:cNvPr id="144" name="テキスト ボックス 143"/>
        <xdr:cNvSpPr txBox="1"/>
      </xdr:nvSpPr>
      <xdr:spPr>
        <a:xfrm>
          <a:off x="2527300" y="622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45,686
45,335
214.31
29,763,181
28,578,537
1,082,984
18,197,560
22,106,629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147638</xdr:rowOff>
    </xdr:from>
    <xdr:to>
      <xdr:col>6</xdr:col>
      <xdr:colOff>511175</xdr:colOff>
      <xdr:row>37</xdr:row>
      <xdr:rowOff>154711</xdr:rowOff>
    </xdr:to>
    <xdr:cxnSp macro="">
      <xdr:nvCxnSpPr>
        <xdr:cNvPr id="61" name="直線コネクタ 60"/>
        <xdr:cNvCxnSpPr/>
      </xdr:nvCxnSpPr>
      <xdr:spPr>
        <a:xfrm flipV="1">
          <a:off x="3797300" y="6491288"/>
          <a:ext cx="838200" cy="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58107</xdr:rowOff>
    </xdr:from>
    <xdr:ext cx="534377" cy="259045"/>
    <xdr:sp macro="" textlink="">
      <xdr:nvSpPr>
        <xdr:cNvPr id="62" name="人件費平均値テキスト"/>
        <xdr:cNvSpPr txBox="1"/>
      </xdr:nvSpPr>
      <xdr:spPr>
        <a:xfrm>
          <a:off x="4686300" y="623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94437</xdr:rowOff>
    </xdr:from>
    <xdr:to>
      <xdr:col>5</xdr:col>
      <xdr:colOff>358775</xdr:colOff>
      <xdr:row>37</xdr:row>
      <xdr:rowOff>154711</xdr:rowOff>
    </xdr:to>
    <xdr:cxnSp macro="">
      <xdr:nvCxnSpPr>
        <xdr:cNvPr id="64" name="直線コネクタ 63"/>
        <xdr:cNvCxnSpPr/>
      </xdr:nvCxnSpPr>
      <xdr:spPr>
        <a:xfrm>
          <a:off x="2908300" y="6438087"/>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18749</xdr:rowOff>
    </xdr:from>
    <xdr:ext cx="534377" cy="259045"/>
    <xdr:sp macro="" textlink="">
      <xdr:nvSpPr>
        <xdr:cNvPr id="66" name="テキスト ボックス 65"/>
        <xdr:cNvSpPr txBox="1"/>
      </xdr:nvSpPr>
      <xdr:spPr>
        <a:xfrm>
          <a:off x="3530111" y="619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68834</xdr:rowOff>
    </xdr:from>
    <xdr:to>
      <xdr:col>4</xdr:col>
      <xdr:colOff>155575</xdr:colOff>
      <xdr:row>37</xdr:row>
      <xdr:rowOff>94437</xdr:rowOff>
    </xdr:to>
    <xdr:cxnSp macro="">
      <xdr:nvCxnSpPr>
        <xdr:cNvPr id="67" name="直線コネクタ 66"/>
        <xdr:cNvCxnSpPr/>
      </xdr:nvCxnSpPr>
      <xdr:spPr>
        <a:xfrm>
          <a:off x="2019300" y="6412484"/>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641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56274</xdr:rowOff>
    </xdr:from>
    <xdr:to>
      <xdr:col>2</xdr:col>
      <xdr:colOff>638175</xdr:colOff>
      <xdr:row>37</xdr:row>
      <xdr:rowOff>68834</xdr:rowOff>
    </xdr:to>
    <xdr:cxnSp macro="">
      <xdr:nvCxnSpPr>
        <xdr:cNvPr id="70" name="直線コネクタ 69"/>
        <xdr:cNvCxnSpPr/>
      </xdr:nvCxnSpPr>
      <xdr:spPr>
        <a:xfrm>
          <a:off x="1130300" y="6399924"/>
          <a:ext cx="889000" cy="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752111" y="64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863111" y="64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96838</xdr:rowOff>
    </xdr:from>
    <xdr:to>
      <xdr:col>6</xdr:col>
      <xdr:colOff>561975</xdr:colOff>
      <xdr:row>38</xdr:row>
      <xdr:rowOff>26988</xdr:rowOff>
    </xdr:to>
    <xdr:sp macro="" textlink="">
      <xdr:nvSpPr>
        <xdr:cNvPr id="80" name="円/楕円 79"/>
        <xdr:cNvSpPr/>
      </xdr:nvSpPr>
      <xdr:spPr>
        <a:xfrm>
          <a:off x="45847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75265</xdr:rowOff>
    </xdr:from>
    <xdr:ext cx="534377" cy="259045"/>
    <xdr:sp macro="" textlink="">
      <xdr:nvSpPr>
        <xdr:cNvPr id="81" name="人件費該当値テキスト"/>
        <xdr:cNvSpPr txBox="1"/>
      </xdr:nvSpPr>
      <xdr:spPr>
        <a:xfrm>
          <a:off x="4686300" y="641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78,875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103911</xdr:rowOff>
    </xdr:from>
    <xdr:to>
      <xdr:col>5</xdr:col>
      <xdr:colOff>409575</xdr:colOff>
      <xdr:row>38</xdr:row>
      <xdr:rowOff>34061</xdr:rowOff>
    </xdr:to>
    <xdr:sp macro="" textlink="">
      <xdr:nvSpPr>
        <xdr:cNvPr id="82" name="円/楕円 81"/>
        <xdr:cNvSpPr/>
      </xdr:nvSpPr>
      <xdr:spPr>
        <a:xfrm>
          <a:off x="3746500" y="6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25188</xdr:rowOff>
    </xdr:from>
    <xdr:ext cx="534377" cy="259045"/>
    <xdr:sp macro="" textlink="">
      <xdr:nvSpPr>
        <xdr:cNvPr id="83" name="テキスト ボックス 82"/>
        <xdr:cNvSpPr txBox="1"/>
      </xdr:nvSpPr>
      <xdr:spPr>
        <a:xfrm>
          <a:off x="3530111" y="654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78,318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43637</xdr:rowOff>
    </xdr:from>
    <xdr:to>
      <xdr:col>4</xdr:col>
      <xdr:colOff>206375</xdr:colOff>
      <xdr:row>37</xdr:row>
      <xdr:rowOff>145237</xdr:rowOff>
    </xdr:to>
    <xdr:sp macro="" textlink="">
      <xdr:nvSpPr>
        <xdr:cNvPr id="84" name="円/楕円 83"/>
        <xdr:cNvSpPr/>
      </xdr:nvSpPr>
      <xdr:spPr>
        <a:xfrm>
          <a:off x="2857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161764</xdr:rowOff>
    </xdr:from>
    <xdr:ext cx="534377" cy="259045"/>
    <xdr:sp macro="" textlink="">
      <xdr:nvSpPr>
        <xdr:cNvPr id="85" name="テキスト ボックス 84"/>
        <xdr:cNvSpPr txBox="1"/>
      </xdr:nvSpPr>
      <xdr:spPr>
        <a:xfrm>
          <a:off x="2641111" y="61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83,064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18034</xdr:rowOff>
    </xdr:from>
    <xdr:to>
      <xdr:col>3</xdr:col>
      <xdr:colOff>3175</xdr:colOff>
      <xdr:row>37</xdr:row>
      <xdr:rowOff>119634</xdr:rowOff>
    </xdr:to>
    <xdr:sp macro="" textlink="">
      <xdr:nvSpPr>
        <xdr:cNvPr id="86" name="円/楕円 85"/>
        <xdr:cNvSpPr/>
      </xdr:nvSpPr>
      <xdr:spPr>
        <a:xfrm>
          <a:off x="196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136161</xdr:rowOff>
    </xdr:from>
    <xdr:ext cx="534377" cy="259045"/>
    <xdr:sp macro="" textlink="">
      <xdr:nvSpPr>
        <xdr:cNvPr id="87" name="テキスト ボックス 86"/>
        <xdr:cNvSpPr txBox="1"/>
      </xdr:nvSpPr>
      <xdr:spPr>
        <a:xfrm>
          <a:off x="1752111" y="613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85,080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5474</xdr:rowOff>
    </xdr:from>
    <xdr:to>
      <xdr:col>1</xdr:col>
      <xdr:colOff>485775</xdr:colOff>
      <xdr:row>37</xdr:row>
      <xdr:rowOff>107074</xdr:rowOff>
    </xdr:to>
    <xdr:sp macro="" textlink="">
      <xdr:nvSpPr>
        <xdr:cNvPr id="88" name="円/楕円 87"/>
        <xdr:cNvSpPr/>
      </xdr:nvSpPr>
      <xdr:spPr>
        <a:xfrm>
          <a:off x="1079500" y="63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123601</xdr:rowOff>
    </xdr:from>
    <xdr:ext cx="534377" cy="259045"/>
    <xdr:sp macro="" textlink="">
      <xdr:nvSpPr>
        <xdr:cNvPr id="89" name="テキスト ボックス 88"/>
        <xdr:cNvSpPr txBox="1"/>
      </xdr:nvSpPr>
      <xdr:spPr>
        <a:xfrm>
          <a:off x="863111" y="61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141491</xdr:rowOff>
    </xdr:from>
    <xdr:to>
      <xdr:col>6</xdr:col>
      <xdr:colOff>511175</xdr:colOff>
      <xdr:row>58</xdr:row>
      <xdr:rowOff>23933</xdr:rowOff>
    </xdr:to>
    <xdr:cxnSp macro="">
      <xdr:nvCxnSpPr>
        <xdr:cNvPr id="119" name="直線コネクタ 118"/>
        <xdr:cNvCxnSpPr/>
      </xdr:nvCxnSpPr>
      <xdr:spPr>
        <a:xfrm flipV="1">
          <a:off x="3797300" y="9914141"/>
          <a:ext cx="838200" cy="5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123550</xdr:rowOff>
    </xdr:from>
    <xdr:ext cx="534377" cy="259045"/>
    <xdr:sp macro="" textlink="">
      <xdr:nvSpPr>
        <xdr:cNvPr id="120" name="物件費平均値テキスト"/>
        <xdr:cNvSpPr txBox="1"/>
      </xdr:nvSpPr>
      <xdr:spPr>
        <a:xfrm>
          <a:off x="4686300" y="9381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9189</xdr:rowOff>
    </xdr:from>
    <xdr:to>
      <xdr:col>5</xdr:col>
      <xdr:colOff>358775</xdr:colOff>
      <xdr:row>58</xdr:row>
      <xdr:rowOff>23933</xdr:rowOff>
    </xdr:to>
    <xdr:cxnSp macro="">
      <xdr:nvCxnSpPr>
        <xdr:cNvPr id="122" name="直線コネクタ 121"/>
        <xdr:cNvCxnSpPr/>
      </xdr:nvCxnSpPr>
      <xdr:spPr>
        <a:xfrm>
          <a:off x="2908300" y="9953289"/>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44511</xdr:rowOff>
    </xdr:from>
    <xdr:ext cx="534377" cy="259045"/>
    <xdr:sp macro="" textlink="">
      <xdr:nvSpPr>
        <xdr:cNvPr id="124" name="テキスト ボックス 123"/>
        <xdr:cNvSpPr txBox="1"/>
      </xdr:nvSpPr>
      <xdr:spPr>
        <a:xfrm>
          <a:off x="3530111" y="93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9189</xdr:rowOff>
    </xdr:from>
    <xdr:to>
      <xdr:col>4</xdr:col>
      <xdr:colOff>155575</xdr:colOff>
      <xdr:row>58</xdr:row>
      <xdr:rowOff>151016</xdr:rowOff>
    </xdr:to>
    <xdr:cxnSp macro="">
      <xdr:nvCxnSpPr>
        <xdr:cNvPr id="125" name="直線コネクタ 124"/>
        <xdr:cNvCxnSpPr/>
      </xdr:nvCxnSpPr>
      <xdr:spPr>
        <a:xfrm flipV="1">
          <a:off x="2019300" y="9953289"/>
          <a:ext cx="889000" cy="1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55065</xdr:rowOff>
    </xdr:from>
    <xdr:ext cx="534377" cy="259045"/>
    <xdr:sp macro="" textlink="">
      <xdr:nvSpPr>
        <xdr:cNvPr id="127" name="テキスト ボックス 126"/>
        <xdr:cNvSpPr txBox="1"/>
      </xdr:nvSpPr>
      <xdr:spPr>
        <a:xfrm>
          <a:off x="2641111" y="931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49917</xdr:rowOff>
    </xdr:from>
    <xdr:to>
      <xdr:col>2</xdr:col>
      <xdr:colOff>638175</xdr:colOff>
      <xdr:row>58</xdr:row>
      <xdr:rowOff>151016</xdr:rowOff>
    </xdr:to>
    <xdr:cxnSp macro="">
      <xdr:nvCxnSpPr>
        <xdr:cNvPr id="128" name="直線コネクタ 127"/>
        <xdr:cNvCxnSpPr/>
      </xdr:nvCxnSpPr>
      <xdr:spPr>
        <a:xfrm>
          <a:off x="1130300" y="9994017"/>
          <a:ext cx="889000" cy="10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22547</xdr:rowOff>
    </xdr:from>
    <xdr:ext cx="534377" cy="259045"/>
    <xdr:sp macro="" textlink="">
      <xdr:nvSpPr>
        <xdr:cNvPr id="130" name="テキスト ボックス 129"/>
        <xdr:cNvSpPr txBox="1"/>
      </xdr:nvSpPr>
      <xdr:spPr>
        <a:xfrm>
          <a:off x="1752111" y="94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5878</xdr:rowOff>
    </xdr:from>
    <xdr:ext cx="534377" cy="259045"/>
    <xdr:sp macro="" textlink="">
      <xdr:nvSpPr>
        <xdr:cNvPr id="132" name="テキスト ボックス 131"/>
        <xdr:cNvSpPr txBox="1"/>
      </xdr:nvSpPr>
      <xdr:spPr>
        <a:xfrm>
          <a:off x="863111" y="94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90691</xdr:rowOff>
    </xdr:from>
    <xdr:to>
      <xdr:col>6</xdr:col>
      <xdr:colOff>561975</xdr:colOff>
      <xdr:row>58</xdr:row>
      <xdr:rowOff>20841</xdr:rowOff>
    </xdr:to>
    <xdr:sp macro="" textlink="">
      <xdr:nvSpPr>
        <xdr:cNvPr id="138" name="円/楕円 137"/>
        <xdr:cNvSpPr/>
      </xdr:nvSpPr>
      <xdr:spPr>
        <a:xfrm>
          <a:off x="4584700" y="986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69118</xdr:rowOff>
    </xdr:from>
    <xdr:ext cx="534377" cy="259045"/>
    <xdr:sp macro="" textlink="">
      <xdr:nvSpPr>
        <xdr:cNvPr id="139" name="物件費該当値テキスト"/>
        <xdr:cNvSpPr txBox="1"/>
      </xdr:nvSpPr>
      <xdr:spPr>
        <a:xfrm>
          <a:off x="4686300" y="98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52,906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144583</xdr:rowOff>
    </xdr:from>
    <xdr:to>
      <xdr:col>5</xdr:col>
      <xdr:colOff>409575</xdr:colOff>
      <xdr:row>58</xdr:row>
      <xdr:rowOff>74733</xdr:rowOff>
    </xdr:to>
    <xdr:sp macro="" textlink="">
      <xdr:nvSpPr>
        <xdr:cNvPr id="140" name="円/楕円 139"/>
        <xdr:cNvSpPr/>
      </xdr:nvSpPr>
      <xdr:spPr>
        <a:xfrm>
          <a:off x="3746500" y="99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65860</xdr:rowOff>
    </xdr:from>
    <xdr:ext cx="534377" cy="259045"/>
    <xdr:sp macro="" textlink="">
      <xdr:nvSpPr>
        <xdr:cNvPr id="141" name="テキスト ボックス 140"/>
        <xdr:cNvSpPr txBox="1"/>
      </xdr:nvSpPr>
      <xdr:spPr>
        <a:xfrm>
          <a:off x="3530111" y="1000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129839</xdr:rowOff>
    </xdr:from>
    <xdr:to>
      <xdr:col>4</xdr:col>
      <xdr:colOff>206375</xdr:colOff>
      <xdr:row>58</xdr:row>
      <xdr:rowOff>59989</xdr:rowOff>
    </xdr:to>
    <xdr:sp macro="" textlink="">
      <xdr:nvSpPr>
        <xdr:cNvPr id="142" name="円/楕円 141"/>
        <xdr:cNvSpPr/>
      </xdr:nvSpPr>
      <xdr:spPr>
        <a:xfrm>
          <a:off x="2857500" y="99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51116</xdr:rowOff>
    </xdr:from>
    <xdr:ext cx="534377" cy="259045"/>
    <xdr:sp macro="" textlink="">
      <xdr:nvSpPr>
        <xdr:cNvPr id="143" name="テキスト ボックス 142"/>
        <xdr:cNvSpPr txBox="1"/>
      </xdr:nvSpPr>
      <xdr:spPr>
        <a:xfrm>
          <a:off x="2641111" y="99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100216</xdr:rowOff>
    </xdr:from>
    <xdr:to>
      <xdr:col>3</xdr:col>
      <xdr:colOff>3175</xdr:colOff>
      <xdr:row>59</xdr:row>
      <xdr:rowOff>30366</xdr:rowOff>
    </xdr:to>
    <xdr:sp macro="" textlink="">
      <xdr:nvSpPr>
        <xdr:cNvPr id="144" name="円/楕円 143"/>
        <xdr:cNvSpPr/>
      </xdr:nvSpPr>
      <xdr:spPr>
        <a:xfrm>
          <a:off x="1968500" y="100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21493</xdr:rowOff>
    </xdr:from>
    <xdr:ext cx="534377" cy="259045"/>
    <xdr:sp macro="" textlink="">
      <xdr:nvSpPr>
        <xdr:cNvPr id="145" name="テキスト ボックス 144"/>
        <xdr:cNvSpPr txBox="1"/>
      </xdr:nvSpPr>
      <xdr:spPr>
        <a:xfrm>
          <a:off x="1752111" y="101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170567</xdr:rowOff>
    </xdr:from>
    <xdr:to>
      <xdr:col>1</xdr:col>
      <xdr:colOff>485775</xdr:colOff>
      <xdr:row>58</xdr:row>
      <xdr:rowOff>100717</xdr:rowOff>
    </xdr:to>
    <xdr:sp macro="" textlink="">
      <xdr:nvSpPr>
        <xdr:cNvPr id="146" name="円/楕円 145"/>
        <xdr:cNvSpPr/>
      </xdr:nvSpPr>
      <xdr:spPr>
        <a:xfrm>
          <a:off x="1079500" y="994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91844</xdr:rowOff>
    </xdr:from>
    <xdr:ext cx="534377" cy="259045"/>
    <xdr:sp macro="" textlink="">
      <xdr:nvSpPr>
        <xdr:cNvPr id="147" name="テキスト ボックス 146"/>
        <xdr:cNvSpPr txBox="1"/>
      </xdr:nvSpPr>
      <xdr:spPr>
        <a:xfrm>
          <a:off x="863111" y="1003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51395</xdr:rowOff>
    </xdr:from>
    <xdr:to>
      <xdr:col>6</xdr:col>
      <xdr:colOff>511175</xdr:colOff>
      <xdr:row>79</xdr:row>
      <xdr:rowOff>66613</xdr:rowOff>
    </xdr:to>
    <xdr:cxnSp macro="">
      <xdr:nvCxnSpPr>
        <xdr:cNvPr id="178" name="直線コネクタ 177"/>
        <xdr:cNvCxnSpPr/>
      </xdr:nvCxnSpPr>
      <xdr:spPr>
        <a:xfrm flipV="1">
          <a:off x="3797300" y="13595945"/>
          <a:ext cx="8382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9" name="維持補修費平均値テキスト"/>
        <xdr:cNvSpPr txBox="1"/>
      </xdr:nvSpPr>
      <xdr:spPr>
        <a:xfrm>
          <a:off x="4686300" y="1321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63086</xdr:rowOff>
    </xdr:from>
    <xdr:to>
      <xdr:col>5</xdr:col>
      <xdr:colOff>358775</xdr:colOff>
      <xdr:row>79</xdr:row>
      <xdr:rowOff>66613</xdr:rowOff>
    </xdr:to>
    <xdr:cxnSp macro="">
      <xdr:nvCxnSpPr>
        <xdr:cNvPr id="181" name="直線コネクタ 180"/>
        <xdr:cNvCxnSpPr/>
      </xdr:nvCxnSpPr>
      <xdr:spPr>
        <a:xfrm>
          <a:off x="2908300" y="13607636"/>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109872</xdr:rowOff>
    </xdr:from>
    <xdr:ext cx="469744" cy="259045"/>
    <xdr:sp macro="" textlink="">
      <xdr:nvSpPr>
        <xdr:cNvPr id="183" name="テキスト ボックス 182"/>
        <xdr:cNvSpPr txBox="1"/>
      </xdr:nvSpPr>
      <xdr:spPr>
        <a:xfrm>
          <a:off x="3562427"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61519</xdr:rowOff>
    </xdr:from>
    <xdr:to>
      <xdr:col>4</xdr:col>
      <xdr:colOff>155575</xdr:colOff>
      <xdr:row>79</xdr:row>
      <xdr:rowOff>63086</xdr:rowOff>
    </xdr:to>
    <xdr:cxnSp macro="">
      <xdr:nvCxnSpPr>
        <xdr:cNvPr id="184" name="直線コネクタ 183"/>
        <xdr:cNvCxnSpPr/>
      </xdr:nvCxnSpPr>
      <xdr:spPr>
        <a:xfrm>
          <a:off x="2019300" y="13606069"/>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135247</xdr:rowOff>
    </xdr:from>
    <xdr:ext cx="469744" cy="259045"/>
    <xdr:sp macro="" textlink="">
      <xdr:nvSpPr>
        <xdr:cNvPr id="186" name="テキスト ボックス 185"/>
        <xdr:cNvSpPr txBox="1"/>
      </xdr:nvSpPr>
      <xdr:spPr>
        <a:xfrm>
          <a:off x="2673427"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53975</xdr:rowOff>
    </xdr:from>
    <xdr:to>
      <xdr:col>2</xdr:col>
      <xdr:colOff>638175</xdr:colOff>
      <xdr:row>79</xdr:row>
      <xdr:rowOff>61519</xdr:rowOff>
    </xdr:to>
    <xdr:cxnSp macro="">
      <xdr:nvCxnSpPr>
        <xdr:cNvPr id="187" name="直線コネクタ 186"/>
        <xdr:cNvCxnSpPr/>
      </xdr:nvCxnSpPr>
      <xdr:spPr>
        <a:xfrm>
          <a:off x="1130300" y="13598525"/>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129598</xdr:rowOff>
    </xdr:from>
    <xdr:ext cx="469744" cy="259045"/>
    <xdr:sp macro="" textlink="">
      <xdr:nvSpPr>
        <xdr:cNvPr id="189" name="テキスト ボックス 188"/>
        <xdr:cNvSpPr txBox="1"/>
      </xdr:nvSpPr>
      <xdr:spPr>
        <a:xfrm>
          <a:off x="1784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595</xdr:rowOff>
    </xdr:from>
    <xdr:to>
      <xdr:col>6</xdr:col>
      <xdr:colOff>561975</xdr:colOff>
      <xdr:row>79</xdr:row>
      <xdr:rowOff>102195</xdr:rowOff>
    </xdr:to>
    <xdr:sp macro="" textlink="">
      <xdr:nvSpPr>
        <xdr:cNvPr id="197" name="円/楕円 196"/>
        <xdr:cNvSpPr/>
      </xdr:nvSpPr>
      <xdr:spPr>
        <a:xfrm>
          <a:off x="4584700" y="135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86972</xdr:rowOff>
    </xdr:from>
    <xdr:ext cx="469744" cy="259045"/>
    <xdr:sp macro="" textlink="">
      <xdr:nvSpPr>
        <xdr:cNvPr id="198" name="維持補修費該当値テキスト"/>
        <xdr:cNvSpPr txBox="1"/>
      </xdr:nvSpPr>
      <xdr:spPr>
        <a:xfrm>
          <a:off x="4686300" y="1346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15813</xdr:rowOff>
    </xdr:from>
    <xdr:to>
      <xdr:col>5</xdr:col>
      <xdr:colOff>409575</xdr:colOff>
      <xdr:row>79</xdr:row>
      <xdr:rowOff>117413</xdr:rowOff>
    </xdr:to>
    <xdr:sp macro="" textlink="">
      <xdr:nvSpPr>
        <xdr:cNvPr id="199" name="円/楕円 198"/>
        <xdr:cNvSpPr/>
      </xdr:nvSpPr>
      <xdr:spPr>
        <a:xfrm>
          <a:off x="3746500" y="135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108540</xdr:rowOff>
    </xdr:from>
    <xdr:ext cx="378565" cy="259045"/>
    <xdr:sp macro="" textlink="">
      <xdr:nvSpPr>
        <xdr:cNvPr id="200" name="テキスト ボックス 199"/>
        <xdr:cNvSpPr txBox="1"/>
      </xdr:nvSpPr>
      <xdr:spPr>
        <a:xfrm>
          <a:off x="3608017" y="1365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12286</xdr:rowOff>
    </xdr:from>
    <xdr:to>
      <xdr:col>4</xdr:col>
      <xdr:colOff>206375</xdr:colOff>
      <xdr:row>79</xdr:row>
      <xdr:rowOff>113886</xdr:rowOff>
    </xdr:to>
    <xdr:sp macro="" textlink="">
      <xdr:nvSpPr>
        <xdr:cNvPr id="201" name="円/楕円 200"/>
        <xdr:cNvSpPr/>
      </xdr:nvSpPr>
      <xdr:spPr>
        <a:xfrm>
          <a:off x="2857500" y="135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105013</xdr:rowOff>
    </xdr:from>
    <xdr:ext cx="469744" cy="259045"/>
    <xdr:sp macro="" textlink="">
      <xdr:nvSpPr>
        <xdr:cNvPr id="202" name="テキスト ボックス 201"/>
        <xdr:cNvSpPr txBox="1"/>
      </xdr:nvSpPr>
      <xdr:spPr>
        <a:xfrm>
          <a:off x="2673427" y="136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10719</xdr:rowOff>
    </xdr:from>
    <xdr:to>
      <xdr:col>3</xdr:col>
      <xdr:colOff>3175</xdr:colOff>
      <xdr:row>79</xdr:row>
      <xdr:rowOff>112319</xdr:rowOff>
    </xdr:to>
    <xdr:sp macro="" textlink="">
      <xdr:nvSpPr>
        <xdr:cNvPr id="203" name="円/楕円 202"/>
        <xdr:cNvSpPr/>
      </xdr:nvSpPr>
      <xdr:spPr>
        <a:xfrm>
          <a:off x="1968500" y="135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103446</xdr:rowOff>
    </xdr:from>
    <xdr:ext cx="469744" cy="259045"/>
    <xdr:sp macro="" textlink="">
      <xdr:nvSpPr>
        <xdr:cNvPr id="204" name="テキスト ボックス 203"/>
        <xdr:cNvSpPr txBox="1"/>
      </xdr:nvSpPr>
      <xdr:spPr>
        <a:xfrm>
          <a:off x="1784427" y="1364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3175</xdr:rowOff>
    </xdr:from>
    <xdr:to>
      <xdr:col>1</xdr:col>
      <xdr:colOff>485775</xdr:colOff>
      <xdr:row>79</xdr:row>
      <xdr:rowOff>104775</xdr:rowOff>
    </xdr:to>
    <xdr:sp macro="" textlink="">
      <xdr:nvSpPr>
        <xdr:cNvPr id="205" name="円/楕円 204"/>
        <xdr:cNvSpPr/>
      </xdr:nvSpPr>
      <xdr:spPr>
        <a:xfrm>
          <a:off x="1079500" y="135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95902</xdr:rowOff>
    </xdr:from>
    <xdr:ext cx="469744" cy="259045"/>
    <xdr:sp macro="" textlink="">
      <xdr:nvSpPr>
        <xdr:cNvPr id="206" name="テキスト ボックス 205"/>
        <xdr:cNvSpPr txBox="1"/>
      </xdr:nvSpPr>
      <xdr:spPr>
        <a:xfrm>
          <a:off x="895427" y="136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11830</xdr:rowOff>
    </xdr:from>
    <xdr:to>
      <xdr:col>6</xdr:col>
      <xdr:colOff>511175</xdr:colOff>
      <xdr:row>91</xdr:row>
      <xdr:rowOff>68948</xdr:rowOff>
    </xdr:to>
    <xdr:cxnSp macro="">
      <xdr:nvCxnSpPr>
        <xdr:cNvPr id="238" name="直線コネクタ 237"/>
        <xdr:cNvCxnSpPr/>
      </xdr:nvCxnSpPr>
      <xdr:spPr>
        <a:xfrm flipV="1">
          <a:off x="3797300" y="15442330"/>
          <a:ext cx="838200" cy="22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686300" y="1628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68948</xdr:rowOff>
    </xdr:from>
    <xdr:to>
      <xdr:col>5</xdr:col>
      <xdr:colOff>358775</xdr:colOff>
      <xdr:row>92</xdr:row>
      <xdr:rowOff>51118</xdr:rowOff>
    </xdr:to>
    <xdr:cxnSp macro="">
      <xdr:nvCxnSpPr>
        <xdr:cNvPr id="241" name="直線コネクタ 240"/>
        <xdr:cNvCxnSpPr/>
      </xdr:nvCxnSpPr>
      <xdr:spPr>
        <a:xfrm flipV="1">
          <a:off x="2908300" y="15670898"/>
          <a:ext cx="889000" cy="1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63016</xdr:rowOff>
    </xdr:from>
    <xdr:ext cx="534377" cy="259045"/>
    <xdr:sp macro="" textlink="">
      <xdr:nvSpPr>
        <xdr:cNvPr id="243" name="テキスト ボックス 242"/>
        <xdr:cNvSpPr txBox="1"/>
      </xdr:nvSpPr>
      <xdr:spPr>
        <a:xfrm>
          <a:off x="3530111" y="165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51118</xdr:rowOff>
    </xdr:from>
    <xdr:to>
      <xdr:col>4</xdr:col>
      <xdr:colOff>155575</xdr:colOff>
      <xdr:row>92</xdr:row>
      <xdr:rowOff>80068</xdr:rowOff>
    </xdr:to>
    <xdr:cxnSp macro="">
      <xdr:nvCxnSpPr>
        <xdr:cNvPr id="244" name="直線コネクタ 243"/>
        <xdr:cNvCxnSpPr/>
      </xdr:nvCxnSpPr>
      <xdr:spPr>
        <a:xfrm flipV="1">
          <a:off x="2019300" y="15824518"/>
          <a:ext cx="8890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159093</xdr:rowOff>
    </xdr:from>
    <xdr:ext cx="534377" cy="259045"/>
    <xdr:sp macro="" textlink="">
      <xdr:nvSpPr>
        <xdr:cNvPr id="246" name="テキスト ボックス 245"/>
        <xdr:cNvSpPr txBox="1"/>
      </xdr:nvSpPr>
      <xdr:spPr>
        <a:xfrm>
          <a:off x="2641111" y="16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80068</xdr:rowOff>
    </xdr:from>
    <xdr:to>
      <xdr:col>2</xdr:col>
      <xdr:colOff>638175</xdr:colOff>
      <xdr:row>92</xdr:row>
      <xdr:rowOff>164176</xdr:rowOff>
    </xdr:to>
    <xdr:cxnSp macro="">
      <xdr:nvCxnSpPr>
        <xdr:cNvPr id="247" name="直線コネクタ 246"/>
        <xdr:cNvCxnSpPr/>
      </xdr:nvCxnSpPr>
      <xdr:spPr>
        <a:xfrm flipV="1">
          <a:off x="1130300" y="15853468"/>
          <a:ext cx="889000" cy="8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10684</xdr:rowOff>
    </xdr:from>
    <xdr:ext cx="534377" cy="259045"/>
    <xdr:sp macro="" textlink="">
      <xdr:nvSpPr>
        <xdr:cNvPr id="249" name="テキスト ボックス 248"/>
        <xdr:cNvSpPr txBox="1"/>
      </xdr:nvSpPr>
      <xdr:spPr>
        <a:xfrm>
          <a:off x="1752111" y="166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14994</xdr:rowOff>
    </xdr:from>
    <xdr:ext cx="534377" cy="259045"/>
    <xdr:sp macro="" textlink="">
      <xdr:nvSpPr>
        <xdr:cNvPr id="251" name="テキスト ボックス 250"/>
        <xdr:cNvSpPr txBox="1"/>
      </xdr:nvSpPr>
      <xdr:spPr>
        <a:xfrm>
          <a:off x="863111" y="166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89</xdr:row>
      <xdr:rowOff>132480</xdr:rowOff>
    </xdr:from>
    <xdr:to>
      <xdr:col>6</xdr:col>
      <xdr:colOff>561975</xdr:colOff>
      <xdr:row>90</xdr:row>
      <xdr:rowOff>62630</xdr:rowOff>
    </xdr:to>
    <xdr:sp macro="" textlink="">
      <xdr:nvSpPr>
        <xdr:cNvPr id="257" name="円/楕円 256"/>
        <xdr:cNvSpPr/>
      </xdr:nvSpPr>
      <xdr:spPr>
        <a:xfrm>
          <a:off x="4584700" y="153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85507</xdr:rowOff>
    </xdr:from>
    <xdr:ext cx="599010" cy="259045"/>
    <xdr:sp macro="" textlink="">
      <xdr:nvSpPr>
        <xdr:cNvPr id="258" name="扶助費該当値テキスト"/>
        <xdr:cNvSpPr txBox="1"/>
      </xdr:nvSpPr>
      <xdr:spPr>
        <a:xfrm>
          <a:off x="4686300" y="1534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139,831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18148</xdr:rowOff>
    </xdr:from>
    <xdr:to>
      <xdr:col>5</xdr:col>
      <xdr:colOff>409575</xdr:colOff>
      <xdr:row>91</xdr:row>
      <xdr:rowOff>119748</xdr:rowOff>
    </xdr:to>
    <xdr:sp macro="" textlink="">
      <xdr:nvSpPr>
        <xdr:cNvPr id="259" name="円/楕円 258"/>
        <xdr:cNvSpPr/>
      </xdr:nvSpPr>
      <xdr:spPr>
        <a:xfrm>
          <a:off x="3746500" y="156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136275</xdr:rowOff>
    </xdr:from>
    <xdr:ext cx="599010" cy="259045"/>
    <xdr:sp macro="" textlink="">
      <xdr:nvSpPr>
        <xdr:cNvPr id="260" name="テキスト ボックス 259"/>
        <xdr:cNvSpPr txBox="1"/>
      </xdr:nvSpPr>
      <xdr:spPr>
        <a:xfrm>
          <a:off x="3497794" y="1539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125,833</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318</xdr:rowOff>
    </xdr:from>
    <xdr:to>
      <xdr:col>4</xdr:col>
      <xdr:colOff>206375</xdr:colOff>
      <xdr:row>92</xdr:row>
      <xdr:rowOff>101918</xdr:rowOff>
    </xdr:to>
    <xdr:sp macro="" textlink="">
      <xdr:nvSpPr>
        <xdr:cNvPr id="261" name="円/楕円 260"/>
        <xdr:cNvSpPr/>
      </xdr:nvSpPr>
      <xdr:spPr>
        <a:xfrm>
          <a:off x="2857500" y="157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118445</xdr:rowOff>
    </xdr:from>
    <xdr:ext cx="599010" cy="259045"/>
    <xdr:sp macro="" textlink="">
      <xdr:nvSpPr>
        <xdr:cNvPr id="262" name="テキスト ボックス 261"/>
        <xdr:cNvSpPr txBox="1"/>
      </xdr:nvSpPr>
      <xdr:spPr>
        <a:xfrm>
          <a:off x="2608794" y="1554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116,425</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29268</xdr:rowOff>
    </xdr:from>
    <xdr:to>
      <xdr:col>3</xdr:col>
      <xdr:colOff>3175</xdr:colOff>
      <xdr:row>92</xdr:row>
      <xdr:rowOff>130868</xdr:rowOff>
    </xdr:to>
    <xdr:sp macro="" textlink="">
      <xdr:nvSpPr>
        <xdr:cNvPr id="263" name="円/楕円 262"/>
        <xdr:cNvSpPr/>
      </xdr:nvSpPr>
      <xdr:spPr>
        <a:xfrm>
          <a:off x="1968500" y="1580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147395</xdr:rowOff>
    </xdr:from>
    <xdr:ext cx="599010" cy="259045"/>
    <xdr:sp macro="" textlink="">
      <xdr:nvSpPr>
        <xdr:cNvPr id="264" name="テキスト ボックス 263"/>
        <xdr:cNvSpPr txBox="1"/>
      </xdr:nvSpPr>
      <xdr:spPr>
        <a:xfrm>
          <a:off x="1719794" y="1557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114,652</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113376</xdr:rowOff>
    </xdr:from>
    <xdr:to>
      <xdr:col>1</xdr:col>
      <xdr:colOff>485775</xdr:colOff>
      <xdr:row>93</xdr:row>
      <xdr:rowOff>43526</xdr:rowOff>
    </xdr:to>
    <xdr:sp macro="" textlink="">
      <xdr:nvSpPr>
        <xdr:cNvPr id="265" name="円/楕円 264"/>
        <xdr:cNvSpPr/>
      </xdr:nvSpPr>
      <xdr:spPr>
        <a:xfrm>
          <a:off x="1079500" y="158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60053</xdr:rowOff>
    </xdr:from>
    <xdr:ext cx="599010" cy="259045"/>
    <xdr:sp macro="" textlink="">
      <xdr:nvSpPr>
        <xdr:cNvPr id="266" name="テキスト ボックス 265"/>
        <xdr:cNvSpPr txBox="1"/>
      </xdr:nvSpPr>
      <xdr:spPr>
        <a:xfrm>
          <a:off x="830794" y="1566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45</xdr:rowOff>
    </xdr:from>
    <xdr:to>
      <xdr:col>15</xdr:col>
      <xdr:colOff>180975</xdr:colOff>
      <xdr:row>35</xdr:row>
      <xdr:rowOff>106210</xdr:rowOff>
    </xdr:to>
    <xdr:cxnSp macro="">
      <xdr:nvCxnSpPr>
        <xdr:cNvPr id="296" name="直線コネクタ 295"/>
        <xdr:cNvCxnSpPr/>
      </xdr:nvCxnSpPr>
      <xdr:spPr>
        <a:xfrm>
          <a:off x="9639300" y="6000795"/>
          <a:ext cx="838200" cy="10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7"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45</xdr:rowOff>
    </xdr:from>
    <xdr:to>
      <xdr:col>14</xdr:col>
      <xdr:colOff>28575</xdr:colOff>
      <xdr:row>35</xdr:row>
      <xdr:rowOff>53118</xdr:rowOff>
    </xdr:to>
    <xdr:cxnSp macro="">
      <xdr:nvCxnSpPr>
        <xdr:cNvPr id="299" name="直線コネクタ 298"/>
        <xdr:cNvCxnSpPr/>
      </xdr:nvCxnSpPr>
      <xdr:spPr>
        <a:xfrm flipV="1">
          <a:off x="8750300" y="6000795"/>
          <a:ext cx="8890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69937</xdr:rowOff>
    </xdr:from>
    <xdr:ext cx="534377" cy="259045"/>
    <xdr:sp macro="" textlink="">
      <xdr:nvSpPr>
        <xdr:cNvPr id="301" name="テキスト ボックス 300"/>
        <xdr:cNvSpPr txBox="1"/>
      </xdr:nvSpPr>
      <xdr:spPr>
        <a:xfrm>
          <a:off x="9372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53118</xdr:rowOff>
    </xdr:from>
    <xdr:to>
      <xdr:col>12</xdr:col>
      <xdr:colOff>511175</xdr:colOff>
      <xdr:row>35</xdr:row>
      <xdr:rowOff>146844</xdr:rowOff>
    </xdr:to>
    <xdr:cxnSp macro="">
      <xdr:nvCxnSpPr>
        <xdr:cNvPr id="302" name="直線コネクタ 301"/>
        <xdr:cNvCxnSpPr/>
      </xdr:nvCxnSpPr>
      <xdr:spPr>
        <a:xfrm flipV="1">
          <a:off x="7861300" y="605386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85234</xdr:rowOff>
    </xdr:from>
    <xdr:ext cx="534377" cy="259045"/>
    <xdr:sp macro="" textlink="">
      <xdr:nvSpPr>
        <xdr:cNvPr id="304" name="テキスト ボックス 303"/>
        <xdr:cNvSpPr txBox="1"/>
      </xdr:nvSpPr>
      <xdr:spPr>
        <a:xfrm>
          <a:off x="8483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146844</xdr:rowOff>
    </xdr:from>
    <xdr:to>
      <xdr:col>11</xdr:col>
      <xdr:colOff>307975</xdr:colOff>
      <xdr:row>36</xdr:row>
      <xdr:rowOff>39002</xdr:rowOff>
    </xdr:to>
    <xdr:cxnSp macro="">
      <xdr:nvCxnSpPr>
        <xdr:cNvPr id="305" name="直線コネクタ 304"/>
        <xdr:cNvCxnSpPr/>
      </xdr:nvCxnSpPr>
      <xdr:spPr>
        <a:xfrm flipV="1">
          <a:off x="6972300" y="6147594"/>
          <a:ext cx="8890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142956</xdr:rowOff>
    </xdr:from>
    <xdr:ext cx="534377" cy="259045"/>
    <xdr:sp macro="" textlink="">
      <xdr:nvSpPr>
        <xdr:cNvPr id="307" name="テキスト ボックス 306"/>
        <xdr:cNvSpPr txBox="1"/>
      </xdr:nvSpPr>
      <xdr:spPr>
        <a:xfrm>
          <a:off x="7594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156367</xdr:rowOff>
    </xdr:from>
    <xdr:ext cx="534377" cy="259045"/>
    <xdr:sp macro="" textlink="">
      <xdr:nvSpPr>
        <xdr:cNvPr id="309" name="テキスト ボックス 308"/>
        <xdr:cNvSpPr txBox="1"/>
      </xdr:nvSpPr>
      <xdr:spPr>
        <a:xfrm>
          <a:off x="6705111" y="65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55410</xdr:rowOff>
    </xdr:from>
    <xdr:to>
      <xdr:col>15</xdr:col>
      <xdr:colOff>231775</xdr:colOff>
      <xdr:row>35</xdr:row>
      <xdr:rowOff>157010</xdr:rowOff>
    </xdr:to>
    <xdr:sp macro="" textlink="">
      <xdr:nvSpPr>
        <xdr:cNvPr id="315" name="円/楕円 314"/>
        <xdr:cNvSpPr/>
      </xdr:nvSpPr>
      <xdr:spPr>
        <a:xfrm>
          <a:off x="10426700" y="60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78287</xdr:rowOff>
    </xdr:from>
    <xdr:ext cx="534377" cy="259045"/>
    <xdr:sp macro="" textlink="">
      <xdr:nvSpPr>
        <xdr:cNvPr id="316" name="補助費等該当値テキスト"/>
        <xdr:cNvSpPr txBox="1"/>
      </xdr:nvSpPr>
      <xdr:spPr>
        <a:xfrm>
          <a:off x="10528300" y="59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72,758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120695</xdr:rowOff>
    </xdr:from>
    <xdr:to>
      <xdr:col>14</xdr:col>
      <xdr:colOff>79375</xdr:colOff>
      <xdr:row>35</xdr:row>
      <xdr:rowOff>50845</xdr:rowOff>
    </xdr:to>
    <xdr:sp macro="" textlink="">
      <xdr:nvSpPr>
        <xdr:cNvPr id="317" name="円/楕円 316"/>
        <xdr:cNvSpPr/>
      </xdr:nvSpPr>
      <xdr:spPr>
        <a:xfrm>
          <a:off x="9588500" y="59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67372</xdr:rowOff>
    </xdr:from>
    <xdr:ext cx="534377" cy="259045"/>
    <xdr:sp macro="" textlink="">
      <xdr:nvSpPr>
        <xdr:cNvPr id="318" name="テキスト ボックス 317"/>
        <xdr:cNvSpPr txBox="1"/>
      </xdr:nvSpPr>
      <xdr:spPr>
        <a:xfrm>
          <a:off x="9372111" y="57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2318</xdr:rowOff>
    </xdr:from>
    <xdr:to>
      <xdr:col>12</xdr:col>
      <xdr:colOff>561975</xdr:colOff>
      <xdr:row>35</xdr:row>
      <xdr:rowOff>103918</xdr:rowOff>
    </xdr:to>
    <xdr:sp macro="" textlink="">
      <xdr:nvSpPr>
        <xdr:cNvPr id="319" name="円/楕円 318"/>
        <xdr:cNvSpPr/>
      </xdr:nvSpPr>
      <xdr:spPr>
        <a:xfrm>
          <a:off x="8699500" y="60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120445</xdr:rowOff>
    </xdr:from>
    <xdr:ext cx="534377" cy="259045"/>
    <xdr:sp macro="" textlink="">
      <xdr:nvSpPr>
        <xdr:cNvPr id="320" name="テキスト ボックス 319"/>
        <xdr:cNvSpPr txBox="1"/>
      </xdr:nvSpPr>
      <xdr:spPr>
        <a:xfrm>
          <a:off x="8483111" y="57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75,545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96044</xdr:rowOff>
    </xdr:from>
    <xdr:to>
      <xdr:col>11</xdr:col>
      <xdr:colOff>358775</xdr:colOff>
      <xdr:row>36</xdr:row>
      <xdr:rowOff>26194</xdr:rowOff>
    </xdr:to>
    <xdr:sp macro="" textlink="">
      <xdr:nvSpPr>
        <xdr:cNvPr id="321" name="円/楕円 320"/>
        <xdr:cNvSpPr/>
      </xdr:nvSpPr>
      <xdr:spPr>
        <a:xfrm>
          <a:off x="7810500" y="6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42721</xdr:rowOff>
    </xdr:from>
    <xdr:ext cx="534377" cy="259045"/>
    <xdr:sp macro="" textlink="">
      <xdr:nvSpPr>
        <xdr:cNvPr id="322" name="テキスト ボックス 321"/>
        <xdr:cNvSpPr txBox="1"/>
      </xdr:nvSpPr>
      <xdr:spPr>
        <a:xfrm>
          <a:off x="7594111" y="58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70,625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159652</xdr:rowOff>
    </xdr:from>
    <xdr:to>
      <xdr:col>10</xdr:col>
      <xdr:colOff>155575</xdr:colOff>
      <xdr:row>36</xdr:row>
      <xdr:rowOff>89802</xdr:rowOff>
    </xdr:to>
    <xdr:sp macro="" textlink="">
      <xdr:nvSpPr>
        <xdr:cNvPr id="323" name="円/楕円 322"/>
        <xdr:cNvSpPr/>
      </xdr:nvSpPr>
      <xdr:spPr>
        <a:xfrm>
          <a:off x="6921500" y="61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106329</xdr:rowOff>
    </xdr:from>
    <xdr:ext cx="534377" cy="259045"/>
    <xdr:sp macro="" textlink="">
      <xdr:nvSpPr>
        <xdr:cNvPr id="324" name="テキスト ボックス 323"/>
        <xdr:cNvSpPr txBox="1"/>
      </xdr:nvSpPr>
      <xdr:spPr>
        <a:xfrm>
          <a:off x="6705111" y="593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26296</xdr:rowOff>
    </xdr:from>
    <xdr:to>
      <xdr:col>15</xdr:col>
      <xdr:colOff>180975</xdr:colOff>
      <xdr:row>56</xdr:row>
      <xdr:rowOff>71591</xdr:rowOff>
    </xdr:to>
    <xdr:cxnSp macro="">
      <xdr:nvCxnSpPr>
        <xdr:cNvPr id="351" name="直線コネクタ 350"/>
        <xdr:cNvCxnSpPr/>
      </xdr:nvCxnSpPr>
      <xdr:spPr>
        <a:xfrm>
          <a:off x="9639300" y="9627496"/>
          <a:ext cx="8382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26296</xdr:rowOff>
    </xdr:from>
    <xdr:to>
      <xdr:col>14</xdr:col>
      <xdr:colOff>28575</xdr:colOff>
      <xdr:row>56</xdr:row>
      <xdr:rowOff>69337</xdr:rowOff>
    </xdr:to>
    <xdr:cxnSp macro="">
      <xdr:nvCxnSpPr>
        <xdr:cNvPr id="354" name="直線コネクタ 353"/>
        <xdr:cNvCxnSpPr/>
      </xdr:nvCxnSpPr>
      <xdr:spPr>
        <a:xfrm flipV="1">
          <a:off x="8750300" y="9627496"/>
          <a:ext cx="8890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69337</xdr:rowOff>
    </xdr:from>
    <xdr:to>
      <xdr:col>12</xdr:col>
      <xdr:colOff>511175</xdr:colOff>
      <xdr:row>56</xdr:row>
      <xdr:rowOff>170831</xdr:rowOff>
    </xdr:to>
    <xdr:cxnSp macro="">
      <xdr:nvCxnSpPr>
        <xdr:cNvPr id="357" name="直線コネクタ 356"/>
        <xdr:cNvCxnSpPr/>
      </xdr:nvCxnSpPr>
      <xdr:spPr>
        <a:xfrm flipV="1">
          <a:off x="7861300" y="9670537"/>
          <a:ext cx="889000" cy="10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148794</xdr:rowOff>
    </xdr:from>
    <xdr:to>
      <xdr:col>11</xdr:col>
      <xdr:colOff>307975</xdr:colOff>
      <xdr:row>56</xdr:row>
      <xdr:rowOff>170831</xdr:rowOff>
    </xdr:to>
    <xdr:cxnSp macro="">
      <xdr:nvCxnSpPr>
        <xdr:cNvPr id="360" name="直線コネクタ 359"/>
        <xdr:cNvCxnSpPr/>
      </xdr:nvCxnSpPr>
      <xdr:spPr>
        <a:xfrm>
          <a:off x="6972300" y="9749994"/>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56201</xdr:rowOff>
    </xdr:from>
    <xdr:ext cx="534377" cy="259045"/>
    <xdr:sp macro="" textlink="">
      <xdr:nvSpPr>
        <xdr:cNvPr id="362" name="テキスト ボックス 361"/>
        <xdr:cNvSpPr txBox="1"/>
      </xdr:nvSpPr>
      <xdr:spPr>
        <a:xfrm>
          <a:off x="7594111" y="9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20791</xdr:rowOff>
    </xdr:from>
    <xdr:to>
      <xdr:col>15</xdr:col>
      <xdr:colOff>231775</xdr:colOff>
      <xdr:row>56</xdr:row>
      <xdr:rowOff>122391</xdr:rowOff>
    </xdr:to>
    <xdr:sp macro="" textlink="">
      <xdr:nvSpPr>
        <xdr:cNvPr id="370" name="円/楕円 369"/>
        <xdr:cNvSpPr/>
      </xdr:nvSpPr>
      <xdr:spPr>
        <a:xfrm>
          <a:off x="10426700" y="96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43668</xdr:rowOff>
    </xdr:from>
    <xdr:ext cx="534377" cy="259045"/>
    <xdr:sp macro="" textlink="">
      <xdr:nvSpPr>
        <xdr:cNvPr id="371" name="普通建設事業費該当値テキスト"/>
        <xdr:cNvSpPr txBox="1"/>
      </xdr:nvSpPr>
      <xdr:spPr>
        <a:xfrm>
          <a:off x="10528300" y="947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89,897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146946</xdr:rowOff>
    </xdr:from>
    <xdr:to>
      <xdr:col>14</xdr:col>
      <xdr:colOff>79375</xdr:colOff>
      <xdr:row>56</xdr:row>
      <xdr:rowOff>77096</xdr:rowOff>
    </xdr:to>
    <xdr:sp macro="" textlink="">
      <xdr:nvSpPr>
        <xdr:cNvPr id="372" name="円/楕円 371"/>
        <xdr:cNvSpPr/>
      </xdr:nvSpPr>
      <xdr:spPr>
        <a:xfrm>
          <a:off x="9588500" y="95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93623</xdr:rowOff>
    </xdr:from>
    <xdr:ext cx="534377" cy="259045"/>
    <xdr:sp macro="" textlink="">
      <xdr:nvSpPr>
        <xdr:cNvPr id="373" name="テキスト ボックス 372"/>
        <xdr:cNvSpPr txBox="1"/>
      </xdr:nvSpPr>
      <xdr:spPr>
        <a:xfrm>
          <a:off x="9372111" y="935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99,804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18537</xdr:rowOff>
    </xdr:from>
    <xdr:to>
      <xdr:col>12</xdr:col>
      <xdr:colOff>561975</xdr:colOff>
      <xdr:row>56</xdr:row>
      <xdr:rowOff>120137</xdr:rowOff>
    </xdr:to>
    <xdr:sp macro="" textlink="">
      <xdr:nvSpPr>
        <xdr:cNvPr id="374" name="円/楕円 373"/>
        <xdr:cNvSpPr/>
      </xdr:nvSpPr>
      <xdr:spPr>
        <a:xfrm>
          <a:off x="8699500" y="96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136664</xdr:rowOff>
    </xdr:from>
    <xdr:ext cx="534377" cy="259045"/>
    <xdr:sp macro="" textlink="">
      <xdr:nvSpPr>
        <xdr:cNvPr id="375" name="テキスト ボックス 374"/>
        <xdr:cNvSpPr txBox="1"/>
      </xdr:nvSpPr>
      <xdr:spPr>
        <a:xfrm>
          <a:off x="8483111" y="93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90,390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120031</xdr:rowOff>
    </xdr:from>
    <xdr:to>
      <xdr:col>11</xdr:col>
      <xdr:colOff>358775</xdr:colOff>
      <xdr:row>57</xdr:row>
      <xdr:rowOff>50181</xdr:rowOff>
    </xdr:to>
    <xdr:sp macro="" textlink="">
      <xdr:nvSpPr>
        <xdr:cNvPr id="376" name="円/楕円 375"/>
        <xdr:cNvSpPr/>
      </xdr:nvSpPr>
      <xdr:spPr>
        <a:xfrm>
          <a:off x="7810500" y="972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41308</xdr:rowOff>
    </xdr:from>
    <xdr:ext cx="534377" cy="259045"/>
    <xdr:sp macro="" textlink="">
      <xdr:nvSpPr>
        <xdr:cNvPr id="377" name="テキスト ボックス 376"/>
        <xdr:cNvSpPr txBox="1"/>
      </xdr:nvSpPr>
      <xdr:spPr>
        <a:xfrm>
          <a:off x="7594111" y="981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97994</xdr:rowOff>
    </xdr:from>
    <xdr:to>
      <xdr:col>10</xdr:col>
      <xdr:colOff>155575</xdr:colOff>
      <xdr:row>57</xdr:row>
      <xdr:rowOff>28144</xdr:rowOff>
    </xdr:to>
    <xdr:sp macro="" textlink="">
      <xdr:nvSpPr>
        <xdr:cNvPr id="378" name="円/楕円 377"/>
        <xdr:cNvSpPr/>
      </xdr:nvSpPr>
      <xdr:spPr>
        <a:xfrm>
          <a:off x="6921500" y="96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44671</xdr:rowOff>
    </xdr:from>
    <xdr:ext cx="534377" cy="259045"/>
    <xdr:sp macro="" textlink="">
      <xdr:nvSpPr>
        <xdr:cNvPr id="379" name="テキスト ボックス 378"/>
        <xdr:cNvSpPr txBox="1"/>
      </xdr:nvSpPr>
      <xdr:spPr>
        <a:xfrm>
          <a:off x="6705111" y="947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124840</xdr:rowOff>
    </xdr:from>
    <xdr:to>
      <xdr:col>15</xdr:col>
      <xdr:colOff>180975</xdr:colOff>
      <xdr:row>78</xdr:row>
      <xdr:rowOff>12964</xdr:rowOff>
    </xdr:to>
    <xdr:cxnSp macro="">
      <xdr:nvCxnSpPr>
        <xdr:cNvPr id="408" name="直線コネクタ 407"/>
        <xdr:cNvCxnSpPr/>
      </xdr:nvCxnSpPr>
      <xdr:spPr>
        <a:xfrm>
          <a:off x="9639300" y="13155040"/>
          <a:ext cx="838200" cy="2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167960</xdr:rowOff>
    </xdr:from>
    <xdr:ext cx="534377" cy="259045"/>
    <xdr:sp macro="" textlink="">
      <xdr:nvSpPr>
        <xdr:cNvPr id="409" name="普通建設事業費 （ うち新規整備　）平均値テキスト"/>
        <xdr:cNvSpPr txBox="1"/>
      </xdr:nvSpPr>
      <xdr:spPr>
        <a:xfrm>
          <a:off x="10528300" y="13026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2" name="テキスト ボックス 411"/>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133614</xdr:rowOff>
    </xdr:from>
    <xdr:to>
      <xdr:col>15</xdr:col>
      <xdr:colOff>231775</xdr:colOff>
      <xdr:row>78</xdr:row>
      <xdr:rowOff>63764</xdr:rowOff>
    </xdr:to>
    <xdr:sp macro="" textlink="">
      <xdr:nvSpPr>
        <xdr:cNvPr id="418" name="円/楕円 417"/>
        <xdr:cNvSpPr/>
      </xdr:nvSpPr>
      <xdr:spPr>
        <a:xfrm>
          <a:off x="10426700" y="1333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112041</xdr:rowOff>
    </xdr:from>
    <xdr:ext cx="534377" cy="259045"/>
    <xdr:sp macro="" textlink="">
      <xdr:nvSpPr>
        <xdr:cNvPr id="419" name="普通建設事業費 （ うち新規整備　）該当値テキスト"/>
        <xdr:cNvSpPr txBox="1"/>
      </xdr:nvSpPr>
      <xdr:spPr>
        <a:xfrm>
          <a:off x="10528300" y="133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26,632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74040</xdr:rowOff>
    </xdr:from>
    <xdr:to>
      <xdr:col>14</xdr:col>
      <xdr:colOff>79375</xdr:colOff>
      <xdr:row>77</xdr:row>
      <xdr:rowOff>4190</xdr:rowOff>
    </xdr:to>
    <xdr:sp macro="" textlink="">
      <xdr:nvSpPr>
        <xdr:cNvPr id="420" name="円/楕円 419"/>
        <xdr:cNvSpPr/>
      </xdr:nvSpPr>
      <xdr:spPr>
        <a:xfrm>
          <a:off x="9588500" y="131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20718</xdr:rowOff>
    </xdr:from>
    <xdr:ext cx="534377" cy="259045"/>
    <xdr:sp macro="" textlink="">
      <xdr:nvSpPr>
        <xdr:cNvPr id="421" name="テキスト ボックス 420"/>
        <xdr:cNvSpPr txBox="1"/>
      </xdr:nvSpPr>
      <xdr:spPr>
        <a:xfrm>
          <a:off x="9372111" y="128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141562</xdr:rowOff>
    </xdr:from>
    <xdr:to>
      <xdr:col>15</xdr:col>
      <xdr:colOff>180975</xdr:colOff>
      <xdr:row>99</xdr:row>
      <xdr:rowOff>41467</xdr:rowOff>
    </xdr:to>
    <xdr:cxnSp macro="">
      <xdr:nvCxnSpPr>
        <xdr:cNvPr id="452" name="直線コネクタ 451"/>
        <xdr:cNvCxnSpPr/>
      </xdr:nvCxnSpPr>
      <xdr:spPr>
        <a:xfrm flipV="1">
          <a:off x="9639300" y="16600762"/>
          <a:ext cx="838200" cy="4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148055</xdr:rowOff>
    </xdr:from>
    <xdr:ext cx="534377" cy="259045"/>
    <xdr:sp macro="" textlink="">
      <xdr:nvSpPr>
        <xdr:cNvPr id="453" name="普通建設事業費 （ うち更新整備　）平均値テキスト"/>
        <xdr:cNvSpPr txBox="1"/>
      </xdr:nvSpPr>
      <xdr:spPr>
        <a:xfrm>
          <a:off x="10528300" y="1660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129466</xdr:rowOff>
    </xdr:from>
    <xdr:ext cx="534377" cy="259045"/>
    <xdr:sp macro="" textlink="">
      <xdr:nvSpPr>
        <xdr:cNvPr id="456" name="テキスト ボックス 455"/>
        <xdr:cNvSpPr txBox="1"/>
      </xdr:nvSpPr>
      <xdr:spPr>
        <a:xfrm>
          <a:off x="9372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90762</xdr:rowOff>
    </xdr:from>
    <xdr:to>
      <xdr:col>15</xdr:col>
      <xdr:colOff>231775</xdr:colOff>
      <xdr:row>97</xdr:row>
      <xdr:rowOff>20912</xdr:rowOff>
    </xdr:to>
    <xdr:sp macro="" textlink="">
      <xdr:nvSpPr>
        <xdr:cNvPr id="462" name="円/楕円 461"/>
        <xdr:cNvSpPr/>
      </xdr:nvSpPr>
      <xdr:spPr>
        <a:xfrm>
          <a:off x="10426700" y="16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113639</xdr:rowOff>
    </xdr:from>
    <xdr:ext cx="534377" cy="259045"/>
    <xdr:sp macro="" textlink="">
      <xdr:nvSpPr>
        <xdr:cNvPr id="463" name="普通建設事業費 （ うち更新整備　）該当値テキスト"/>
        <xdr:cNvSpPr txBox="1"/>
      </xdr:nvSpPr>
      <xdr:spPr>
        <a:xfrm>
          <a:off x="10528300" y="164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28,886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162117</xdr:rowOff>
    </xdr:from>
    <xdr:to>
      <xdr:col>14</xdr:col>
      <xdr:colOff>79375</xdr:colOff>
      <xdr:row>99</xdr:row>
      <xdr:rowOff>92267</xdr:rowOff>
    </xdr:to>
    <xdr:sp macro="" textlink="">
      <xdr:nvSpPr>
        <xdr:cNvPr id="464" name="円/楕円 463"/>
        <xdr:cNvSpPr/>
      </xdr:nvSpPr>
      <xdr:spPr>
        <a:xfrm>
          <a:off x="9588500" y="169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83394</xdr:rowOff>
    </xdr:from>
    <xdr:ext cx="469744" cy="259045"/>
    <xdr:sp macro="" textlink="">
      <xdr:nvSpPr>
        <xdr:cNvPr id="465" name="テキスト ボックス 464"/>
        <xdr:cNvSpPr txBox="1"/>
      </xdr:nvSpPr>
      <xdr:spPr>
        <a:xfrm>
          <a:off x="9404427" y="1705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148158</xdr:rowOff>
    </xdr:from>
    <xdr:to>
      <xdr:col>23</xdr:col>
      <xdr:colOff>517525</xdr:colOff>
      <xdr:row>38</xdr:row>
      <xdr:rowOff>49175</xdr:rowOff>
    </xdr:to>
    <xdr:cxnSp macro="">
      <xdr:nvCxnSpPr>
        <xdr:cNvPr id="492" name="直線コネクタ 491"/>
        <xdr:cNvCxnSpPr/>
      </xdr:nvCxnSpPr>
      <xdr:spPr>
        <a:xfrm flipV="1">
          <a:off x="15481300" y="6491808"/>
          <a:ext cx="8382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3" name="災害復旧事業費平均値テキスト"/>
        <xdr:cNvSpPr txBox="1"/>
      </xdr:nvSpPr>
      <xdr:spPr>
        <a:xfrm>
          <a:off x="16370300" y="646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49175</xdr:rowOff>
    </xdr:from>
    <xdr:to>
      <xdr:col>22</xdr:col>
      <xdr:colOff>365125</xdr:colOff>
      <xdr:row>38</xdr:row>
      <xdr:rowOff>80493</xdr:rowOff>
    </xdr:to>
    <xdr:cxnSp macro="">
      <xdr:nvCxnSpPr>
        <xdr:cNvPr id="495" name="直線コネクタ 494"/>
        <xdr:cNvCxnSpPr/>
      </xdr:nvCxnSpPr>
      <xdr:spPr>
        <a:xfrm flipV="1">
          <a:off x="14592300" y="6564275"/>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6" name="フローチャート : 判断 495"/>
        <xdr:cNvSpPr/>
      </xdr:nvSpPr>
      <xdr:spPr>
        <a:xfrm>
          <a:off x="15430500" y="639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2979</xdr:rowOff>
    </xdr:from>
    <xdr:ext cx="469744" cy="259045"/>
    <xdr:sp macro="" textlink="">
      <xdr:nvSpPr>
        <xdr:cNvPr id="497" name="テキスト ボックス 496"/>
        <xdr:cNvSpPr txBox="1"/>
      </xdr:nvSpPr>
      <xdr:spPr>
        <a:xfrm>
          <a:off x="15246427" y="61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85248</xdr:rowOff>
    </xdr:from>
    <xdr:to>
      <xdr:col>21</xdr:col>
      <xdr:colOff>161925</xdr:colOff>
      <xdr:row>38</xdr:row>
      <xdr:rowOff>80493</xdr:rowOff>
    </xdr:to>
    <xdr:cxnSp macro="">
      <xdr:nvCxnSpPr>
        <xdr:cNvPr id="498" name="直線コネクタ 497"/>
        <xdr:cNvCxnSpPr/>
      </xdr:nvCxnSpPr>
      <xdr:spPr>
        <a:xfrm>
          <a:off x="13703300" y="6428898"/>
          <a:ext cx="889000" cy="1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9" name="フローチャート : 判断 498"/>
        <xdr:cNvSpPr/>
      </xdr:nvSpPr>
      <xdr:spPr>
        <a:xfrm>
          <a:off x="14541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500" name="テキスト ボックス 499"/>
        <xdr:cNvSpPr txBox="1"/>
      </xdr:nvSpPr>
      <xdr:spPr>
        <a:xfrm>
          <a:off x="14357427"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85248</xdr:rowOff>
    </xdr:from>
    <xdr:to>
      <xdr:col>19</xdr:col>
      <xdr:colOff>644525</xdr:colOff>
      <xdr:row>37</xdr:row>
      <xdr:rowOff>171018</xdr:rowOff>
    </xdr:to>
    <xdr:cxnSp macro="">
      <xdr:nvCxnSpPr>
        <xdr:cNvPr id="501" name="直線コネクタ 500"/>
        <xdr:cNvCxnSpPr/>
      </xdr:nvCxnSpPr>
      <xdr:spPr>
        <a:xfrm flipV="1">
          <a:off x="12814300" y="6428898"/>
          <a:ext cx="889000" cy="8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2" name="フローチャート : 判断 501"/>
        <xdr:cNvSpPr/>
      </xdr:nvSpPr>
      <xdr:spPr>
        <a:xfrm>
          <a:off x="13652500" y="62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7505</xdr:rowOff>
    </xdr:from>
    <xdr:ext cx="469744" cy="259045"/>
    <xdr:sp macro="" textlink="">
      <xdr:nvSpPr>
        <xdr:cNvPr id="503" name="テキスト ボックス 502"/>
        <xdr:cNvSpPr txBox="1"/>
      </xdr:nvSpPr>
      <xdr:spPr>
        <a:xfrm>
          <a:off x="13468427" y="6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4" name="フローチャート : 判断 503"/>
        <xdr:cNvSpPr/>
      </xdr:nvSpPr>
      <xdr:spPr>
        <a:xfrm>
          <a:off x="12763500" y="62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46596</xdr:rowOff>
    </xdr:from>
    <xdr:ext cx="469744" cy="259045"/>
    <xdr:sp macro="" textlink="">
      <xdr:nvSpPr>
        <xdr:cNvPr id="505" name="テキスト ボックス 504"/>
        <xdr:cNvSpPr txBox="1"/>
      </xdr:nvSpPr>
      <xdr:spPr>
        <a:xfrm>
          <a:off x="12579427" y="604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97358</xdr:rowOff>
    </xdr:from>
    <xdr:to>
      <xdr:col>23</xdr:col>
      <xdr:colOff>568325</xdr:colOff>
      <xdr:row>38</xdr:row>
      <xdr:rowOff>27508</xdr:rowOff>
    </xdr:to>
    <xdr:sp macro="" textlink="">
      <xdr:nvSpPr>
        <xdr:cNvPr id="511" name="円/楕円 510"/>
        <xdr:cNvSpPr/>
      </xdr:nvSpPr>
      <xdr:spPr>
        <a:xfrm>
          <a:off x="16268700" y="64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120235</xdr:rowOff>
    </xdr:from>
    <xdr:ext cx="469744" cy="259045"/>
    <xdr:sp macro="" textlink="">
      <xdr:nvSpPr>
        <xdr:cNvPr id="512" name="災害復旧事業費該当値テキスト"/>
        <xdr:cNvSpPr txBox="1"/>
      </xdr:nvSpPr>
      <xdr:spPr>
        <a:xfrm>
          <a:off x="16370300" y="629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169825</xdr:rowOff>
    </xdr:from>
    <xdr:to>
      <xdr:col>22</xdr:col>
      <xdr:colOff>415925</xdr:colOff>
      <xdr:row>38</xdr:row>
      <xdr:rowOff>99975</xdr:rowOff>
    </xdr:to>
    <xdr:sp macro="" textlink="">
      <xdr:nvSpPr>
        <xdr:cNvPr id="513" name="円/楕円 512"/>
        <xdr:cNvSpPr/>
      </xdr:nvSpPr>
      <xdr:spPr>
        <a:xfrm>
          <a:off x="154305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91102</xdr:rowOff>
    </xdr:from>
    <xdr:ext cx="469744" cy="259045"/>
    <xdr:sp macro="" textlink="">
      <xdr:nvSpPr>
        <xdr:cNvPr id="514" name="テキスト ボックス 513"/>
        <xdr:cNvSpPr txBox="1"/>
      </xdr:nvSpPr>
      <xdr:spPr>
        <a:xfrm>
          <a:off x="15246427" y="66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29693</xdr:rowOff>
    </xdr:from>
    <xdr:to>
      <xdr:col>21</xdr:col>
      <xdr:colOff>212725</xdr:colOff>
      <xdr:row>38</xdr:row>
      <xdr:rowOff>131293</xdr:rowOff>
    </xdr:to>
    <xdr:sp macro="" textlink="">
      <xdr:nvSpPr>
        <xdr:cNvPr id="515" name="円/楕円 514"/>
        <xdr:cNvSpPr/>
      </xdr:nvSpPr>
      <xdr:spPr>
        <a:xfrm>
          <a:off x="14541500" y="65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122420</xdr:rowOff>
    </xdr:from>
    <xdr:ext cx="469744" cy="259045"/>
    <xdr:sp macro="" textlink="">
      <xdr:nvSpPr>
        <xdr:cNvPr id="516" name="テキスト ボックス 515"/>
        <xdr:cNvSpPr txBox="1"/>
      </xdr:nvSpPr>
      <xdr:spPr>
        <a:xfrm>
          <a:off x="14357427" y="663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34448</xdr:rowOff>
    </xdr:from>
    <xdr:to>
      <xdr:col>20</xdr:col>
      <xdr:colOff>9525</xdr:colOff>
      <xdr:row>37</xdr:row>
      <xdr:rowOff>136048</xdr:rowOff>
    </xdr:to>
    <xdr:sp macro="" textlink="">
      <xdr:nvSpPr>
        <xdr:cNvPr id="517" name="円/楕円 516"/>
        <xdr:cNvSpPr/>
      </xdr:nvSpPr>
      <xdr:spPr>
        <a:xfrm>
          <a:off x="13652500" y="63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127175</xdr:rowOff>
    </xdr:from>
    <xdr:ext cx="469744" cy="259045"/>
    <xdr:sp macro="" textlink="">
      <xdr:nvSpPr>
        <xdr:cNvPr id="518" name="テキスト ボックス 517"/>
        <xdr:cNvSpPr txBox="1"/>
      </xdr:nvSpPr>
      <xdr:spPr>
        <a:xfrm>
          <a:off x="13468427" y="647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120218</xdr:rowOff>
    </xdr:from>
    <xdr:to>
      <xdr:col>18</xdr:col>
      <xdr:colOff>492125</xdr:colOff>
      <xdr:row>38</xdr:row>
      <xdr:rowOff>50368</xdr:rowOff>
    </xdr:to>
    <xdr:sp macro="" textlink="">
      <xdr:nvSpPr>
        <xdr:cNvPr id="519" name="円/楕円 518"/>
        <xdr:cNvSpPr/>
      </xdr:nvSpPr>
      <xdr:spPr>
        <a:xfrm>
          <a:off x="12763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41495</xdr:rowOff>
    </xdr:from>
    <xdr:ext cx="469744" cy="259045"/>
    <xdr:sp macro="" textlink="">
      <xdr:nvSpPr>
        <xdr:cNvPr id="520" name="テキスト ボックス 519"/>
        <xdr:cNvSpPr txBox="1"/>
      </xdr:nvSpPr>
      <xdr:spPr>
        <a:xfrm>
          <a:off x="12579427" y="655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3171</xdr:rowOff>
    </xdr:from>
    <xdr:to>
      <xdr:col>23</xdr:col>
      <xdr:colOff>517525</xdr:colOff>
      <xdr:row>74</xdr:row>
      <xdr:rowOff>49533</xdr:rowOff>
    </xdr:to>
    <xdr:cxnSp macro="">
      <xdr:nvCxnSpPr>
        <xdr:cNvPr id="600" name="直線コネクタ 599"/>
        <xdr:cNvCxnSpPr/>
      </xdr:nvCxnSpPr>
      <xdr:spPr>
        <a:xfrm>
          <a:off x="15481300" y="12690471"/>
          <a:ext cx="838200" cy="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1"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118549</xdr:rowOff>
    </xdr:from>
    <xdr:to>
      <xdr:col>22</xdr:col>
      <xdr:colOff>365125</xdr:colOff>
      <xdr:row>74</xdr:row>
      <xdr:rowOff>3171</xdr:rowOff>
    </xdr:to>
    <xdr:cxnSp macro="">
      <xdr:nvCxnSpPr>
        <xdr:cNvPr id="603" name="直線コネクタ 602"/>
        <xdr:cNvCxnSpPr/>
      </xdr:nvCxnSpPr>
      <xdr:spPr>
        <a:xfrm>
          <a:off x="14592300" y="12634399"/>
          <a:ext cx="889000" cy="5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4" name="フローチャート : 判断 603"/>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122996</xdr:rowOff>
    </xdr:from>
    <xdr:ext cx="534377" cy="259045"/>
    <xdr:sp macro="" textlink="">
      <xdr:nvSpPr>
        <xdr:cNvPr id="605" name="テキスト ボックス 604"/>
        <xdr:cNvSpPr txBox="1"/>
      </xdr:nvSpPr>
      <xdr:spPr>
        <a:xfrm>
          <a:off x="15214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28829</xdr:rowOff>
    </xdr:from>
    <xdr:to>
      <xdr:col>21</xdr:col>
      <xdr:colOff>161925</xdr:colOff>
      <xdr:row>73</xdr:row>
      <xdr:rowOff>118549</xdr:rowOff>
    </xdr:to>
    <xdr:cxnSp macro="">
      <xdr:nvCxnSpPr>
        <xdr:cNvPr id="606" name="直線コネクタ 605"/>
        <xdr:cNvCxnSpPr/>
      </xdr:nvCxnSpPr>
      <xdr:spPr>
        <a:xfrm>
          <a:off x="13703300" y="12544679"/>
          <a:ext cx="889000" cy="8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07" name="フローチャート : 判断 606"/>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129190</xdr:rowOff>
    </xdr:from>
    <xdr:ext cx="534377" cy="259045"/>
    <xdr:sp macro="" textlink="">
      <xdr:nvSpPr>
        <xdr:cNvPr id="608" name="テキスト ボックス 607"/>
        <xdr:cNvSpPr txBox="1"/>
      </xdr:nvSpPr>
      <xdr:spPr>
        <a:xfrm>
          <a:off x="14325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28829</xdr:rowOff>
    </xdr:from>
    <xdr:to>
      <xdr:col>19</xdr:col>
      <xdr:colOff>644525</xdr:colOff>
      <xdr:row>73</xdr:row>
      <xdr:rowOff>114565</xdr:rowOff>
    </xdr:to>
    <xdr:cxnSp macro="">
      <xdr:nvCxnSpPr>
        <xdr:cNvPr id="609" name="直線コネクタ 608"/>
        <xdr:cNvCxnSpPr/>
      </xdr:nvCxnSpPr>
      <xdr:spPr>
        <a:xfrm flipV="1">
          <a:off x="12814300" y="12544679"/>
          <a:ext cx="889000" cy="8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0" name="フローチャート : 判断 609"/>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125359</xdr:rowOff>
    </xdr:from>
    <xdr:ext cx="534377" cy="259045"/>
    <xdr:sp macro="" textlink="">
      <xdr:nvSpPr>
        <xdr:cNvPr id="611" name="テキスト ボックス 610"/>
        <xdr:cNvSpPr txBox="1"/>
      </xdr:nvSpPr>
      <xdr:spPr>
        <a:xfrm>
          <a:off x="13436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2" name="フローチャート : 判断 611"/>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99712</xdr:rowOff>
    </xdr:from>
    <xdr:ext cx="534377" cy="259045"/>
    <xdr:sp macro="" textlink="">
      <xdr:nvSpPr>
        <xdr:cNvPr id="613" name="テキスト ボックス 612"/>
        <xdr:cNvSpPr txBox="1"/>
      </xdr:nvSpPr>
      <xdr:spPr>
        <a:xfrm>
          <a:off x="12547111" y="129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170183</xdr:rowOff>
    </xdr:from>
    <xdr:to>
      <xdr:col>23</xdr:col>
      <xdr:colOff>568325</xdr:colOff>
      <xdr:row>74</xdr:row>
      <xdr:rowOff>100333</xdr:rowOff>
    </xdr:to>
    <xdr:sp macro="" textlink="">
      <xdr:nvSpPr>
        <xdr:cNvPr id="619" name="円/楕円 618"/>
        <xdr:cNvSpPr/>
      </xdr:nvSpPr>
      <xdr:spPr>
        <a:xfrm>
          <a:off x="16268700" y="126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21610</xdr:rowOff>
    </xdr:from>
    <xdr:ext cx="534377" cy="259045"/>
    <xdr:sp macro="" textlink="">
      <xdr:nvSpPr>
        <xdr:cNvPr id="620" name="公債費該当値テキスト"/>
        <xdr:cNvSpPr txBox="1"/>
      </xdr:nvSpPr>
      <xdr:spPr>
        <a:xfrm>
          <a:off x="16370300" y="1253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83,283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123821</xdr:rowOff>
    </xdr:from>
    <xdr:to>
      <xdr:col>22</xdr:col>
      <xdr:colOff>415925</xdr:colOff>
      <xdr:row>74</xdr:row>
      <xdr:rowOff>53971</xdr:rowOff>
    </xdr:to>
    <xdr:sp macro="" textlink="">
      <xdr:nvSpPr>
        <xdr:cNvPr id="621" name="円/楕円 620"/>
        <xdr:cNvSpPr/>
      </xdr:nvSpPr>
      <xdr:spPr>
        <a:xfrm>
          <a:off x="15430500" y="12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70498</xdr:rowOff>
    </xdr:from>
    <xdr:ext cx="534377" cy="259045"/>
    <xdr:sp macro="" textlink="">
      <xdr:nvSpPr>
        <xdr:cNvPr id="622" name="テキスト ボックス 621"/>
        <xdr:cNvSpPr txBox="1"/>
      </xdr:nvSpPr>
      <xdr:spPr>
        <a:xfrm>
          <a:off x="15214111" y="124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87,542</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67749</xdr:rowOff>
    </xdr:from>
    <xdr:to>
      <xdr:col>21</xdr:col>
      <xdr:colOff>212725</xdr:colOff>
      <xdr:row>73</xdr:row>
      <xdr:rowOff>169349</xdr:rowOff>
    </xdr:to>
    <xdr:sp macro="" textlink="">
      <xdr:nvSpPr>
        <xdr:cNvPr id="623" name="円/楕円 622"/>
        <xdr:cNvSpPr/>
      </xdr:nvSpPr>
      <xdr:spPr>
        <a:xfrm>
          <a:off x="14541500" y="125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14426</xdr:rowOff>
    </xdr:from>
    <xdr:ext cx="534377" cy="259045"/>
    <xdr:sp macro="" textlink="">
      <xdr:nvSpPr>
        <xdr:cNvPr id="624" name="テキスト ボックス 623"/>
        <xdr:cNvSpPr txBox="1"/>
      </xdr:nvSpPr>
      <xdr:spPr>
        <a:xfrm>
          <a:off x="14325111" y="123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92,693</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149479</xdr:rowOff>
    </xdr:from>
    <xdr:to>
      <xdr:col>20</xdr:col>
      <xdr:colOff>9525</xdr:colOff>
      <xdr:row>73</xdr:row>
      <xdr:rowOff>79629</xdr:rowOff>
    </xdr:to>
    <xdr:sp macro="" textlink="">
      <xdr:nvSpPr>
        <xdr:cNvPr id="625" name="円/楕円 624"/>
        <xdr:cNvSpPr/>
      </xdr:nvSpPr>
      <xdr:spPr>
        <a:xfrm>
          <a:off x="13652500" y="124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96156</xdr:rowOff>
    </xdr:from>
    <xdr:ext cx="599010" cy="259045"/>
    <xdr:sp macro="" textlink="">
      <xdr:nvSpPr>
        <xdr:cNvPr id="626" name="テキスト ボックス 625"/>
        <xdr:cNvSpPr txBox="1"/>
      </xdr:nvSpPr>
      <xdr:spPr>
        <a:xfrm>
          <a:off x="13403794" y="1226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100,935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63765</xdr:rowOff>
    </xdr:from>
    <xdr:to>
      <xdr:col>18</xdr:col>
      <xdr:colOff>492125</xdr:colOff>
      <xdr:row>73</xdr:row>
      <xdr:rowOff>165365</xdr:rowOff>
    </xdr:to>
    <xdr:sp macro="" textlink="">
      <xdr:nvSpPr>
        <xdr:cNvPr id="627" name="円/楕円 626"/>
        <xdr:cNvSpPr/>
      </xdr:nvSpPr>
      <xdr:spPr>
        <a:xfrm>
          <a:off x="12763500" y="125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10442</xdr:rowOff>
    </xdr:from>
    <xdr:ext cx="534377" cy="259045"/>
    <xdr:sp macro="" textlink="">
      <xdr:nvSpPr>
        <xdr:cNvPr id="628" name="テキスト ボックス 627"/>
        <xdr:cNvSpPr txBox="1"/>
      </xdr:nvSpPr>
      <xdr:spPr>
        <a:xfrm>
          <a:off x="12547111" y="1235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45386</xdr:rowOff>
    </xdr:from>
    <xdr:to>
      <xdr:col>23</xdr:col>
      <xdr:colOff>517525</xdr:colOff>
      <xdr:row>96</xdr:row>
      <xdr:rowOff>79218</xdr:rowOff>
    </xdr:to>
    <xdr:cxnSp macro="">
      <xdr:nvCxnSpPr>
        <xdr:cNvPr id="659" name="直線コネクタ 658"/>
        <xdr:cNvCxnSpPr/>
      </xdr:nvCxnSpPr>
      <xdr:spPr>
        <a:xfrm flipV="1">
          <a:off x="15481300" y="16504586"/>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79218</xdr:rowOff>
    </xdr:from>
    <xdr:to>
      <xdr:col>22</xdr:col>
      <xdr:colOff>365125</xdr:colOff>
      <xdr:row>97</xdr:row>
      <xdr:rowOff>55020</xdr:rowOff>
    </xdr:to>
    <xdr:cxnSp macro="">
      <xdr:nvCxnSpPr>
        <xdr:cNvPr id="662" name="直線コネクタ 661"/>
        <xdr:cNvCxnSpPr/>
      </xdr:nvCxnSpPr>
      <xdr:spPr>
        <a:xfrm flipV="1">
          <a:off x="14592300" y="16538418"/>
          <a:ext cx="889000" cy="14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3" name="フローチャート : 判断 662"/>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4" name="テキスト ボックス 663"/>
        <xdr:cNvSpPr txBox="1"/>
      </xdr:nvSpPr>
      <xdr:spPr>
        <a:xfrm>
          <a:off x="15214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18084</xdr:rowOff>
    </xdr:from>
    <xdr:to>
      <xdr:col>21</xdr:col>
      <xdr:colOff>161925</xdr:colOff>
      <xdr:row>97</xdr:row>
      <xdr:rowOff>55020</xdr:rowOff>
    </xdr:to>
    <xdr:cxnSp macro="">
      <xdr:nvCxnSpPr>
        <xdr:cNvPr id="665" name="直線コネクタ 664"/>
        <xdr:cNvCxnSpPr/>
      </xdr:nvCxnSpPr>
      <xdr:spPr>
        <a:xfrm>
          <a:off x="13703300" y="16648734"/>
          <a:ext cx="889000" cy="3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6" name="フローチャート : 判断 665"/>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109683</xdr:rowOff>
    </xdr:from>
    <xdr:ext cx="534377" cy="259045"/>
    <xdr:sp macro="" textlink="">
      <xdr:nvSpPr>
        <xdr:cNvPr id="667" name="テキスト ボックス 666"/>
        <xdr:cNvSpPr txBox="1"/>
      </xdr:nvSpPr>
      <xdr:spPr>
        <a:xfrm>
          <a:off x="14325111" y="167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96952</xdr:rowOff>
    </xdr:from>
    <xdr:to>
      <xdr:col>19</xdr:col>
      <xdr:colOff>644525</xdr:colOff>
      <xdr:row>97</xdr:row>
      <xdr:rowOff>18084</xdr:rowOff>
    </xdr:to>
    <xdr:cxnSp macro="">
      <xdr:nvCxnSpPr>
        <xdr:cNvPr id="668" name="直線コネクタ 667"/>
        <xdr:cNvCxnSpPr/>
      </xdr:nvCxnSpPr>
      <xdr:spPr>
        <a:xfrm>
          <a:off x="12814300" y="16556152"/>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9" name="フローチャート : 判断 668"/>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70" name="テキスト ボックス 669"/>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1" name="フローチャート : 判断 670"/>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2094</xdr:rowOff>
    </xdr:from>
    <xdr:ext cx="534377" cy="259045"/>
    <xdr:sp macro="" textlink="">
      <xdr:nvSpPr>
        <xdr:cNvPr id="672" name="テキスト ボックス 671"/>
        <xdr:cNvSpPr txBox="1"/>
      </xdr:nvSpPr>
      <xdr:spPr>
        <a:xfrm>
          <a:off x="12547111" y="166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166036</xdr:rowOff>
    </xdr:from>
    <xdr:to>
      <xdr:col>23</xdr:col>
      <xdr:colOff>568325</xdr:colOff>
      <xdr:row>96</xdr:row>
      <xdr:rowOff>96186</xdr:rowOff>
    </xdr:to>
    <xdr:sp macro="" textlink="">
      <xdr:nvSpPr>
        <xdr:cNvPr id="678" name="円/楕円 677"/>
        <xdr:cNvSpPr/>
      </xdr:nvSpPr>
      <xdr:spPr>
        <a:xfrm>
          <a:off x="16268700" y="164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17463</xdr:rowOff>
    </xdr:from>
    <xdr:ext cx="534377" cy="259045"/>
    <xdr:sp macro="" textlink="">
      <xdr:nvSpPr>
        <xdr:cNvPr id="679" name="積立金該当値テキスト"/>
        <xdr:cNvSpPr txBox="1"/>
      </xdr:nvSpPr>
      <xdr:spPr>
        <a:xfrm>
          <a:off x="16370300" y="1630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34,776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28418</xdr:rowOff>
    </xdr:from>
    <xdr:to>
      <xdr:col>22</xdr:col>
      <xdr:colOff>415925</xdr:colOff>
      <xdr:row>96</xdr:row>
      <xdr:rowOff>130018</xdr:rowOff>
    </xdr:to>
    <xdr:sp macro="" textlink="">
      <xdr:nvSpPr>
        <xdr:cNvPr id="680" name="円/楕円 679"/>
        <xdr:cNvSpPr/>
      </xdr:nvSpPr>
      <xdr:spPr>
        <a:xfrm>
          <a:off x="15430500" y="16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146545</xdr:rowOff>
    </xdr:from>
    <xdr:ext cx="534377" cy="259045"/>
    <xdr:sp macro="" textlink="">
      <xdr:nvSpPr>
        <xdr:cNvPr id="681" name="テキスト ボックス 680"/>
        <xdr:cNvSpPr txBox="1"/>
      </xdr:nvSpPr>
      <xdr:spPr>
        <a:xfrm>
          <a:off x="15214111" y="162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4220</xdr:rowOff>
    </xdr:from>
    <xdr:to>
      <xdr:col>21</xdr:col>
      <xdr:colOff>212725</xdr:colOff>
      <xdr:row>97</xdr:row>
      <xdr:rowOff>105820</xdr:rowOff>
    </xdr:to>
    <xdr:sp macro="" textlink="">
      <xdr:nvSpPr>
        <xdr:cNvPr id="682" name="円/楕円 681"/>
        <xdr:cNvSpPr/>
      </xdr:nvSpPr>
      <xdr:spPr>
        <a:xfrm>
          <a:off x="14541500" y="166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122347</xdr:rowOff>
    </xdr:from>
    <xdr:ext cx="534377" cy="259045"/>
    <xdr:sp macro="" textlink="">
      <xdr:nvSpPr>
        <xdr:cNvPr id="683" name="テキスト ボックス 682"/>
        <xdr:cNvSpPr txBox="1"/>
      </xdr:nvSpPr>
      <xdr:spPr>
        <a:xfrm>
          <a:off x="14325111" y="1641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138734</xdr:rowOff>
    </xdr:from>
    <xdr:to>
      <xdr:col>20</xdr:col>
      <xdr:colOff>9525</xdr:colOff>
      <xdr:row>97</xdr:row>
      <xdr:rowOff>68884</xdr:rowOff>
    </xdr:to>
    <xdr:sp macro="" textlink="">
      <xdr:nvSpPr>
        <xdr:cNvPr id="684" name="円/楕円 683"/>
        <xdr:cNvSpPr/>
      </xdr:nvSpPr>
      <xdr:spPr>
        <a:xfrm>
          <a:off x="13652500" y="165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60011</xdr:rowOff>
    </xdr:from>
    <xdr:ext cx="534377" cy="259045"/>
    <xdr:sp macro="" textlink="">
      <xdr:nvSpPr>
        <xdr:cNvPr id="685" name="テキスト ボックス 684"/>
        <xdr:cNvSpPr txBox="1"/>
      </xdr:nvSpPr>
      <xdr:spPr>
        <a:xfrm>
          <a:off x="13436111" y="1669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46152</xdr:rowOff>
    </xdr:from>
    <xdr:to>
      <xdr:col>18</xdr:col>
      <xdr:colOff>492125</xdr:colOff>
      <xdr:row>96</xdr:row>
      <xdr:rowOff>147752</xdr:rowOff>
    </xdr:to>
    <xdr:sp macro="" textlink="">
      <xdr:nvSpPr>
        <xdr:cNvPr id="686" name="円/楕円 685"/>
        <xdr:cNvSpPr/>
      </xdr:nvSpPr>
      <xdr:spPr>
        <a:xfrm>
          <a:off x="12763500" y="165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164279</xdr:rowOff>
    </xdr:from>
    <xdr:ext cx="534377" cy="259045"/>
    <xdr:sp macro="" textlink="">
      <xdr:nvSpPr>
        <xdr:cNvPr id="687" name="テキスト ボックス 686"/>
        <xdr:cNvSpPr txBox="1"/>
      </xdr:nvSpPr>
      <xdr:spPr>
        <a:xfrm>
          <a:off x="12547111" y="162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4" name="直線コネクタ 71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8" name="フローチャート : 判断 717"/>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9" name="テキスト ボックス 718"/>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1" name="フローチャート : 判断 720"/>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2" name="テキスト ボックス 721"/>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139563</xdr:rowOff>
    </xdr:from>
    <xdr:to>
      <xdr:col>28</xdr:col>
      <xdr:colOff>314325</xdr:colOff>
      <xdr:row>38</xdr:row>
      <xdr:rowOff>139700</xdr:rowOff>
    </xdr:to>
    <xdr:cxnSp macro="">
      <xdr:nvCxnSpPr>
        <xdr:cNvPr id="723" name="直線コネクタ 722"/>
        <xdr:cNvCxnSpPr/>
      </xdr:nvCxnSpPr>
      <xdr:spPr>
        <a:xfrm>
          <a:off x="18656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4" name="フローチャート : 判断 723"/>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5" name="テキスト ボックス 724"/>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6" name="フローチャート : 判断 725"/>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7" name="テキスト ボックス 726"/>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3" name="円/楕円 73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88763</xdr:rowOff>
    </xdr:from>
    <xdr:to>
      <xdr:col>27</xdr:col>
      <xdr:colOff>161925</xdr:colOff>
      <xdr:row>39</xdr:row>
      <xdr:rowOff>18913</xdr:rowOff>
    </xdr:to>
    <xdr:sp macro="" textlink="">
      <xdr:nvSpPr>
        <xdr:cNvPr id="741" name="円/楕円 740"/>
        <xdr:cNvSpPr/>
      </xdr:nvSpPr>
      <xdr:spPr>
        <a:xfrm>
          <a:off x="18605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10040</xdr:rowOff>
    </xdr:from>
    <xdr:ext cx="249299" cy="259045"/>
    <xdr:sp macro="" textlink="">
      <xdr:nvSpPr>
        <xdr:cNvPr id="742" name="テキスト ボックス 741"/>
        <xdr:cNvSpPr txBox="1"/>
      </xdr:nvSpPr>
      <xdr:spPr>
        <a:xfrm>
          <a:off x="18531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168504</xdr:rowOff>
    </xdr:from>
    <xdr:to>
      <xdr:col>32</xdr:col>
      <xdr:colOff>187325</xdr:colOff>
      <xdr:row>58</xdr:row>
      <xdr:rowOff>29514</xdr:rowOff>
    </xdr:to>
    <xdr:cxnSp macro="">
      <xdr:nvCxnSpPr>
        <xdr:cNvPr id="769" name="直線コネクタ 768"/>
        <xdr:cNvCxnSpPr/>
      </xdr:nvCxnSpPr>
      <xdr:spPr>
        <a:xfrm>
          <a:off x="21323300" y="9941154"/>
          <a:ext cx="8382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0"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137185</xdr:rowOff>
    </xdr:from>
    <xdr:to>
      <xdr:col>31</xdr:col>
      <xdr:colOff>34925</xdr:colOff>
      <xdr:row>57</xdr:row>
      <xdr:rowOff>168504</xdr:rowOff>
    </xdr:to>
    <xdr:cxnSp macro="">
      <xdr:nvCxnSpPr>
        <xdr:cNvPr id="772" name="直線コネクタ 771"/>
        <xdr:cNvCxnSpPr/>
      </xdr:nvCxnSpPr>
      <xdr:spPr>
        <a:xfrm>
          <a:off x="20434300" y="9909835"/>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3" name="フローチャート : 判断 772"/>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4" name="テキスト ボックス 773"/>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166538</xdr:rowOff>
    </xdr:from>
    <xdr:to>
      <xdr:col>29</xdr:col>
      <xdr:colOff>517525</xdr:colOff>
      <xdr:row>57</xdr:row>
      <xdr:rowOff>137185</xdr:rowOff>
    </xdr:to>
    <xdr:cxnSp macro="">
      <xdr:nvCxnSpPr>
        <xdr:cNvPr id="775" name="直線コネクタ 774"/>
        <xdr:cNvCxnSpPr/>
      </xdr:nvCxnSpPr>
      <xdr:spPr>
        <a:xfrm>
          <a:off x="19545300" y="9596288"/>
          <a:ext cx="889000" cy="31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6" name="フローチャート : 判断 775"/>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7" name="テキスト ボックス 776"/>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166538</xdr:rowOff>
    </xdr:from>
    <xdr:to>
      <xdr:col>28</xdr:col>
      <xdr:colOff>314325</xdr:colOff>
      <xdr:row>56</xdr:row>
      <xdr:rowOff>127081</xdr:rowOff>
    </xdr:to>
    <xdr:cxnSp macro="">
      <xdr:nvCxnSpPr>
        <xdr:cNvPr id="778" name="直線コネクタ 777"/>
        <xdr:cNvCxnSpPr/>
      </xdr:nvCxnSpPr>
      <xdr:spPr>
        <a:xfrm flipV="1">
          <a:off x="18656300" y="9596288"/>
          <a:ext cx="889000" cy="13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9" name="フローチャート : 判断 778"/>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79122</xdr:rowOff>
    </xdr:from>
    <xdr:ext cx="469744" cy="259045"/>
    <xdr:sp macro="" textlink="">
      <xdr:nvSpPr>
        <xdr:cNvPr id="780" name="テキスト ボックス 779"/>
        <xdr:cNvSpPr txBox="1"/>
      </xdr:nvSpPr>
      <xdr:spPr>
        <a:xfrm>
          <a:off x="19310427" y="9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1" name="フローチャート : 判断 780"/>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51554</xdr:rowOff>
    </xdr:from>
    <xdr:ext cx="469744" cy="259045"/>
    <xdr:sp macro="" textlink="">
      <xdr:nvSpPr>
        <xdr:cNvPr id="782" name="テキスト ボックス 781"/>
        <xdr:cNvSpPr txBox="1"/>
      </xdr:nvSpPr>
      <xdr:spPr>
        <a:xfrm>
          <a:off x="18421427" y="982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150164</xdr:rowOff>
    </xdr:from>
    <xdr:to>
      <xdr:col>32</xdr:col>
      <xdr:colOff>238125</xdr:colOff>
      <xdr:row>58</xdr:row>
      <xdr:rowOff>80314</xdr:rowOff>
    </xdr:to>
    <xdr:sp macro="" textlink="">
      <xdr:nvSpPr>
        <xdr:cNvPr id="788" name="円/楕円 787"/>
        <xdr:cNvSpPr/>
      </xdr:nvSpPr>
      <xdr:spPr>
        <a:xfrm>
          <a:off x="22110700" y="9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65091</xdr:rowOff>
    </xdr:from>
    <xdr:ext cx="469744" cy="259045"/>
    <xdr:sp macro="" textlink="">
      <xdr:nvSpPr>
        <xdr:cNvPr id="789" name="貸付金該当値テキスト"/>
        <xdr:cNvSpPr txBox="1"/>
      </xdr:nvSpPr>
      <xdr:spPr>
        <a:xfrm>
          <a:off x="22212300" y="98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117704</xdr:rowOff>
    </xdr:from>
    <xdr:to>
      <xdr:col>31</xdr:col>
      <xdr:colOff>85725</xdr:colOff>
      <xdr:row>58</xdr:row>
      <xdr:rowOff>47854</xdr:rowOff>
    </xdr:to>
    <xdr:sp macro="" textlink="">
      <xdr:nvSpPr>
        <xdr:cNvPr id="790" name="円/楕円 789"/>
        <xdr:cNvSpPr/>
      </xdr:nvSpPr>
      <xdr:spPr>
        <a:xfrm>
          <a:off x="21272500" y="989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38981</xdr:rowOff>
    </xdr:from>
    <xdr:ext cx="469744" cy="259045"/>
    <xdr:sp macro="" textlink="">
      <xdr:nvSpPr>
        <xdr:cNvPr id="791" name="テキスト ボックス 790"/>
        <xdr:cNvSpPr txBox="1"/>
      </xdr:nvSpPr>
      <xdr:spPr>
        <a:xfrm>
          <a:off x="21088427" y="998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86385</xdr:rowOff>
    </xdr:from>
    <xdr:to>
      <xdr:col>29</xdr:col>
      <xdr:colOff>568325</xdr:colOff>
      <xdr:row>58</xdr:row>
      <xdr:rowOff>16535</xdr:rowOff>
    </xdr:to>
    <xdr:sp macro="" textlink="">
      <xdr:nvSpPr>
        <xdr:cNvPr id="792" name="円/楕円 791"/>
        <xdr:cNvSpPr/>
      </xdr:nvSpPr>
      <xdr:spPr>
        <a:xfrm>
          <a:off x="20383500" y="98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7662</xdr:rowOff>
    </xdr:from>
    <xdr:ext cx="469744" cy="259045"/>
    <xdr:sp macro="" textlink="">
      <xdr:nvSpPr>
        <xdr:cNvPr id="793" name="テキスト ボックス 792"/>
        <xdr:cNvSpPr txBox="1"/>
      </xdr:nvSpPr>
      <xdr:spPr>
        <a:xfrm>
          <a:off x="20199427" y="995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115738</xdr:rowOff>
    </xdr:from>
    <xdr:to>
      <xdr:col>28</xdr:col>
      <xdr:colOff>365125</xdr:colOff>
      <xdr:row>56</xdr:row>
      <xdr:rowOff>45888</xdr:rowOff>
    </xdr:to>
    <xdr:sp macro="" textlink="">
      <xdr:nvSpPr>
        <xdr:cNvPr id="794" name="円/楕円 793"/>
        <xdr:cNvSpPr/>
      </xdr:nvSpPr>
      <xdr:spPr>
        <a:xfrm>
          <a:off x="19494500" y="95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62415</xdr:rowOff>
    </xdr:from>
    <xdr:ext cx="534377" cy="259045"/>
    <xdr:sp macro="" textlink="">
      <xdr:nvSpPr>
        <xdr:cNvPr id="795" name="テキスト ボックス 794"/>
        <xdr:cNvSpPr txBox="1"/>
      </xdr:nvSpPr>
      <xdr:spPr>
        <a:xfrm>
          <a:off x="19278111" y="932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10,663</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76281</xdr:rowOff>
    </xdr:from>
    <xdr:to>
      <xdr:col>27</xdr:col>
      <xdr:colOff>161925</xdr:colOff>
      <xdr:row>57</xdr:row>
      <xdr:rowOff>6431</xdr:rowOff>
    </xdr:to>
    <xdr:sp macro="" textlink="">
      <xdr:nvSpPr>
        <xdr:cNvPr id="796" name="円/楕円 795"/>
        <xdr:cNvSpPr/>
      </xdr:nvSpPr>
      <xdr:spPr>
        <a:xfrm>
          <a:off x="18605500" y="96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22958</xdr:rowOff>
    </xdr:from>
    <xdr:ext cx="469744" cy="259045"/>
    <xdr:sp macro="" textlink="">
      <xdr:nvSpPr>
        <xdr:cNvPr id="797" name="テキスト ボックス 796"/>
        <xdr:cNvSpPr txBox="1"/>
      </xdr:nvSpPr>
      <xdr:spPr>
        <a:xfrm>
          <a:off x="18421427" y="945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104293</xdr:rowOff>
    </xdr:from>
    <xdr:to>
      <xdr:col>32</xdr:col>
      <xdr:colOff>187325</xdr:colOff>
      <xdr:row>76</xdr:row>
      <xdr:rowOff>117436</xdr:rowOff>
    </xdr:to>
    <xdr:cxnSp macro="">
      <xdr:nvCxnSpPr>
        <xdr:cNvPr id="827" name="直線コネクタ 826"/>
        <xdr:cNvCxnSpPr/>
      </xdr:nvCxnSpPr>
      <xdr:spPr>
        <a:xfrm flipV="1">
          <a:off x="21323300" y="13134493"/>
          <a:ext cx="838200" cy="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8"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117436</xdr:rowOff>
    </xdr:from>
    <xdr:to>
      <xdr:col>31</xdr:col>
      <xdr:colOff>34925</xdr:colOff>
      <xdr:row>76</xdr:row>
      <xdr:rowOff>147549</xdr:rowOff>
    </xdr:to>
    <xdr:cxnSp macro="">
      <xdr:nvCxnSpPr>
        <xdr:cNvPr id="830" name="直線コネクタ 829"/>
        <xdr:cNvCxnSpPr/>
      </xdr:nvCxnSpPr>
      <xdr:spPr>
        <a:xfrm flipV="1">
          <a:off x="20434300" y="13147636"/>
          <a:ext cx="8890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1" name="フローチャート : 判断 830"/>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2" name="テキスト ボックス 831"/>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147549</xdr:rowOff>
    </xdr:from>
    <xdr:to>
      <xdr:col>29</xdr:col>
      <xdr:colOff>517525</xdr:colOff>
      <xdr:row>76</xdr:row>
      <xdr:rowOff>168999</xdr:rowOff>
    </xdr:to>
    <xdr:cxnSp macro="">
      <xdr:nvCxnSpPr>
        <xdr:cNvPr id="833" name="直線コネクタ 832"/>
        <xdr:cNvCxnSpPr/>
      </xdr:nvCxnSpPr>
      <xdr:spPr>
        <a:xfrm flipV="1">
          <a:off x="19545300" y="13177749"/>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4" name="フローチャート : 判断 833"/>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5" name="テキスト ボックス 834"/>
        <xdr:cNvSpPr txBox="1"/>
      </xdr:nvSpPr>
      <xdr:spPr>
        <a:xfrm>
          <a:off x="20167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168999</xdr:rowOff>
    </xdr:from>
    <xdr:to>
      <xdr:col>28</xdr:col>
      <xdr:colOff>314325</xdr:colOff>
      <xdr:row>77</xdr:row>
      <xdr:rowOff>14630</xdr:rowOff>
    </xdr:to>
    <xdr:cxnSp macro="">
      <xdr:nvCxnSpPr>
        <xdr:cNvPr id="836" name="直線コネクタ 835"/>
        <xdr:cNvCxnSpPr/>
      </xdr:nvCxnSpPr>
      <xdr:spPr>
        <a:xfrm flipV="1">
          <a:off x="18656300" y="13199199"/>
          <a:ext cx="8890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7" name="フローチャート : 判断 836"/>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8" name="テキスト ボックス 837"/>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9" name="フローチャート : 判断 838"/>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40" name="テキスト ボックス 839"/>
        <xdr:cNvSpPr txBox="1"/>
      </xdr:nvSpPr>
      <xdr:spPr>
        <a:xfrm>
          <a:off x="18389111" y="133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53493</xdr:rowOff>
    </xdr:from>
    <xdr:to>
      <xdr:col>32</xdr:col>
      <xdr:colOff>238125</xdr:colOff>
      <xdr:row>76</xdr:row>
      <xdr:rowOff>155093</xdr:rowOff>
    </xdr:to>
    <xdr:sp macro="" textlink="">
      <xdr:nvSpPr>
        <xdr:cNvPr id="846" name="円/楕円 845"/>
        <xdr:cNvSpPr/>
      </xdr:nvSpPr>
      <xdr:spPr>
        <a:xfrm>
          <a:off x="22110700" y="130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76369</xdr:rowOff>
    </xdr:from>
    <xdr:ext cx="534377" cy="259045"/>
    <xdr:sp macro="" textlink="">
      <xdr:nvSpPr>
        <xdr:cNvPr id="847" name="繰出金該当値テキスト"/>
        <xdr:cNvSpPr txBox="1"/>
      </xdr:nvSpPr>
      <xdr:spPr>
        <a:xfrm>
          <a:off x="22212300" y="129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65,788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66636</xdr:rowOff>
    </xdr:from>
    <xdr:to>
      <xdr:col>31</xdr:col>
      <xdr:colOff>85725</xdr:colOff>
      <xdr:row>76</xdr:row>
      <xdr:rowOff>168236</xdr:rowOff>
    </xdr:to>
    <xdr:sp macro="" textlink="">
      <xdr:nvSpPr>
        <xdr:cNvPr id="848" name="円/楕円 847"/>
        <xdr:cNvSpPr/>
      </xdr:nvSpPr>
      <xdr:spPr>
        <a:xfrm>
          <a:off x="21272500" y="130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13314</xdr:rowOff>
    </xdr:from>
    <xdr:ext cx="534377" cy="259045"/>
    <xdr:sp macro="" textlink="">
      <xdr:nvSpPr>
        <xdr:cNvPr id="849" name="テキスト ボックス 848"/>
        <xdr:cNvSpPr txBox="1"/>
      </xdr:nvSpPr>
      <xdr:spPr>
        <a:xfrm>
          <a:off x="21056111" y="1287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96749</xdr:rowOff>
    </xdr:from>
    <xdr:to>
      <xdr:col>29</xdr:col>
      <xdr:colOff>568325</xdr:colOff>
      <xdr:row>77</xdr:row>
      <xdr:rowOff>26899</xdr:rowOff>
    </xdr:to>
    <xdr:sp macro="" textlink="">
      <xdr:nvSpPr>
        <xdr:cNvPr id="850" name="円/楕円 849"/>
        <xdr:cNvSpPr/>
      </xdr:nvSpPr>
      <xdr:spPr>
        <a:xfrm>
          <a:off x="20383500" y="131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43425</xdr:rowOff>
    </xdr:from>
    <xdr:ext cx="534377" cy="259045"/>
    <xdr:sp macro="" textlink="">
      <xdr:nvSpPr>
        <xdr:cNvPr id="851" name="テキスト ボックス 850"/>
        <xdr:cNvSpPr txBox="1"/>
      </xdr:nvSpPr>
      <xdr:spPr>
        <a:xfrm>
          <a:off x="20167111" y="129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62,382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118199</xdr:rowOff>
    </xdr:from>
    <xdr:to>
      <xdr:col>28</xdr:col>
      <xdr:colOff>365125</xdr:colOff>
      <xdr:row>77</xdr:row>
      <xdr:rowOff>48349</xdr:rowOff>
    </xdr:to>
    <xdr:sp macro="" textlink="">
      <xdr:nvSpPr>
        <xdr:cNvPr id="852" name="円/楕円 851"/>
        <xdr:cNvSpPr/>
      </xdr:nvSpPr>
      <xdr:spPr>
        <a:xfrm>
          <a:off x="19494500" y="131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64876</xdr:rowOff>
    </xdr:from>
    <xdr:ext cx="534377" cy="259045"/>
    <xdr:sp macro="" textlink="">
      <xdr:nvSpPr>
        <xdr:cNvPr id="853" name="テキスト ボックス 852"/>
        <xdr:cNvSpPr txBox="1"/>
      </xdr:nvSpPr>
      <xdr:spPr>
        <a:xfrm>
          <a:off x="19278111" y="1292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135280</xdr:rowOff>
    </xdr:from>
    <xdr:to>
      <xdr:col>27</xdr:col>
      <xdr:colOff>161925</xdr:colOff>
      <xdr:row>77</xdr:row>
      <xdr:rowOff>65430</xdr:rowOff>
    </xdr:to>
    <xdr:sp macro="" textlink="">
      <xdr:nvSpPr>
        <xdr:cNvPr id="854" name="円/楕円 853"/>
        <xdr:cNvSpPr/>
      </xdr:nvSpPr>
      <xdr:spPr>
        <a:xfrm>
          <a:off x="18605500" y="131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81957</xdr:rowOff>
    </xdr:from>
    <xdr:ext cx="534377" cy="259045"/>
    <xdr:sp macro="" textlink="">
      <xdr:nvSpPr>
        <xdr:cNvPr id="855" name="テキスト ボックス 854"/>
        <xdr:cNvSpPr txBox="1"/>
      </xdr:nvSpPr>
      <xdr:spPr>
        <a:xfrm>
          <a:off x="18389111" y="1294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扶助費において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障害者自立支援給付事業、生活保護費支給事業、保育所運営費等の事業費が多額となっており</a:t>
          </a:r>
          <a:r>
            <a:rPr kumimoji="1" lang="ja-JP" altLang="en-US" sz="1300">
              <a:solidFill>
                <a:schemeClr val="dk1"/>
              </a:solidFill>
              <a:effectLst/>
              <a:latin typeface="+mn-lt"/>
              <a:ea typeface="+mn-ea"/>
              <a:cs typeface="+mn-cs"/>
            </a:rPr>
            <a:t>、類似団体平均を</a:t>
          </a:r>
          <a:r>
            <a:rPr kumimoji="1" lang="ja-JP" altLang="ja-JP" sz="1300">
              <a:solidFill>
                <a:schemeClr val="dk1"/>
              </a:solidFill>
              <a:effectLst/>
              <a:latin typeface="+mn-lt"/>
              <a:ea typeface="+mn-ea"/>
              <a:cs typeface="+mn-cs"/>
            </a:rPr>
            <a:t>大きく上回っている状況であ</a:t>
          </a:r>
          <a:r>
            <a:rPr kumimoji="1" lang="ja-JP" altLang="en-US" sz="1300">
              <a:solidFill>
                <a:schemeClr val="dk1"/>
              </a:solidFill>
              <a:effectLst/>
              <a:latin typeface="+mn-lt"/>
              <a:ea typeface="+mn-ea"/>
              <a:cs typeface="+mn-cs"/>
            </a:rPr>
            <a:t>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公債費</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積立金は</a:t>
          </a:r>
          <a:r>
            <a:rPr kumimoji="1" lang="ja-JP" altLang="en-US" sz="1300">
              <a:solidFill>
                <a:schemeClr val="dk1"/>
              </a:solidFill>
              <a:effectLst/>
              <a:latin typeface="+mn-lt"/>
              <a:ea typeface="+mn-ea"/>
              <a:cs typeface="+mn-cs"/>
            </a:rPr>
            <a:t>、今後の財政運営を見据えた</a:t>
          </a:r>
          <a:r>
            <a:rPr kumimoji="1" lang="ja-JP" altLang="en-US" sz="1300">
              <a:latin typeface="ＭＳ Ｐゴシック"/>
            </a:rPr>
            <a:t>中期財政計画に基づき、地方債の繰上償還、基金積立を実施したことにより、類似団体平均を上回っている状況である。</a:t>
          </a:r>
          <a:endParaRPr kumimoji="1" lang="en-US" altLang="ja-JP" sz="1300">
            <a:latin typeface="ＭＳ Ｐゴシック"/>
          </a:endParaRPr>
        </a:p>
        <a:p>
          <a:r>
            <a:rPr kumimoji="1" lang="ja-JP" altLang="en-US" sz="1300">
              <a:latin typeface="ＭＳ Ｐゴシック"/>
            </a:rPr>
            <a:t>　今後も健全な財政運営に取り組み、事業の優先性、重要性、効果等を十分に考慮した事業実施に努めていく。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45,686
45,335
214.31
29,763,181
28,578,537
1,082,984
18,197,560
22,106,629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121603</xdr:rowOff>
    </xdr:from>
    <xdr:to>
      <xdr:col>6</xdr:col>
      <xdr:colOff>511175</xdr:colOff>
      <xdr:row>36</xdr:row>
      <xdr:rowOff>26162</xdr:rowOff>
    </xdr:to>
    <xdr:cxnSp macro="">
      <xdr:nvCxnSpPr>
        <xdr:cNvPr id="61" name="直線コネクタ 60"/>
        <xdr:cNvCxnSpPr/>
      </xdr:nvCxnSpPr>
      <xdr:spPr>
        <a:xfrm flipV="1">
          <a:off x="3797300" y="6122353"/>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90060</xdr:rowOff>
    </xdr:from>
    <xdr:ext cx="469744" cy="259045"/>
    <xdr:sp macro="" textlink="">
      <xdr:nvSpPr>
        <xdr:cNvPr id="62" name="議会費平均値テキスト"/>
        <xdr:cNvSpPr txBox="1"/>
      </xdr:nvSpPr>
      <xdr:spPr>
        <a:xfrm>
          <a:off x="4686300" y="5919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115316</xdr:rowOff>
    </xdr:from>
    <xdr:to>
      <xdr:col>5</xdr:col>
      <xdr:colOff>358775</xdr:colOff>
      <xdr:row>36</xdr:row>
      <xdr:rowOff>26162</xdr:rowOff>
    </xdr:to>
    <xdr:cxnSp macro="">
      <xdr:nvCxnSpPr>
        <xdr:cNvPr id="64" name="直線コネクタ 63"/>
        <xdr:cNvCxnSpPr/>
      </xdr:nvCxnSpPr>
      <xdr:spPr>
        <a:xfrm>
          <a:off x="2908300" y="611606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64914</xdr:rowOff>
    </xdr:from>
    <xdr:ext cx="469744" cy="259045"/>
    <xdr:sp macro="" textlink="">
      <xdr:nvSpPr>
        <xdr:cNvPr id="66" name="テキスト ボックス 65"/>
        <xdr:cNvSpPr txBox="1"/>
      </xdr:nvSpPr>
      <xdr:spPr>
        <a:xfrm>
          <a:off x="3562427"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57595</xdr:rowOff>
    </xdr:from>
    <xdr:to>
      <xdr:col>4</xdr:col>
      <xdr:colOff>155575</xdr:colOff>
      <xdr:row>35</xdr:row>
      <xdr:rowOff>115316</xdr:rowOff>
    </xdr:to>
    <xdr:cxnSp macro="">
      <xdr:nvCxnSpPr>
        <xdr:cNvPr id="67" name="直線コネクタ 66"/>
        <xdr:cNvCxnSpPr/>
      </xdr:nvCxnSpPr>
      <xdr:spPr>
        <a:xfrm>
          <a:off x="2019300" y="6058345"/>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50563</xdr:rowOff>
    </xdr:from>
    <xdr:ext cx="469744" cy="259045"/>
    <xdr:sp macro="" textlink="">
      <xdr:nvSpPr>
        <xdr:cNvPr id="69" name="テキスト ボックス 68"/>
        <xdr:cNvSpPr txBox="1"/>
      </xdr:nvSpPr>
      <xdr:spPr>
        <a:xfrm>
          <a:off x="2673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103315</xdr:rowOff>
    </xdr:from>
    <xdr:to>
      <xdr:col>2</xdr:col>
      <xdr:colOff>638175</xdr:colOff>
      <xdr:row>35</xdr:row>
      <xdr:rowOff>57595</xdr:rowOff>
    </xdr:to>
    <xdr:cxnSp macro="">
      <xdr:nvCxnSpPr>
        <xdr:cNvPr id="70" name="直線コネクタ 69"/>
        <xdr:cNvCxnSpPr/>
      </xdr:nvCxnSpPr>
      <xdr:spPr>
        <a:xfrm>
          <a:off x="1130300" y="593261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70803</xdr:rowOff>
    </xdr:from>
    <xdr:to>
      <xdr:col>6</xdr:col>
      <xdr:colOff>561975</xdr:colOff>
      <xdr:row>36</xdr:row>
      <xdr:rowOff>953</xdr:rowOff>
    </xdr:to>
    <xdr:sp macro="" textlink="">
      <xdr:nvSpPr>
        <xdr:cNvPr id="80" name="円/楕円 79"/>
        <xdr:cNvSpPr/>
      </xdr:nvSpPr>
      <xdr:spPr>
        <a:xfrm>
          <a:off x="45847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49230</xdr:rowOff>
    </xdr:from>
    <xdr:ext cx="469744" cy="259045"/>
    <xdr:sp macro="" textlink="">
      <xdr:nvSpPr>
        <xdr:cNvPr id="81" name="議会費該当値テキスト"/>
        <xdr:cNvSpPr txBox="1"/>
      </xdr:nvSpPr>
      <xdr:spPr>
        <a:xfrm>
          <a:off x="4686300" y="604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146812</xdr:rowOff>
    </xdr:from>
    <xdr:to>
      <xdr:col>5</xdr:col>
      <xdr:colOff>409575</xdr:colOff>
      <xdr:row>36</xdr:row>
      <xdr:rowOff>76962</xdr:rowOff>
    </xdr:to>
    <xdr:sp macro="" textlink="">
      <xdr:nvSpPr>
        <xdr:cNvPr id="82" name="円/楕円 81"/>
        <xdr:cNvSpPr/>
      </xdr:nvSpPr>
      <xdr:spPr>
        <a:xfrm>
          <a:off x="3746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68089</xdr:rowOff>
    </xdr:from>
    <xdr:ext cx="469744" cy="259045"/>
    <xdr:sp macro="" textlink="">
      <xdr:nvSpPr>
        <xdr:cNvPr id="83" name="テキスト ボックス 82"/>
        <xdr:cNvSpPr txBox="1"/>
      </xdr:nvSpPr>
      <xdr:spPr>
        <a:xfrm>
          <a:off x="3562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64516</xdr:rowOff>
    </xdr:from>
    <xdr:to>
      <xdr:col>4</xdr:col>
      <xdr:colOff>206375</xdr:colOff>
      <xdr:row>35</xdr:row>
      <xdr:rowOff>166116</xdr:rowOff>
    </xdr:to>
    <xdr:sp macro="" textlink="">
      <xdr:nvSpPr>
        <xdr:cNvPr id="84" name="円/楕円 83"/>
        <xdr:cNvSpPr/>
      </xdr:nvSpPr>
      <xdr:spPr>
        <a:xfrm>
          <a:off x="2857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11193</xdr:rowOff>
    </xdr:from>
    <xdr:ext cx="469744" cy="259045"/>
    <xdr:sp macro="" textlink="">
      <xdr:nvSpPr>
        <xdr:cNvPr id="85" name="テキスト ボックス 84"/>
        <xdr:cNvSpPr txBox="1"/>
      </xdr:nvSpPr>
      <xdr:spPr>
        <a:xfrm>
          <a:off x="2673427"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6795</xdr:rowOff>
    </xdr:from>
    <xdr:to>
      <xdr:col>3</xdr:col>
      <xdr:colOff>3175</xdr:colOff>
      <xdr:row>35</xdr:row>
      <xdr:rowOff>108395</xdr:rowOff>
    </xdr:to>
    <xdr:sp macro="" textlink="">
      <xdr:nvSpPr>
        <xdr:cNvPr id="86" name="円/楕円 85"/>
        <xdr:cNvSpPr/>
      </xdr:nvSpPr>
      <xdr:spPr>
        <a:xfrm>
          <a:off x="1968500" y="60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124922</xdr:rowOff>
    </xdr:from>
    <xdr:ext cx="469744" cy="259045"/>
    <xdr:sp macro="" textlink="">
      <xdr:nvSpPr>
        <xdr:cNvPr id="87" name="テキスト ボックス 86"/>
        <xdr:cNvSpPr txBox="1"/>
      </xdr:nvSpPr>
      <xdr:spPr>
        <a:xfrm>
          <a:off x="1784427" y="5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52515</xdr:rowOff>
    </xdr:from>
    <xdr:to>
      <xdr:col>1</xdr:col>
      <xdr:colOff>485775</xdr:colOff>
      <xdr:row>34</xdr:row>
      <xdr:rowOff>154115</xdr:rowOff>
    </xdr:to>
    <xdr:sp macro="" textlink="">
      <xdr:nvSpPr>
        <xdr:cNvPr id="88" name="円/楕円 87"/>
        <xdr:cNvSpPr/>
      </xdr:nvSpPr>
      <xdr:spPr>
        <a:xfrm>
          <a:off x="1079500" y="58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170642</xdr:rowOff>
    </xdr:from>
    <xdr:ext cx="469744" cy="259045"/>
    <xdr:sp macro="" textlink="">
      <xdr:nvSpPr>
        <xdr:cNvPr id="89" name="テキスト ボックス 88"/>
        <xdr:cNvSpPr txBox="1"/>
      </xdr:nvSpPr>
      <xdr:spPr>
        <a:xfrm>
          <a:off x="895427" y="56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131204</xdr:rowOff>
    </xdr:from>
    <xdr:to>
      <xdr:col>6</xdr:col>
      <xdr:colOff>511175</xdr:colOff>
      <xdr:row>57</xdr:row>
      <xdr:rowOff>47810</xdr:rowOff>
    </xdr:to>
    <xdr:cxnSp macro="">
      <xdr:nvCxnSpPr>
        <xdr:cNvPr id="119" name="直線コネクタ 118"/>
        <xdr:cNvCxnSpPr/>
      </xdr:nvCxnSpPr>
      <xdr:spPr>
        <a:xfrm flipV="1">
          <a:off x="3797300" y="9732404"/>
          <a:ext cx="838200" cy="8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34218</xdr:rowOff>
    </xdr:from>
    <xdr:ext cx="534377" cy="259045"/>
    <xdr:sp macro="" textlink="">
      <xdr:nvSpPr>
        <xdr:cNvPr id="120" name="総務費平均値テキスト"/>
        <xdr:cNvSpPr txBox="1"/>
      </xdr:nvSpPr>
      <xdr:spPr>
        <a:xfrm>
          <a:off x="4686300" y="9806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47810</xdr:rowOff>
    </xdr:from>
    <xdr:to>
      <xdr:col>5</xdr:col>
      <xdr:colOff>358775</xdr:colOff>
      <xdr:row>57</xdr:row>
      <xdr:rowOff>75402</xdr:rowOff>
    </xdr:to>
    <xdr:cxnSp macro="">
      <xdr:nvCxnSpPr>
        <xdr:cNvPr id="122" name="直線コネクタ 121"/>
        <xdr:cNvCxnSpPr/>
      </xdr:nvCxnSpPr>
      <xdr:spPr>
        <a:xfrm flipV="1">
          <a:off x="2908300" y="9820460"/>
          <a:ext cx="889000" cy="2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75402</xdr:rowOff>
    </xdr:from>
    <xdr:to>
      <xdr:col>4</xdr:col>
      <xdr:colOff>155575</xdr:colOff>
      <xdr:row>57</xdr:row>
      <xdr:rowOff>128019</xdr:rowOff>
    </xdr:to>
    <xdr:cxnSp macro="">
      <xdr:nvCxnSpPr>
        <xdr:cNvPr id="125" name="直線コネクタ 124"/>
        <xdr:cNvCxnSpPr/>
      </xdr:nvCxnSpPr>
      <xdr:spPr>
        <a:xfrm flipV="1">
          <a:off x="2019300" y="9848052"/>
          <a:ext cx="889000" cy="5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82131</xdr:rowOff>
    </xdr:from>
    <xdr:to>
      <xdr:col>2</xdr:col>
      <xdr:colOff>638175</xdr:colOff>
      <xdr:row>57</xdr:row>
      <xdr:rowOff>128019</xdr:rowOff>
    </xdr:to>
    <xdr:cxnSp macro="">
      <xdr:nvCxnSpPr>
        <xdr:cNvPr id="128" name="直線コネクタ 127"/>
        <xdr:cNvCxnSpPr/>
      </xdr:nvCxnSpPr>
      <xdr:spPr>
        <a:xfrm>
          <a:off x="1130300" y="9854781"/>
          <a:ext cx="889000" cy="4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43187</xdr:rowOff>
    </xdr:from>
    <xdr:ext cx="534377" cy="259045"/>
    <xdr:sp macro="" textlink="">
      <xdr:nvSpPr>
        <xdr:cNvPr id="130" name="テキスト ボックス 129"/>
        <xdr:cNvSpPr txBox="1"/>
      </xdr:nvSpPr>
      <xdr:spPr>
        <a:xfrm>
          <a:off x="1752111" y="998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33045</xdr:rowOff>
    </xdr:from>
    <xdr:ext cx="534377" cy="259045"/>
    <xdr:sp macro="" textlink="">
      <xdr:nvSpPr>
        <xdr:cNvPr id="132" name="テキスト ボックス 131"/>
        <xdr:cNvSpPr txBox="1"/>
      </xdr:nvSpPr>
      <xdr:spPr>
        <a:xfrm>
          <a:off x="863111" y="99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80404</xdr:rowOff>
    </xdr:from>
    <xdr:to>
      <xdr:col>6</xdr:col>
      <xdr:colOff>561975</xdr:colOff>
      <xdr:row>57</xdr:row>
      <xdr:rowOff>10554</xdr:rowOff>
    </xdr:to>
    <xdr:sp macro="" textlink="">
      <xdr:nvSpPr>
        <xdr:cNvPr id="138" name="円/楕円 137"/>
        <xdr:cNvSpPr/>
      </xdr:nvSpPr>
      <xdr:spPr>
        <a:xfrm>
          <a:off x="4584700" y="96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103281</xdr:rowOff>
    </xdr:from>
    <xdr:ext cx="599010" cy="259045"/>
    <xdr:sp macro="" textlink="">
      <xdr:nvSpPr>
        <xdr:cNvPr id="139" name="総務費該当値テキスト"/>
        <xdr:cNvSpPr txBox="1"/>
      </xdr:nvSpPr>
      <xdr:spPr>
        <a:xfrm>
          <a:off x="4686300" y="95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106,115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168460</xdr:rowOff>
    </xdr:from>
    <xdr:to>
      <xdr:col>5</xdr:col>
      <xdr:colOff>409575</xdr:colOff>
      <xdr:row>57</xdr:row>
      <xdr:rowOff>98610</xdr:rowOff>
    </xdr:to>
    <xdr:sp macro="" textlink="">
      <xdr:nvSpPr>
        <xdr:cNvPr id="140" name="円/楕円 139"/>
        <xdr:cNvSpPr/>
      </xdr:nvSpPr>
      <xdr:spPr>
        <a:xfrm>
          <a:off x="3746500" y="97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115137</xdr:rowOff>
    </xdr:from>
    <xdr:ext cx="534377" cy="259045"/>
    <xdr:sp macro="" textlink="">
      <xdr:nvSpPr>
        <xdr:cNvPr id="141" name="テキスト ボックス 140"/>
        <xdr:cNvSpPr txBox="1"/>
      </xdr:nvSpPr>
      <xdr:spPr>
        <a:xfrm>
          <a:off x="3530111" y="954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94,559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24602</xdr:rowOff>
    </xdr:from>
    <xdr:to>
      <xdr:col>4</xdr:col>
      <xdr:colOff>206375</xdr:colOff>
      <xdr:row>57</xdr:row>
      <xdr:rowOff>126202</xdr:rowOff>
    </xdr:to>
    <xdr:sp macro="" textlink="">
      <xdr:nvSpPr>
        <xdr:cNvPr id="142" name="円/楕円 141"/>
        <xdr:cNvSpPr/>
      </xdr:nvSpPr>
      <xdr:spPr>
        <a:xfrm>
          <a:off x="2857500" y="979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142729</xdr:rowOff>
    </xdr:from>
    <xdr:ext cx="534377" cy="259045"/>
    <xdr:sp macro="" textlink="">
      <xdr:nvSpPr>
        <xdr:cNvPr id="143" name="テキスト ボックス 142"/>
        <xdr:cNvSpPr txBox="1"/>
      </xdr:nvSpPr>
      <xdr:spPr>
        <a:xfrm>
          <a:off x="2641111" y="957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77219</xdr:rowOff>
    </xdr:from>
    <xdr:to>
      <xdr:col>3</xdr:col>
      <xdr:colOff>3175</xdr:colOff>
      <xdr:row>58</xdr:row>
      <xdr:rowOff>7369</xdr:rowOff>
    </xdr:to>
    <xdr:sp macro="" textlink="">
      <xdr:nvSpPr>
        <xdr:cNvPr id="144" name="円/楕円 143"/>
        <xdr:cNvSpPr/>
      </xdr:nvSpPr>
      <xdr:spPr>
        <a:xfrm>
          <a:off x="1968500" y="984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23896</xdr:rowOff>
    </xdr:from>
    <xdr:ext cx="534377" cy="259045"/>
    <xdr:sp macro="" textlink="">
      <xdr:nvSpPr>
        <xdr:cNvPr id="145" name="テキスト ボックス 144"/>
        <xdr:cNvSpPr txBox="1"/>
      </xdr:nvSpPr>
      <xdr:spPr>
        <a:xfrm>
          <a:off x="1752111" y="96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84,033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31331</xdr:rowOff>
    </xdr:from>
    <xdr:to>
      <xdr:col>1</xdr:col>
      <xdr:colOff>485775</xdr:colOff>
      <xdr:row>57</xdr:row>
      <xdr:rowOff>132931</xdr:rowOff>
    </xdr:to>
    <xdr:sp macro="" textlink="">
      <xdr:nvSpPr>
        <xdr:cNvPr id="146" name="円/楕円 145"/>
        <xdr:cNvSpPr/>
      </xdr:nvSpPr>
      <xdr:spPr>
        <a:xfrm>
          <a:off x="1079500" y="98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149458</xdr:rowOff>
    </xdr:from>
    <xdr:ext cx="534377" cy="259045"/>
    <xdr:sp macro="" textlink="">
      <xdr:nvSpPr>
        <xdr:cNvPr id="147" name="テキスト ボックス 146"/>
        <xdr:cNvSpPr txBox="1"/>
      </xdr:nvSpPr>
      <xdr:spPr>
        <a:xfrm>
          <a:off x="863111" y="95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142008</xdr:rowOff>
    </xdr:from>
    <xdr:to>
      <xdr:col>6</xdr:col>
      <xdr:colOff>511175</xdr:colOff>
      <xdr:row>72</xdr:row>
      <xdr:rowOff>62542</xdr:rowOff>
    </xdr:to>
    <xdr:cxnSp macro="">
      <xdr:nvCxnSpPr>
        <xdr:cNvPr id="179" name="直線コネクタ 178"/>
        <xdr:cNvCxnSpPr/>
      </xdr:nvCxnSpPr>
      <xdr:spPr>
        <a:xfrm flipV="1">
          <a:off x="3797300" y="12314958"/>
          <a:ext cx="8382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62542</xdr:rowOff>
    </xdr:from>
    <xdr:to>
      <xdr:col>5</xdr:col>
      <xdr:colOff>358775</xdr:colOff>
      <xdr:row>73</xdr:row>
      <xdr:rowOff>139003</xdr:rowOff>
    </xdr:to>
    <xdr:cxnSp macro="">
      <xdr:nvCxnSpPr>
        <xdr:cNvPr id="182" name="直線コネクタ 181"/>
        <xdr:cNvCxnSpPr/>
      </xdr:nvCxnSpPr>
      <xdr:spPr>
        <a:xfrm flipV="1">
          <a:off x="2908300" y="12406942"/>
          <a:ext cx="889000" cy="24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139003</xdr:rowOff>
    </xdr:from>
    <xdr:to>
      <xdr:col>4</xdr:col>
      <xdr:colOff>155575</xdr:colOff>
      <xdr:row>74</xdr:row>
      <xdr:rowOff>25074</xdr:rowOff>
    </xdr:to>
    <xdr:cxnSp macro="">
      <xdr:nvCxnSpPr>
        <xdr:cNvPr id="185" name="直線コネクタ 184"/>
        <xdr:cNvCxnSpPr/>
      </xdr:nvCxnSpPr>
      <xdr:spPr>
        <a:xfrm flipV="1">
          <a:off x="2019300" y="12654853"/>
          <a:ext cx="889000" cy="5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25074</xdr:rowOff>
    </xdr:from>
    <xdr:to>
      <xdr:col>2</xdr:col>
      <xdr:colOff>638175</xdr:colOff>
      <xdr:row>74</xdr:row>
      <xdr:rowOff>42447</xdr:rowOff>
    </xdr:to>
    <xdr:cxnSp macro="">
      <xdr:nvCxnSpPr>
        <xdr:cNvPr id="188" name="直線コネクタ 187"/>
        <xdr:cNvCxnSpPr/>
      </xdr:nvCxnSpPr>
      <xdr:spPr>
        <a:xfrm flipV="1">
          <a:off x="1130300" y="1271237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91208</xdr:rowOff>
    </xdr:from>
    <xdr:to>
      <xdr:col>6</xdr:col>
      <xdr:colOff>561975</xdr:colOff>
      <xdr:row>72</xdr:row>
      <xdr:rowOff>21358</xdr:rowOff>
    </xdr:to>
    <xdr:sp macro="" textlink="">
      <xdr:nvSpPr>
        <xdr:cNvPr id="198" name="円/楕円 197"/>
        <xdr:cNvSpPr/>
      </xdr:nvSpPr>
      <xdr:spPr>
        <a:xfrm>
          <a:off x="4584700" y="122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6135</xdr:rowOff>
    </xdr:from>
    <xdr:ext cx="599010" cy="259045"/>
    <xdr:sp macro="" textlink="">
      <xdr:nvSpPr>
        <xdr:cNvPr id="199" name="民生費該当値テキスト"/>
        <xdr:cNvSpPr txBox="1"/>
      </xdr:nvSpPr>
      <xdr:spPr>
        <a:xfrm>
          <a:off x="4686300" y="1217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212,038</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11742</xdr:rowOff>
    </xdr:from>
    <xdr:to>
      <xdr:col>5</xdr:col>
      <xdr:colOff>409575</xdr:colOff>
      <xdr:row>72</xdr:row>
      <xdr:rowOff>113342</xdr:rowOff>
    </xdr:to>
    <xdr:sp macro="" textlink="">
      <xdr:nvSpPr>
        <xdr:cNvPr id="200" name="円/楕円 199"/>
        <xdr:cNvSpPr/>
      </xdr:nvSpPr>
      <xdr:spPr>
        <a:xfrm>
          <a:off x="3746500" y="123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129869</xdr:rowOff>
    </xdr:from>
    <xdr:ext cx="599010" cy="259045"/>
    <xdr:sp macro="" textlink="">
      <xdr:nvSpPr>
        <xdr:cNvPr id="201" name="テキスト ボックス 200"/>
        <xdr:cNvSpPr txBox="1"/>
      </xdr:nvSpPr>
      <xdr:spPr>
        <a:xfrm>
          <a:off x="3497794" y="1213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203,588</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88203</xdr:rowOff>
    </xdr:from>
    <xdr:to>
      <xdr:col>4</xdr:col>
      <xdr:colOff>206375</xdr:colOff>
      <xdr:row>74</xdr:row>
      <xdr:rowOff>18353</xdr:rowOff>
    </xdr:to>
    <xdr:sp macro="" textlink="">
      <xdr:nvSpPr>
        <xdr:cNvPr id="202" name="円/楕円 201"/>
        <xdr:cNvSpPr/>
      </xdr:nvSpPr>
      <xdr:spPr>
        <a:xfrm>
          <a:off x="2857500" y="126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34880</xdr:rowOff>
    </xdr:from>
    <xdr:ext cx="599010" cy="259045"/>
    <xdr:sp macro="" textlink="">
      <xdr:nvSpPr>
        <xdr:cNvPr id="203" name="テキスト ボックス 202"/>
        <xdr:cNvSpPr txBox="1"/>
      </xdr:nvSpPr>
      <xdr:spPr>
        <a:xfrm>
          <a:off x="2608794" y="1237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180,814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145724</xdr:rowOff>
    </xdr:from>
    <xdr:to>
      <xdr:col>3</xdr:col>
      <xdr:colOff>3175</xdr:colOff>
      <xdr:row>74</xdr:row>
      <xdr:rowOff>75874</xdr:rowOff>
    </xdr:to>
    <xdr:sp macro="" textlink="">
      <xdr:nvSpPr>
        <xdr:cNvPr id="204" name="円/楕円 203"/>
        <xdr:cNvSpPr/>
      </xdr:nvSpPr>
      <xdr:spPr>
        <a:xfrm>
          <a:off x="1968500" y="1266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92401</xdr:rowOff>
    </xdr:from>
    <xdr:ext cx="599010" cy="259045"/>
    <xdr:sp macro="" textlink="">
      <xdr:nvSpPr>
        <xdr:cNvPr id="205" name="テキスト ボックス 204"/>
        <xdr:cNvSpPr txBox="1"/>
      </xdr:nvSpPr>
      <xdr:spPr>
        <a:xfrm>
          <a:off x="1719794" y="1243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175,530</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163097</xdr:rowOff>
    </xdr:from>
    <xdr:to>
      <xdr:col>1</xdr:col>
      <xdr:colOff>485775</xdr:colOff>
      <xdr:row>74</xdr:row>
      <xdr:rowOff>93247</xdr:rowOff>
    </xdr:to>
    <xdr:sp macro="" textlink="">
      <xdr:nvSpPr>
        <xdr:cNvPr id="206" name="円/楕円 205"/>
        <xdr:cNvSpPr/>
      </xdr:nvSpPr>
      <xdr:spPr>
        <a:xfrm>
          <a:off x="1079500" y="126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109774</xdr:rowOff>
    </xdr:from>
    <xdr:ext cx="599010" cy="259045"/>
    <xdr:sp macro="" textlink="">
      <xdr:nvSpPr>
        <xdr:cNvPr id="207" name="テキスト ボックス 206"/>
        <xdr:cNvSpPr txBox="1"/>
      </xdr:nvSpPr>
      <xdr:spPr>
        <a:xfrm>
          <a:off x="830794" y="1245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37353</xdr:rowOff>
    </xdr:from>
    <xdr:to>
      <xdr:col>6</xdr:col>
      <xdr:colOff>511175</xdr:colOff>
      <xdr:row>97</xdr:row>
      <xdr:rowOff>55477</xdr:rowOff>
    </xdr:to>
    <xdr:cxnSp macro="">
      <xdr:nvCxnSpPr>
        <xdr:cNvPr id="239" name="直線コネクタ 238"/>
        <xdr:cNvCxnSpPr/>
      </xdr:nvCxnSpPr>
      <xdr:spPr>
        <a:xfrm flipV="1">
          <a:off x="3797300" y="16668003"/>
          <a:ext cx="8382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112137</xdr:rowOff>
    </xdr:from>
    <xdr:ext cx="534377" cy="259045"/>
    <xdr:sp macro="" textlink="">
      <xdr:nvSpPr>
        <xdr:cNvPr id="240" name="衛生費平均値テキスト"/>
        <xdr:cNvSpPr txBox="1"/>
      </xdr:nvSpPr>
      <xdr:spPr>
        <a:xfrm>
          <a:off x="4686300" y="1639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55477</xdr:rowOff>
    </xdr:from>
    <xdr:to>
      <xdr:col>5</xdr:col>
      <xdr:colOff>358775</xdr:colOff>
      <xdr:row>97</xdr:row>
      <xdr:rowOff>64719</xdr:rowOff>
    </xdr:to>
    <xdr:cxnSp macro="">
      <xdr:nvCxnSpPr>
        <xdr:cNvPr id="242" name="直線コネクタ 241"/>
        <xdr:cNvCxnSpPr/>
      </xdr:nvCxnSpPr>
      <xdr:spPr>
        <a:xfrm flipV="1">
          <a:off x="2908300" y="16686127"/>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64397</xdr:rowOff>
    </xdr:from>
    <xdr:ext cx="534377" cy="259045"/>
    <xdr:sp macro="" textlink="">
      <xdr:nvSpPr>
        <xdr:cNvPr id="244" name="テキスト ボックス 243"/>
        <xdr:cNvSpPr txBox="1"/>
      </xdr:nvSpPr>
      <xdr:spPr>
        <a:xfrm>
          <a:off x="3530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64719</xdr:rowOff>
    </xdr:from>
    <xdr:to>
      <xdr:col>4</xdr:col>
      <xdr:colOff>155575</xdr:colOff>
      <xdr:row>97</xdr:row>
      <xdr:rowOff>68050</xdr:rowOff>
    </xdr:to>
    <xdr:cxnSp macro="">
      <xdr:nvCxnSpPr>
        <xdr:cNvPr id="245" name="直線コネクタ 244"/>
        <xdr:cNvCxnSpPr/>
      </xdr:nvCxnSpPr>
      <xdr:spPr>
        <a:xfrm flipV="1">
          <a:off x="2019300" y="16695369"/>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80122</xdr:rowOff>
    </xdr:from>
    <xdr:ext cx="534377" cy="259045"/>
    <xdr:sp macro="" textlink="">
      <xdr:nvSpPr>
        <xdr:cNvPr id="247" name="テキスト ボックス 246"/>
        <xdr:cNvSpPr txBox="1"/>
      </xdr:nvSpPr>
      <xdr:spPr>
        <a:xfrm>
          <a:off x="2641111" y="163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31049</xdr:rowOff>
    </xdr:from>
    <xdr:to>
      <xdr:col>2</xdr:col>
      <xdr:colOff>638175</xdr:colOff>
      <xdr:row>97</xdr:row>
      <xdr:rowOff>68050</xdr:rowOff>
    </xdr:to>
    <xdr:cxnSp macro="">
      <xdr:nvCxnSpPr>
        <xdr:cNvPr id="248" name="直線コネクタ 247"/>
        <xdr:cNvCxnSpPr/>
      </xdr:nvCxnSpPr>
      <xdr:spPr>
        <a:xfrm>
          <a:off x="1130300" y="16661699"/>
          <a:ext cx="8890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67874</xdr:rowOff>
    </xdr:from>
    <xdr:ext cx="534377" cy="259045"/>
    <xdr:sp macro="" textlink="">
      <xdr:nvSpPr>
        <xdr:cNvPr id="250" name="テキスト ボックス 249"/>
        <xdr:cNvSpPr txBox="1"/>
      </xdr:nvSpPr>
      <xdr:spPr>
        <a:xfrm>
          <a:off x="1752111" y="163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87051</xdr:rowOff>
    </xdr:from>
    <xdr:ext cx="534377" cy="259045"/>
    <xdr:sp macro="" textlink="">
      <xdr:nvSpPr>
        <xdr:cNvPr id="252" name="テキスト ボックス 251"/>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158003</xdr:rowOff>
    </xdr:from>
    <xdr:to>
      <xdr:col>6</xdr:col>
      <xdr:colOff>561975</xdr:colOff>
      <xdr:row>97</xdr:row>
      <xdr:rowOff>88153</xdr:rowOff>
    </xdr:to>
    <xdr:sp macro="" textlink="">
      <xdr:nvSpPr>
        <xdr:cNvPr id="258" name="円/楕円 257"/>
        <xdr:cNvSpPr/>
      </xdr:nvSpPr>
      <xdr:spPr>
        <a:xfrm>
          <a:off x="4584700" y="1661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136430</xdr:rowOff>
    </xdr:from>
    <xdr:ext cx="534377" cy="259045"/>
    <xdr:sp macro="" textlink="">
      <xdr:nvSpPr>
        <xdr:cNvPr id="259" name="衛生費該当値テキスト"/>
        <xdr:cNvSpPr txBox="1"/>
      </xdr:nvSpPr>
      <xdr:spPr>
        <a:xfrm>
          <a:off x="4686300" y="1659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44,768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4677</xdr:rowOff>
    </xdr:from>
    <xdr:to>
      <xdr:col>5</xdr:col>
      <xdr:colOff>409575</xdr:colOff>
      <xdr:row>97</xdr:row>
      <xdr:rowOff>106277</xdr:rowOff>
    </xdr:to>
    <xdr:sp macro="" textlink="">
      <xdr:nvSpPr>
        <xdr:cNvPr id="260" name="円/楕円 259"/>
        <xdr:cNvSpPr/>
      </xdr:nvSpPr>
      <xdr:spPr>
        <a:xfrm>
          <a:off x="3746500" y="166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97404</xdr:rowOff>
    </xdr:from>
    <xdr:ext cx="534377" cy="259045"/>
    <xdr:sp macro="" textlink="">
      <xdr:nvSpPr>
        <xdr:cNvPr id="261" name="テキスト ボックス 260"/>
        <xdr:cNvSpPr txBox="1"/>
      </xdr:nvSpPr>
      <xdr:spPr>
        <a:xfrm>
          <a:off x="3530111" y="167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13919</xdr:rowOff>
    </xdr:from>
    <xdr:to>
      <xdr:col>4</xdr:col>
      <xdr:colOff>206375</xdr:colOff>
      <xdr:row>97</xdr:row>
      <xdr:rowOff>115519</xdr:rowOff>
    </xdr:to>
    <xdr:sp macro="" textlink="">
      <xdr:nvSpPr>
        <xdr:cNvPr id="262" name="円/楕円 261"/>
        <xdr:cNvSpPr/>
      </xdr:nvSpPr>
      <xdr:spPr>
        <a:xfrm>
          <a:off x="28575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106646</xdr:rowOff>
    </xdr:from>
    <xdr:ext cx="534377" cy="259045"/>
    <xdr:sp macro="" textlink="">
      <xdr:nvSpPr>
        <xdr:cNvPr id="263" name="テキスト ボックス 262"/>
        <xdr:cNvSpPr txBox="1"/>
      </xdr:nvSpPr>
      <xdr:spPr>
        <a:xfrm>
          <a:off x="2641111" y="1673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17250</xdr:rowOff>
    </xdr:from>
    <xdr:to>
      <xdr:col>3</xdr:col>
      <xdr:colOff>3175</xdr:colOff>
      <xdr:row>97</xdr:row>
      <xdr:rowOff>118850</xdr:rowOff>
    </xdr:to>
    <xdr:sp macro="" textlink="">
      <xdr:nvSpPr>
        <xdr:cNvPr id="264" name="円/楕円 263"/>
        <xdr:cNvSpPr/>
      </xdr:nvSpPr>
      <xdr:spPr>
        <a:xfrm>
          <a:off x="1968500" y="166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109977</xdr:rowOff>
    </xdr:from>
    <xdr:ext cx="534377" cy="259045"/>
    <xdr:sp macro="" textlink="">
      <xdr:nvSpPr>
        <xdr:cNvPr id="265" name="テキスト ボックス 264"/>
        <xdr:cNvSpPr txBox="1"/>
      </xdr:nvSpPr>
      <xdr:spPr>
        <a:xfrm>
          <a:off x="1752111" y="1674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151699</xdr:rowOff>
    </xdr:from>
    <xdr:to>
      <xdr:col>1</xdr:col>
      <xdr:colOff>485775</xdr:colOff>
      <xdr:row>97</xdr:row>
      <xdr:rowOff>81849</xdr:rowOff>
    </xdr:to>
    <xdr:sp macro="" textlink="">
      <xdr:nvSpPr>
        <xdr:cNvPr id="266" name="円/楕円 265"/>
        <xdr:cNvSpPr/>
      </xdr:nvSpPr>
      <xdr:spPr>
        <a:xfrm>
          <a:off x="1079500" y="166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98376</xdr:rowOff>
    </xdr:from>
    <xdr:ext cx="534377" cy="259045"/>
    <xdr:sp macro="" textlink="">
      <xdr:nvSpPr>
        <xdr:cNvPr id="267" name="テキスト ボックス 266"/>
        <xdr:cNvSpPr txBox="1"/>
      </xdr:nvSpPr>
      <xdr:spPr>
        <a:xfrm>
          <a:off x="863111" y="1638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20066</xdr:rowOff>
    </xdr:from>
    <xdr:to>
      <xdr:col>15</xdr:col>
      <xdr:colOff>180975</xdr:colOff>
      <xdr:row>39</xdr:row>
      <xdr:rowOff>43117</xdr:rowOff>
    </xdr:to>
    <xdr:cxnSp macro="">
      <xdr:nvCxnSpPr>
        <xdr:cNvPr id="296" name="直線コネクタ 295"/>
        <xdr:cNvCxnSpPr/>
      </xdr:nvCxnSpPr>
      <xdr:spPr>
        <a:xfrm flipV="1">
          <a:off x="9639300" y="6706616"/>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7" name="労働費平均値テキスト"/>
        <xdr:cNvSpPr txBox="1"/>
      </xdr:nvSpPr>
      <xdr:spPr>
        <a:xfrm>
          <a:off x="10528300" y="6294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5397</xdr:rowOff>
    </xdr:from>
    <xdr:to>
      <xdr:col>14</xdr:col>
      <xdr:colOff>28575</xdr:colOff>
      <xdr:row>39</xdr:row>
      <xdr:rowOff>43117</xdr:rowOff>
    </xdr:to>
    <xdr:cxnSp macro="">
      <xdr:nvCxnSpPr>
        <xdr:cNvPr id="299" name="直線コネクタ 298"/>
        <xdr:cNvCxnSpPr/>
      </xdr:nvCxnSpPr>
      <xdr:spPr>
        <a:xfrm>
          <a:off x="8750300" y="6691947"/>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1" name="テキスト ボックス 300"/>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5397</xdr:rowOff>
    </xdr:from>
    <xdr:to>
      <xdr:col>12</xdr:col>
      <xdr:colOff>511175</xdr:colOff>
      <xdr:row>39</xdr:row>
      <xdr:rowOff>11113</xdr:rowOff>
    </xdr:to>
    <xdr:cxnSp macro="">
      <xdr:nvCxnSpPr>
        <xdr:cNvPr id="302" name="直線コネクタ 301"/>
        <xdr:cNvCxnSpPr/>
      </xdr:nvCxnSpPr>
      <xdr:spPr>
        <a:xfrm flipV="1">
          <a:off x="7861300" y="669194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4" name="テキスト ボックス 303"/>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36259</xdr:rowOff>
    </xdr:from>
    <xdr:to>
      <xdr:col>11</xdr:col>
      <xdr:colOff>307975</xdr:colOff>
      <xdr:row>39</xdr:row>
      <xdr:rowOff>11113</xdr:rowOff>
    </xdr:to>
    <xdr:cxnSp macro="">
      <xdr:nvCxnSpPr>
        <xdr:cNvPr id="305" name="直線コネクタ 304"/>
        <xdr:cNvCxnSpPr/>
      </xdr:nvCxnSpPr>
      <xdr:spPr>
        <a:xfrm>
          <a:off x="6972300" y="5865559"/>
          <a:ext cx="889000" cy="83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146194</xdr:rowOff>
    </xdr:from>
    <xdr:ext cx="469744" cy="259045"/>
    <xdr:sp macro="" textlink="">
      <xdr:nvSpPr>
        <xdr:cNvPr id="309" name="テキスト ボックス 308"/>
        <xdr:cNvSpPr txBox="1"/>
      </xdr:nvSpPr>
      <xdr:spPr>
        <a:xfrm>
          <a:off x="6737427" y="597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140716</xdr:rowOff>
    </xdr:from>
    <xdr:to>
      <xdr:col>15</xdr:col>
      <xdr:colOff>231775</xdr:colOff>
      <xdr:row>39</xdr:row>
      <xdr:rowOff>70866</xdr:rowOff>
    </xdr:to>
    <xdr:sp macro="" textlink="">
      <xdr:nvSpPr>
        <xdr:cNvPr id="315" name="円/楕円 314"/>
        <xdr:cNvSpPr/>
      </xdr:nvSpPr>
      <xdr:spPr>
        <a:xfrm>
          <a:off x="104267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55643</xdr:rowOff>
    </xdr:from>
    <xdr:ext cx="378565" cy="259045"/>
    <xdr:sp macro="" textlink="">
      <xdr:nvSpPr>
        <xdr:cNvPr id="316" name="労働費該当値テキスト"/>
        <xdr:cNvSpPr txBox="1"/>
      </xdr:nvSpPr>
      <xdr:spPr>
        <a:xfrm>
          <a:off x="10528300" y="6570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163767</xdr:rowOff>
    </xdr:from>
    <xdr:to>
      <xdr:col>14</xdr:col>
      <xdr:colOff>79375</xdr:colOff>
      <xdr:row>39</xdr:row>
      <xdr:rowOff>93917</xdr:rowOff>
    </xdr:to>
    <xdr:sp macro="" textlink="">
      <xdr:nvSpPr>
        <xdr:cNvPr id="317" name="円/楕円 316"/>
        <xdr:cNvSpPr/>
      </xdr:nvSpPr>
      <xdr:spPr>
        <a:xfrm>
          <a:off x="9588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85044</xdr:rowOff>
    </xdr:from>
    <xdr:ext cx="249299" cy="259045"/>
    <xdr:sp macro="" textlink="">
      <xdr:nvSpPr>
        <xdr:cNvPr id="318" name="テキスト ボックス 317"/>
        <xdr:cNvSpPr txBox="1"/>
      </xdr:nvSpPr>
      <xdr:spPr>
        <a:xfrm>
          <a:off x="9514649"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126047</xdr:rowOff>
    </xdr:from>
    <xdr:to>
      <xdr:col>12</xdr:col>
      <xdr:colOff>561975</xdr:colOff>
      <xdr:row>39</xdr:row>
      <xdr:rowOff>56197</xdr:rowOff>
    </xdr:to>
    <xdr:sp macro="" textlink="">
      <xdr:nvSpPr>
        <xdr:cNvPr id="319" name="円/楕円 318"/>
        <xdr:cNvSpPr/>
      </xdr:nvSpPr>
      <xdr:spPr>
        <a:xfrm>
          <a:off x="8699500" y="66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47324</xdr:rowOff>
    </xdr:from>
    <xdr:ext cx="378565" cy="259045"/>
    <xdr:sp macro="" textlink="">
      <xdr:nvSpPr>
        <xdr:cNvPr id="320" name="テキスト ボックス 319"/>
        <xdr:cNvSpPr txBox="1"/>
      </xdr:nvSpPr>
      <xdr:spPr>
        <a:xfrm>
          <a:off x="8561017" y="6733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131763</xdr:rowOff>
    </xdr:from>
    <xdr:to>
      <xdr:col>11</xdr:col>
      <xdr:colOff>358775</xdr:colOff>
      <xdr:row>39</xdr:row>
      <xdr:rowOff>61913</xdr:rowOff>
    </xdr:to>
    <xdr:sp macro="" textlink="">
      <xdr:nvSpPr>
        <xdr:cNvPr id="321" name="円/楕円 320"/>
        <xdr:cNvSpPr/>
      </xdr:nvSpPr>
      <xdr:spPr>
        <a:xfrm>
          <a:off x="78105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53040</xdr:rowOff>
    </xdr:from>
    <xdr:ext cx="378565" cy="259045"/>
    <xdr:sp macro="" textlink="">
      <xdr:nvSpPr>
        <xdr:cNvPr id="322" name="テキスト ボックス 321"/>
        <xdr:cNvSpPr txBox="1"/>
      </xdr:nvSpPr>
      <xdr:spPr>
        <a:xfrm>
          <a:off x="7672017" y="673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156909</xdr:rowOff>
    </xdr:from>
    <xdr:to>
      <xdr:col>10</xdr:col>
      <xdr:colOff>155575</xdr:colOff>
      <xdr:row>34</xdr:row>
      <xdr:rowOff>87059</xdr:rowOff>
    </xdr:to>
    <xdr:sp macro="" textlink="">
      <xdr:nvSpPr>
        <xdr:cNvPr id="323" name="円/楕円 322"/>
        <xdr:cNvSpPr/>
      </xdr:nvSpPr>
      <xdr:spPr>
        <a:xfrm>
          <a:off x="6921500" y="58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103586</xdr:rowOff>
    </xdr:from>
    <xdr:ext cx="469744" cy="259045"/>
    <xdr:sp macro="" textlink="">
      <xdr:nvSpPr>
        <xdr:cNvPr id="324" name="テキスト ボックス 323"/>
        <xdr:cNvSpPr txBox="1"/>
      </xdr:nvSpPr>
      <xdr:spPr>
        <a:xfrm>
          <a:off x="6737427" y="558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31864</xdr:rowOff>
    </xdr:from>
    <xdr:to>
      <xdr:col>15</xdr:col>
      <xdr:colOff>180975</xdr:colOff>
      <xdr:row>55</xdr:row>
      <xdr:rowOff>125196</xdr:rowOff>
    </xdr:to>
    <xdr:cxnSp macro="">
      <xdr:nvCxnSpPr>
        <xdr:cNvPr id="353" name="直線コネクタ 352"/>
        <xdr:cNvCxnSpPr/>
      </xdr:nvCxnSpPr>
      <xdr:spPr>
        <a:xfrm>
          <a:off x="9639300" y="9461614"/>
          <a:ext cx="838200" cy="9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14567</xdr:rowOff>
    </xdr:from>
    <xdr:to>
      <xdr:col>14</xdr:col>
      <xdr:colOff>28575</xdr:colOff>
      <xdr:row>55</xdr:row>
      <xdr:rowOff>31864</xdr:rowOff>
    </xdr:to>
    <xdr:cxnSp macro="">
      <xdr:nvCxnSpPr>
        <xdr:cNvPr id="356" name="直線コネクタ 355"/>
        <xdr:cNvCxnSpPr/>
      </xdr:nvCxnSpPr>
      <xdr:spPr>
        <a:xfrm>
          <a:off x="8750300" y="9444317"/>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8" name="テキスト ボックス 357"/>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14567</xdr:rowOff>
    </xdr:from>
    <xdr:to>
      <xdr:col>12</xdr:col>
      <xdr:colOff>511175</xdr:colOff>
      <xdr:row>56</xdr:row>
      <xdr:rowOff>123698</xdr:rowOff>
    </xdr:to>
    <xdr:cxnSp macro="">
      <xdr:nvCxnSpPr>
        <xdr:cNvPr id="359" name="直線コネクタ 358"/>
        <xdr:cNvCxnSpPr/>
      </xdr:nvCxnSpPr>
      <xdr:spPr>
        <a:xfrm flipV="1">
          <a:off x="7861300" y="9444317"/>
          <a:ext cx="889000" cy="2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103150</xdr:rowOff>
    </xdr:from>
    <xdr:to>
      <xdr:col>11</xdr:col>
      <xdr:colOff>307975</xdr:colOff>
      <xdr:row>56</xdr:row>
      <xdr:rowOff>123698</xdr:rowOff>
    </xdr:to>
    <xdr:cxnSp macro="">
      <xdr:nvCxnSpPr>
        <xdr:cNvPr id="362" name="直線コネクタ 361"/>
        <xdr:cNvCxnSpPr/>
      </xdr:nvCxnSpPr>
      <xdr:spPr>
        <a:xfrm>
          <a:off x="6972300" y="9704350"/>
          <a:ext cx="889000" cy="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74396</xdr:rowOff>
    </xdr:from>
    <xdr:to>
      <xdr:col>15</xdr:col>
      <xdr:colOff>231775</xdr:colOff>
      <xdr:row>56</xdr:row>
      <xdr:rowOff>4546</xdr:rowOff>
    </xdr:to>
    <xdr:sp macro="" textlink="">
      <xdr:nvSpPr>
        <xdr:cNvPr id="372" name="円/楕円 371"/>
        <xdr:cNvSpPr/>
      </xdr:nvSpPr>
      <xdr:spPr>
        <a:xfrm>
          <a:off x="10426700" y="95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97273</xdr:rowOff>
    </xdr:from>
    <xdr:ext cx="534377" cy="259045"/>
    <xdr:sp macro="" textlink="">
      <xdr:nvSpPr>
        <xdr:cNvPr id="373" name="農林水産業費該当値テキスト"/>
        <xdr:cNvSpPr txBox="1"/>
      </xdr:nvSpPr>
      <xdr:spPr>
        <a:xfrm>
          <a:off x="10528300" y="93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47,642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152514</xdr:rowOff>
    </xdr:from>
    <xdr:to>
      <xdr:col>14</xdr:col>
      <xdr:colOff>79375</xdr:colOff>
      <xdr:row>55</xdr:row>
      <xdr:rowOff>82664</xdr:rowOff>
    </xdr:to>
    <xdr:sp macro="" textlink="">
      <xdr:nvSpPr>
        <xdr:cNvPr id="374" name="円/楕円 373"/>
        <xdr:cNvSpPr/>
      </xdr:nvSpPr>
      <xdr:spPr>
        <a:xfrm>
          <a:off x="9588500" y="94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99191</xdr:rowOff>
    </xdr:from>
    <xdr:ext cx="534377" cy="259045"/>
    <xdr:sp macro="" textlink="">
      <xdr:nvSpPr>
        <xdr:cNvPr id="375" name="テキスト ボックス 374"/>
        <xdr:cNvSpPr txBox="1"/>
      </xdr:nvSpPr>
      <xdr:spPr>
        <a:xfrm>
          <a:off x="9372111" y="918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54,991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135217</xdr:rowOff>
    </xdr:from>
    <xdr:to>
      <xdr:col>12</xdr:col>
      <xdr:colOff>561975</xdr:colOff>
      <xdr:row>55</xdr:row>
      <xdr:rowOff>65367</xdr:rowOff>
    </xdr:to>
    <xdr:sp macro="" textlink="">
      <xdr:nvSpPr>
        <xdr:cNvPr id="376" name="円/楕円 375"/>
        <xdr:cNvSpPr/>
      </xdr:nvSpPr>
      <xdr:spPr>
        <a:xfrm>
          <a:off x="8699500" y="93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81894</xdr:rowOff>
    </xdr:from>
    <xdr:ext cx="534377" cy="259045"/>
    <xdr:sp macro="" textlink="">
      <xdr:nvSpPr>
        <xdr:cNvPr id="377" name="テキスト ボックス 376"/>
        <xdr:cNvSpPr txBox="1"/>
      </xdr:nvSpPr>
      <xdr:spPr>
        <a:xfrm>
          <a:off x="8483111" y="916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72898</xdr:rowOff>
    </xdr:from>
    <xdr:to>
      <xdr:col>11</xdr:col>
      <xdr:colOff>358775</xdr:colOff>
      <xdr:row>57</xdr:row>
      <xdr:rowOff>3048</xdr:rowOff>
    </xdr:to>
    <xdr:sp macro="" textlink="">
      <xdr:nvSpPr>
        <xdr:cNvPr id="378" name="円/楕円 377"/>
        <xdr:cNvSpPr/>
      </xdr:nvSpPr>
      <xdr:spPr>
        <a:xfrm>
          <a:off x="7810500" y="96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19575</xdr:rowOff>
    </xdr:from>
    <xdr:ext cx="534377" cy="259045"/>
    <xdr:sp macro="" textlink="">
      <xdr:nvSpPr>
        <xdr:cNvPr id="379" name="テキスト ボックス 378"/>
        <xdr:cNvSpPr txBox="1"/>
      </xdr:nvSpPr>
      <xdr:spPr>
        <a:xfrm>
          <a:off x="7594111" y="94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52350</xdr:rowOff>
    </xdr:from>
    <xdr:to>
      <xdr:col>10</xdr:col>
      <xdr:colOff>155575</xdr:colOff>
      <xdr:row>56</xdr:row>
      <xdr:rowOff>153950</xdr:rowOff>
    </xdr:to>
    <xdr:sp macro="" textlink="">
      <xdr:nvSpPr>
        <xdr:cNvPr id="380" name="円/楕円 379"/>
        <xdr:cNvSpPr/>
      </xdr:nvSpPr>
      <xdr:spPr>
        <a:xfrm>
          <a:off x="6921500" y="96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170477</xdr:rowOff>
    </xdr:from>
    <xdr:ext cx="534377" cy="259045"/>
    <xdr:sp macro="" textlink="">
      <xdr:nvSpPr>
        <xdr:cNvPr id="381" name="テキスト ボックス 380"/>
        <xdr:cNvSpPr txBox="1"/>
      </xdr:nvSpPr>
      <xdr:spPr>
        <a:xfrm>
          <a:off x="6705111" y="94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106135</xdr:rowOff>
    </xdr:from>
    <xdr:to>
      <xdr:col>15</xdr:col>
      <xdr:colOff>180975</xdr:colOff>
      <xdr:row>77</xdr:row>
      <xdr:rowOff>33325</xdr:rowOff>
    </xdr:to>
    <xdr:cxnSp macro="">
      <xdr:nvCxnSpPr>
        <xdr:cNvPr id="410" name="直線コネクタ 409"/>
        <xdr:cNvCxnSpPr/>
      </xdr:nvCxnSpPr>
      <xdr:spPr>
        <a:xfrm flipV="1">
          <a:off x="9639300" y="13136335"/>
          <a:ext cx="838200" cy="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95128</xdr:rowOff>
    </xdr:from>
    <xdr:ext cx="534377" cy="259045"/>
    <xdr:sp macro="" textlink="">
      <xdr:nvSpPr>
        <xdr:cNvPr id="411" name="商工費平均値テキスト"/>
        <xdr:cNvSpPr txBox="1"/>
      </xdr:nvSpPr>
      <xdr:spPr>
        <a:xfrm>
          <a:off x="10528300" y="1278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143814</xdr:rowOff>
    </xdr:from>
    <xdr:to>
      <xdr:col>14</xdr:col>
      <xdr:colOff>28575</xdr:colOff>
      <xdr:row>77</xdr:row>
      <xdr:rowOff>33325</xdr:rowOff>
    </xdr:to>
    <xdr:cxnSp macro="">
      <xdr:nvCxnSpPr>
        <xdr:cNvPr id="413" name="直線コネクタ 412"/>
        <xdr:cNvCxnSpPr/>
      </xdr:nvCxnSpPr>
      <xdr:spPr>
        <a:xfrm>
          <a:off x="8750300" y="1317401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5" name="テキスト ボックス 414"/>
        <xdr:cNvSpPr txBox="1"/>
      </xdr:nvSpPr>
      <xdr:spPr>
        <a:xfrm>
          <a:off x="9372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46507</xdr:rowOff>
    </xdr:from>
    <xdr:to>
      <xdr:col>12</xdr:col>
      <xdr:colOff>511175</xdr:colOff>
      <xdr:row>76</xdr:row>
      <xdr:rowOff>143814</xdr:rowOff>
    </xdr:to>
    <xdr:cxnSp macro="">
      <xdr:nvCxnSpPr>
        <xdr:cNvPr id="416" name="直線コネクタ 415"/>
        <xdr:cNvCxnSpPr/>
      </xdr:nvCxnSpPr>
      <xdr:spPr>
        <a:xfrm>
          <a:off x="7861300" y="12905257"/>
          <a:ext cx="889000" cy="2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8" name="テキスト ボックス 417"/>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46507</xdr:rowOff>
    </xdr:from>
    <xdr:to>
      <xdr:col>11</xdr:col>
      <xdr:colOff>307975</xdr:colOff>
      <xdr:row>76</xdr:row>
      <xdr:rowOff>12370</xdr:rowOff>
    </xdr:to>
    <xdr:cxnSp macro="">
      <xdr:nvCxnSpPr>
        <xdr:cNvPr id="419" name="直線コネクタ 418"/>
        <xdr:cNvCxnSpPr/>
      </xdr:nvCxnSpPr>
      <xdr:spPr>
        <a:xfrm flipV="1">
          <a:off x="6972300" y="12905257"/>
          <a:ext cx="8890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102264</xdr:rowOff>
    </xdr:from>
    <xdr:ext cx="534377" cy="259045"/>
    <xdr:sp macro="" textlink="">
      <xdr:nvSpPr>
        <xdr:cNvPr id="421" name="テキスト ボックス 420"/>
        <xdr:cNvSpPr txBox="1"/>
      </xdr:nvSpPr>
      <xdr:spPr>
        <a:xfrm>
          <a:off x="7594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87940</xdr:rowOff>
    </xdr:from>
    <xdr:ext cx="534377" cy="259045"/>
    <xdr:sp macro="" textlink="">
      <xdr:nvSpPr>
        <xdr:cNvPr id="423" name="テキスト ボックス 422"/>
        <xdr:cNvSpPr txBox="1"/>
      </xdr:nvSpPr>
      <xdr:spPr>
        <a:xfrm>
          <a:off x="6705111" y="131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55335</xdr:rowOff>
    </xdr:from>
    <xdr:to>
      <xdr:col>15</xdr:col>
      <xdr:colOff>231775</xdr:colOff>
      <xdr:row>76</xdr:row>
      <xdr:rowOff>156935</xdr:rowOff>
    </xdr:to>
    <xdr:sp macro="" textlink="">
      <xdr:nvSpPr>
        <xdr:cNvPr id="429" name="円/楕円 428"/>
        <xdr:cNvSpPr/>
      </xdr:nvSpPr>
      <xdr:spPr>
        <a:xfrm>
          <a:off x="10426700" y="13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33762</xdr:rowOff>
    </xdr:from>
    <xdr:ext cx="534377" cy="259045"/>
    <xdr:sp macro="" textlink="">
      <xdr:nvSpPr>
        <xdr:cNvPr id="430" name="商工費該当値テキスト"/>
        <xdr:cNvSpPr txBox="1"/>
      </xdr:nvSpPr>
      <xdr:spPr>
        <a:xfrm>
          <a:off x="10528300" y="130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11,881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153975</xdr:rowOff>
    </xdr:from>
    <xdr:to>
      <xdr:col>14</xdr:col>
      <xdr:colOff>79375</xdr:colOff>
      <xdr:row>77</xdr:row>
      <xdr:rowOff>84125</xdr:rowOff>
    </xdr:to>
    <xdr:sp macro="" textlink="">
      <xdr:nvSpPr>
        <xdr:cNvPr id="431" name="円/楕円 430"/>
        <xdr:cNvSpPr/>
      </xdr:nvSpPr>
      <xdr:spPr>
        <a:xfrm>
          <a:off x="9588500" y="13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75252</xdr:rowOff>
    </xdr:from>
    <xdr:ext cx="469744" cy="259045"/>
    <xdr:sp macro="" textlink="">
      <xdr:nvSpPr>
        <xdr:cNvPr id="432" name="テキスト ボックス 431"/>
        <xdr:cNvSpPr txBox="1"/>
      </xdr:nvSpPr>
      <xdr:spPr>
        <a:xfrm>
          <a:off x="9404427" y="1327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93014</xdr:rowOff>
    </xdr:from>
    <xdr:to>
      <xdr:col>12</xdr:col>
      <xdr:colOff>561975</xdr:colOff>
      <xdr:row>77</xdr:row>
      <xdr:rowOff>23164</xdr:rowOff>
    </xdr:to>
    <xdr:sp macro="" textlink="">
      <xdr:nvSpPr>
        <xdr:cNvPr id="433" name="円/楕円 432"/>
        <xdr:cNvSpPr/>
      </xdr:nvSpPr>
      <xdr:spPr>
        <a:xfrm>
          <a:off x="8699500" y="13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14291</xdr:rowOff>
    </xdr:from>
    <xdr:ext cx="534377" cy="259045"/>
    <xdr:sp macro="" textlink="">
      <xdr:nvSpPr>
        <xdr:cNvPr id="434" name="テキスト ボックス 433"/>
        <xdr:cNvSpPr txBox="1"/>
      </xdr:nvSpPr>
      <xdr:spPr>
        <a:xfrm>
          <a:off x="8483111" y="1321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10,892</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167157</xdr:rowOff>
    </xdr:from>
    <xdr:to>
      <xdr:col>11</xdr:col>
      <xdr:colOff>358775</xdr:colOff>
      <xdr:row>75</xdr:row>
      <xdr:rowOff>97307</xdr:rowOff>
    </xdr:to>
    <xdr:sp macro="" textlink="">
      <xdr:nvSpPr>
        <xdr:cNvPr id="435" name="円/楕円 434"/>
        <xdr:cNvSpPr/>
      </xdr:nvSpPr>
      <xdr:spPr>
        <a:xfrm>
          <a:off x="7810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113834</xdr:rowOff>
    </xdr:from>
    <xdr:ext cx="534377" cy="259045"/>
    <xdr:sp macro="" textlink="">
      <xdr:nvSpPr>
        <xdr:cNvPr id="436" name="テキスト ボックス 435"/>
        <xdr:cNvSpPr txBox="1"/>
      </xdr:nvSpPr>
      <xdr:spPr>
        <a:xfrm>
          <a:off x="7594111" y="126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133020</xdr:rowOff>
    </xdr:from>
    <xdr:to>
      <xdr:col>10</xdr:col>
      <xdr:colOff>155575</xdr:colOff>
      <xdr:row>76</xdr:row>
      <xdr:rowOff>63170</xdr:rowOff>
    </xdr:to>
    <xdr:sp macro="" textlink="">
      <xdr:nvSpPr>
        <xdr:cNvPr id="437" name="円/楕円 436"/>
        <xdr:cNvSpPr/>
      </xdr:nvSpPr>
      <xdr:spPr>
        <a:xfrm>
          <a:off x="6921500" y="129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79697</xdr:rowOff>
    </xdr:from>
    <xdr:ext cx="534377" cy="259045"/>
    <xdr:sp macro="" textlink="">
      <xdr:nvSpPr>
        <xdr:cNvPr id="438" name="テキスト ボックス 437"/>
        <xdr:cNvSpPr txBox="1"/>
      </xdr:nvSpPr>
      <xdr:spPr>
        <a:xfrm>
          <a:off x="6705111" y="127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15974</xdr:rowOff>
    </xdr:from>
    <xdr:to>
      <xdr:col>15</xdr:col>
      <xdr:colOff>180975</xdr:colOff>
      <xdr:row>97</xdr:row>
      <xdr:rowOff>23617</xdr:rowOff>
    </xdr:to>
    <xdr:cxnSp macro="">
      <xdr:nvCxnSpPr>
        <xdr:cNvPr id="467" name="直線コネクタ 466"/>
        <xdr:cNvCxnSpPr/>
      </xdr:nvCxnSpPr>
      <xdr:spPr>
        <a:xfrm>
          <a:off x="9639300" y="16646624"/>
          <a:ext cx="8382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106238</xdr:rowOff>
    </xdr:from>
    <xdr:ext cx="534377" cy="259045"/>
    <xdr:sp macro="" textlink="">
      <xdr:nvSpPr>
        <xdr:cNvPr id="468" name="土木費平均値テキスト"/>
        <xdr:cNvSpPr txBox="1"/>
      </xdr:nvSpPr>
      <xdr:spPr>
        <a:xfrm>
          <a:off x="10528300" y="1639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167460</xdr:rowOff>
    </xdr:from>
    <xdr:to>
      <xdr:col>14</xdr:col>
      <xdr:colOff>28575</xdr:colOff>
      <xdr:row>97</xdr:row>
      <xdr:rowOff>15974</xdr:rowOff>
    </xdr:to>
    <xdr:cxnSp macro="">
      <xdr:nvCxnSpPr>
        <xdr:cNvPr id="470" name="直線コネクタ 469"/>
        <xdr:cNvCxnSpPr/>
      </xdr:nvCxnSpPr>
      <xdr:spPr>
        <a:xfrm>
          <a:off x="8750300" y="16626660"/>
          <a:ext cx="8890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43677</xdr:rowOff>
    </xdr:from>
    <xdr:ext cx="534377" cy="259045"/>
    <xdr:sp macro="" textlink="">
      <xdr:nvSpPr>
        <xdr:cNvPr id="472" name="テキスト ボックス 471"/>
        <xdr:cNvSpPr txBox="1"/>
      </xdr:nvSpPr>
      <xdr:spPr>
        <a:xfrm>
          <a:off x="9372111" y="163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167460</xdr:rowOff>
    </xdr:from>
    <xdr:to>
      <xdr:col>12</xdr:col>
      <xdr:colOff>511175</xdr:colOff>
      <xdr:row>97</xdr:row>
      <xdr:rowOff>31618</xdr:rowOff>
    </xdr:to>
    <xdr:cxnSp macro="">
      <xdr:nvCxnSpPr>
        <xdr:cNvPr id="473" name="直線コネクタ 472"/>
        <xdr:cNvCxnSpPr/>
      </xdr:nvCxnSpPr>
      <xdr:spPr>
        <a:xfrm flipV="1">
          <a:off x="7861300" y="16626660"/>
          <a:ext cx="889000" cy="3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22737</xdr:rowOff>
    </xdr:from>
    <xdr:ext cx="534377" cy="259045"/>
    <xdr:sp macro="" textlink="">
      <xdr:nvSpPr>
        <xdr:cNvPr id="475" name="テキスト ボックス 474"/>
        <xdr:cNvSpPr txBox="1"/>
      </xdr:nvSpPr>
      <xdr:spPr>
        <a:xfrm>
          <a:off x="8483111" y="163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13627</xdr:rowOff>
    </xdr:from>
    <xdr:to>
      <xdr:col>11</xdr:col>
      <xdr:colOff>307975</xdr:colOff>
      <xdr:row>97</xdr:row>
      <xdr:rowOff>31618</xdr:rowOff>
    </xdr:to>
    <xdr:cxnSp macro="">
      <xdr:nvCxnSpPr>
        <xdr:cNvPr id="476" name="直線コネクタ 475"/>
        <xdr:cNvCxnSpPr/>
      </xdr:nvCxnSpPr>
      <xdr:spPr>
        <a:xfrm>
          <a:off x="6972300" y="16644277"/>
          <a:ext cx="889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80177</xdr:rowOff>
    </xdr:from>
    <xdr:ext cx="534377" cy="259045"/>
    <xdr:sp macro="" textlink="">
      <xdr:nvSpPr>
        <xdr:cNvPr id="478" name="テキスト ボックス 477"/>
        <xdr:cNvSpPr txBox="1"/>
      </xdr:nvSpPr>
      <xdr:spPr>
        <a:xfrm>
          <a:off x="7594111" y="1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79621</xdr:rowOff>
    </xdr:from>
    <xdr:ext cx="534377" cy="259045"/>
    <xdr:sp macro="" textlink="">
      <xdr:nvSpPr>
        <xdr:cNvPr id="480" name="テキスト ボックス 479"/>
        <xdr:cNvSpPr txBox="1"/>
      </xdr:nvSpPr>
      <xdr:spPr>
        <a:xfrm>
          <a:off x="6705111" y="163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144267</xdr:rowOff>
    </xdr:from>
    <xdr:to>
      <xdr:col>15</xdr:col>
      <xdr:colOff>231775</xdr:colOff>
      <xdr:row>97</xdr:row>
      <xdr:rowOff>74417</xdr:rowOff>
    </xdr:to>
    <xdr:sp macro="" textlink="">
      <xdr:nvSpPr>
        <xdr:cNvPr id="486" name="円/楕円 485"/>
        <xdr:cNvSpPr/>
      </xdr:nvSpPr>
      <xdr:spPr>
        <a:xfrm>
          <a:off x="10426700" y="166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122694</xdr:rowOff>
    </xdr:from>
    <xdr:ext cx="534377" cy="259045"/>
    <xdr:sp macro="" textlink="">
      <xdr:nvSpPr>
        <xdr:cNvPr id="487" name="土木費該当値テキスト"/>
        <xdr:cNvSpPr txBox="1"/>
      </xdr:nvSpPr>
      <xdr:spPr>
        <a:xfrm>
          <a:off x="10528300" y="165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47,734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136624</xdr:rowOff>
    </xdr:from>
    <xdr:to>
      <xdr:col>14</xdr:col>
      <xdr:colOff>79375</xdr:colOff>
      <xdr:row>97</xdr:row>
      <xdr:rowOff>66774</xdr:rowOff>
    </xdr:to>
    <xdr:sp macro="" textlink="">
      <xdr:nvSpPr>
        <xdr:cNvPr id="488" name="円/楕円 487"/>
        <xdr:cNvSpPr/>
      </xdr:nvSpPr>
      <xdr:spPr>
        <a:xfrm>
          <a:off x="9588500" y="165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57901</xdr:rowOff>
    </xdr:from>
    <xdr:ext cx="534377" cy="259045"/>
    <xdr:sp macro="" textlink="">
      <xdr:nvSpPr>
        <xdr:cNvPr id="489" name="テキスト ボックス 488"/>
        <xdr:cNvSpPr txBox="1"/>
      </xdr:nvSpPr>
      <xdr:spPr>
        <a:xfrm>
          <a:off x="9372111" y="1668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116660</xdr:rowOff>
    </xdr:from>
    <xdr:to>
      <xdr:col>12</xdr:col>
      <xdr:colOff>561975</xdr:colOff>
      <xdr:row>97</xdr:row>
      <xdr:rowOff>46810</xdr:rowOff>
    </xdr:to>
    <xdr:sp macro="" textlink="">
      <xdr:nvSpPr>
        <xdr:cNvPr id="490" name="円/楕円 489"/>
        <xdr:cNvSpPr/>
      </xdr:nvSpPr>
      <xdr:spPr>
        <a:xfrm>
          <a:off x="8699500" y="1657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37937</xdr:rowOff>
    </xdr:from>
    <xdr:ext cx="534377" cy="259045"/>
    <xdr:sp macro="" textlink="">
      <xdr:nvSpPr>
        <xdr:cNvPr id="491" name="テキスト ボックス 490"/>
        <xdr:cNvSpPr txBox="1"/>
      </xdr:nvSpPr>
      <xdr:spPr>
        <a:xfrm>
          <a:off x="8483111" y="1666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51,357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152268</xdr:rowOff>
    </xdr:from>
    <xdr:to>
      <xdr:col>11</xdr:col>
      <xdr:colOff>358775</xdr:colOff>
      <xdr:row>97</xdr:row>
      <xdr:rowOff>82418</xdr:rowOff>
    </xdr:to>
    <xdr:sp macro="" textlink="">
      <xdr:nvSpPr>
        <xdr:cNvPr id="492" name="円/楕円 491"/>
        <xdr:cNvSpPr/>
      </xdr:nvSpPr>
      <xdr:spPr>
        <a:xfrm>
          <a:off x="7810500" y="166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73545</xdr:rowOff>
    </xdr:from>
    <xdr:ext cx="534377" cy="259045"/>
    <xdr:sp macro="" textlink="">
      <xdr:nvSpPr>
        <xdr:cNvPr id="493" name="テキスト ボックス 492"/>
        <xdr:cNvSpPr txBox="1"/>
      </xdr:nvSpPr>
      <xdr:spPr>
        <a:xfrm>
          <a:off x="7594111" y="167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134277</xdr:rowOff>
    </xdr:from>
    <xdr:to>
      <xdr:col>10</xdr:col>
      <xdr:colOff>155575</xdr:colOff>
      <xdr:row>97</xdr:row>
      <xdr:rowOff>64427</xdr:rowOff>
    </xdr:to>
    <xdr:sp macro="" textlink="">
      <xdr:nvSpPr>
        <xdr:cNvPr id="494" name="円/楕円 493"/>
        <xdr:cNvSpPr/>
      </xdr:nvSpPr>
      <xdr:spPr>
        <a:xfrm>
          <a:off x="6921500" y="165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55554</xdr:rowOff>
    </xdr:from>
    <xdr:ext cx="534377" cy="259045"/>
    <xdr:sp macro="" textlink="">
      <xdr:nvSpPr>
        <xdr:cNvPr id="495" name="テキスト ボックス 494"/>
        <xdr:cNvSpPr txBox="1"/>
      </xdr:nvSpPr>
      <xdr:spPr>
        <a:xfrm>
          <a:off x="6705111" y="166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106400</xdr:rowOff>
    </xdr:from>
    <xdr:to>
      <xdr:col>23</xdr:col>
      <xdr:colOff>517525</xdr:colOff>
      <xdr:row>36</xdr:row>
      <xdr:rowOff>131794</xdr:rowOff>
    </xdr:to>
    <xdr:cxnSp macro="">
      <xdr:nvCxnSpPr>
        <xdr:cNvPr id="524" name="直線コネクタ 523"/>
        <xdr:cNvCxnSpPr/>
      </xdr:nvCxnSpPr>
      <xdr:spPr>
        <a:xfrm flipV="1">
          <a:off x="15481300" y="6278600"/>
          <a:ext cx="838200" cy="2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75449</xdr:rowOff>
    </xdr:from>
    <xdr:ext cx="534377" cy="259045"/>
    <xdr:sp macro="" textlink="">
      <xdr:nvSpPr>
        <xdr:cNvPr id="525" name="消防費平均値テキスト"/>
        <xdr:cNvSpPr txBox="1"/>
      </xdr:nvSpPr>
      <xdr:spPr>
        <a:xfrm>
          <a:off x="16370300" y="607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131794</xdr:rowOff>
    </xdr:from>
    <xdr:to>
      <xdr:col>22</xdr:col>
      <xdr:colOff>365125</xdr:colOff>
      <xdr:row>36</xdr:row>
      <xdr:rowOff>169589</xdr:rowOff>
    </xdr:to>
    <xdr:cxnSp macro="">
      <xdr:nvCxnSpPr>
        <xdr:cNvPr id="527" name="直線コネクタ 526"/>
        <xdr:cNvCxnSpPr/>
      </xdr:nvCxnSpPr>
      <xdr:spPr>
        <a:xfrm flipV="1">
          <a:off x="14592300" y="6303994"/>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152849</xdr:rowOff>
    </xdr:from>
    <xdr:ext cx="534377" cy="259045"/>
    <xdr:sp macro="" textlink="">
      <xdr:nvSpPr>
        <xdr:cNvPr id="529" name="テキスト ボックス 528"/>
        <xdr:cNvSpPr txBox="1"/>
      </xdr:nvSpPr>
      <xdr:spPr>
        <a:xfrm>
          <a:off x="15214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150978</xdr:rowOff>
    </xdr:from>
    <xdr:to>
      <xdr:col>21</xdr:col>
      <xdr:colOff>161925</xdr:colOff>
      <xdr:row>36</xdr:row>
      <xdr:rowOff>169589</xdr:rowOff>
    </xdr:to>
    <xdr:cxnSp macro="">
      <xdr:nvCxnSpPr>
        <xdr:cNvPr id="530" name="直線コネクタ 529"/>
        <xdr:cNvCxnSpPr/>
      </xdr:nvCxnSpPr>
      <xdr:spPr>
        <a:xfrm>
          <a:off x="13703300" y="6323178"/>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164165</xdr:rowOff>
    </xdr:from>
    <xdr:ext cx="534377" cy="259045"/>
    <xdr:sp macro="" textlink="">
      <xdr:nvSpPr>
        <xdr:cNvPr id="532" name="テキスト ボックス 531"/>
        <xdr:cNvSpPr txBox="1"/>
      </xdr:nvSpPr>
      <xdr:spPr>
        <a:xfrm>
          <a:off x="14325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150978</xdr:rowOff>
    </xdr:from>
    <xdr:to>
      <xdr:col>19</xdr:col>
      <xdr:colOff>644525</xdr:colOff>
      <xdr:row>37</xdr:row>
      <xdr:rowOff>11360</xdr:rowOff>
    </xdr:to>
    <xdr:cxnSp macro="">
      <xdr:nvCxnSpPr>
        <xdr:cNvPr id="533" name="直線コネクタ 532"/>
        <xdr:cNvCxnSpPr/>
      </xdr:nvCxnSpPr>
      <xdr:spPr>
        <a:xfrm flipV="1">
          <a:off x="12814300" y="6323178"/>
          <a:ext cx="8890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32929</xdr:rowOff>
    </xdr:from>
    <xdr:ext cx="534377" cy="259045"/>
    <xdr:sp macro="" textlink="">
      <xdr:nvSpPr>
        <xdr:cNvPr id="535" name="テキスト ボックス 534"/>
        <xdr:cNvSpPr txBox="1"/>
      </xdr:nvSpPr>
      <xdr:spPr>
        <a:xfrm>
          <a:off x="13436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43292</xdr:rowOff>
    </xdr:from>
    <xdr:ext cx="534377" cy="259045"/>
    <xdr:sp macro="" textlink="">
      <xdr:nvSpPr>
        <xdr:cNvPr id="537" name="テキスト ボックス 536"/>
        <xdr:cNvSpPr txBox="1"/>
      </xdr:nvSpPr>
      <xdr:spPr>
        <a:xfrm>
          <a:off x="12547111" y="604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55600</xdr:rowOff>
    </xdr:from>
    <xdr:to>
      <xdr:col>23</xdr:col>
      <xdr:colOff>568325</xdr:colOff>
      <xdr:row>36</xdr:row>
      <xdr:rowOff>157200</xdr:rowOff>
    </xdr:to>
    <xdr:sp macro="" textlink="">
      <xdr:nvSpPr>
        <xdr:cNvPr id="543" name="円/楕円 542"/>
        <xdr:cNvSpPr/>
      </xdr:nvSpPr>
      <xdr:spPr>
        <a:xfrm>
          <a:off x="16268700" y="62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34027</xdr:rowOff>
    </xdr:from>
    <xdr:ext cx="534377" cy="259045"/>
    <xdr:sp macro="" textlink="">
      <xdr:nvSpPr>
        <xdr:cNvPr id="544" name="消防費該当値テキスト"/>
        <xdr:cNvSpPr txBox="1"/>
      </xdr:nvSpPr>
      <xdr:spPr>
        <a:xfrm>
          <a:off x="16370300" y="62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23,748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80994</xdr:rowOff>
    </xdr:from>
    <xdr:to>
      <xdr:col>22</xdr:col>
      <xdr:colOff>415925</xdr:colOff>
      <xdr:row>37</xdr:row>
      <xdr:rowOff>11144</xdr:rowOff>
    </xdr:to>
    <xdr:sp macro="" textlink="">
      <xdr:nvSpPr>
        <xdr:cNvPr id="545" name="円/楕円 544"/>
        <xdr:cNvSpPr/>
      </xdr:nvSpPr>
      <xdr:spPr>
        <a:xfrm>
          <a:off x="15430500" y="62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2271</xdr:rowOff>
    </xdr:from>
    <xdr:ext cx="534377" cy="259045"/>
    <xdr:sp macro="" textlink="">
      <xdr:nvSpPr>
        <xdr:cNvPr id="546" name="テキスト ボックス 545"/>
        <xdr:cNvSpPr txBox="1"/>
      </xdr:nvSpPr>
      <xdr:spPr>
        <a:xfrm>
          <a:off x="15214111" y="63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118789</xdr:rowOff>
    </xdr:from>
    <xdr:to>
      <xdr:col>21</xdr:col>
      <xdr:colOff>212725</xdr:colOff>
      <xdr:row>37</xdr:row>
      <xdr:rowOff>48939</xdr:rowOff>
    </xdr:to>
    <xdr:sp macro="" textlink="">
      <xdr:nvSpPr>
        <xdr:cNvPr id="547" name="円/楕円 546"/>
        <xdr:cNvSpPr/>
      </xdr:nvSpPr>
      <xdr:spPr>
        <a:xfrm>
          <a:off x="14541500" y="62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40066</xdr:rowOff>
    </xdr:from>
    <xdr:ext cx="534377" cy="259045"/>
    <xdr:sp macro="" textlink="">
      <xdr:nvSpPr>
        <xdr:cNvPr id="548" name="テキスト ボックス 547"/>
        <xdr:cNvSpPr txBox="1"/>
      </xdr:nvSpPr>
      <xdr:spPr>
        <a:xfrm>
          <a:off x="14325111" y="63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100178</xdr:rowOff>
    </xdr:from>
    <xdr:to>
      <xdr:col>20</xdr:col>
      <xdr:colOff>9525</xdr:colOff>
      <xdr:row>37</xdr:row>
      <xdr:rowOff>30328</xdr:rowOff>
    </xdr:to>
    <xdr:sp macro="" textlink="">
      <xdr:nvSpPr>
        <xdr:cNvPr id="549" name="円/楕円 548"/>
        <xdr:cNvSpPr/>
      </xdr:nvSpPr>
      <xdr:spPr>
        <a:xfrm>
          <a:off x="13652500" y="62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21455</xdr:rowOff>
    </xdr:from>
    <xdr:ext cx="534377" cy="259045"/>
    <xdr:sp macro="" textlink="">
      <xdr:nvSpPr>
        <xdr:cNvPr id="550" name="テキスト ボックス 549"/>
        <xdr:cNvSpPr txBox="1"/>
      </xdr:nvSpPr>
      <xdr:spPr>
        <a:xfrm>
          <a:off x="13436111" y="636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132010</xdr:rowOff>
    </xdr:from>
    <xdr:to>
      <xdr:col>18</xdr:col>
      <xdr:colOff>492125</xdr:colOff>
      <xdr:row>37</xdr:row>
      <xdr:rowOff>62160</xdr:rowOff>
    </xdr:to>
    <xdr:sp macro="" textlink="">
      <xdr:nvSpPr>
        <xdr:cNvPr id="551" name="円/楕円 550"/>
        <xdr:cNvSpPr/>
      </xdr:nvSpPr>
      <xdr:spPr>
        <a:xfrm>
          <a:off x="12763500" y="63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53287</xdr:rowOff>
    </xdr:from>
    <xdr:ext cx="534377" cy="259045"/>
    <xdr:sp macro="" textlink="">
      <xdr:nvSpPr>
        <xdr:cNvPr id="552" name="テキスト ボックス 551"/>
        <xdr:cNvSpPr txBox="1"/>
      </xdr:nvSpPr>
      <xdr:spPr>
        <a:xfrm>
          <a:off x="12547111" y="639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92788</xdr:rowOff>
    </xdr:from>
    <xdr:to>
      <xdr:col>23</xdr:col>
      <xdr:colOff>517525</xdr:colOff>
      <xdr:row>57</xdr:row>
      <xdr:rowOff>124530</xdr:rowOff>
    </xdr:to>
    <xdr:cxnSp macro="">
      <xdr:nvCxnSpPr>
        <xdr:cNvPr id="584" name="直線コネクタ 583"/>
        <xdr:cNvCxnSpPr/>
      </xdr:nvCxnSpPr>
      <xdr:spPr>
        <a:xfrm>
          <a:off x="15481300" y="9693988"/>
          <a:ext cx="838200" cy="20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83969</xdr:rowOff>
    </xdr:from>
    <xdr:ext cx="534377" cy="259045"/>
    <xdr:sp macro="" textlink="">
      <xdr:nvSpPr>
        <xdr:cNvPr id="585" name="教育費平均値テキスト"/>
        <xdr:cNvSpPr txBox="1"/>
      </xdr:nvSpPr>
      <xdr:spPr>
        <a:xfrm>
          <a:off x="16370300" y="934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92788</xdr:rowOff>
    </xdr:from>
    <xdr:to>
      <xdr:col>22</xdr:col>
      <xdr:colOff>365125</xdr:colOff>
      <xdr:row>56</xdr:row>
      <xdr:rowOff>157318</xdr:rowOff>
    </xdr:to>
    <xdr:cxnSp macro="">
      <xdr:nvCxnSpPr>
        <xdr:cNvPr id="587" name="直線コネクタ 586"/>
        <xdr:cNvCxnSpPr/>
      </xdr:nvCxnSpPr>
      <xdr:spPr>
        <a:xfrm flipV="1">
          <a:off x="14592300" y="9693988"/>
          <a:ext cx="889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9" name="テキスト ボックス 588"/>
        <xdr:cNvSpPr txBox="1"/>
      </xdr:nvSpPr>
      <xdr:spPr>
        <a:xfrm>
          <a:off x="15214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91760</xdr:rowOff>
    </xdr:from>
    <xdr:to>
      <xdr:col>21</xdr:col>
      <xdr:colOff>161925</xdr:colOff>
      <xdr:row>56</xdr:row>
      <xdr:rowOff>157318</xdr:rowOff>
    </xdr:to>
    <xdr:cxnSp macro="">
      <xdr:nvCxnSpPr>
        <xdr:cNvPr id="590" name="直線コネクタ 589"/>
        <xdr:cNvCxnSpPr/>
      </xdr:nvCxnSpPr>
      <xdr:spPr>
        <a:xfrm>
          <a:off x="13703300" y="9692960"/>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79484</xdr:rowOff>
    </xdr:from>
    <xdr:ext cx="534377" cy="259045"/>
    <xdr:sp macro="" textlink="">
      <xdr:nvSpPr>
        <xdr:cNvPr id="592" name="テキスト ボックス 591"/>
        <xdr:cNvSpPr txBox="1"/>
      </xdr:nvSpPr>
      <xdr:spPr>
        <a:xfrm>
          <a:off x="14325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91760</xdr:rowOff>
    </xdr:from>
    <xdr:to>
      <xdr:col>19</xdr:col>
      <xdr:colOff>644525</xdr:colOff>
      <xdr:row>57</xdr:row>
      <xdr:rowOff>20371</xdr:rowOff>
    </xdr:to>
    <xdr:cxnSp macro="">
      <xdr:nvCxnSpPr>
        <xdr:cNvPr id="593" name="直線コネクタ 592"/>
        <xdr:cNvCxnSpPr/>
      </xdr:nvCxnSpPr>
      <xdr:spPr>
        <a:xfrm flipV="1">
          <a:off x="12814300" y="9692960"/>
          <a:ext cx="889000" cy="10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107292</xdr:rowOff>
    </xdr:from>
    <xdr:ext cx="534377" cy="259045"/>
    <xdr:sp macro="" textlink="">
      <xdr:nvSpPr>
        <xdr:cNvPr id="595" name="テキスト ボックス 594"/>
        <xdr:cNvSpPr txBox="1"/>
      </xdr:nvSpPr>
      <xdr:spPr>
        <a:xfrm>
          <a:off x="13436111" y="93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131866</xdr:rowOff>
    </xdr:from>
    <xdr:ext cx="534377" cy="259045"/>
    <xdr:sp macro="" textlink="">
      <xdr:nvSpPr>
        <xdr:cNvPr id="597" name="テキスト ボックス 596"/>
        <xdr:cNvSpPr txBox="1"/>
      </xdr:nvSpPr>
      <xdr:spPr>
        <a:xfrm>
          <a:off x="12547111" y="93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73730</xdr:rowOff>
    </xdr:from>
    <xdr:to>
      <xdr:col>23</xdr:col>
      <xdr:colOff>568325</xdr:colOff>
      <xdr:row>58</xdr:row>
      <xdr:rowOff>3880</xdr:rowOff>
    </xdr:to>
    <xdr:sp macro="" textlink="">
      <xdr:nvSpPr>
        <xdr:cNvPr id="603" name="円/楕円 602"/>
        <xdr:cNvSpPr/>
      </xdr:nvSpPr>
      <xdr:spPr>
        <a:xfrm>
          <a:off x="16268700" y="98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160107</xdr:rowOff>
    </xdr:from>
    <xdr:ext cx="534377" cy="259045"/>
    <xdr:sp macro="" textlink="">
      <xdr:nvSpPr>
        <xdr:cNvPr id="604" name="教育費該当値テキスト"/>
        <xdr:cNvSpPr txBox="1"/>
      </xdr:nvSpPr>
      <xdr:spPr>
        <a:xfrm>
          <a:off x="16370300" y="97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39,429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41988</xdr:rowOff>
    </xdr:from>
    <xdr:to>
      <xdr:col>22</xdr:col>
      <xdr:colOff>415925</xdr:colOff>
      <xdr:row>56</xdr:row>
      <xdr:rowOff>143588</xdr:rowOff>
    </xdr:to>
    <xdr:sp macro="" textlink="">
      <xdr:nvSpPr>
        <xdr:cNvPr id="605" name="円/楕円 604"/>
        <xdr:cNvSpPr/>
      </xdr:nvSpPr>
      <xdr:spPr>
        <a:xfrm>
          <a:off x="15430500" y="9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134715</xdr:rowOff>
    </xdr:from>
    <xdr:ext cx="534377" cy="259045"/>
    <xdr:sp macro="" textlink="">
      <xdr:nvSpPr>
        <xdr:cNvPr id="606" name="テキスト ボックス 605"/>
        <xdr:cNvSpPr txBox="1"/>
      </xdr:nvSpPr>
      <xdr:spPr>
        <a:xfrm>
          <a:off x="15214111" y="973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106518</xdr:rowOff>
    </xdr:from>
    <xdr:to>
      <xdr:col>21</xdr:col>
      <xdr:colOff>212725</xdr:colOff>
      <xdr:row>57</xdr:row>
      <xdr:rowOff>36668</xdr:rowOff>
    </xdr:to>
    <xdr:sp macro="" textlink="">
      <xdr:nvSpPr>
        <xdr:cNvPr id="607" name="円/楕円 606"/>
        <xdr:cNvSpPr/>
      </xdr:nvSpPr>
      <xdr:spPr>
        <a:xfrm>
          <a:off x="14541500" y="97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27795</xdr:rowOff>
    </xdr:from>
    <xdr:ext cx="534377" cy="259045"/>
    <xdr:sp macro="" textlink="">
      <xdr:nvSpPr>
        <xdr:cNvPr id="608" name="テキスト ボックス 607"/>
        <xdr:cNvSpPr txBox="1"/>
      </xdr:nvSpPr>
      <xdr:spPr>
        <a:xfrm>
          <a:off x="14325111" y="98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47,921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40960</xdr:rowOff>
    </xdr:from>
    <xdr:to>
      <xdr:col>20</xdr:col>
      <xdr:colOff>9525</xdr:colOff>
      <xdr:row>56</xdr:row>
      <xdr:rowOff>142560</xdr:rowOff>
    </xdr:to>
    <xdr:sp macro="" textlink="">
      <xdr:nvSpPr>
        <xdr:cNvPr id="609" name="円/楕円 608"/>
        <xdr:cNvSpPr/>
      </xdr:nvSpPr>
      <xdr:spPr>
        <a:xfrm>
          <a:off x="13652500" y="96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133687</xdr:rowOff>
    </xdr:from>
    <xdr:ext cx="534377" cy="259045"/>
    <xdr:sp macro="" textlink="">
      <xdr:nvSpPr>
        <xdr:cNvPr id="610" name="テキスト ボックス 609"/>
        <xdr:cNvSpPr txBox="1"/>
      </xdr:nvSpPr>
      <xdr:spPr>
        <a:xfrm>
          <a:off x="13436111" y="973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141021</xdr:rowOff>
    </xdr:from>
    <xdr:to>
      <xdr:col>18</xdr:col>
      <xdr:colOff>492125</xdr:colOff>
      <xdr:row>57</xdr:row>
      <xdr:rowOff>71171</xdr:rowOff>
    </xdr:to>
    <xdr:sp macro="" textlink="">
      <xdr:nvSpPr>
        <xdr:cNvPr id="611" name="円/楕円 610"/>
        <xdr:cNvSpPr/>
      </xdr:nvSpPr>
      <xdr:spPr>
        <a:xfrm>
          <a:off x="12763500" y="97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62298</xdr:rowOff>
    </xdr:from>
    <xdr:ext cx="534377" cy="259045"/>
    <xdr:sp macro="" textlink="">
      <xdr:nvSpPr>
        <xdr:cNvPr id="612" name="テキスト ボックス 611"/>
        <xdr:cNvSpPr txBox="1"/>
      </xdr:nvSpPr>
      <xdr:spPr>
        <a:xfrm>
          <a:off x="12547111" y="98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148158</xdr:rowOff>
    </xdr:from>
    <xdr:to>
      <xdr:col>23</xdr:col>
      <xdr:colOff>517525</xdr:colOff>
      <xdr:row>78</xdr:row>
      <xdr:rowOff>49174</xdr:rowOff>
    </xdr:to>
    <xdr:cxnSp macro="">
      <xdr:nvCxnSpPr>
        <xdr:cNvPr id="639" name="直線コネクタ 638"/>
        <xdr:cNvCxnSpPr/>
      </xdr:nvCxnSpPr>
      <xdr:spPr>
        <a:xfrm flipV="1">
          <a:off x="15481300" y="13349808"/>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40" name="災害復旧費平均値テキスト"/>
        <xdr:cNvSpPr txBox="1"/>
      </xdr:nvSpPr>
      <xdr:spPr>
        <a:xfrm>
          <a:off x="16370300" y="1332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49174</xdr:rowOff>
    </xdr:from>
    <xdr:to>
      <xdr:col>22</xdr:col>
      <xdr:colOff>365125</xdr:colOff>
      <xdr:row>78</xdr:row>
      <xdr:rowOff>80493</xdr:rowOff>
    </xdr:to>
    <xdr:cxnSp macro="">
      <xdr:nvCxnSpPr>
        <xdr:cNvPr id="642" name="直線コネクタ 641"/>
        <xdr:cNvCxnSpPr/>
      </xdr:nvCxnSpPr>
      <xdr:spPr>
        <a:xfrm flipV="1">
          <a:off x="14592300" y="13422274"/>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3" name="フローチャート : 判断 642"/>
        <xdr:cNvSpPr/>
      </xdr:nvSpPr>
      <xdr:spPr>
        <a:xfrm>
          <a:off x="15430500" y="132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2979</xdr:rowOff>
    </xdr:from>
    <xdr:ext cx="469744" cy="259045"/>
    <xdr:sp macro="" textlink="">
      <xdr:nvSpPr>
        <xdr:cNvPr id="644" name="テキスト ボックス 643"/>
        <xdr:cNvSpPr txBox="1"/>
      </xdr:nvSpPr>
      <xdr:spPr>
        <a:xfrm>
          <a:off x="15246427" y="130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85248</xdr:rowOff>
    </xdr:from>
    <xdr:to>
      <xdr:col>21</xdr:col>
      <xdr:colOff>161925</xdr:colOff>
      <xdr:row>78</xdr:row>
      <xdr:rowOff>80493</xdr:rowOff>
    </xdr:to>
    <xdr:cxnSp macro="">
      <xdr:nvCxnSpPr>
        <xdr:cNvPr id="645" name="直線コネクタ 644"/>
        <xdr:cNvCxnSpPr/>
      </xdr:nvCxnSpPr>
      <xdr:spPr>
        <a:xfrm>
          <a:off x="13703300" y="13286898"/>
          <a:ext cx="889000" cy="1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6" name="フローチャート : 判断 645"/>
        <xdr:cNvSpPr/>
      </xdr:nvSpPr>
      <xdr:spPr>
        <a:xfrm>
          <a:off x="14541500" y="1314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7" name="テキスト ボックス 646"/>
        <xdr:cNvSpPr txBox="1"/>
      </xdr:nvSpPr>
      <xdr:spPr>
        <a:xfrm>
          <a:off x="14357427" y="129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85248</xdr:rowOff>
    </xdr:from>
    <xdr:to>
      <xdr:col>19</xdr:col>
      <xdr:colOff>644525</xdr:colOff>
      <xdr:row>77</xdr:row>
      <xdr:rowOff>171017</xdr:rowOff>
    </xdr:to>
    <xdr:cxnSp macro="">
      <xdr:nvCxnSpPr>
        <xdr:cNvPr id="648" name="直線コネクタ 647"/>
        <xdr:cNvCxnSpPr/>
      </xdr:nvCxnSpPr>
      <xdr:spPr>
        <a:xfrm flipV="1">
          <a:off x="12814300" y="13286898"/>
          <a:ext cx="889000" cy="8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9" name="フローチャート : 判断 648"/>
        <xdr:cNvSpPr/>
      </xdr:nvSpPr>
      <xdr:spPr>
        <a:xfrm>
          <a:off x="13652500" y="130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7505</xdr:rowOff>
    </xdr:from>
    <xdr:ext cx="469744" cy="259045"/>
    <xdr:sp macro="" textlink="">
      <xdr:nvSpPr>
        <xdr:cNvPr id="650" name="テキスト ボックス 649"/>
        <xdr:cNvSpPr txBox="1"/>
      </xdr:nvSpPr>
      <xdr:spPr>
        <a:xfrm>
          <a:off x="13468427" y="1286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1" name="フローチャート : 判断 650"/>
        <xdr:cNvSpPr/>
      </xdr:nvSpPr>
      <xdr:spPr>
        <a:xfrm>
          <a:off x="12763500" y="131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46596</xdr:rowOff>
    </xdr:from>
    <xdr:ext cx="469744" cy="259045"/>
    <xdr:sp macro="" textlink="">
      <xdr:nvSpPr>
        <xdr:cNvPr id="652" name="テキスト ボックス 651"/>
        <xdr:cNvSpPr txBox="1"/>
      </xdr:nvSpPr>
      <xdr:spPr>
        <a:xfrm>
          <a:off x="12579427" y="129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97358</xdr:rowOff>
    </xdr:from>
    <xdr:to>
      <xdr:col>23</xdr:col>
      <xdr:colOff>568325</xdr:colOff>
      <xdr:row>78</xdr:row>
      <xdr:rowOff>27508</xdr:rowOff>
    </xdr:to>
    <xdr:sp macro="" textlink="">
      <xdr:nvSpPr>
        <xdr:cNvPr id="658" name="円/楕円 657"/>
        <xdr:cNvSpPr/>
      </xdr:nvSpPr>
      <xdr:spPr>
        <a:xfrm>
          <a:off x="162687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120235</xdr:rowOff>
    </xdr:from>
    <xdr:ext cx="469744" cy="259045"/>
    <xdr:sp macro="" textlink="">
      <xdr:nvSpPr>
        <xdr:cNvPr id="659" name="災害復旧費該当値テキスト"/>
        <xdr:cNvSpPr txBox="1"/>
      </xdr:nvSpPr>
      <xdr:spPr>
        <a:xfrm>
          <a:off x="16370300" y="13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169824</xdr:rowOff>
    </xdr:from>
    <xdr:to>
      <xdr:col>22</xdr:col>
      <xdr:colOff>415925</xdr:colOff>
      <xdr:row>78</xdr:row>
      <xdr:rowOff>99974</xdr:rowOff>
    </xdr:to>
    <xdr:sp macro="" textlink="">
      <xdr:nvSpPr>
        <xdr:cNvPr id="660" name="円/楕円 659"/>
        <xdr:cNvSpPr/>
      </xdr:nvSpPr>
      <xdr:spPr>
        <a:xfrm>
          <a:off x="15430500" y="133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91101</xdr:rowOff>
    </xdr:from>
    <xdr:ext cx="469744" cy="259045"/>
    <xdr:sp macro="" textlink="">
      <xdr:nvSpPr>
        <xdr:cNvPr id="661" name="テキスト ボックス 660"/>
        <xdr:cNvSpPr txBox="1"/>
      </xdr:nvSpPr>
      <xdr:spPr>
        <a:xfrm>
          <a:off x="15246427" y="13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29693</xdr:rowOff>
    </xdr:from>
    <xdr:to>
      <xdr:col>21</xdr:col>
      <xdr:colOff>212725</xdr:colOff>
      <xdr:row>78</xdr:row>
      <xdr:rowOff>131293</xdr:rowOff>
    </xdr:to>
    <xdr:sp macro="" textlink="">
      <xdr:nvSpPr>
        <xdr:cNvPr id="662" name="円/楕円 661"/>
        <xdr:cNvSpPr/>
      </xdr:nvSpPr>
      <xdr:spPr>
        <a:xfrm>
          <a:off x="14541500" y="134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122420</xdr:rowOff>
    </xdr:from>
    <xdr:ext cx="469744" cy="259045"/>
    <xdr:sp macro="" textlink="">
      <xdr:nvSpPr>
        <xdr:cNvPr id="663" name="テキスト ボックス 662"/>
        <xdr:cNvSpPr txBox="1"/>
      </xdr:nvSpPr>
      <xdr:spPr>
        <a:xfrm>
          <a:off x="14357427" y="1349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34448</xdr:rowOff>
    </xdr:from>
    <xdr:to>
      <xdr:col>20</xdr:col>
      <xdr:colOff>9525</xdr:colOff>
      <xdr:row>77</xdr:row>
      <xdr:rowOff>136048</xdr:rowOff>
    </xdr:to>
    <xdr:sp macro="" textlink="">
      <xdr:nvSpPr>
        <xdr:cNvPr id="664" name="円/楕円 663"/>
        <xdr:cNvSpPr/>
      </xdr:nvSpPr>
      <xdr:spPr>
        <a:xfrm>
          <a:off x="136525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127175</xdr:rowOff>
    </xdr:from>
    <xdr:ext cx="469744" cy="259045"/>
    <xdr:sp macro="" textlink="">
      <xdr:nvSpPr>
        <xdr:cNvPr id="665" name="テキスト ボックス 664"/>
        <xdr:cNvSpPr txBox="1"/>
      </xdr:nvSpPr>
      <xdr:spPr>
        <a:xfrm>
          <a:off x="13468427" y="1332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120217</xdr:rowOff>
    </xdr:from>
    <xdr:to>
      <xdr:col>18</xdr:col>
      <xdr:colOff>492125</xdr:colOff>
      <xdr:row>78</xdr:row>
      <xdr:rowOff>50367</xdr:rowOff>
    </xdr:to>
    <xdr:sp macro="" textlink="">
      <xdr:nvSpPr>
        <xdr:cNvPr id="666" name="円/楕円 665"/>
        <xdr:cNvSpPr/>
      </xdr:nvSpPr>
      <xdr:spPr>
        <a:xfrm>
          <a:off x="12763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41494</xdr:rowOff>
    </xdr:from>
    <xdr:ext cx="469744" cy="259045"/>
    <xdr:sp macro="" textlink="">
      <xdr:nvSpPr>
        <xdr:cNvPr id="667" name="テキスト ボックス 666"/>
        <xdr:cNvSpPr txBox="1"/>
      </xdr:nvSpPr>
      <xdr:spPr>
        <a:xfrm>
          <a:off x="12579427" y="134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3040</xdr:rowOff>
    </xdr:from>
    <xdr:to>
      <xdr:col>23</xdr:col>
      <xdr:colOff>517525</xdr:colOff>
      <xdr:row>94</xdr:row>
      <xdr:rowOff>49381</xdr:rowOff>
    </xdr:to>
    <xdr:cxnSp macro="">
      <xdr:nvCxnSpPr>
        <xdr:cNvPr id="698" name="直線コネクタ 697"/>
        <xdr:cNvCxnSpPr/>
      </xdr:nvCxnSpPr>
      <xdr:spPr>
        <a:xfrm>
          <a:off x="15481300" y="16119340"/>
          <a:ext cx="8382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699"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118397</xdr:rowOff>
    </xdr:from>
    <xdr:to>
      <xdr:col>22</xdr:col>
      <xdr:colOff>365125</xdr:colOff>
      <xdr:row>94</xdr:row>
      <xdr:rowOff>3040</xdr:rowOff>
    </xdr:to>
    <xdr:cxnSp macro="">
      <xdr:nvCxnSpPr>
        <xdr:cNvPr id="701" name="直線コネクタ 700"/>
        <xdr:cNvCxnSpPr/>
      </xdr:nvCxnSpPr>
      <xdr:spPr>
        <a:xfrm>
          <a:off x="14592300" y="16063247"/>
          <a:ext cx="889000" cy="5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2" name="フローチャート : 判断 701"/>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122823</xdr:rowOff>
    </xdr:from>
    <xdr:ext cx="534377" cy="259045"/>
    <xdr:sp macro="" textlink="">
      <xdr:nvSpPr>
        <xdr:cNvPr id="703" name="テキスト ボックス 702"/>
        <xdr:cNvSpPr txBox="1"/>
      </xdr:nvSpPr>
      <xdr:spPr>
        <a:xfrm>
          <a:off x="15214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28699</xdr:rowOff>
    </xdr:from>
    <xdr:to>
      <xdr:col>21</xdr:col>
      <xdr:colOff>161925</xdr:colOff>
      <xdr:row>93</xdr:row>
      <xdr:rowOff>118397</xdr:rowOff>
    </xdr:to>
    <xdr:cxnSp macro="">
      <xdr:nvCxnSpPr>
        <xdr:cNvPr id="704" name="直線コネクタ 703"/>
        <xdr:cNvCxnSpPr/>
      </xdr:nvCxnSpPr>
      <xdr:spPr>
        <a:xfrm>
          <a:off x="13703300" y="15973549"/>
          <a:ext cx="889000" cy="8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5" name="フローチャート : 判断 704"/>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129157</xdr:rowOff>
    </xdr:from>
    <xdr:ext cx="534377" cy="259045"/>
    <xdr:sp macro="" textlink="">
      <xdr:nvSpPr>
        <xdr:cNvPr id="706" name="テキスト ボックス 705"/>
        <xdr:cNvSpPr txBox="1"/>
      </xdr:nvSpPr>
      <xdr:spPr>
        <a:xfrm>
          <a:off x="14325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28699</xdr:rowOff>
    </xdr:from>
    <xdr:to>
      <xdr:col>19</xdr:col>
      <xdr:colOff>644525</xdr:colOff>
      <xdr:row>93</xdr:row>
      <xdr:rowOff>114435</xdr:rowOff>
    </xdr:to>
    <xdr:cxnSp macro="">
      <xdr:nvCxnSpPr>
        <xdr:cNvPr id="707" name="直線コネクタ 706"/>
        <xdr:cNvCxnSpPr/>
      </xdr:nvCxnSpPr>
      <xdr:spPr>
        <a:xfrm flipV="1">
          <a:off x="12814300" y="15973549"/>
          <a:ext cx="889000" cy="8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08" name="フローチャート : 判断 707"/>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125261</xdr:rowOff>
    </xdr:from>
    <xdr:ext cx="534377" cy="259045"/>
    <xdr:sp macro="" textlink="">
      <xdr:nvSpPr>
        <xdr:cNvPr id="709" name="テキスト ボックス 708"/>
        <xdr:cNvSpPr txBox="1"/>
      </xdr:nvSpPr>
      <xdr:spPr>
        <a:xfrm>
          <a:off x="13436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0" name="フローチャート : 判断 709"/>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99516</xdr:rowOff>
    </xdr:from>
    <xdr:ext cx="534377" cy="259045"/>
    <xdr:sp macro="" textlink="">
      <xdr:nvSpPr>
        <xdr:cNvPr id="711" name="テキスト ボックス 710"/>
        <xdr:cNvSpPr txBox="1"/>
      </xdr:nvSpPr>
      <xdr:spPr>
        <a:xfrm>
          <a:off x="12547111" y="1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170031</xdr:rowOff>
    </xdr:from>
    <xdr:to>
      <xdr:col>23</xdr:col>
      <xdr:colOff>568325</xdr:colOff>
      <xdr:row>94</xdr:row>
      <xdr:rowOff>100181</xdr:rowOff>
    </xdr:to>
    <xdr:sp macro="" textlink="">
      <xdr:nvSpPr>
        <xdr:cNvPr id="717" name="円/楕円 716"/>
        <xdr:cNvSpPr/>
      </xdr:nvSpPr>
      <xdr:spPr>
        <a:xfrm>
          <a:off x="16268700" y="161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21458</xdr:rowOff>
    </xdr:from>
    <xdr:ext cx="534377" cy="259045"/>
    <xdr:sp macro="" textlink="">
      <xdr:nvSpPr>
        <xdr:cNvPr id="718" name="公債費該当値テキスト"/>
        <xdr:cNvSpPr txBox="1"/>
      </xdr:nvSpPr>
      <xdr:spPr>
        <a:xfrm>
          <a:off x="16370300" y="1596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83,297</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123690</xdr:rowOff>
    </xdr:from>
    <xdr:to>
      <xdr:col>22</xdr:col>
      <xdr:colOff>415925</xdr:colOff>
      <xdr:row>94</xdr:row>
      <xdr:rowOff>53840</xdr:rowOff>
    </xdr:to>
    <xdr:sp macro="" textlink="">
      <xdr:nvSpPr>
        <xdr:cNvPr id="719" name="円/楕円 718"/>
        <xdr:cNvSpPr/>
      </xdr:nvSpPr>
      <xdr:spPr>
        <a:xfrm>
          <a:off x="15430500" y="160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70367</xdr:rowOff>
    </xdr:from>
    <xdr:ext cx="534377" cy="259045"/>
    <xdr:sp macro="" textlink="">
      <xdr:nvSpPr>
        <xdr:cNvPr id="720" name="テキスト ボックス 719"/>
        <xdr:cNvSpPr txBox="1"/>
      </xdr:nvSpPr>
      <xdr:spPr>
        <a:xfrm>
          <a:off x="15214111" y="1584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87,554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67597</xdr:rowOff>
    </xdr:from>
    <xdr:to>
      <xdr:col>21</xdr:col>
      <xdr:colOff>212725</xdr:colOff>
      <xdr:row>93</xdr:row>
      <xdr:rowOff>169197</xdr:rowOff>
    </xdr:to>
    <xdr:sp macro="" textlink="">
      <xdr:nvSpPr>
        <xdr:cNvPr id="721" name="円/楕円 720"/>
        <xdr:cNvSpPr/>
      </xdr:nvSpPr>
      <xdr:spPr>
        <a:xfrm>
          <a:off x="14541500" y="160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14274</xdr:rowOff>
    </xdr:from>
    <xdr:ext cx="534377" cy="259045"/>
    <xdr:sp macro="" textlink="">
      <xdr:nvSpPr>
        <xdr:cNvPr id="722" name="テキスト ボックス 721"/>
        <xdr:cNvSpPr txBox="1"/>
      </xdr:nvSpPr>
      <xdr:spPr>
        <a:xfrm>
          <a:off x="14325111" y="1578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92,707</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149349</xdr:rowOff>
    </xdr:from>
    <xdr:to>
      <xdr:col>20</xdr:col>
      <xdr:colOff>9525</xdr:colOff>
      <xdr:row>93</xdr:row>
      <xdr:rowOff>79499</xdr:rowOff>
    </xdr:to>
    <xdr:sp macro="" textlink="">
      <xdr:nvSpPr>
        <xdr:cNvPr id="723" name="円/楕円 722"/>
        <xdr:cNvSpPr/>
      </xdr:nvSpPr>
      <xdr:spPr>
        <a:xfrm>
          <a:off x="13652500" y="15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96026</xdr:rowOff>
    </xdr:from>
    <xdr:ext cx="599010" cy="259045"/>
    <xdr:sp macro="" textlink="">
      <xdr:nvSpPr>
        <xdr:cNvPr id="724" name="テキスト ボックス 723"/>
        <xdr:cNvSpPr txBox="1"/>
      </xdr:nvSpPr>
      <xdr:spPr>
        <a:xfrm>
          <a:off x="13403794" y="1569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100,947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63635</xdr:rowOff>
    </xdr:from>
    <xdr:to>
      <xdr:col>18</xdr:col>
      <xdr:colOff>492125</xdr:colOff>
      <xdr:row>93</xdr:row>
      <xdr:rowOff>165235</xdr:rowOff>
    </xdr:to>
    <xdr:sp macro="" textlink="">
      <xdr:nvSpPr>
        <xdr:cNvPr id="725" name="円/楕円 724"/>
        <xdr:cNvSpPr/>
      </xdr:nvSpPr>
      <xdr:spPr>
        <a:xfrm>
          <a:off x="12763500" y="1600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10312</xdr:rowOff>
    </xdr:from>
    <xdr:ext cx="534377" cy="259045"/>
    <xdr:sp macro="" textlink="">
      <xdr:nvSpPr>
        <xdr:cNvPr id="726" name="テキスト ボックス 725"/>
        <xdr:cNvSpPr txBox="1"/>
      </xdr:nvSpPr>
      <xdr:spPr>
        <a:xfrm>
          <a:off x="12547111" y="1578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9" name="フローチャート : 判断 758"/>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0" name="テキスト ボックス 759"/>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2" name="フローチャート : 判断 761"/>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3" name="テキスト ボックス 762"/>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5" name="フローチャート : 判断 764"/>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6" name="テキスト ボックス 765"/>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7" name="フローチャート : 判断 766"/>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68" name="テキスト ボックス 767"/>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j-ea"/>
              <a:ea typeface="+mj-ea"/>
            </a:rPr>
            <a:t>　民生費においては、</a:t>
          </a:r>
          <a:r>
            <a:rPr lang="ja-JP" altLang="ja-JP" sz="1300" b="0" i="0" baseline="0">
              <a:solidFill>
                <a:schemeClr val="dk1"/>
              </a:solidFill>
              <a:effectLst/>
              <a:latin typeface="+mj-ea"/>
              <a:ea typeface="+mj-ea"/>
              <a:cs typeface="+mn-cs"/>
            </a:rPr>
            <a:t>障害者自立支援給付事業、生活保護費支給事業、保育所運営費等の事業費が多額となっており</a:t>
          </a:r>
          <a:r>
            <a:rPr kumimoji="1" lang="ja-JP" altLang="ja-JP" sz="1300">
              <a:solidFill>
                <a:schemeClr val="dk1"/>
              </a:solidFill>
              <a:effectLst/>
              <a:latin typeface="+mj-ea"/>
              <a:ea typeface="+mj-ea"/>
              <a:cs typeface="+mn-cs"/>
            </a:rPr>
            <a:t>、類似団体平均を大きく上回っている状況である。</a:t>
          </a:r>
          <a:endParaRPr kumimoji="1" lang="en-US" altLang="ja-JP" sz="1300">
            <a:latin typeface="+mj-ea"/>
            <a:ea typeface="+mj-ea"/>
          </a:endParaRPr>
        </a:p>
        <a:p>
          <a:r>
            <a:rPr kumimoji="1" lang="ja-JP" altLang="en-US" sz="1300">
              <a:latin typeface="+mj-ea"/>
              <a:ea typeface="+mj-ea"/>
            </a:rPr>
            <a:t>　また、農林水産費は、本市において重要な施策として取り組んでおり、強い農業づくり交付金事業や漁港海岸高潮対策事業等</a:t>
          </a:r>
          <a:r>
            <a:rPr kumimoji="1" lang="ja-JP" altLang="ja-JP" sz="1300">
              <a:solidFill>
                <a:schemeClr val="dk1"/>
              </a:solidFill>
              <a:effectLst/>
              <a:latin typeface="+mj-ea"/>
              <a:ea typeface="+mj-ea"/>
              <a:cs typeface="+mn-cs"/>
            </a:rPr>
            <a:t>を実施したことにより、類似団体平均を上回っている状況である</a:t>
          </a:r>
          <a:r>
            <a:rPr kumimoji="1" lang="ja-JP" altLang="en-US" sz="1300">
              <a:solidFill>
                <a:schemeClr val="dk1"/>
              </a:solidFill>
              <a:effectLst/>
              <a:latin typeface="+mj-ea"/>
              <a:ea typeface="+mj-ea"/>
              <a:cs typeface="+mn-cs"/>
            </a:rPr>
            <a:t>。</a:t>
          </a:r>
          <a:endParaRPr kumimoji="1" lang="en-US" altLang="ja-JP" sz="1300">
            <a:solidFill>
              <a:schemeClr val="dk1"/>
            </a:solidFill>
            <a:effectLst/>
            <a:latin typeface="+mj-ea"/>
            <a:ea typeface="+mj-ea"/>
            <a:cs typeface="+mn-cs"/>
          </a:endParaRPr>
        </a:p>
        <a:p>
          <a:r>
            <a:rPr kumimoji="1" lang="ja-JP" altLang="en-US" sz="1300">
              <a:solidFill>
                <a:schemeClr val="dk1"/>
              </a:solidFill>
              <a:effectLst/>
              <a:latin typeface="+mj-ea"/>
              <a:ea typeface="+mj-ea"/>
              <a:cs typeface="+mn-cs"/>
            </a:rPr>
            <a:t>　なお、教育費においては、平成</a:t>
          </a:r>
          <a:r>
            <a:rPr kumimoji="1" lang="en-US" altLang="ja-JP" sz="1300">
              <a:solidFill>
                <a:schemeClr val="dk1"/>
              </a:solidFill>
              <a:effectLst/>
              <a:latin typeface="+mj-ea"/>
              <a:ea typeface="+mj-ea"/>
              <a:cs typeface="+mn-cs"/>
            </a:rPr>
            <a:t>26</a:t>
          </a:r>
          <a:r>
            <a:rPr kumimoji="1" lang="ja-JP" altLang="en-US" sz="1300">
              <a:solidFill>
                <a:schemeClr val="dk1"/>
              </a:solidFill>
              <a:effectLst/>
              <a:latin typeface="+mj-ea"/>
              <a:ea typeface="+mj-ea"/>
              <a:cs typeface="+mn-cs"/>
            </a:rPr>
            <a:t>年度に</a:t>
          </a:r>
          <a:r>
            <a:rPr lang="ja-JP" altLang="en-US" sz="1300">
              <a:latin typeface="+mj-ea"/>
              <a:ea typeface="+mj-ea"/>
            </a:rPr>
            <a:t>第</a:t>
          </a:r>
          <a:r>
            <a:rPr lang="en-US" altLang="ja-JP" sz="1300">
              <a:latin typeface="+mj-ea"/>
              <a:ea typeface="+mj-ea"/>
            </a:rPr>
            <a:t>69</a:t>
          </a:r>
          <a:r>
            <a:rPr lang="ja-JP" altLang="en-US" sz="1300">
              <a:latin typeface="+mj-ea"/>
              <a:ea typeface="+mj-ea"/>
            </a:rPr>
            <a:t>回国民体育大会を開催したことから事業費が一時的に増額になっていたため、平成</a:t>
          </a:r>
          <a:r>
            <a:rPr lang="en-US" altLang="ja-JP" sz="1300">
              <a:latin typeface="+mj-ea"/>
              <a:ea typeface="+mj-ea"/>
            </a:rPr>
            <a:t>27</a:t>
          </a:r>
          <a:r>
            <a:rPr lang="ja-JP" altLang="en-US" sz="1300">
              <a:latin typeface="+mj-ea"/>
              <a:ea typeface="+mj-ea"/>
            </a:rPr>
            <a:t>年度に大きく減少している。</a:t>
          </a:r>
          <a:endParaRPr lang="en-US" altLang="ja-JP" sz="1300">
            <a:latin typeface="+mj-ea"/>
            <a:ea typeface="+mj-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財政調整基金残高については、取り崩しを行わず前年とほぼ同じ積立額であったことから比率はほぼ横ばいとなった。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実質収支額については、</a:t>
          </a:r>
          <a:r>
            <a:rPr lang="ja-JP" altLang="en-US" sz="1100" b="0" i="0" baseline="0">
              <a:solidFill>
                <a:schemeClr val="dk1"/>
              </a:solidFill>
              <a:effectLst/>
              <a:latin typeface="+mn-lt"/>
              <a:ea typeface="+mn-ea"/>
              <a:cs typeface="+mn-cs"/>
            </a:rPr>
            <a:t>ほぼ横ばいだが、形式収支が増額した</a:t>
          </a:r>
          <a:r>
            <a:rPr lang="ja-JP" altLang="ja-JP" sz="1100" b="0" i="0" baseline="0">
              <a:solidFill>
                <a:schemeClr val="dk1"/>
              </a:solidFill>
              <a:effectLst/>
              <a:latin typeface="+mn-lt"/>
              <a:ea typeface="+mn-ea"/>
              <a:cs typeface="+mn-cs"/>
            </a:rPr>
            <a:t>ため、前年に比べ</a:t>
          </a:r>
          <a:r>
            <a:rPr lang="ja-JP" altLang="en-US" sz="1100" b="0" i="0" baseline="0">
              <a:solidFill>
                <a:schemeClr val="dk1"/>
              </a:solidFill>
              <a:effectLst/>
              <a:latin typeface="+mn-lt"/>
              <a:ea typeface="+mn-ea"/>
              <a:cs typeface="+mn-cs"/>
            </a:rPr>
            <a:t>若干高くなった</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また、実質単年度収支は、前年度の単年度収支から</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したこと</a:t>
          </a:r>
          <a:r>
            <a:rPr lang="ja-JP" altLang="en-US" sz="1100" b="0" i="0" baseline="0">
              <a:solidFill>
                <a:schemeClr val="dk1"/>
              </a:solidFill>
              <a:effectLst/>
              <a:latin typeface="+mn-lt"/>
              <a:ea typeface="+mn-ea"/>
              <a:cs typeface="+mn-cs"/>
            </a:rPr>
            <a:t>から前年に比べ増</a:t>
          </a:r>
          <a:r>
            <a:rPr lang="ja-JP" altLang="ja-JP" sz="1100" b="0" i="0" baseline="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一般会計において、</a:t>
          </a:r>
          <a:r>
            <a:rPr lang="ja-JP" altLang="ja-JP" sz="1100" b="0" i="0" baseline="0">
              <a:solidFill>
                <a:schemeClr val="dk1"/>
              </a:solidFill>
              <a:effectLst/>
              <a:latin typeface="+mn-lt"/>
              <a:ea typeface="+mn-ea"/>
              <a:cs typeface="+mn-cs"/>
            </a:rPr>
            <a:t>中期財政計画及び定員適正化計画により、人件費削減や地方債繰上償還による後年度負担の縮減等により引き続き黒字となったが、今後も適正な財政運営に努める。</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水道事業会計や特別会計についても、独立採算及び適正な歳入の確保等に努める。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P1" workbookViewId="0">
      <selection activeCell="AM18" sqref="AM18:AT18"/>
    </sheetView>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29763181</v>
      </c>
      <c r="BO4" s="409"/>
      <c r="BP4" s="409"/>
      <c r="BQ4" s="409"/>
      <c r="BR4" s="409"/>
      <c r="BS4" s="409"/>
      <c r="BT4" s="409"/>
      <c r="BU4" s="410"/>
      <c r="BV4" s="408">
        <v>30076873</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6</v>
      </c>
      <c r="CU4" s="586"/>
      <c r="CV4" s="586"/>
      <c r="CW4" s="586"/>
      <c r="CX4" s="586"/>
      <c r="CY4" s="586"/>
      <c r="CZ4" s="586"/>
      <c r="DA4" s="587"/>
      <c r="DB4" s="585">
        <v>5.8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28578537</v>
      </c>
      <c r="BO5" s="414"/>
      <c r="BP5" s="414"/>
      <c r="BQ5" s="414"/>
      <c r="BR5" s="414"/>
      <c r="BS5" s="414"/>
      <c r="BT5" s="414"/>
      <c r="BU5" s="415"/>
      <c r="BV5" s="413">
        <v>28951180</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80.599999999999994</v>
      </c>
      <c r="CU5" s="384"/>
      <c r="CV5" s="384"/>
      <c r="CW5" s="384"/>
      <c r="CX5" s="384"/>
      <c r="CY5" s="384"/>
      <c r="CZ5" s="384"/>
      <c r="DA5" s="385"/>
      <c r="DB5" s="383">
        <v>80.7</v>
      </c>
      <c r="DC5" s="384"/>
      <c r="DD5" s="384"/>
      <c r="DE5" s="384"/>
      <c r="DF5" s="384"/>
      <c r="DG5" s="384"/>
      <c r="DH5" s="384"/>
      <c r="DI5" s="385"/>
      <c r="DJ5" s="137"/>
      <c r="DK5" s="137"/>
      <c r="DL5" s="137"/>
      <c r="DM5" s="137"/>
      <c r="DN5" s="137"/>
      <c r="DO5" s="137"/>
    </row>
    <row r="6" spans="1:119" ht="18.75" customHeight="1">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1184644</v>
      </c>
      <c r="BO6" s="414"/>
      <c r="BP6" s="414"/>
      <c r="BQ6" s="414"/>
      <c r="BR6" s="414"/>
      <c r="BS6" s="414"/>
      <c r="BT6" s="414"/>
      <c r="BU6" s="415"/>
      <c r="BV6" s="413">
        <v>1125693</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81.5</v>
      </c>
      <c r="CU6" s="560"/>
      <c r="CV6" s="560"/>
      <c r="CW6" s="560"/>
      <c r="CX6" s="560"/>
      <c r="CY6" s="560"/>
      <c r="CZ6" s="560"/>
      <c r="DA6" s="561"/>
      <c r="DB6" s="559">
        <v>83.6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101660</v>
      </c>
      <c r="BO7" s="414"/>
      <c r="BP7" s="414"/>
      <c r="BQ7" s="414"/>
      <c r="BR7" s="414"/>
      <c r="BS7" s="414"/>
      <c r="BT7" s="414"/>
      <c r="BU7" s="415"/>
      <c r="BV7" s="413">
        <v>86493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18197560</v>
      </c>
      <c r="CU7" s="414"/>
      <c r="CV7" s="414"/>
      <c r="CW7" s="414"/>
      <c r="CX7" s="414"/>
      <c r="CY7" s="414"/>
      <c r="CZ7" s="414"/>
      <c r="DA7" s="415"/>
      <c r="DB7" s="413">
        <v>18058172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1082984</v>
      </c>
      <c r="BO8" s="414"/>
      <c r="BP8" s="414"/>
      <c r="BQ8" s="414"/>
      <c r="BR8" s="414"/>
      <c r="BS8" s="414"/>
      <c r="BT8" s="414"/>
      <c r="BU8" s="415"/>
      <c r="BV8" s="413">
        <v>1039200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0.27</v>
      </c>
      <c r="CU8" s="523"/>
      <c r="CV8" s="523"/>
      <c r="CW8" s="523"/>
      <c r="CX8" s="523"/>
      <c r="CY8" s="523"/>
      <c r="CZ8" s="523"/>
      <c r="DA8" s="524"/>
      <c r="DB8" s="522">
        <v>0.27</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44115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43784</v>
      </c>
      <c r="BO9" s="414"/>
      <c r="BP9" s="414"/>
      <c r="BQ9" s="414"/>
      <c r="BR9" s="414"/>
      <c r="BS9" s="414"/>
      <c r="BT9" s="414"/>
      <c r="BU9" s="415"/>
      <c r="BV9" s="413">
        <v>-41226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18.600000000000001</v>
      </c>
      <c r="CU9" s="384"/>
      <c r="CV9" s="384"/>
      <c r="CW9" s="384"/>
      <c r="CX9" s="384"/>
      <c r="CY9" s="384"/>
      <c r="CZ9" s="384"/>
      <c r="DA9" s="385"/>
      <c r="DB9" s="383">
        <v>19.8</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47245</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962</v>
      </c>
      <c r="BO10" s="414"/>
      <c r="BP10" s="414"/>
      <c r="BQ10" s="414"/>
      <c r="BR10" s="414"/>
      <c r="BS10" s="414"/>
      <c r="BT10" s="414"/>
      <c r="BU10" s="415"/>
      <c r="BV10" s="413">
        <v>956</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v>554804</v>
      </c>
      <c r="BO11" s="414"/>
      <c r="BP11" s="414"/>
      <c r="BQ11" s="414"/>
      <c r="BR11" s="414"/>
      <c r="BS11" s="414"/>
      <c r="BT11" s="414"/>
      <c r="BU11" s="415"/>
      <c r="BV11" s="413">
        <v>561658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45686</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45335</v>
      </c>
      <c r="S13" s="515"/>
      <c r="T13" s="515"/>
      <c r="U13" s="515"/>
      <c r="V13" s="516"/>
      <c r="W13" s="502" t="s">
        <v>121</v>
      </c>
      <c r="X13" s="426"/>
      <c r="Y13" s="426"/>
      <c r="Z13" s="426"/>
      <c r="AA13" s="426"/>
      <c r="AB13" s="427"/>
      <c r="AC13" s="389">
        <v>5771</v>
      </c>
      <c r="AD13" s="390"/>
      <c r="AE13" s="390"/>
      <c r="AF13" s="390"/>
      <c r="AG13" s="391"/>
      <c r="AH13" s="389">
        <v>6481</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599550</v>
      </c>
      <c r="BO13" s="414"/>
      <c r="BP13" s="414"/>
      <c r="BQ13" s="414"/>
      <c r="BR13" s="414"/>
      <c r="BS13" s="414"/>
      <c r="BT13" s="414"/>
      <c r="BU13" s="415"/>
      <c r="BV13" s="413">
        <v>521388</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4.5999999999999996</v>
      </c>
      <c r="CU13" s="384"/>
      <c r="CV13" s="384"/>
      <c r="CW13" s="384"/>
      <c r="CX13" s="384"/>
      <c r="CY13" s="384"/>
      <c r="CZ13" s="384"/>
      <c r="DA13" s="385"/>
      <c r="DB13" s="383">
        <v>6.7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46437</v>
      </c>
      <c r="S14" s="515"/>
      <c r="T14" s="515"/>
      <c r="U14" s="515"/>
      <c r="V14" s="516"/>
      <c r="W14" s="517"/>
      <c r="X14" s="429"/>
      <c r="Y14" s="429"/>
      <c r="Z14" s="429"/>
      <c r="AA14" s="429"/>
      <c r="AB14" s="430"/>
      <c r="AC14" s="507">
        <v>25.3</v>
      </c>
      <c r="AD14" s="508"/>
      <c r="AE14" s="508"/>
      <c r="AF14" s="508"/>
      <c r="AG14" s="509"/>
      <c r="AH14" s="507">
        <v>25.6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46106</v>
      </c>
      <c r="S15" s="515"/>
      <c r="T15" s="515"/>
      <c r="U15" s="515"/>
      <c r="V15" s="516"/>
      <c r="W15" s="502" t="s">
        <v>128</v>
      </c>
      <c r="X15" s="426"/>
      <c r="Y15" s="426"/>
      <c r="Z15" s="426"/>
      <c r="AA15" s="426"/>
      <c r="AB15" s="427"/>
      <c r="AC15" s="389">
        <v>4614</v>
      </c>
      <c r="AD15" s="390"/>
      <c r="AE15" s="390"/>
      <c r="AF15" s="390"/>
      <c r="AG15" s="391"/>
      <c r="AH15" s="389">
        <v>5453</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3753508</v>
      </c>
      <c r="BO15" s="409"/>
      <c r="BP15" s="409"/>
      <c r="BQ15" s="409"/>
      <c r="BR15" s="409"/>
      <c r="BS15" s="409"/>
      <c r="BT15" s="409"/>
      <c r="BU15" s="410"/>
      <c r="BV15" s="408">
        <v>3510739</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20.3</v>
      </c>
      <c r="AD16" s="508"/>
      <c r="AE16" s="508"/>
      <c r="AF16" s="508"/>
      <c r="AG16" s="509"/>
      <c r="AH16" s="507">
        <v>21.5</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13690066</v>
      </c>
      <c r="BO16" s="414"/>
      <c r="BP16" s="414"/>
      <c r="BQ16" s="414"/>
      <c r="BR16" s="414"/>
      <c r="BS16" s="414"/>
      <c r="BT16" s="414"/>
      <c r="BU16" s="415"/>
      <c r="BV16" s="413">
        <v>12941389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12389</v>
      </c>
      <c r="AD17" s="390"/>
      <c r="AE17" s="390"/>
      <c r="AF17" s="390"/>
      <c r="AG17" s="391"/>
      <c r="AH17" s="389">
        <v>13404</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4711432</v>
      </c>
      <c r="BO17" s="414"/>
      <c r="BP17" s="414"/>
      <c r="BQ17" s="414"/>
      <c r="BR17" s="414"/>
      <c r="BS17" s="414"/>
      <c r="BT17" s="414"/>
      <c r="BU17" s="415"/>
      <c r="BV17" s="413">
        <v>4452717</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138</v>
      </c>
      <c r="C18" s="476"/>
      <c r="D18" s="476"/>
      <c r="E18" s="477"/>
      <c r="F18" s="477"/>
      <c r="G18" s="477"/>
      <c r="H18" s="477"/>
      <c r="I18" s="477"/>
      <c r="J18" s="477"/>
      <c r="K18" s="477"/>
      <c r="L18" s="478">
        <v>214.31</v>
      </c>
      <c r="M18" s="478"/>
      <c r="N18" s="478"/>
      <c r="O18" s="478"/>
      <c r="P18" s="478"/>
      <c r="Q18" s="478"/>
      <c r="R18" s="479"/>
      <c r="S18" s="479"/>
      <c r="T18" s="479"/>
      <c r="U18" s="479"/>
      <c r="V18" s="480"/>
      <c r="W18" s="494"/>
      <c r="X18" s="495"/>
      <c r="Y18" s="495"/>
      <c r="Z18" s="495"/>
      <c r="AA18" s="495"/>
      <c r="AB18" s="503"/>
      <c r="AC18" s="377">
        <v>54.4</v>
      </c>
      <c r="AD18" s="378"/>
      <c r="AE18" s="378"/>
      <c r="AF18" s="378"/>
      <c r="AG18" s="481"/>
      <c r="AH18" s="377">
        <v>52.9</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14287741</v>
      </c>
      <c r="BO18" s="414"/>
      <c r="BP18" s="414"/>
      <c r="BQ18" s="414"/>
      <c r="BR18" s="414"/>
      <c r="BS18" s="414"/>
      <c r="BT18" s="414"/>
      <c r="BU18" s="415"/>
      <c r="BV18" s="413">
        <v>14379755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140</v>
      </c>
      <c r="C19" s="476"/>
      <c r="D19" s="476"/>
      <c r="E19" s="477"/>
      <c r="F19" s="477"/>
      <c r="G19" s="477"/>
      <c r="H19" s="477"/>
      <c r="I19" s="477"/>
      <c r="J19" s="477"/>
      <c r="K19" s="477"/>
      <c r="L19" s="483">
        <v>206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19980317</v>
      </c>
      <c r="BO19" s="414"/>
      <c r="BP19" s="414"/>
      <c r="BQ19" s="414"/>
      <c r="BR19" s="414"/>
      <c r="BS19" s="414"/>
      <c r="BT19" s="414"/>
      <c r="BU19" s="415"/>
      <c r="BV19" s="413">
        <v>20073162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142</v>
      </c>
      <c r="C20" s="476"/>
      <c r="D20" s="476"/>
      <c r="E20" s="477"/>
      <c r="F20" s="477"/>
      <c r="G20" s="477"/>
      <c r="H20" s="477"/>
      <c r="I20" s="477"/>
      <c r="J20" s="477"/>
      <c r="K20" s="477"/>
      <c r="L20" s="483">
        <v>15376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22106629</v>
      </c>
      <c r="BO23" s="414"/>
      <c r="BP23" s="414"/>
      <c r="BQ23" s="414"/>
      <c r="BR23" s="414"/>
      <c r="BS23" s="414"/>
      <c r="BT23" s="414"/>
      <c r="BU23" s="415"/>
      <c r="BV23" s="413">
        <v>23517075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151</v>
      </c>
      <c r="F24" s="387"/>
      <c r="G24" s="387"/>
      <c r="H24" s="387"/>
      <c r="I24" s="387"/>
      <c r="J24" s="387"/>
      <c r="K24" s="388"/>
      <c r="L24" s="389">
        <v>1</v>
      </c>
      <c r="M24" s="390"/>
      <c r="N24" s="390"/>
      <c r="O24" s="390"/>
      <c r="P24" s="391"/>
      <c r="Q24" s="389">
        <v>8590</v>
      </c>
      <c r="R24" s="390"/>
      <c r="S24" s="390"/>
      <c r="T24" s="390"/>
      <c r="U24" s="390"/>
      <c r="V24" s="391"/>
      <c r="W24" s="455"/>
      <c r="X24" s="446"/>
      <c r="Y24" s="447"/>
      <c r="Z24" s="386" t="s">
        <v>152</v>
      </c>
      <c r="AA24" s="387"/>
      <c r="AB24" s="387"/>
      <c r="AC24" s="387"/>
      <c r="AD24" s="387"/>
      <c r="AE24" s="387"/>
      <c r="AF24" s="387"/>
      <c r="AG24" s="388"/>
      <c r="AH24" s="389">
        <v>326</v>
      </c>
      <c r="AI24" s="390"/>
      <c r="AJ24" s="390"/>
      <c r="AK24" s="390"/>
      <c r="AL24" s="391"/>
      <c r="AM24" s="389">
        <v>1038962</v>
      </c>
      <c r="AN24" s="390"/>
      <c r="AO24" s="390"/>
      <c r="AP24" s="390"/>
      <c r="AQ24" s="390"/>
      <c r="AR24" s="391"/>
      <c r="AS24" s="389">
        <v>3187</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13355353</v>
      </c>
      <c r="BO24" s="414"/>
      <c r="BP24" s="414"/>
      <c r="BQ24" s="414"/>
      <c r="BR24" s="414"/>
      <c r="BS24" s="414"/>
      <c r="BT24" s="414"/>
      <c r="BU24" s="415"/>
      <c r="BV24" s="413">
        <v>14808397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154</v>
      </c>
      <c r="F25" s="387"/>
      <c r="G25" s="387"/>
      <c r="H25" s="387"/>
      <c r="I25" s="387"/>
      <c r="J25" s="387"/>
      <c r="K25" s="388"/>
      <c r="L25" s="389">
        <v>1</v>
      </c>
      <c r="M25" s="390"/>
      <c r="N25" s="390"/>
      <c r="O25" s="390"/>
      <c r="P25" s="391"/>
      <c r="Q25" s="389">
        <v>6960</v>
      </c>
      <c r="R25" s="390"/>
      <c r="S25" s="390"/>
      <c r="T25" s="390"/>
      <c r="U25" s="390"/>
      <c r="V25" s="391"/>
      <c r="W25" s="455"/>
      <c r="X25" s="446"/>
      <c r="Y25" s="447"/>
      <c r="Z25" s="386" t="s">
        <v>155</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594297</v>
      </c>
      <c r="BO25" s="409"/>
      <c r="BP25" s="409"/>
      <c r="BQ25" s="409"/>
      <c r="BR25" s="409"/>
      <c r="BS25" s="409"/>
      <c r="BT25" s="409"/>
      <c r="BU25" s="410"/>
      <c r="BV25" s="408">
        <v>885410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157</v>
      </c>
      <c r="F26" s="387"/>
      <c r="G26" s="387"/>
      <c r="H26" s="387"/>
      <c r="I26" s="387"/>
      <c r="J26" s="387"/>
      <c r="K26" s="388"/>
      <c r="L26" s="389">
        <v>1</v>
      </c>
      <c r="M26" s="390"/>
      <c r="N26" s="390"/>
      <c r="O26" s="390"/>
      <c r="P26" s="391"/>
      <c r="Q26" s="389">
        <v>6180</v>
      </c>
      <c r="R26" s="390"/>
      <c r="S26" s="390"/>
      <c r="T26" s="390"/>
      <c r="U26" s="390"/>
      <c r="V26" s="391"/>
      <c r="W26" s="455"/>
      <c r="X26" s="446"/>
      <c r="Y26" s="447"/>
      <c r="Z26" s="386" t="s">
        <v>158</v>
      </c>
      <c r="AA26" s="468"/>
      <c r="AB26" s="468"/>
      <c r="AC26" s="468"/>
      <c r="AD26" s="468"/>
      <c r="AE26" s="468"/>
      <c r="AF26" s="468"/>
      <c r="AG26" s="469"/>
      <c r="AH26" s="389">
        <v>3</v>
      </c>
      <c r="AI26" s="390"/>
      <c r="AJ26" s="390"/>
      <c r="AK26" s="390"/>
      <c r="AL26" s="391"/>
      <c r="AM26" s="389">
        <v>10848</v>
      </c>
      <c r="AN26" s="390"/>
      <c r="AO26" s="390"/>
      <c r="AP26" s="390"/>
      <c r="AQ26" s="390"/>
      <c r="AR26" s="391"/>
      <c r="AS26" s="389">
        <v>3616</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4300</v>
      </c>
      <c r="R27" s="390"/>
      <c r="S27" s="390"/>
      <c r="T27" s="390"/>
      <c r="U27" s="390"/>
      <c r="V27" s="391"/>
      <c r="W27" s="455"/>
      <c r="X27" s="446"/>
      <c r="Y27" s="447"/>
      <c r="Z27" s="386" t="s">
        <v>161</v>
      </c>
      <c r="AA27" s="387"/>
      <c r="AB27" s="387"/>
      <c r="AC27" s="387"/>
      <c r="AD27" s="387"/>
      <c r="AE27" s="387"/>
      <c r="AF27" s="387"/>
      <c r="AG27" s="388"/>
      <c r="AH27" s="389">
        <v>6</v>
      </c>
      <c r="AI27" s="390"/>
      <c r="AJ27" s="390"/>
      <c r="AK27" s="390"/>
      <c r="AL27" s="391"/>
      <c r="AM27" s="389">
        <v>24450</v>
      </c>
      <c r="AN27" s="390"/>
      <c r="AO27" s="390"/>
      <c r="AP27" s="390"/>
      <c r="AQ27" s="390"/>
      <c r="AR27" s="391"/>
      <c r="AS27" s="389">
        <v>4075</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1158547</v>
      </c>
      <c r="BO27" s="417"/>
      <c r="BP27" s="417"/>
      <c r="BQ27" s="417"/>
      <c r="BR27" s="417"/>
      <c r="BS27" s="417"/>
      <c r="BT27" s="417"/>
      <c r="BU27" s="418"/>
      <c r="BV27" s="416">
        <v>1157909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3610</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1277870</v>
      </c>
      <c r="BO28" s="409"/>
      <c r="BP28" s="409"/>
      <c r="BQ28" s="409"/>
      <c r="BR28" s="409"/>
      <c r="BS28" s="409"/>
      <c r="BT28" s="409"/>
      <c r="BU28" s="410"/>
      <c r="BV28" s="408">
        <v>1276908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19</v>
      </c>
      <c r="M29" s="390"/>
      <c r="N29" s="390"/>
      <c r="O29" s="390"/>
      <c r="P29" s="391"/>
      <c r="Q29" s="389">
        <v>3440</v>
      </c>
      <c r="R29" s="390"/>
      <c r="S29" s="390"/>
      <c r="T29" s="390"/>
      <c r="U29" s="390"/>
      <c r="V29" s="391"/>
      <c r="W29" s="456"/>
      <c r="X29" s="457"/>
      <c r="Y29" s="458"/>
      <c r="Z29" s="386" t="s">
        <v>168</v>
      </c>
      <c r="AA29" s="387"/>
      <c r="AB29" s="387"/>
      <c r="AC29" s="387"/>
      <c r="AD29" s="387"/>
      <c r="AE29" s="387"/>
      <c r="AF29" s="387"/>
      <c r="AG29" s="388"/>
      <c r="AH29" s="389">
        <v>332</v>
      </c>
      <c r="AI29" s="390"/>
      <c r="AJ29" s="390"/>
      <c r="AK29" s="390"/>
      <c r="AL29" s="391"/>
      <c r="AM29" s="389">
        <v>1063412</v>
      </c>
      <c r="AN29" s="390"/>
      <c r="AO29" s="390"/>
      <c r="AP29" s="390"/>
      <c r="AQ29" s="390"/>
      <c r="AR29" s="391"/>
      <c r="AS29" s="389">
        <v>3203</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13274770</v>
      </c>
      <c r="BO29" s="414"/>
      <c r="BP29" s="414"/>
      <c r="BQ29" s="414"/>
      <c r="BR29" s="414"/>
      <c r="BS29" s="414"/>
      <c r="BT29" s="414"/>
      <c r="BU29" s="415"/>
      <c r="BV29" s="413">
        <v>11867362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96.9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7830458</v>
      </c>
      <c r="BO30" s="417"/>
      <c r="BP30" s="417"/>
      <c r="BQ30" s="417"/>
      <c r="BR30" s="417"/>
      <c r="BS30" s="417"/>
      <c r="BT30" s="417"/>
      <c r="BU30" s="418"/>
      <c r="BV30" s="416">
        <v>7725489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4</v>
      </c>
      <c r="AN34" s="373"/>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IF('各会計、関係団体の財政状況及び健全化判断比率'!B31="","",'各会計、関係団体の財政状況及び健全化判断比率'!B31)</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雲仙・南島原保健組合（一般会計）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6</v>
      </c>
      <c r="BF35" s="373"/>
      <c r="BG35" s="372" t="str">
        <f>IF('各会計、関係団体の財政状況及び健全化判断比率'!B32="","",'各会計、関係団体の財政状況及び健全化判断比率'!B32)</f>
        <v>下水道事業特別会計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雲仙・南島原保健組合（介護老人保健施設事業特別会計）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7</v>
      </c>
      <c r="BF36" s="373"/>
      <c r="BG36" s="372" t="str">
        <f>IF('各会計、関係団体の財政状況及び健全化判断比率'!B33="","",'各会計、関係団体の財政状況及び健全化判断比率'!B33)</f>
        <v>国民宿舎事業特別会計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雲仙・南島原保健組合（病院事業会計）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8</v>
      </c>
      <c r="BF37" s="373"/>
      <c r="BG37" s="372" t="str">
        <f>IF('各会計、関係団体の財政状況及び健全化判断比率'!B34="","",'各会計、関係団体の財政状況及び健全化判断比率'!B34)</f>
        <v>温泉浴場事業特別会計</v>
      </c>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県央地域広域市町村圏組合（一般会計）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長崎県病院企業団（病院事業会計）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県央県南広域環境組合（一般会計）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長崎県後期高齢者医療広域連合（一般会計）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長崎県後期高齢者医療広域連合（後期高齢者医療事業会計）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島原地域広域市町村圏組合（一般会計）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18</v>
      </c>
      <c r="BX43" s="373"/>
      <c r="BY43" s="372" t="str">
        <f>IF('各会計、関係団体の財政状況及び健全化判断比率'!B77="","",'各会計、関係団体の財政状況及び健全化判断比率'!B77)</f>
        <v>島原地域広域市町村圏組合（介護保険事業特別会計）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election activeCell="Q29" sqref="Q29:V29"/>
    </sheetView>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520</v>
      </c>
      <c r="D34" s="1181"/>
      <c r="E34" s="1182"/>
      <c r="F34" s="32">
        <v>5.3</v>
      </c>
      <c r="G34" s="33">
        <v>5.64</v>
      </c>
      <c r="H34" s="33">
        <v>6.04</v>
      </c>
      <c r="I34" s="33">
        <v>6.36</v>
      </c>
      <c r="J34" s="34">
        <v>7.22</v>
      </c>
      <c r="K34" s="22"/>
      <c r="L34" s="22"/>
      <c r="M34" s="22"/>
      <c r="N34" s="22"/>
      <c r="O34" s="22"/>
      <c r="P34" s="22"/>
    </row>
    <row r="35" spans="1:16" ht="39" customHeight="1">
      <c r="A35" s="22"/>
      <c r="B35" s="35"/>
      <c r="C35" s="1175" t="s">
        <v>521</v>
      </c>
      <c r="D35" s="1176"/>
      <c r="E35" s="1177"/>
      <c r="F35" s="36">
        <v>4.8499999999999996</v>
      </c>
      <c r="G35" s="37">
        <v>6.11</v>
      </c>
      <c r="H35" s="37">
        <v>5.94</v>
      </c>
      <c r="I35" s="37">
        <v>5.75</v>
      </c>
      <c r="J35" s="38">
        <v>5.95</v>
      </c>
      <c r="K35" s="22"/>
      <c r="L35" s="22"/>
      <c r="M35" s="22"/>
      <c r="N35" s="22"/>
      <c r="O35" s="22"/>
      <c r="P35" s="22"/>
    </row>
    <row r="36" spans="1:16" ht="39" customHeight="1">
      <c r="A36" s="22"/>
      <c r="B36" s="35"/>
      <c r="C36" s="1175" t="s">
        <v>522</v>
      </c>
      <c r="D36" s="1176"/>
      <c r="E36" s="1177"/>
      <c r="F36" s="36">
        <v>0.12</v>
      </c>
      <c r="G36" s="37">
        <v>0.1</v>
      </c>
      <c r="H36" s="37">
        <v>0.13</v>
      </c>
      <c r="I36" s="37">
        <v>0.14000000000000001</v>
      </c>
      <c r="J36" s="38">
        <v>0.09</v>
      </c>
      <c r="K36" s="22"/>
      <c r="L36" s="22"/>
      <c r="M36" s="22"/>
      <c r="N36" s="22"/>
      <c r="O36" s="22"/>
      <c r="P36" s="22"/>
    </row>
    <row r="37" spans="1:16" ht="39" customHeight="1">
      <c r="A37" s="22"/>
      <c r="B37" s="35"/>
      <c r="C37" s="1175" t="s">
        <v>523</v>
      </c>
      <c r="D37" s="1176"/>
      <c r="E37" s="1177"/>
      <c r="F37" s="36">
        <v>0.13</v>
      </c>
      <c r="G37" s="37">
        <v>7.0000000000000007E-2</v>
      </c>
      <c r="H37" s="37">
        <v>0.08</v>
      </c>
      <c r="I37" s="37">
        <v>0.08</v>
      </c>
      <c r="J37" s="38">
        <v>7.0000000000000007E-2</v>
      </c>
      <c r="K37" s="22"/>
      <c r="L37" s="22"/>
      <c r="M37" s="22"/>
      <c r="N37" s="22"/>
      <c r="O37" s="22"/>
      <c r="P37" s="22"/>
    </row>
    <row r="38" spans="1:16" ht="39" customHeight="1">
      <c r="A38" s="22"/>
      <c r="B38" s="35"/>
      <c r="C38" s="1175" t="s">
        <v>524</v>
      </c>
      <c r="D38" s="1176"/>
      <c r="E38" s="1177"/>
      <c r="F38" s="36">
        <v>0.71</v>
      </c>
      <c r="G38" s="37">
        <v>0.88</v>
      </c>
      <c r="H38" s="37">
        <v>0.98</v>
      </c>
      <c r="I38" s="37">
        <v>0.7</v>
      </c>
      <c r="J38" s="38">
        <v>0.06</v>
      </c>
      <c r="K38" s="22"/>
      <c r="L38" s="22"/>
      <c r="M38" s="22"/>
      <c r="N38" s="22"/>
      <c r="O38" s="22"/>
      <c r="P38" s="22"/>
    </row>
    <row r="39" spans="1:16" ht="39" customHeight="1">
      <c r="A39" s="22"/>
      <c r="B39" s="35"/>
      <c r="C39" s="1175" t="s">
        <v>525</v>
      </c>
      <c r="D39" s="1176"/>
      <c r="E39" s="1177"/>
      <c r="F39" s="36">
        <v>0.02</v>
      </c>
      <c r="G39" s="37">
        <v>0.01</v>
      </c>
      <c r="H39" s="37">
        <v>0.01</v>
      </c>
      <c r="I39" s="37">
        <v>0.02</v>
      </c>
      <c r="J39" s="38">
        <v>0.01</v>
      </c>
      <c r="K39" s="22"/>
      <c r="L39" s="22"/>
      <c r="M39" s="22"/>
      <c r="N39" s="22"/>
      <c r="O39" s="22"/>
      <c r="P39" s="22"/>
    </row>
    <row r="40" spans="1:16" ht="39" customHeight="1">
      <c r="A40" s="22"/>
      <c r="B40" s="35"/>
      <c r="C40" s="1175" t="s">
        <v>526</v>
      </c>
      <c r="D40" s="1176"/>
      <c r="E40" s="1177"/>
      <c r="F40" s="36">
        <v>0.01</v>
      </c>
      <c r="G40" s="37">
        <v>0</v>
      </c>
      <c r="H40" s="37">
        <v>0</v>
      </c>
      <c r="I40" s="37">
        <v>0</v>
      </c>
      <c r="J40" s="38">
        <v>0</v>
      </c>
      <c r="K40" s="22"/>
      <c r="L40" s="22"/>
      <c r="M40" s="22"/>
      <c r="N40" s="22"/>
      <c r="O40" s="22"/>
      <c r="P40" s="22"/>
    </row>
    <row r="41" spans="1:16" ht="39" customHeight="1">
      <c r="A41" s="22"/>
      <c r="B41" s="35"/>
      <c r="C41" s="1175" t="s">
        <v>527</v>
      </c>
      <c r="D41" s="1176"/>
      <c r="E41" s="1177"/>
      <c r="F41" s="36">
        <v>0.04</v>
      </c>
      <c r="G41" s="37">
        <v>0</v>
      </c>
      <c r="H41" s="37">
        <v>0</v>
      </c>
      <c r="I41" s="37">
        <v>0</v>
      </c>
      <c r="J41" s="38">
        <v>0</v>
      </c>
      <c r="K41" s="22"/>
      <c r="L41" s="22"/>
      <c r="M41" s="22"/>
      <c r="N41" s="22"/>
      <c r="O41" s="22"/>
      <c r="P41" s="22"/>
    </row>
    <row r="42" spans="1:16" ht="39" customHeight="1">
      <c r="A42" s="22"/>
      <c r="B42" s="39"/>
      <c r="C42" s="1175" t="s">
        <v>528</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529</v>
      </c>
      <c r="D43" s="1179"/>
      <c r="E43" s="1180"/>
      <c r="F43" s="41">
        <v>0.05</v>
      </c>
      <c r="G43" s="42">
        <v>0</v>
      </c>
      <c r="H43" s="42" t="s">
        <v>475</v>
      </c>
      <c r="I43" s="42" t="s">
        <v>475</v>
      </c>
      <c r="J43" s="43" t="s">
        <v>475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34" zoomScaleSheetLayoutView="55" workbookViewId="0">
      <selection activeCell="Q29" sqref="Q29:V29"/>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10</v>
      </c>
      <c r="C45" s="1192"/>
      <c r="D45" s="58"/>
      <c r="E45" s="1197" t="s">
        <v>11</v>
      </c>
      <c r="F45" s="1197"/>
      <c r="G45" s="1197"/>
      <c r="H45" s="1197"/>
      <c r="I45" s="1197"/>
      <c r="J45" s="1198"/>
      <c r="K45" s="59">
        <v>3922</v>
      </c>
      <c r="L45" s="60">
        <v>3788</v>
      </c>
      <c r="M45" s="60">
        <v>3481</v>
      </c>
      <c r="N45" s="60">
        <v>3504</v>
      </c>
      <c r="O45" s="61">
        <v>3150</v>
      </c>
      <c r="P45" s="48"/>
      <c r="Q45" s="48"/>
      <c r="R45" s="48"/>
      <c r="S45" s="48"/>
      <c r="T45" s="48"/>
      <c r="U45" s="48"/>
    </row>
    <row r="46" spans="1:21" ht="30.75" customHeight="1">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13</v>
      </c>
      <c r="F47" s="1185"/>
      <c r="G47" s="1185"/>
      <c r="H47" s="1185"/>
      <c r="I47" s="1185"/>
      <c r="J47" s="1186"/>
      <c r="K47" s="63">
        <v>10</v>
      </c>
      <c r="L47" s="64">
        <v>13</v>
      </c>
      <c r="M47" s="64">
        <v>17</v>
      </c>
      <c r="N47" s="64">
        <v>17</v>
      </c>
      <c r="O47" s="65">
        <v>20</v>
      </c>
      <c r="P47" s="48"/>
      <c r="Q47" s="48"/>
      <c r="R47" s="48"/>
      <c r="S47" s="48"/>
      <c r="T47" s="48"/>
      <c r="U47" s="48"/>
    </row>
    <row r="48" spans="1:21" ht="30.75" customHeight="1">
      <c r="A48" s="48"/>
      <c r="B48" s="1193"/>
      <c r="C48" s="1194"/>
      <c r="D48" s="62"/>
      <c r="E48" s="1185" t="s">
        <v>14</v>
      </c>
      <c r="F48" s="1185"/>
      <c r="G48" s="1185"/>
      <c r="H48" s="1185"/>
      <c r="I48" s="1185"/>
      <c r="J48" s="1186"/>
      <c r="K48" s="63">
        <v>692</v>
      </c>
      <c r="L48" s="64">
        <v>697</v>
      </c>
      <c r="M48" s="64">
        <v>717</v>
      </c>
      <c r="N48" s="64">
        <v>698</v>
      </c>
      <c r="O48" s="65">
        <v>726</v>
      </c>
      <c r="P48" s="48"/>
      <c r="Q48" s="48"/>
      <c r="R48" s="48"/>
      <c r="S48" s="48"/>
      <c r="T48" s="48"/>
      <c r="U48" s="48"/>
    </row>
    <row r="49" spans="1:21" ht="30.75" customHeight="1">
      <c r="A49" s="48"/>
      <c r="B49" s="1193"/>
      <c r="C49" s="1194"/>
      <c r="D49" s="62"/>
      <c r="E49" s="1185" t="s">
        <v>15</v>
      </c>
      <c r="F49" s="1185"/>
      <c r="G49" s="1185"/>
      <c r="H49" s="1185"/>
      <c r="I49" s="1185"/>
      <c r="J49" s="1186"/>
      <c r="K49" s="63">
        <v>526</v>
      </c>
      <c r="L49" s="64">
        <v>520</v>
      </c>
      <c r="M49" s="64">
        <v>494</v>
      </c>
      <c r="N49" s="64">
        <v>449</v>
      </c>
      <c r="O49" s="65">
        <v>506</v>
      </c>
      <c r="P49" s="48"/>
      <c r="Q49" s="48"/>
      <c r="R49" s="48"/>
      <c r="S49" s="48"/>
      <c r="T49" s="48"/>
      <c r="U49" s="48"/>
    </row>
    <row r="50" spans="1:21" ht="30.75" customHeight="1">
      <c r="A50" s="48"/>
      <c r="B50" s="1193"/>
      <c r="C50" s="1194"/>
      <c r="D50" s="62"/>
      <c r="E50" s="1185" t="s">
        <v>16</v>
      </c>
      <c r="F50" s="1185"/>
      <c r="G50" s="1185"/>
      <c r="H50" s="1185"/>
      <c r="I50" s="1185"/>
      <c r="J50" s="1186"/>
      <c r="K50" s="63">
        <v>71</v>
      </c>
      <c r="L50" s="64">
        <v>58</v>
      </c>
      <c r="M50" s="64">
        <v>46</v>
      </c>
      <c r="N50" s="64">
        <v>35</v>
      </c>
      <c r="O50" s="65">
        <v>23</v>
      </c>
      <c r="P50" s="48"/>
      <c r="Q50" s="48"/>
      <c r="R50" s="48"/>
      <c r="S50" s="48"/>
      <c r="T50" s="48"/>
      <c r="U50" s="48"/>
    </row>
    <row r="51" spans="1:21" ht="30.75" customHeight="1">
      <c r="A51" s="48"/>
      <c r="B51" s="1195"/>
      <c r="C51" s="1196"/>
      <c r="D51" s="66"/>
      <c r="E51" s="1185" t="s">
        <v>17</v>
      </c>
      <c r="F51" s="1185"/>
      <c r="G51" s="1185"/>
      <c r="H51" s="1185"/>
      <c r="I51" s="1185"/>
      <c r="J51" s="1186"/>
      <c r="K51" s="63">
        <v>2</v>
      </c>
      <c r="L51" s="64">
        <v>1</v>
      </c>
      <c r="M51" s="64">
        <v>1</v>
      </c>
      <c r="N51" s="64" t="s">
        <v>475</v>
      </c>
      <c r="O51" s="65" t="s">
        <v>475</v>
      </c>
      <c r="P51" s="48"/>
      <c r="Q51" s="48"/>
      <c r="R51" s="48"/>
      <c r="S51" s="48"/>
      <c r="T51" s="48"/>
      <c r="U51" s="48"/>
    </row>
    <row r="52" spans="1:21" ht="30.75" customHeight="1">
      <c r="A52" s="48"/>
      <c r="B52" s="1183" t="s">
        <v>18</v>
      </c>
      <c r="C52" s="1184"/>
      <c r="D52" s="66"/>
      <c r="E52" s="1185" t="s">
        <v>19</v>
      </c>
      <c r="F52" s="1185"/>
      <c r="G52" s="1185"/>
      <c r="H52" s="1185"/>
      <c r="I52" s="1185"/>
      <c r="J52" s="1186"/>
      <c r="K52" s="63">
        <v>3602</v>
      </c>
      <c r="L52" s="64">
        <v>3722</v>
      </c>
      <c r="M52" s="64">
        <v>3836</v>
      </c>
      <c r="N52" s="64">
        <v>4051</v>
      </c>
      <c r="O52" s="65">
        <v>4014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1621</v>
      </c>
      <c r="L53" s="69">
        <v>1355</v>
      </c>
      <c r="M53" s="69">
        <v>920</v>
      </c>
      <c r="N53" s="69">
        <v>652</v>
      </c>
      <c r="O53" s="70">
        <v>411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D34" zoomScaleSheetLayoutView="100" workbookViewId="0">
      <selection activeCell="Q29" sqref="Q29:V29"/>
    </sheetView>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515</v>
      </c>
      <c r="J40" s="79" t="s">
        <v>516</v>
      </c>
      <c r="K40" s="79" t="s">
        <v>517</v>
      </c>
      <c r="L40" s="79" t="s">
        <v>518</v>
      </c>
      <c r="M40" s="80" t="s">
        <v>519</v>
      </c>
    </row>
    <row r="41" spans="2:13" ht="27.75" customHeight="1">
      <c r="B41" s="1211" t="s">
        <v>23</v>
      </c>
      <c r="C41" s="1212"/>
      <c r="D41" s="81"/>
      <c r="E41" s="1213" t="s">
        <v>24</v>
      </c>
      <c r="F41" s="1213"/>
      <c r="G41" s="1213"/>
      <c r="H41" s="1214"/>
      <c r="I41" s="82">
        <v>27068</v>
      </c>
      <c r="J41" s="83">
        <v>26053</v>
      </c>
      <c r="K41" s="83">
        <v>24669</v>
      </c>
      <c r="L41" s="83">
        <v>23817</v>
      </c>
      <c r="M41" s="84">
        <v>22407</v>
      </c>
    </row>
    <row r="42" spans="2:13" ht="27.75" customHeight="1">
      <c r="B42" s="1201"/>
      <c r="C42" s="1202"/>
      <c r="D42" s="85"/>
      <c r="E42" s="1205" t="s">
        <v>25</v>
      </c>
      <c r="F42" s="1205"/>
      <c r="G42" s="1205"/>
      <c r="H42" s="1206"/>
      <c r="I42" s="86">
        <v>211</v>
      </c>
      <c r="J42" s="87">
        <v>141</v>
      </c>
      <c r="K42" s="87">
        <v>114</v>
      </c>
      <c r="L42" s="87">
        <v>81</v>
      </c>
      <c r="M42" s="88">
        <v>61</v>
      </c>
    </row>
    <row r="43" spans="2:13" ht="27.75" customHeight="1">
      <c r="B43" s="1201"/>
      <c r="C43" s="1202"/>
      <c r="D43" s="85"/>
      <c r="E43" s="1205" t="s">
        <v>26</v>
      </c>
      <c r="F43" s="1205"/>
      <c r="G43" s="1205"/>
      <c r="H43" s="1206"/>
      <c r="I43" s="86">
        <v>9795</v>
      </c>
      <c r="J43" s="87">
        <v>9286</v>
      </c>
      <c r="K43" s="87">
        <v>8932</v>
      </c>
      <c r="L43" s="87">
        <v>8563</v>
      </c>
      <c r="M43" s="88">
        <v>7697</v>
      </c>
    </row>
    <row r="44" spans="2:13" ht="27.75" customHeight="1">
      <c r="B44" s="1201"/>
      <c r="C44" s="1202"/>
      <c r="D44" s="85"/>
      <c r="E44" s="1205" t="s">
        <v>27</v>
      </c>
      <c r="F44" s="1205"/>
      <c r="G44" s="1205"/>
      <c r="H44" s="1206"/>
      <c r="I44" s="86">
        <v>3458</v>
      </c>
      <c r="J44" s="87">
        <v>2942</v>
      </c>
      <c r="K44" s="87">
        <v>2702</v>
      </c>
      <c r="L44" s="87">
        <v>2698</v>
      </c>
      <c r="M44" s="88">
        <v>2263</v>
      </c>
    </row>
    <row r="45" spans="2:13" ht="27.75" customHeight="1">
      <c r="B45" s="1201"/>
      <c r="C45" s="1202"/>
      <c r="D45" s="85"/>
      <c r="E45" s="1205" t="s">
        <v>28</v>
      </c>
      <c r="F45" s="1205"/>
      <c r="G45" s="1205"/>
      <c r="H45" s="1206"/>
      <c r="I45" s="86">
        <v>4610</v>
      </c>
      <c r="J45" s="87">
        <v>4438</v>
      </c>
      <c r="K45" s="87">
        <v>4093</v>
      </c>
      <c r="L45" s="87">
        <v>3967</v>
      </c>
      <c r="M45" s="88">
        <v>3875</v>
      </c>
    </row>
    <row r="46" spans="2:13" ht="27.75" customHeight="1">
      <c r="B46" s="1201"/>
      <c r="C46" s="1202"/>
      <c r="D46" s="85"/>
      <c r="E46" s="1205" t="s">
        <v>29</v>
      </c>
      <c r="F46" s="1205"/>
      <c r="G46" s="1205"/>
      <c r="H46" s="1206"/>
      <c r="I46" s="86" t="s">
        <v>475</v>
      </c>
      <c r="J46" s="87" t="s">
        <v>475</v>
      </c>
      <c r="K46" s="87" t="s">
        <v>475</v>
      </c>
      <c r="L46" s="87" t="s">
        <v>475</v>
      </c>
      <c r="M46" s="88" t="s">
        <v>475</v>
      </c>
    </row>
    <row r="47" spans="2:13" ht="27.75" customHeight="1">
      <c r="B47" s="1201"/>
      <c r="C47" s="1202"/>
      <c r="D47" s="85"/>
      <c r="E47" s="1205" t="s">
        <v>30</v>
      </c>
      <c r="F47" s="1205"/>
      <c r="G47" s="1205"/>
      <c r="H47" s="1206"/>
      <c r="I47" s="86" t="s">
        <v>475</v>
      </c>
      <c r="J47" s="87" t="s">
        <v>475</v>
      </c>
      <c r="K47" s="87" t="s">
        <v>475</v>
      </c>
      <c r="L47" s="87" t="s">
        <v>475</v>
      </c>
      <c r="M47" s="88" t="s">
        <v>475</v>
      </c>
    </row>
    <row r="48" spans="2:13" ht="27.75" customHeight="1">
      <c r="B48" s="1203"/>
      <c r="C48" s="1204"/>
      <c r="D48" s="85"/>
      <c r="E48" s="1205" t="s">
        <v>31</v>
      </c>
      <c r="F48" s="1205"/>
      <c r="G48" s="1205"/>
      <c r="H48" s="1206"/>
      <c r="I48" s="86" t="s">
        <v>475</v>
      </c>
      <c r="J48" s="87" t="s">
        <v>475</v>
      </c>
      <c r="K48" s="87" t="s">
        <v>475</v>
      </c>
      <c r="L48" s="87" t="s">
        <v>475</v>
      </c>
      <c r="M48" s="88" t="s">
        <v>475</v>
      </c>
    </row>
    <row r="49" spans="2:13" ht="27.75" customHeight="1">
      <c r="B49" s="1199" t="s">
        <v>32</v>
      </c>
      <c r="C49" s="1200"/>
      <c r="D49" s="89"/>
      <c r="E49" s="1205" t="s">
        <v>33</v>
      </c>
      <c r="F49" s="1205"/>
      <c r="G49" s="1205"/>
      <c r="H49" s="1206"/>
      <c r="I49" s="86">
        <v>13927</v>
      </c>
      <c r="J49" s="87">
        <v>14959</v>
      </c>
      <c r="K49" s="87">
        <v>16051</v>
      </c>
      <c r="L49" s="87">
        <v>17686</v>
      </c>
      <c r="M49" s="88">
        <v>19108</v>
      </c>
    </row>
    <row r="50" spans="2:13" ht="27.75" customHeight="1">
      <c r="B50" s="1201"/>
      <c r="C50" s="1202"/>
      <c r="D50" s="85"/>
      <c r="E50" s="1205" t="s">
        <v>34</v>
      </c>
      <c r="F50" s="1205"/>
      <c r="G50" s="1205"/>
      <c r="H50" s="1206"/>
      <c r="I50" s="86">
        <v>736</v>
      </c>
      <c r="J50" s="87">
        <v>940</v>
      </c>
      <c r="K50" s="87">
        <v>751</v>
      </c>
      <c r="L50" s="87">
        <v>661</v>
      </c>
      <c r="M50" s="88">
        <v>567</v>
      </c>
    </row>
    <row r="51" spans="2:13" ht="27.75" customHeight="1">
      <c r="B51" s="1203"/>
      <c r="C51" s="1204"/>
      <c r="D51" s="85"/>
      <c r="E51" s="1205" t="s">
        <v>35</v>
      </c>
      <c r="F51" s="1205"/>
      <c r="G51" s="1205"/>
      <c r="H51" s="1206"/>
      <c r="I51" s="86">
        <v>31933</v>
      </c>
      <c r="J51" s="87">
        <v>31886</v>
      </c>
      <c r="K51" s="87">
        <v>31704</v>
      </c>
      <c r="L51" s="87">
        <v>30678</v>
      </c>
      <c r="M51" s="88">
        <v>29417</v>
      </c>
    </row>
    <row r="52" spans="2:13" ht="27.75" customHeight="1" thickBot="1">
      <c r="B52" s="1207" t="s">
        <v>20</v>
      </c>
      <c r="C52" s="1208"/>
      <c r="D52" s="90"/>
      <c r="E52" s="1209" t="s">
        <v>36</v>
      </c>
      <c r="F52" s="1209"/>
      <c r="G52" s="1209"/>
      <c r="H52" s="1210"/>
      <c r="I52" s="91">
        <v>-1455</v>
      </c>
      <c r="J52" s="92">
        <v>-4924</v>
      </c>
      <c r="K52" s="92">
        <v>-7996</v>
      </c>
      <c r="L52" s="92">
        <v>-9898</v>
      </c>
      <c r="M52" s="93">
        <v>-12789</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E43" zoomScaleNormal="100" zoomScaleSheetLayoutView="55" workbookViewId="0">
      <selection activeCell="H60" sqref="H60"/>
    </sheetView>
  </sheetViews>
  <sheetFormatPr defaultColWidth="0" defaultRowHeight="0"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69"/>
      <c r="B1" s="371"/>
      <c r="P1" s="244"/>
      <c r="Q1" s="244"/>
    </row>
    <row r="2" spans="1:51" ht="25.8">
      <c r="A2" s="369"/>
      <c r="C2" s="370"/>
      <c r="P2" s="244"/>
      <c r="Q2" s="244"/>
    </row>
    <row r="3" spans="1:51" ht="25.8">
      <c r="A3" s="369"/>
      <c r="C3" s="370"/>
      <c r="P3" s="244"/>
      <c r="Q3" s="244"/>
    </row>
    <row r="4" spans="1:51" s="368" customFormat="1" ht="13.2">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2">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2">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2">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2">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2">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2">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557</v>
      </c>
    </row>
    <row r="11" spans="1:51" s="368" customFormat="1" ht="13.2">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2">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557</v>
      </c>
    </row>
    <row r="13" spans="1:51" s="368" customFormat="1" ht="13.2">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2">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2">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2">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2">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2">
      <c r="P19" s="244"/>
      <c r="Q19" s="244"/>
    </row>
    <row r="20" spans="1:259" ht="13.2">
      <c r="P20" s="244"/>
      <c r="Q20" s="244"/>
    </row>
    <row r="21" spans="1:259" ht="16.2">
      <c r="B21" s="367"/>
      <c r="C21" s="246"/>
      <c r="D21" s="246"/>
      <c r="E21" s="246"/>
      <c r="F21" s="246"/>
      <c r="G21" s="246"/>
      <c r="H21" s="246"/>
      <c r="I21" s="246"/>
      <c r="J21" s="246"/>
      <c r="K21" s="246"/>
      <c r="L21" s="246"/>
      <c r="M21" s="246"/>
      <c r="N21" s="366"/>
      <c r="O21" s="246"/>
      <c r="P21" s="247"/>
      <c r="Q21" s="244"/>
      <c r="IY21" s="365"/>
    </row>
    <row r="22" spans="1:259" ht="16.2">
      <c r="B22" s="248"/>
      <c r="IY22" s="364"/>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4"/>
      <c r="C40" s="244"/>
      <c r="D40" s="244"/>
      <c r="E40" s="244"/>
      <c r="F40" s="244"/>
      <c r="G40" s="244"/>
      <c r="H40" s="244"/>
      <c r="I40" s="244"/>
      <c r="J40" s="244"/>
      <c r="K40" s="244"/>
      <c r="L40" s="244"/>
      <c r="M40" s="244"/>
      <c r="N40" s="244"/>
      <c r="O40" s="244"/>
      <c r="P40" s="354"/>
      <c r="Q40" s="244"/>
    </row>
    <row r="41" spans="2:17" ht="16.2">
      <c r="B41" s="245" t="s">
        <v>556</v>
      </c>
      <c r="C41" s="246"/>
      <c r="D41" s="246"/>
      <c r="E41" s="246"/>
      <c r="F41" s="246"/>
      <c r="G41" s="246"/>
      <c r="H41" s="246"/>
      <c r="I41" s="246"/>
      <c r="J41" s="246"/>
      <c r="K41" s="246"/>
      <c r="L41" s="246"/>
      <c r="M41" s="246"/>
      <c r="N41" s="246"/>
      <c r="O41" s="246"/>
      <c r="P41" s="247"/>
    </row>
    <row r="42" spans="2:17" ht="13.2">
      <c r="B42" s="248"/>
      <c r="C42" s="244"/>
      <c r="D42" s="244"/>
      <c r="E42" s="244"/>
      <c r="F42" s="244"/>
      <c r="G42" s="353" t="s">
        <v>552</v>
      </c>
      <c r="I42" s="352"/>
      <c r="J42" s="352"/>
      <c r="K42" s="352"/>
      <c r="L42" s="244"/>
      <c r="M42" s="244"/>
      <c r="N42" s="244"/>
      <c r="O42" s="244"/>
    </row>
    <row r="43" spans="2:17" ht="13.2">
      <c r="B43" s="248"/>
      <c r="C43" s="244"/>
      <c r="D43" s="244"/>
      <c r="E43" s="244"/>
      <c r="F43" s="244"/>
      <c r="G43" s="1251"/>
      <c r="H43" s="1230"/>
      <c r="I43" s="1230"/>
      <c r="J43" s="1230"/>
      <c r="K43" s="1230"/>
      <c r="L43" s="1230"/>
      <c r="M43" s="1230"/>
      <c r="N43" s="1230"/>
      <c r="O43" s="1231"/>
    </row>
    <row r="44" spans="2:17" ht="13.2">
      <c r="B44" s="248"/>
      <c r="C44" s="244"/>
      <c r="D44" s="244"/>
      <c r="E44" s="244"/>
      <c r="F44" s="244"/>
      <c r="G44" s="1232"/>
      <c r="H44" s="1233"/>
      <c r="I44" s="1233"/>
      <c r="J44" s="1233"/>
      <c r="K44" s="1233"/>
      <c r="L44" s="1233"/>
      <c r="M44" s="1233"/>
      <c r="N44" s="1233"/>
      <c r="O44" s="1234"/>
    </row>
    <row r="45" spans="2:17" ht="13.2">
      <c r="B45" s="248"/>
      <c r="C45" s="244"/>
      <c r="D45" s="244"/>
      <c r="E45" s="244"/>
      <c r="F45" s="244"/>
      <c r="G45" s="1232"/>
      <c r="H45" s="1233"/>
      <c r="I45" s="1233"/>
      <c r="J45" s="1233"/>
      <c r="K45" s="1233"/>
      <c r="L45" s="1233"/>
      <c r="M45" s="1233"/>
      <c r="N45" s="1233"/>
      <c r="O45" s="1234"/>
    </row>
    <row r="46" spans="2:17" ht="13.2">
      <c r="B46" s="248"/>
      <c r="C46" s="244"/>
      <c r="D46" s="244"/>
      <c r="E46" s="244"/>
      <c r="F46" s="244"/>
      <c r="G46" s="1232"/>
      <c r="H46" s="1233"/>
      <c r="I46" s="1233"/>
      <c r="J46" s="1233"/>
      <c r="K46" s="1233"/>
      <c r="L46" s="1233"/>
      <c r="M46" s="1233"/>
      <c r="N46" s="1233"/>
      <c r="O46" s="1234"/>
    </row>
    <row r="47" spans="2:17" ht="13.2">
      <c r="B47" s="248"/>
      <c r="C47" s="244"/>
      <c r="D47" s="244"/>
      <c r="E47" s="244"/>
      <c r="F47" s="244"/>
      <c r="G47" s="1235"/>
      <c r="H47" s="1236"/>
      <c r="I47" s="1236"/>
      <c r="J47" s="1236"/>
      <c r="K47" s="1236"/>
      <c r="L47" s="1236"/>
      <c r="M47" s="1236"/>
      <c r="N47" s="1236"/>
      <c r="O47" s="1237"/>
    </row>
    <row r="48" spans="2:17" ht="13.2">
      <c r="B48" s="248"/>
      <c r="C48" s="244"/>
      <c r="D48" s="244"/>
      <c r="E48" s="244"/>
      <c r="F48" s="244"/>
      <c r="G48" s="244"/>
      <c r="H48" s="363"/>
      <c r="I48" s="363"/>
      <c r="J48" s="363"/>
    </row>
    <row r="49" spans="1:17" ht="13.2">
      <c r="B49" s="248"/>
      <c r="C49" s="244"/>
      <c r="D49" s="244"/>
      <c r="E49" s="244"/>
      <c r="F49" s="244"/>
      <c r="G49" s="243" t="s">
        <v>555</v>
      </c>
    </row>
    <row r="50" spans="1:17" ht="13.2">
      <c r="B50" s="248"/>
      <c r="C50" s="244"/>
      <c r="D50" s="244"/>
      <c r="E50" s="244"/>
      <c r="F50" s="244"/>
      <c r="G50" s="1238"/>
      <c r="H50" s="1239"/>
      <c r="I50" s="1239"/>
      <c r="J50" s="1240"/>
      <c r="K50" s="345" t="s">
        <v>515</v>
      </c>
      <c r="L50" s="345" t="s">
        <v>516</v>
      </c>
      <c r="M50" s="345" t="s">
        <v>517</v>
      </c>
      <c r="N50" s="345" t="s">
        <v>518</v>
      </c>
      <c r="O50" s="345" t="s">
        <v>519</v>
      </c>
    </row>
    <row r="51" spans="1:17" ht="13.2">
      <c r="B51" s="248"/>
      <c r="C51" s="244"/>
      <c r="D51" s="244"/>
      <c r="E51" s="244"/>
      <c r="F51" s="244"/>
      <c r="G51" s="1241" t="s">
        <v>549</v>
      </c>
      <c r="H51" s="1242"/>
      <c r="I51" s="1247" t="s">
        <v>547</v>
      </c>
      <c r="J51" s="1247"/>
      <c r="K51" s="1249"/>
      <c r="L51" s="1249"/>
      <c r="M51" s="1249"/>
      <c r="N51" s="1249"/>
      <c r="O51" s="1249"/>
    </row>
    <row r="52" spans="1:17" ht="13.2">
      <c r="B52" s="248"/>
      <c r="C52" s="244"/>
      <c r="D52" s="244"/>
      <c r="E52" s="244"/>
      <c r="F52" s="244"/>
      <c r="G52" s="1243"/>
      <c r="H52" s="1244"/>
      <c r="I52" s="1248"/>
      <c r="J52" s="1248"/>
      <c r="K52" s="1215"/>
      <c r="L52" s="1215"/>
      <c r="M52" s="1215"/>
      <c r="N52" s="1215"/>
      <c r="O52" s="1215"/>
    </row>
    <row r="53" spans="1:17" ht="13.2">
      <c r="A53" s="355"/>
      <c r="B53" s="248"/>
      <c r="C53" s="244"/>
      <c r="D53" s="244"/>
      <c r="E53" s="244"/>
      <c r="F53" s="244"/>
      <c r="G53" s="1243"/>
      <c r="H53" s="1244"/>
      <c r="I53" s="1227" t="s">
        <v>554</v>
      </c>
      <c r="J53" s="1227"/>
      <c r="K53" s="1250"/>
      <c r="L53" s="1250"/>
      <c r="M53" s="1250"/>
      <c r="N53" s="1250"/>
      <c r="O53" s="1250"/>
    </row>
    <row r="54" spans="1:17" ht="13.2">
      <c r="A54" s="355"/>
      <c r="B54" s="248"/>
      <c r="C54" s="244"/>
      <c r="D54" s="244"/>
      <c r="E54" s="244"/>
      <c r="F54" s="244"/>
      <c r="G54" s="1245"/>
      <c r="H54" s="1246"/>
      <c r="I54" s="1227"/>
      <c r="J54" s="1227"/>
      <c r="K54" s="1220"/>
      <c r="L54" s="1220"/>
      <c r="M54" s="1220"/>
      <c r="N54" s="1220"/>
      <c r="O54" s="1220"/>
    </row>
    <row r="55" spans="1:17" ht="13.2">
      <c r="A55" s="355"/>
      <c r="B55" s="248"/>
      <c r="C55" s="244"/>
      <c r="D55" s="244"/>
      <c r="E55" s="244"/>
      <c r="F55" s="244"/>
      <c r="G55" s="1221" t="s">
        <v>548</v>
      </c>
      <c r="H55" s="1222"/>
      <c r="I55" s="1227" t="s">
        <v>547</v>
      </c>
      <c r="J55" s="1227"/>
      <c r="K55" s="1249"/>
      <c r="L55" s="1249"/>
      <c r="M55" s="1249"/>
      <c r="N55" s="1249"/>
      <c r="O55" s="1249"/>
    </row>
    <row r="56" spans="1:17" ht="13.2">
      <c r="A56" s="355"/>
      <c r="B56" s="248"/>
      <c r="C56" s="244"/>
      <c r="D56" s="244"/>
      <c r="E56" s="244"/>
      <c r="F56" s="244"/>
      <c r="G56" s="1223"/>
      <c r="H56" s="1224"/>
      <c r="I56" s="1227"/>
      <c r="J56" s="1227"/>
      <c r="K56" s="1215"/>
      <c r="L56" s="1215"/>
      <c r="M56" s="1215"/>
      <c r="N56" s="1215"/>
      <c r="O56" s="1215"/>
    </row>
    <row r="57" spans="1:17" s="355" customFormat="1" ht="13.2">
      <c r="B57" s="356"/>
      <c r="C57" s="352"/>
      <c r="D57" s="352"/>
      <c r="E57" s="352"/>
      <c r="F57" s="352"/>
      <c r="G57" s="1223"/>
      <c r="H57" s="1224"/>
      <c r="I57" s="1217" t="s">
        <v>554</v>
      </c>
      <c r="J57" s="1217"/>
      <c r="K57" s="1250"/>
      <c r="L57" s="1250"/>
      <c r="M57" s="1250"/>
      <c r="N57" s="1250"/>
      <c r="O57" s="1250"/>
      <c r="P57" s="361"/>
      <c r="Q57" s="356"/>
    </row>
    <row r="58" spans="1:17" s="355" customFormat="1" ht="13.2">
      <c r="A58" s="243"/>
      <c r="B58" s="356"/>
      <c r="C58" s="352"/>
      <c r="D58" s="352"/>
      <c r="E58" s="352"/>
      <c r="F58" s="352"/>
      <c r="G58" s="1225"/>
      <c r="H58" s="1226"/>
      <c r="I58" s="1217"/>
      <c r="J58" s="1217"/>
      <c r="K58" s="1220"/>
      <c r="L58" s="1220"/>
      <c r="M58" s="1220"/>
      <c r="N58" s="1220"/>
      <c r="O58" s="1220"/>
      <c r="P58" s="361"/>
      <c r="Q58" s="356"/>
    </row>
    <row r="59" spans="1:17" s="355" customFormat="1" ht="13.2">
      <c r="A59" s="243"/>
      <c r="B59" s="356"/>
      <c r="C59" s="352"/>
      <c r="D59" s="352"/>
      <c r="E59" s="352"/>
      <c r="F59" s="352"/>
      <c r="G59" s="352"/>
      <c r="H59" s="352"/>
      <c r="I59" s="352"/>
      <c r="J59" s="352"/>
      <c r="K59" s="362"/>
      <c r="L59" s="362"/>
      <c r="M59" s="362"/>
      <c r="N59" s="362"/>
      <c r="O59" s="362"/>
      <c r="P59" s="361"/>
      <c r="Q59" s="356"/>
    </row>
    <row r="60" spans="1:17" s="355" customFormat="1" ht="13.2">
      <c r="A60" s="243"/>
      <c r="B60" s="356"/>
      <c r="C60" s="352"/>
      <c r="D60" s="352"/>
      <c r="E60" s="352"/>
      <c r="F60" s="352"/>
      <c r="G60" s="352"/>
      <c r="H60" s="352"/>
      <c r="I60" s="352"/>
      <c r="J60" s="352"/>
      <c r="K60" s="362"/>
      <c r="L60" s="362"/>
      <c r="M60" s="362"/>
      <c r="N60" s="362"/>
      <c r="O60" s="362"/>
      <c r="P60" s="361"/>
      <c r="Q60" s="356"/>
    </row>
    <row r="61" spans="1:17" s="355" customFormat="1" ht="13.2">
      <c r="A61" s="243"/>
      <c r="B61" s="360"/>
      <c r="C61" s="359"/>
      <c r="D61" s="359"/>
      <c r="E61" s="359"/>
      <c r="F61" s="359"/>
      <c r="G61" s="359"/>
      <c r="H61" s="359"/>
      <c r="I61" s="359"/>
      <c r="J61" s="359"/>
      <c r="K61" s="359"/>
      <c r="L61" s="359"/>
      <c r="M61" s="358"/>
      <c r="N61" s="358"/>
      <c r="O61" s="358"/>
      <c r="P61" s="357"/>
      <c r="Q61" s="356"/>
    </row>
    <row r="62" spans="1:17" ht="13.2">
      <c r="B62" s="354"/>
      <c r="C62" s="354"/>
      <c r="D62" s="354"/>
      <c r="E62" s="354"/>
      <c r="F62" s="354"/>
      <c r="G62" s="354"/>
      <c r="H62" s="354"/>
      <c r="I62" s="354"/>
      <c r="J62" s="354"/>
      <c r="K62" s="354"/>
      <c r="L62" s="354"/>
      <c r="M62" s="354"/>
      <c r="N62" s="354"/>
      <c r="O62" s="354"/>
      <c r="P62" s="354"/>
      <c r="Q62" s="244"/>
    </row>
    <row r="63" spans="1:17" ht="16.2">
      <c r="B63" s="307" t="s">
        <v>553</v>
      </c>
      <c r="C63" s="244"/>
      <c r="D63" s="244"/>
      <c r="E63" s="244"/>
      <c r="F63" s="244"/>
      <c r="G63" s="244"/>
      <c r="H63" s="244"/>
      <c r="I63" s="244"/>
      <c r="J63" s="244"/>
      <c r="K63" s="244"/>
      <c r="L63" s="244"/>
      <c r="M63" s="244"/>
      <c r="N63" s="244"/>
      <c r="O63" s="244"/>
    </row>
    <row r="64" spans="1:17" ht="13.2">
      <c r="B64" s="248"/>
      <c r="C64" s="244"/>
      <c r="D64" s="244"/>
      <c r="E64" s="244"/>
      <c r="F64" s="244"/>
      <c r="G64" s="353" t="s">
        <v>552</v>
      </c>
      <c r="I64" s="352"/>
      <c r="J64" s="352"/>
      <c r="K64" s="352"/>
      <c r="L64" s="244"/>
      <c r="M64" s="244"/>
      <c r="N64" s="244"/>
      <c r="O64" s="244"/>
    </row>
    <row r="65" spans="2:30" ht="13.2">
      <c r="B65" s="248"/>
      <c r="C65" s="244"/>
      <c r="D65" s="244"/>
      <c r="E65" s="244"/>
      <c r="F65" s="244"/>
      <c r="G65" s="1229" t="s">
        <v>551</v>
      </c>
      <c r="H65" s="1230"/>
      <c r="I65" s="1230"/>
      <c r="J65" s="1230"/>
      <c r="K65" s="1230"/>
      <c r="L65" s="1230"/>
      <c r="M65" s="1230"/>
      <c r="N65" s="1230"/>
      <c r="O65" s="1231"/>
    </row>
    <row r="66" spans="2:30" ht="13.2">
      <c r="B66" s="248"/>
      <c r="C66" s="244"/>
      <c r="D66" s="244"/>
      <c r="E66" s="244"/>
      <c r="F66" s="244"/>
      <c r="G66" s="1232"/>
      <c r="H66" s="1233"/>
      <c r="I66" s="1233"/>
      <c r="J66" s="1233"/>
      <c r="K66" s="1233"/>
      <c r="L66" s="1233"/>
      <c r="M66" s="1233"/>
      <c r="N66" s="1233"/>
      <c r="O66" s="1234"/>
    </row>
    <row r="67" spans="2:30" ht="13.2">
      <c r="B67" s="248"/>
      <c r="C67" s="244"/>
      <c r="D67" s="244"/>
      <c r="E67" s="244"/>
      <c r="F67" s="244"/>
      <c r="G67" s="1232"/>
      <c r="H67" s="1233"/>
      <c r="I67" s="1233"/>
      <c r="J67" s="1233"/>
      <c r="K67" s="1233"/>
      <c r="L67" s="1233"/>
      <c r="M67" s="1233"/>
      <c r="N67" s="1233"/>
      <c r="O67" s="1234"/>
    </row>
    <row r="68" spans="2:30" ht="13.2">
      <c r="B68" s="248"/>
      <c r="C68" s="244"/>
      <c r="D68" s="244"/>
      <c r="E68" s="244"/>
      <c r="F68" s="244"/>
      <c r="G68" s="1232"/>
      <c r="H68" s="1233"/>
      <c r="I68" s="1233"/>
      <c r="J68" s="1233"/>
      <c r="K68" s="1233"/>
      <c r="L68" s="1233"/>
      <c r="M68" s="1233"/>
      <c r="N68" s="1233"/>
      <c r="O68" s="1234"/>
    </row>
    <row r="69" spans="2:30" ht="13.2">
      <c r="B69" s="248"/>
      <c r="C69" s="244"/>
      <c r="D69" s="244"/>
      <c r="E69" s="244"/>
      <c r="F69" s="244"/>
      <c r="G69" s="1235"/>
      <c r="H69" s="1236"/>
      <c r="I69" s="1236"/>
      <c r="J69" s="1236"/>
      <c r="K69" s="1236"/>
      <c r="L69" s="1236"/>
      <c r="M69" s="1236"/>
      <c r="N69" s="1236"/>
      <c r="O69" s="1237"/>
    </row>
    <row r="70" spans="2:30" ht="13.2">
      <c r="B70" s="248"/>
      <c r="C70" s="244"/>
      <c r="D70" s="244"/>
      <c r="E70" s="244"/>
      <c r="F70" s="244"/>
      <c r="G70" s="244"/>
      <c r="H70" s="351"/>
      <c r="I70" s="351"/>
      <c r="J70" s="348"/>
      <c r="K70" s="348"/>
      <c r="L70" s="347"/>
      <c r="M70" s="348"/>
      <c r="N70" s="347"/>
      <c r="O70" s="346"/>
    </row>
    <row r="71" spans="2:30" ht="13.2">
      <c r="B71" s="248"/>
      <c r="C71" s="244"/>
      <c r="D71" s="244"/>
      <c r="E71" s="244"/>
      <c r="F71" s="244"/>
      <c r="G71" s="350" t="s">
        <v>550</v>
      </c>
      <c r="I71" s="349"/>
      <c r="J71" s="348"/>
      <c r="K71" s="348"/>
      <c r="L71" s="347"/>
      <c r="M71" s="348"/>
      <c r="N71" s="347"/>
      <c r="O71" s="346"/>
    </row>
    <row r="72" spans="2:30" ht="13.2">
      <c r="B72" s="248"/>
      <c r="C72" s="244"/>
      <c r="D72" s="244"/>
      <c r="E72" s="244"/>
      <c r="F72" s="244"/>
      <c r="G72" s="1238"/>
      <c r="H72" s="1239"/>
      <c r="I72" s="1239"/>
      <c r="J72" s="1240"/>
      <c r="K72" s="345" t="s">
        <v>515</v>
      </c>
      <c r="L72" s="345" t="s">
        <v>516</v>
      </c>
      <c r="M72" s="345" t="s">
        <v>517</v>
      </c>
      <c r="N72" s="345" t="s">
        <v>518</v>
      </c>
      <c r="O72" s="345" t="s">
        <v>519</v>
      </c>
    </row>
    <row r="73" spans="2:30" ht="13.2">
      <c r="B73" s="248"/>
      <c r="C73" s="244"/>
      <c r="D73" s="244"/>
      <c r="E73" s="244"/>
      <c r="F73" s="244"/>
      <c r="G73" s="1241" t="s">
        <v>549</v>
      </c>
      <c r="H73" s="1242"/>
      <c r="I73" s="1247" t="s">
        <v>547</v>
      </c>
      <c r="J73" s="1247"/>
      <c r="K73" s="1228"/>
      <c r="L73" s="1228"/>
      <c r="M73" s="1215"/>
      <c r="N73" s="1215"/>
      <c r="O73" s="1215"/>
      <c r="S73" s="243">
        <v>9.9</v>
      </c>
    </row>
    <row r="74" spans="2:30" ht="13.2">
      <c r="B74" s="248"/>
      <c r="C74" s="244"/>
      <c r="D74" s="244"/>
      <c r="E74" s="244"/>
      <c r="F74" s="244"/>
      <c r="G74" s="1243"/>
      <c r="H74" s="1244"/>
      <c r="I74" s="1248"/>
      <c r="J74" s="1248"/>
      <c r="K74" s="1228"/>
      <c r="L74" s="1228"/>
      <c r="M74" s="1215"/>
      <c r="N74" s="1215"/>
      <c r="O74" s="1215"/>
    </row>
    <row r="75" spans="2:30" ht="13.2">
      <c r="B75" s="248"/>
      <c r="C75" s="244"/>
      <c r="D75" s="244"/>
      <c r="E75" s="244"/>
      <c r="F75" s="244"/>
      <c r="G75" s="1243"/>
      <c r="H75" s="1244"/>
      <c r="I75" s="1227" t="s">
        <v>546</v>
      </c>
      <c r="J75" s="1227"/>
      <c r="K75" s="1219">
        <v>12.7</v>
      </c>
      <c r="L75" s="1219">
        <v>11.1</v>
      </c>
      <c r="M75" s="1219">
        <v>8.9</v>
      </c>
      <c r="N75" s="1219">
        <v>6.7</v>
      </c>
      <c r="O75" s="1219">
        <v>4.5999999999999996</v>
      </c>
      <c r="U75" s="243">
        <v>81.2</v>
      </c>
      <c r="W75" s="243">
        <v>87.2</v>
      </c>
      <c r="Y75" s="243">
        <v>99.8</v>
      </c>
      <c r="AA75" s="243">
        <v>109.5</v>
      </c>
      <c r="AC75" s="243">
        <v>115.2</v>
      </c>
    </row>
    <row r="76" spans="2:30" ht="13.2">
      <c r="B76" s="248"/>
      <c r="C76" s="244"/>
      <c r="D76" s="244"/>
      <c r="E76" s="244"/>
      <c r="F76" s="244"/>
      <c r="G76" s="1245"/>
      <c r="H76" s="1246"/>
      <c r="I76" s="1227"/>
      <c r="J76" s="1227"/>
      <c r="K76" s="1220"/>
      <c r="L76" s="1220"/>
      <c r="M76" s="1220"/>
      <c r="N76" s="1220"/>
      <c r="O76" s="1220"/>
    </row>
    <row r="77" spans="2:30" ht="13.2">
      <c r="B77" s="248"/>
      <c r="C77" s="244"/>
      <c r="D77" s="244"/>
      <c r="E77" s="244"/>
      <c r="F77" s="244"/>
      <c r="G77" s="1221" t="s">
        <v>548</v>
      </c>
      <c r="H77" s="1222"/>
      <c r="I77" s="1227" t="s">
        <v>547</v>
      </c>
      <c r="J77" s="1227"/>
      <c r="K77" s="1228">
        <v>75.900000000000006</v>
      </c>
      <c r="L77" s="1228">
        <v>64.599999999999994</v>
      </c>
      <c r="M77" s="1215">
        <v>52.8</v>
      </c>
      <c r="N77" s="1215">
        <v>48.6</v>
      </c>
      <c r="O77" s="1215">
        <v>32.799999999999997</v>
      </c>
      <c r="R77" s="243">
        <v>12.3</v>
      </c>
      <c r="T77" s="243">
        <v>11.1</v>
      </c>
    </row>
    <row r="78" spans="2:30" ht="13.2">
      <c r="B78" s="248"/>
      <c r="C78" s="244"/>
      <c r="D78" s="244"/>
      <c r="E78" s="244"/>
      <c r="F78" s="244"/>
      <c r="G78" s="1223"/>
      <c r="H78" s="1224"/>
      <c r="I78" s="1227"/>
      <c r="J78" s="1227"/>
      <c r="K78" s="1228"/>
      <c r="L78" s="1228"/>
      <c r="M78" s="1215"/>
      <c r="N78" s="1215"/>
      <c r="O78" s="1215"/>
    </row>
    <row r="79" spans="2:30" ht="13.2">
      <c r="B79" s="248"/>
      <c r="C79" s="244"/>
      <c r="D79" s="244"/>
      <c r="E79" s="244"/>
      <c r="F79" s="244"/>
      <c r="G79" s="1223"/>
      <c r="H79" s="1224"/>
      <c r="I79" s="1216" t="s">
        <v>546</v>
      </c>
      <c r="J79" s="1217"/>
      <c r="K79" s="1218">
        <v>13.5</v>
      </c>
      <c r="L79" s="1218">
        <v>12.4</v>
      </c>
      <c r="M79" s="1218">
        <v>11.5</v>
      </c>
      <c r="N79" s="1218">
        <v>10.4</v>
      </c>
      <c r="O79" s="1218">
        <v>9.5</v>
      </c>
      <c r="V79" s="243">
        <v>53.5</v>
      </c>
      <c r="X79" s="243">
        <v>48.2</v>
      </c>
      <c r="Z79" s="243">
        <v>34.200000000000003</v>
      </c>
      <c r="AB79" s="243">
        <v>30.3</v>
      </c>
      <c r="AD79" s="243">
        <v>28.9</v>
      </c>
    </row>
    <row r="80" spans="2:30" ht="13.2">
      <c r="B80" s="248"/>
      <c r="C80" s="244"/>
      <c r="D80" s="244"/>
      <c r="E80" s="244"/>
      <c r="F80" s="244"/>
      <c r="G80" s="1225"/>
      <c r="H80" s="1226"/>
      <c r="I80" s="1217"/>
      <c r="J80" s="1217"/>
      <c r="K80" s="1218"/>
      <c r="L80" s="1218"/>
      <c r="M80" s="1218"/>
      <c r="N80" s="1218"/>
      <c r="O80" s="1218"/>
    </row>
    <row r="81" spans="2:17" ht="13.2">
      <c r="B81" s="248"/>
      <c r="C81" s="244"/>
      <c r="D81" s="244"/>
      <c r="E81" s="244"/>
      <c r="F81" s="244"/>
      <c r="G81" s="244"/>
      <c r="H81" s="244"/>
      <c r="I81" s="244"/>
      <c r="J81" s="244"/>
      <c r="K81" s="344"/>
      <c r="L81" s="244"/>
      <c r="M81" s="244"/>
      <c r="N81" s="244"/>
      <c r="O81" s="244"/>
    </row>
    <row r="82" spans="2:17" ht="16.2">
      <c r="B82" s="248"/>
      <c r="C82" s="244"/>
      <c r="D82" s="244"/>
      <c r="E82" s="244"/>
      <c r="F82" s="244"/>
      <c r="G82" s="244"/>
      <c r="H82" s="244"/>
      <c r="I82" s="244"/>
      <c r="J82" s="244"/>
      <c r="K82" s="343"/>
      <c r="L82" s="343"/>
      <c r="M82" s="343"/>
      <c r="N82" s="343"/>
      <c r="O82" s="343"/>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42"/>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election activeCell="H60" sqref="H60"/>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election activeCell="H60" sqref="H60"/>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38</v>
      </c>
      <c r="E2" s="109"/>
      <c r="F2" s="110" t="s">
        <v>514</v>
      </c>
      <c r="G2" s="111"/>
      <c r="H2" s="112"/>
    </row>
    <row r="3" spans="1:8">
      <c r="A3" s="108" t="s">
        <v>507</v>
      </c>
      <c r="B3" s="113"/>
      <c r="C3" s="114"/>
      <c r="D3" s="115">
        <v>73011</v>
      </c>
      <c r="E3" s="116"/>
      <c r="F3" s="117">
        <v>67088</v>
      </c>
      <c r="G3" s="118"/>
      <c r="H3" s="119"/>
    </row>
    <row r="4" spans="1:8">
      <c r="A4" s="120"/>
      <c r="B4" s="121"/>
      <c r="C4" s="122"/>
      <c r="D4" s="123">
        <v>44849</v>
      </c>
      <c r="E4" s="124"/>
      <c r="F4" s="125">
        <v>37146</v>
      </c>
      <c r="G4" s="126"/>
      <c r="H4" s="127"/>
    </row>
    <row r="5" spans="1:8">
      <c r="A5" s="108" t="s">
        <v>509</v>
      </c>
      <c r="B5" s="113"/>
      <c r="C5" s="114"/>
      <c r="D5" s="115">
        <v>68191</v>
      </c>
      <c r="E5" s="116"/>
      <c r="F5" s="117">
        <v>70489</v>
      </c>
      <c r="G5" s="118"/>
      <c r="H5" s="119"/>
    </row>
    <row r="6" spans="1:8">
      <c r="A6" s="120"/>
      <c r="B6" s="121"/>
      <c r="C6" s="122"/>
      <c r="D6" s="123">
        <v>39487</v>
      </c>
      <c r="E6" s="124"/>
      <c r="F6" s="125">
        <v>37817</v>
      </c>
      <c r="G6" s="126"/>
      <c r="H6" s="127"/>
    </row>
    <row r="7" spans="1:8">
      <c r="A7" s="108" t="s">
        <v>510</v>
      </c>
      <c r="B7" s="113"/>
      <c r="C7" s="114"/>
      <c r="D7" s="115">
        <v>90390</v>
      </c>
      <c r="E7" s="116"/>
      <c r="F7" s="117">
        <v>84389</v>
      </c>
      <c r="G7" s="118"/>
      <c r="H7" s="119"/>
    </row>
    <row r="8" spans="1:8">
      <c r="A8" s="120"/>
      <c r="B8" s="121"/>
      <c r="C8" s="122"/>
      <c r="D8" s="123">
        <v>56943</v>
      </c>
      <c r="E8" s="124"/>
      <c r="F8" s="125">
        <v>44339</v>
      </c>
      <c r="G8" s="126"/>
      <c r="H8" s="127"/>
    </row>
    <row r="9" spans="1:8">
      <c r="A9" s="108" t="s">
        <v>511</v>
      </c>
      <c r="B9" s="113"/>
      <c r="C9" s="114"/>
      <c r="D9" s="115">
        <v>99804</v>
      </c>
      <c r="E9" s="116"/>
      <c r="F9" s="117">
        <v>83623</v>
      </c>
      <c r="G9" s="118"/>
      <c r="H9" s="119"/>
    </row>
    <row r="10" spans="1:8">
      <c r="A10" s="120"/>
      <c r="B10" s="121"/>
      <c r="C10" s="122"/>
      <c r="D10" s="123">
        <v>62074</v>
      </c>
      <c r="E10" s="124"/>
      <c r="F10" s="125">
        <v>48787</v>
      </c>
      <c r="G10" s="126"/>
      <c r="H10" s="127"/>
    </row>
    <row r="11" spans="1:8">
      <c r="A11" s="108" t="s">
        <v>512</v>
      </c>
      <c r="B11" s="113"/>
      <c r="C11" s="114"/>
      <c r="D11" s="115">
        <v>89897</v>
      </c>
      <c r="E11" s="116"/>
      <c r="F11" s="117">
        <v>87974</v>
      </c>
      <c r="G11" s="118"/>
      <c r="H11" s="119"/>
    </row>
    <row r="12" spans="1:8">
      <c r="A12" s="120"/>
      <c r="B12" s="121"/>
      <c r="C12" s="128"/>
      <c r="D12" s="123">
        <v>50432</v>
      </c>
      <c r="E12" s="124"/>
      <c r="F12" s="125">
        <v>48183</v>
      </c>
      <c r="G12" s="126"/>
      <c r="H12" s="127"/>
    </row>
    <row r="13" spans="1:8">
      <c r="A13" s="108"/>
      <c r="B13" s="113"/>
      <c r="C13" s="129"/>
      <c r="D13" s="130">
        <v>84259</v>
      </c>
      <c r="E13" s="131"/>
      <c r="F13" s="132">
        <v>78713</v>
      </c>
      <c r="G13" s="133"/>
      <c r="H13" s="119"/>
    </row>
    <row r="14" spans="1:8">
      <c r="A14" s="120"/>
      <c r="B14" s="121"/>
      <c r="C14" s="122"/>
      <c r="D14" s="123">
        <v>50757</v>
      </c>
      <c r="E14" s="124"/>
      <c r="F14" s="125">
        <v>43254</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4.8499999999999996</v>
      </c>
      <c r="C19" s="134">
        <f>ROUND(VALUE(SUBSTITUTE(実質収支比率等に係る経年分析!G$48,"▲","-")),2)</f>
        <v>6.11</v>
      </c>
      <c r="D19" s="134">
        <f>ROUND(VALUE(SUBSTITUTE(実質収支比率等に係る経年分析!H$48,"▲","-")),2)</f>
        <v>5.95</v>
      </c>
      <c r="E19" s="134">
        <f>ROUND(VALUE(SUBSTITUTE(実質収支比率等に係る経年分析!I$48,"▲","-")),2)</f>
        <v>5.75</v>
      </c>
      <c r="F19" s="134">
        <f>ROUND(VALUE(SUBSTITUTE(実質収支比率等に係る経年分析!J$48,"▲","-")),2)</f>
        <v>5.95</v>
      </c>
    </row>
    <row r="20" spans="1:11">
      <c r="A20" s="134" t="s">
        <v>41</v>
      </c>
      <c r="B20" s="134">
        <f>ROUND(VALUE(SUBSTITUTE(実質収支比率等に係る経年分析!F$47,"▲","-")),2)</f>
        <v>6.96</v>
      </c>
      <c r="C20" s="134">
        <f>ROUND(VALUE(SUBSTITUTE(実質収支比率等に係る経年分析!G$47,"▲","-")),2)</f>
        <v>7.04</v>
      </c>
      <c r="D20" s="134">
        <f>ROUND(VALUE(SUBSTITUTE(実質収支比率等に係る経年分析!H$47,"▲","-")),2)</f>
        <v>7.03</v>
      </c>
      <c r="E20" s="134">
        <f>ROUND(VALUE(SUBSTITUTE(実質収支比率等に係る経年分析!I$47,"▲","-")),2)</f>
        <v>7.07</v>
      </c>
      <c r="F20" s="134">
        <f>ROUND(VALUE(SUBSTITUTE(実質収支比率等に係る経年分析!J$47,"▲","-")),2)</f>
        <v>7.02</v>
      </c>
    </row>
    <row r="21" spans="1:11">
      <c r="A21" s="134" t="s">
        <v>42</v>
      </c>
      <c r="B21" s="134">
        <f>IF(ISNUMBER(VALUE(SUBSTITUTE(実質収支比率等に係る経年分析!F$49,"▲","-"))),ROUND(VALUE(SUBSTITUTE(実質収支比率等に係る経年分析!F$49,"▲","-")),2),NA())</f>
        <v>2.35</v>
      </c>
      <c r="C21" s="134">
        <f>IF(ISNUMBER(VALUE(SUBSTITUTE(実質収支比率等に係る経年分析!G$49,"▲","-"))),ROUND(VALUE(SUBSTITUTE(実質収支比率等に係る経年分析!G$49,"▲","-")),2),NA())</f>
        <v>6.72</v>
      </c>
      <c r="D21" s="134">
        <f>IF(ISNUMBER(VALUE(SUBSTITUTE(実質収支比率等に係る経年分析!H$49,"▲","-"))),ROUND(VALUE(SUBSTITUTE(実質収支比率等に係る経年分析!H$49,"▲","-")),2),NA())</f>
        <v>4.24</v>
      </c>
      <c r="E21" s="134">
        <f>IF(ISNUMBER(VALUE(SUBSTITUTE(実質収支比率等に係る経年分析!I$49,"▲","-"))),ROUND(VALUE(SUBSTITUTE(実質収支比率等に係る経年分析!I$49,"▲","-")),2),NA())</f>
        <v>2.89</v>
      </c>
      <c r="F21" s="134">
        <f>IF(ISNUMBER(VALUE(SUBSTITUTE(実質収支比率等に係る経年分析!J$49,"▲","-"))),ROUND(VALUE(SUBSTITUTE(実質収支比率等に係る経年分析!J$49,"▲","-")),2),NA())</f>
        <v>3.29</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温泉浴場事業特別会計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国民宿舎事業特別会計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0.88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7.0000000000000007E-2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7.0000000000000007E-2</v>
      </c>
    </row>
    <row r="34" spans="1:16">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0.14000000000000001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4.8499999999999996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6.11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5.94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5.95</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6.36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7.22</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3602</v>
      </c>
      <c r="E42" s="136"/>
      <c r="F42" s="136"/>
      <c r="G42" s="136">
        <f>'実質公債費比率（分子）の構造'!L$52</f>
        <v>3722</v>
      </c>
      <c r="H42" s="136"/>
      <c r="I42" s="136"/>
      <c r="J42" s="136">
        <f>'実質公債費比率（分子）の構造'!M$52</f>
        <v>3836</v>
      </c>
      <c r="K42" s="136"/>
      <c r="L42" s="136"/>
      <c r="M42" s="136">
        <f>'実質公債費比率（分子）の構造'!N$52</f>
        <v>4051</v>
      </c>
      <c r="N42" s="136"/>
      <c r="O42" s="136"/>
      <c r="P42" s="136">
        <f>'実質公債費比率（分子）の構造'!O$52</f>
        <v>4014</v>
      </c>
    </row>
    <row r="43" spans="1:16">
      <c r="A43" s="136" t="s">
        <v>50</v>
      </c>
      <c r="B43" s="136">
        <f>'実質公債費比率（分子）の構造'!K$51</f>
        <v>2</v>
      </c>
      <c r="C43" s="136"/>
      <c r="D43" s="136"/>
      <c r="E43" s="136">
        <f>'実質公債費比率（分子）の構造'!L$51</f>
        <v>1</v>
      </c>
      <c r="F43" s="136"/>
      <c r="G43" s="136"/>
      <c r="H43" s="136">
        <f>'実質公債費比率（分子）の構造'!M$51</f>
        <v>1</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71</v>
      </c>
      <c r="C44" s="136"/>
      <c r="D44" s="136"/>
      <c r="E44" s="136">
        <f>'実質公債費比率（分子）の構造'!L$50</f>
        <v>58</v>
      </c>
      <c r="F44" s="136"/>
      <c r="G44" s="136"/>
      <c r="H44" s="136">
        <f>'実質公債費比率（分子）の構造'!M$50</f>
        <v>46</v>
      </c>
      <c r="I44" s="136"/>
      <c r="J44" s="136"/>
      <c r="K44" s="136">
        <f>'実質公債費比率（分子）の構造'!N$50</f>
        <v>35</v>
      </c>
      <c r="L44" s="136"/>
      <c r="M44" s="136"/>
      <c r="N44" s="136">
        <f>'実質公債費比率（分子）の構造'!O$50</f>
        <v>23</v>
      </c>
      <c r="O44" s="136"/>
      <c r="P44" s="136"/>
    </row>
    <row r="45" spans="1:16">
      <c r="A45" s="136" t="s">
        <v>52</v>
      </c>
      <c r="B45" s="136">
        <f>'実質公債費比率（分子）の構造'!K$49</f>
        <v>526</v>
      </c>
      <c r="C45" s="136"/>
      <c r="D45" s="136"/>
      <c r="E45" s="136">
        <f>'実質公債費比率（分子）の構造'!L$49</f>
        <v>520</v>
      </c>
      <c r="F45" s="136"/>
      <c r="G45" s="136"/>
      <c r="H45" s="136">
        <f>'実質公債費比率（分子）の構造'!M$49</f>
        <v>494</v>
      </c>
      <c r="I45" s="136"/>
      <c r="J45" s="136"/>
      <c r="K45" s="136">
        <f>'実質公債費比率（分子）の構造'!N$49</f>
        <v>449</v>
      </c>
      <c r="L45" s="136"/>
      <c r="M45" s="136"/>
      <c r="N45" s="136">
        <f>'実質公債費比率（分子）の構造'!O$49</f>
        <v>506</v>
      </c>
      <c r="O45" s="136"/>
      <c r="P45" s="136"/>
    </row>
    <row r="46" spans="1:16">
      <c r="A46" s="136" t="s">
        <v>53</v>
      </c>
      <c r="B46" s="136">
        <f>'実質公債費比率（分子）の構造'!K$48</f>
        <v>692</v>
      </c>
      <c r="C46" s="136"/>
      <c r="D46" s="136"/>
      <c r="E46" s="136">
        <f>'実質公債費比率（分子）の構造'!L$48</f>
        <v>697</v>
      </c>
      <c r="F46" s="136"/>
      <c r="G46" s="136"/>
      <c r="H46" s="136">
        <f>'実質公債費比率（分子）の構造'!M$48</f>
        <v>717</v>
      </c>
      <c r="I46" s="136"/>
      <c r="J46" s="136"/>
      <c r="K46" s="136">
        <f>'実質公債費比率（分子）の構造'!N$48</f>
        <v>698</v>
      </c>
      <c r="L46" s="136"/>
      <c r="M46" s="136"/>
      <c r="N46" s="136">
        <f>'実質公債費比率（分子）の構造'!O$48</f>
        <v>726</v>
      </c>
      <c r="O46" s="136"/>
      <c r="P46" s="136"/>
    </row>
    <row r="47" spans="1:16">
      <c r="A47" s="136" t="s">
        <v>54</v>
      </c>
      <c r="B47" s="136">
        <f>'実質公債費比率（分子）の構造'!K$47</f>
        <v>10</v>
      </c>
      <c r="C47" s="136"/>
      <c r="D47" s="136"/>
      <c r="E47" s="136">
        <f>'実質公債費比率（分子）の構造'!L$47</f>
        <v>13</v>
      </c>
      <c r="F47" s="136"/>
      <c r="G47" s="136"/>
      <c r="H47" s="136">
        <f>'実質公債費比率（分子）の構造'!M$47</f>
        <v>17</v>
      </c>
      <c r="I47" s="136"/>
      <c r="J47" s="136"/>
      <c r="K47" s="136">
        <f>'実質公債費比率（分子）の構造'!N$47</f>
        <v>17</v>
      </c>
      <c r="L47" s="136"/>
      <c r="M47" s="136"/>
      <c r="N47" s="136">
        <f>'実質公債費比率（分子）の構造'!O$47</f>
        <v>20</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3922</v>
      </c>
      <c r="C49" s="136"/>
      <c r="D49" s="136"/>
      <c r="E49" s="136">
        <f>'実質公債費比率（分子）の構造'!L$45</f>
        <v>3788</v>
      </c>
      <c r="F49" s="136"/>
      <c r="G49" s="136"/>
      <c r="H49" s="136">
        <f>'実質公債費比率（分子）の構造'!M$45</f>
        <v>3481</v>
      </c>
      <c r="I49" s="136"/>
      <c r="J49" s="136"/>
      <c r="K49" s="136">
        <f>'実質公債費比率（分子）の構造'!N$45</f>
        <v>3504</v>
      </c>
      <c r="L49" s="136"/>
      <c r="M49" s="136"/>
      <c r="N49" s="136">
        <f>'実質公債費比率（分子）の構造'!O$45</f>
        <v>3150</v>
      </c>
      <c r="O49" s="136"/>
      <c r="P49" s="136"/>
    </row>
    <row r="50" spans="1:16">
      <c r="A50" s="136" t="s">
        <v>57</v>
      </c>
      <c r="B50" s="136" t="e">
        <f>NA()</f>
        <v>#N/A</v>
      </c>
      <c r="C50" s="136">
        <f>IF(ISNUMBER('実質公債費比率（分子）の構造'!K$53),'実質公債費比率（分子）の構造'!K$53,NA())</f>
        <v>1621</v>
      </c>
      <c r="D50" s="136" t="e">
        <f>NA()</f>
        <v>#N/A</v>
      </c>
      <c r="E50" s="136" t="e">
        <f>NA()</f>
        <v>#N/A</v>
      </c>
      <c r="F50" s="136">
        <f>IF(ISNUMBER('実質公債費比率（分子）の構造'!L$53),'実質公債費比率（分子）の構造'!L$53,NA())</f>
        <v>1355</v>
      </c>
      <c r="G50" s="136" t="e">
        <f>NA()</f>
        <v>#N/A</v>
      </c>
      <c r="H50" s="136" t="e">
        <f>NA()</f>
        <v>#N/A</v>
      </c>
      <c r="I50" s="136">
        <f>IF(ISNUMBER('実質公債費比率（分子）の構造'!M$53),'実質公債費比率（分子）の構造'!M$53,NA())</f>
        <v>920</v>
      </c>
      <c r="J50" s="136" t="e">
        <f>NA()</f>
        <v>#N/A</v>
      </c>
      <c r="K50" s="136" t="e">
        <f>NA()</f>
        <v>#N/A</v>
      </c>
      <c r="L50" s="136">
        <f>IF(ISNUMBER('実質公債費比率（分子）の構造'!N$53),'実質公債費比率（分子）の構造'!N$53,NA())</f>
        <v>652</v>
      </c>
      <c r="M50" s="136" t="e">
        <f>NA()</f>
        <v>#N/A</v>
      </c>
      <c r="N50" s="136" t="e">
        <f>NA()</f>
        <v>#N/A</v>
      </c>
      <c r="O50" s="136">
        <f>IF(ISNUMBER('実質公債費比率（分子）の構造'!O$53),'実質公債費比率（分子）の構造'!O$53,NA())</f>
        <v>411</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31933</v>
      </c>
      <c r="E56" s="135"/>
      <c r="F56" s="135"/>
      <c r="G56" s="135">
        <f>'将来負担比率（分子）の構造'!J$51</f>
        <v>31886</v>
      </c>
      <c r="H56" s="135"/>
      <c r="I56" s="135"/>
      <c r="J56" s="135">
        <f>'将来負担比率（分子）の構造'!K$51</f>
        <v>31704</v>
      </c>
      <c r="K56" s="135"/>
      <c r="L56" s="135"/>
      <c r="M56" s="135">
        <f>'将来負担比率（分子）の構造'!L$51</f>
        <v>30678</v>
      </c>
      <c r="N56" s="135"/>
      <c r="O56" s="135"/>
      <c r="P56" s="135">
        <f>'将来負担比率（分子）の構造'!M$51</f>
        <v>29417</v>
      </c>
    </row>
    <row r="57" spans="1:16">
      <c r="A57" s="135" t="s">
        <v>34</v>
      </c>
      <c r="B57" s="135"/>
      <c r="C57" s="135"/>
      <c r="D57" s="135">
        <f>'将来負担比率（分子）の構造'!I$50</f>
        <v>736</v>
      </c>
      <c r="E57" s="135"/>
      <c r="F57" s="135"/>
      <c r="G57" s="135">
        <f>'将来負担比率（分子）の構造'!J$50</f>
        <v>940</v>
      </c>
      <c r="H57" s="135"/>
      <c r="I57" s="135"/>
      <c r="J57" s="135">
        <f>'将来負担比率（分子）の構造'!K$50</f>
        <v>751</v>
      </c>
      <c r="K57" s="135"/>
      <c r="L57" s="135"/>
      <c r="M57" s="135">
        <f>'将来負担比率（分子）の構造'!L$50</f>
        <v>661</v>
      </c>
      <c r="N57" s="135"/>
      <c r="O57" s="135"/>
      <c r="P57" s="135">
        <f>'将来負担比率（分子）の構造'!M$50</f>
        <v>567</v>
      </c>
    </row>
    <row r="58" spans="1:16">
      <c r="A58" s="135" t="s">
        <v>33</v>
      </c>
      <c r="B58" s="135"/>
      <c r="C58" s="135"/>
      <c r="D58" s="135">
        <f>'将来負担比率（分子）の構造'!I$49</f>
        <v>13927</v>
      </c>
      <c r="E58" s="135"/>
      <c r="F58" s="135"/>
      <c r="G58" s="135">
        <f>'将来負担比率（分子）の構造'!J$49</f>
        <v>14959</v>
      </c>
      <c r="H58" s="135"/>
      <c r="I58" s="135"/>
      <c r="J58" s="135">
        <f>'将来負担比率（分子）の構造'!K$49</f>
        <v>16051</v>
      </c>
      <c r="K58" s="135"/>
      <c r="L58" s="135"/>
      <c r="M58" s="135">
        <f>'将来負担比率（分子）の構造'!L$49</f>
        <v>17686</v>
      </c>
      <c r="N58" s="135"/>
      <c r="O58" s="135"/>
      <c r="P58" s="135">
        <f>'将来負担比率（分子）の構造'!M$49</f>
        <v>19108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4610</v>
      </c>
      <c r="C62" s="135"/>
      <c r="D62" s="135"/>
      <c r="E62" s="135">
        <f>'将来負担比率（分子）の構造'!J$45</f>
        <v>4438</v>
      </c>
      <c r="F62" s="135"/>
      <c r="G62" s="135"/>
      <c r="H62" s="135">
        <f>'将来負担比率（分子）の構造'!K$45</f>
        <v>4093</v>
      </c>
      <c r="I62" s="135"/>
      <c r="J62" s="135"/>
      <c r="K62" s="135">
        <f>'将来負担比率（分子）の構造'!L$45</f>
        <v>3967</v>
      </c>
      <c r="L62" s="135"/>
      <c r="M62" s="135"/>
      <c r="N62" s="135">
        <f>'将来負担比率（分子）の構造'!M$45</f>
        <v>3875</v>
      </c>
      <c r="O62" s="135"/>
      <c r="P62" s="135"/>
    </row>
    <row r="63" spans="1:16">
      <c r="A63" s="135" t="s">
        <v>27</v>
      </c>
      <c r="B63" s="135">
        <f>'将来負担比率（分子）の構造'!I$44</f>
        <v>3458</v>
      </c>
      <c r="C63" s="135"/>
      <c r="D63" s="135"/>
      <c r="E63" s="135">
        <f>'将来負担比率（分子）の構造'!J$44</f>
        <v>2942</v>
      </c>
      <c r="F63" s="135"/>
      <c r="G63" s="135"/>
      <c r="H63" s="135">
        <f>'将来負担比率（分子）の構造'!K$44</f>
        <v>2702</v>
      </c>
      <c r="I63" s="135"/>
      <c r="J63" s="135"/>
      <c r="K63" s="135">
        <f>'将来負担比率（分子）の構造'!L$44</f>
        <v>2698</v>
      </c>
      <c r="L63" s="135"/>
      <c r="M63" s="135"/>
      <c r="N63" s="135">
        <f>'将来負担比率（分子）の構造'!M$44</f>
        <v>2263</v>
      </c>
      <c r="O63" s="135"/>
      <c r="P63" s="135"/>
    </row>
    <row r="64" spans="1:16">
      <c r="A64" s="135" t="s">
        <v>26</v>
      </c>
      <c r="B64" s="135">
        <f>'将来負担比率（分子）の構造'!I$43</f>
        <v>9795</v>
      </c>
      <c r="C64" s="135"/>
      <c r="D64" s="135"/>
      <c r="E64" s="135">
        <f>'将来負担比率（分子）の構造'!J$43</f>
        <v>9286</v>
      </c>
      <c r="F64" s="135"/>
      <c r="G64" s="135"/>
      <c r="H64" s="135">
        <f>'将来負担比率（分子）の構造'!K$43</f>
        <v>8932</v>
      </c>
      <c r="I64" s="135"/>
      <c r="J64" s="135"/>
      <c r="K64" s="135">
        <f>'将来負担比率（分子）の構造'!L$43</f>
        <v>8563</v>
      </c>
      <c r="L64" s="135"/>
      <c r="M64" s="135"/>
      <c r="N64" s="135">
        <f>'将来負担比率（分子）の構造'!M$43</f>
        <v>7697</v>
      </c>
      <c r="O64" s="135"/>
      <c r="P64" s="135"/>
    </row>
    <row r="65" spans="1:16">
      <c r="A65" s="135" t="s">
        <v>25</v>
      </c>
      <c r="B65" s="135">
        <f>'将来負担比率（分子）の構造'!I$42</f>
        <v>211</v>
      </c>
      <c r="C65" s="135"/>
      <c r="D65" s="135"/>
      <c r="E65" s="135">
        <f>'将来負担比率（分子）の構造'!J$42</f>
        <v>141</v>
      </c>
      <c r="F65" s="135"/>
      <c r="G65" s="135"/>
      <c r="H65" s="135">
        <f>'将来負担比率（分子）の構造'!K$42</f>
        <v>114</v>
      </c>
      <c r="I65" s="135"/>
      <c r="J65" s="135"/>
      <c r="K65" s="135">
        <f>'将来負担比率（分子）の構造'!L$42</f>
        <v>81</v>
      </c>
      <c r="L65" s="135"/>
      <c r="M65" s="135"/>
      <c r="N65" s="135">
        <f>'将来負担比率（分子）の構造'!M$42</f>
        <v>61</v>
      </c>
      <c r="O65" s="135"/>
      <c r="P65" s="135"/>
    </row>
    <row r="66" spans="1:16">
      <c r="A66" s="135" t="s">
        <v>24</v>
      </c>
      <c r="B66" s="135">
        <f>'将来負担比率（分子）の構造'!I$41</f>
        <v>27068</v>
      </c>
      <c r="C66" s="135"/>
      <c r="D66" s="135"/>
      <c r="E66" s="135">
        <f>'将来負担比率（分子）の構造'!J$41</f>
        <v>26053</v>
      </c>
      <c r="F66" s="135"/>
      <c r="G66" s="135"/>
      <c r="H66" s="135">
        <f>'将来負担比率（分子）の構造'!K$41</f>
        <v>24669</v>
      </c>
      <c r="I66" s="135"/>
      <c r="J66" s="135"/>
      <c r="K66" s="135">
        <f>'将来負担比率（分子）の構造'!L$41</f>
        <v>23817</v>
      </c>
      <c r="L66" s="135"/>
      <c r="M66" s="135"/>
      <c r="N66" s="135">
        <f>'将来負担比率（分子）の構造'!M$41</f>
        <v>22407</v>
      </c>
      <c r="O66" s="135"/>
      <c r="P66" s="135"/>
    </row>
    <row r="67" spans="1:16">
      <c r="A67" s="135" t="s">
        <v>61</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Q29" sqref="Q29:V29"/>
    </sheetView>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3781836</v>
      </c>
      <c r="S5" s="669"/>
      <c r="T5" s="669"/>
      <c r="U5" s="669"/>
      <c r="V5" s="669"/>
      <c r="W5" s="669"/>
      <c r="X5" s="669"/>
      <c r="Y5" s="716"/>
      <c r="Z5" s="729">
        <v>12.7</v>
      </c>
      <c r="AA5" s="729"/>
      <c r="AB5" s="729"/>
      <c r="AC5" s="729"/>
      <c r="AD5" s="730">
        <v>3781836</v>
      </c>
      <c r="AE5" s="730"/>
      <c r="AF5" s="730"/>
      <c r="AG5" s="730"/>
      <c r="AH5" s="730"/>
      <c r="AI5" s="730"/>
      <c r="AJ5" s="730"/>
      <c r="AK5" s="730"/>
      <c r="AL5" s="717">
        <v>21.6</v>
      </c>
      <c r="AM5" s="686"/>
      <c r="AN5" s="686"/>
      <c r="AO5" s="718"/>
      <c r="AP5" s="705" t="s">
        <v>207</v>
      </c>
      <c r="AQ5" s="706"/>
      <c r="AR5" s="706"/>
      <c r="AS5" s="706"/>
      <c r="AT5" s="706"/>
      <c r="AU5" s="706"/>
      <c r="AV5" s="706"/>
      <c r="AW5" s="706"/>
      <c r="AX5" s="706"/>
      <c r="AY5" s="706"/>
      <c r="AZ5" s="706"/>
      <c r="BA5" s="706"/>
      <c r="BB5" s="706"/>
      <c r="BC5" s="706"/>
      <c r="BD5" s="706"/>
      <c r="BE5" s="706"/>
      <c r="BF5" s="707"/>
      <c r="BG5" s="618">
        <v>3706126</v>
      </c>
      <c r="BH5" s="619"/>
      <c r="BI5" s="619"/>
      <c r="BJ5" s="619"/>
      <c r="BK5" s="619"/>
      <c r="BL5" s="619"/>
      <c r="BM5" s="619"/>
      <c r="BN5" s="620"/>
      <c r="BO5" s="671">
        <v>98</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251694</v>
      </c>
      <c r="S6" s="619"/>
      <c r="T6" s="619"/>
      <c r="U6" s="619"/>
      <c r="V6" s="619"/>
      <c r="W6" s="619"/>
      <c r="X6" s="619"/>
      <c r="Y6" s="620"/>
      <c r="Z6" s="671">
        <v>0.8</v>
      </c>
      <c r="AA6" s="671"/>
      <c r="AB6" s="671"/>
      <c r="AC6" s="671"/>
      <c r="AD6" s="672">
        <v>251694</v>
      </c>
      <c r="AE6" s="672"/>
      <c r="AF6" s="672"/>
      <c r="AG6" s="672"/>
      <c r="AH6" s="672"/>
      <c r="AI6" s="672"/>
      <c r="AJ6" s="672"/>
      <c r="AK6" s="672"/>
      <c r="AL6" s="641">
        <v>1.4</v>
      </c>
      <c r="AM6" s="673"/>
      <c r="AN6" s="673"/>
      <c r="AO6" s="674"/>
      <c r="AP6" s="615" t="s">
        <v>213</v>
      </c>
      <c r="AQ6" s="616"/>
      <c r="AR6" s="616"/>
      <c r="AS6" s="616"/>
      <c r="AT6" s="616"/>
      <c r="AU6" s="616"/>
      <c r="AV6" s="616"/>
      <c r="AW6" s="616"/>
      <c r="AX6" s="616"/>
      <c r="AY6" s="616"/>
      <c r="AZ6" s="616"/>
      <c r="BA6" s="616"/>
      <c r="BB6" s="616"/>
      <c r="BC6" s="616"/>
      <c r="BD6" s="616"/>
      <c r="BE6" s="616"/>
      <c r="BF6" s="617"/>
      <c r="BG6" s="618">
        <v>3706126</v>
      </c>
      <c r="BH6" s="619"/>
      <c r="BI6" s="619"/>
      <c r="BJ6" s="619"/>
      <c r="BK6" s="619"/>
      <c r="BL6" s="619"/>
      <c r="BM6" s="619"/>
      <c r="BN6" s="620"/>
      <c r="BO6" s="671">
        <v>98</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237340</v>
      </c>
      <c r="CS6" s="619"/>
      <c r="CT6" s="619"/>
      <c r="CU6" s="619"/>
      <c r="CV6" s="619"/>
      <c r="CW6" s="619"/>
      <c r="CX6" s="619"/>
      <c r="CY6" s="620"/>
      <c r="CZ6" s="671">
        <v>0.8</v>
      </c>
      <c r="DA6" s="671"/>
      <c r="DB6" s="671"/>
      <c r="DC6" s="671"/>
      <c r="DD6" s="624">
        <v>1034</v>
      </c>
      <c r="DE6" s="619"/>
      <c r="DF6" s="619"/>
      <c r="DG6" s="619"/>
      <c r="DH6" s="619"/>
      <c r="DI6" s="619"/>
      <c r="DJ6" s="619"/>
      <c r="DK6" s="619"/>
      <c r="DL6" s="619"/>
      <c r="DM6" s="619"/>
      <c r="DN6" s="619"/>
      <c r="DO6" s="619"/>
      <c r="DP6" s="620"/>
      <c r="DQ6" s="624">
        <v>236849</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4869</v>
      </c>
      <c r="S7" s="619"/>
      <c r="T7" s="619"/>
      <c r="U7" s="619"/>
      <c r="V7" s="619"/>
      <c r="W7" s="619"/>
      <c r="X7" s="619"/>
      <c r="Y7" s="620"/>
      <c r="Z7" s="671">
        <v>0</v>
      </c>
      <c r="AA7" s="671"/>
      <c r="AB7" s="671"/>
      <c r="AC7" s="671"/>
      <c r="AD7" s="672">
        <v>4869</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1388624</v>
      </c>
      <c r="BH7" s="619"/>
      <c r="BI7" s="619"/>
      <c r="BJ7" s="619"/>
      <c r="BK7" s="619"/>
      <c r="BL7" s="619"/>
      <c r="BM7" s="619"/>
      <c r="BN7" s="620"/>
      <c r="BO7" s="671">
        <v>36.700000000000003</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4847989</v>
      </c>
      <c r="CS7" s="619"/>
      <c r="CT7" s="619"/>
      <c r="CU7" s="619"/>
      <c r="CV7" s="619"/>
      <c r="CW7" s="619"/>
      <c r="CX7" s="619"/>
      <c r="CY7" s="620"/>
      <c r="CZ7" s="671">
        <v>17</v>
      </c>
      <c r="DA7" s="671"/>
      <c r="DB7" s="671"/>
      <c r="DC7" s="671"/>
      <c r="DD7" s="624">
        <v>655603</v>
      </c>
      <c r="DE7" s="619"/>
      <c r="DF7" s="619"/>
      <c r="DG7" s="619"/>
      <c r="DH7" s="619"/>
      <c r="DI7" s="619"/>
      <c r="DJ7" s="619"/>
      <c r="DK7" s="619"/>
      <c r="DL7" s="619"/>
      <c r="DM7" s="619"/>
      <c r="DN7" s="619"/>
      <c r="DO7" s="619"/>
      <c r="DP7" s="620"/>
      <c r="DQ7" s="624">
        <v>3764980</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13451</v>
      </c>
      <c r="S8" s="619"/>
      <c r="T8" s="619"/>
      <c r="U8" s="619"/>
      <c r="V8" s="619"/>
      <c r="W8" s="619"/>
      <c r="X8" s="619"/>
      <c r="Y8" s="620"/>
      <c r="Z8" s="671">
        <v>0</v>
      </c>
      <c r="AA8" s="671"/>
      <c r="AB8" s="671"/>
      <c r="AC8" s="671"/>
      <c r="AD8" s="672">
        <v>13451</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66117</v>
      </c>
      <c r="BH8" s="619"/>
      <c r="BI8" s="619"/>
      <c r="BJ8" s="619"/>
      <c r="BK8" s="619"/>
      <c r="BL8" s="619"/>
      <c r="BM8" s="619"/>
      <c r="BN8" s="620"/>
      <c r="BO8" s="671">
        <v>1.7</v>
      </c>
      <c r="BP8" s="671"/>
      <c r="BQ8" s="671"/>
      <c r="BR8" s="671"/>
      <c r="BS8" s="624" t="s">
        <v>110</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9687179</v>
      </c>
      <c r="CS8" s="619"/>
      <c r="CT8" s="619"/>
      <c r="CU8" s="619"/>
      <c r="CV8" s="619"/>
      <c r="CW8" s="619"/>
      <c r="CX8" s="619"/>
      <c r="CY8" s="620"/>
      <c r="CZ8" s="671">
        <v>33.9</v>
      </c>
      <c r="DA8" s="671"/>
      <c r="DB8" s="671"/>
      <c r="DC8" s="671"/>
      <c r="DD8" s="624">
        <v>492477</v>
      </c>
      <c r="DE8" s="619"/>
      <c r="DF8" s="619"/>
      <c r="DG8" s="619"/>
      <c r="DH8" s="619"/>
      <c r="DI8" s="619"/>
      <c r="DJ8" s="619"/>
      <c r="DK8" s="619"/>
      <c r="DL8" s="619"/>
      <c r="DM8" s="619"/>
      <c r="DN8" s="619"/>
      <c r="DO8" s="619"/>
      <c r="DP8" s="620"/>
      <c r="DQ8" s="624">
        <v>4186528</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11188</v>
      </c>
      <c r="S9" s="619"/>
      <c r="T9" s="619"/>
      <c r="U9" s="619"/>
      <c r="V9" s="619"/>
      <c r="W9" s="619"/>
      <c r="X9" s="619"/>
      <c r="Y9" s="620"/>
      <c r="Z9" s="671">
        <v>0</v>
      </c>
      <c r="AA9" s="671"/>
      <c r="AB9" s="671"/>
      <c r="AC9" s="671"/>
      <c r="AD9" s="672">
        <v>11188</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1134611</v>
      </c>
      <c r="BH9" s="619"/>
      <c r="BI9" s="619"/>
      <c r="BJ9" s="619"/>
      <c r="BK9" s="619"/>
      <c r="BL9" s="619"/>
      <c r="BM9" s="619"/>
      <c r="BN9" s="620"/>
      <c r="BO9" s="671">
        <v>30</v>
      </c>
      <c r="BP9" s="671"/>
      <c r="BQ9" s="671"/>
      <c r="BR9" s="671"/>
      <c r="BS9" s="624" t="s">
        <v>110</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2045272</v>
      </c>
      <c r="CS9" s="619"/>
      <c r="CT9" s="619"/>
      <c r="CU9" s="619"/>
      <c r="CV9" s="619"/>
      <c r="CW9" s="619"/>
      <c r="CX9" s="619"/>
      <c r="CY9" s="620"/>
      <c r="CZ9" s="671">
        <v>7.2</v>
      </c>
      <c r="DA9" s="671"/>
      <c r="DB9" s="671"/>
      <c r="DC9" s="671"/>
      <c r="DD9" s="624">
        <v>64398</v>
      </c>
      <c r="DE9" s="619"/>
      <c r="DF9" s="619"/>
      <c r="DG9" s="619"/>
      <c r="DH9" s="619"/>
      <c r="DI9" s="619"/>
      <c r="DJ9" s="619"/>
      <c r="DK9" s="619"/>
      <c r="DL9" s="619"/>
      <c r="DM9" s="619"/>
      <c r="DN9" s="619"/>
      <c r="DO9" s="619"/>
      <c r="DP9" s="620"/>
      <c r="DQ9" s="624">
        <v>1945947</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834683</v>
      </c>
      <c r="S10" s="619"/>
      <c r="T10" s="619"/>
      <c r="U10" s="619"/>
      <c r="V10" s="619"/>
      <c r="W10" s="619"/>
      <c r="X10" s="619"/>
      <c r="Y10" s="620"/>
      <c r="Z10" s="671">
        <v>2.8</v>
      </c>
      <c r="AA10" s="671"/>
      <c r="AB10" s="671"/>
      <c r="AC10" s="671"/>
      <c r="AD10" s="672">
        <v>834683</v>
      </c>
      <c r="AE10" s="672"/>
      <c r="AF10" s="672"/>
      <c r="AG10" s="672"/>
      <c r="AH10" s="672"/>
      <c r="AI10" s="672"/>
      <c r="AJ10" s="672"/>
      <c r="AK10" s="672"/>
      <c r="AL10" s="641">
        <v>4.8</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68905</v>
      </c>
      <c r="BH10" s="619"/>
      <c r="BI10" s="619"/>
      <c r="BJ10" s="619"/>
      <c r="BK10" s="619"/>
      <c r="BL10" s="619"/>
      <c r="BM10" s="619"/>
      <c r="BN10" s="620"/>
      <c r="BO10" s="671">
        <v>1.8</v>
      </c>
      <c r="BP10" s="671"/>
      <c r="BQ10" s="671"/>
      <c r="BR10" s="671"/>
      <c r="BS10" s="624" t="s">
        <v>110</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5866</v>
      </c>
      <c r="CS10" s="619"/>
      <c r="CT10" s="619"/>
      <c r="CU10" s="619"/>
      <c r="CV10" s="619"/>
      <c r="CW10" s="619"/>
      <c r="CX10" s="619"/>
      <c r="CY10" s="620"/>
      <c r="CZ10" s="671">
        <v>0</v>
      </c>
      <c r="DA10" s="671"/>
      <c r="DB10" s="671"/>
      <c r="DC10" s="671"/>
      <c r="DD10" s="624" t="s">
        <v>110</v>
      </c>
      <c r="DE10" s="619"/>
      <c r="DF10" s="619"/>
      <c r="DG10" s="619"/>
      <c r="DH10" s="619"/>
      <c r="DI10" s="619"/>
      <c r="DJ10" s="619"/>
      <c r="DK10" s="619"/>
      <c r="DL10" s="619"/>
      <c r="DM10" s="619"/>
      <c r="DN10" s="619"/>
      <c r="DO10" s="619"/>
      <c r="DP10" s="620"/>
      <c r="DQ10" s="624">
        <v>5866</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v>11187</v>
      </c>
      <c r="S11" s="619"/>
      <c r="T11" s="619"/>
      <c r="U11" s="619"/>
      <c r="V11" s="619"/>
      <c r="W11" s="619"/>
      <c r="X11" s="619"/>
      <c r="Y11" s="620"/>
      <c r="Z11" s="671">
        <v>0</v>
      </c>
      <c r="AA11" s="671"/>
      <c r="AB11" s="671"/>
      <c r="AC11" s="671"/>
      <c r="AD11" s="672">
        <v>11187</v>
      </c>
      <c r="AE11" s="672"/>
      <c r="AF11" s="672"/>
      <c r="AG11" s="672"/>
      <c r="AH11" s="672"/>
      <c r="AI11" s="672"/>
      <c r="AJ11" s="672"/>
      <c r="AK11" s="672"/>
      <c r="AL11" s="641">
        <v>0.1</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118991</v>
      </c>
      <c r="BH11" s="619"/>
      <c r="BI11" s="619"/>
      <c r="BJ11" s="619"/>
      <c r="BK11" s="619"/>
      <c r="BL11" s="619"/>
      <c r="BM11" s="619"/>
      <c r="BN11" s="620"/>
      <c r="BO11" s="671">
        <v>3.1</v>
      </c>
      <c r="BP11" s="671"/>
      <c r="BQ11" s="671"/>
      <c r="BR11" s="671"/>
      <c r="BS11" s="624" t="s">
        <v>110</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2176556</v>
      </c>
      <c r="CS11" s="619"/>
      <c r="CT11" s="619"/>
      <c r="CU11" s="619"/>
      <c r="CV11" s="619"/>
      <c r="CW11" s="619"/>
      <c r="CX11" s="619"/>
      <c r="CY11" s="620"/>
      <c r="CZ11" s="671">
        <v>7.6</v>
      </c>
      <c r="DA11" s="671"/>
      <c r="DB11" s="671"/>
      <c r="DC11" s="671"/>
      <c r="DD11" s="624">
        <v>1202895</v>
      </c>
      <c r="DE11" s="619"/>
      <c r="DF11" s="619"/>
      <c r="DG11" s="619"/>
      <c r="DH11" s="619"/>
      <c r="DI11" s="619"/>
      <c r="DJ11" s="619"/>
      <c r="DK11" s="619"/>
      <c r="DL11" s="619"/>
      <c r="DM11" s="619"/>
      <c r="DN11" s="619"/>
      <c r="DO11" s="619"/>
      <c r="DP11" s="620"/>
      <c r="DQ11" s="624">
        <v>927890</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1864316</v>
      </c>
      <c r="BH12" s="619"/>
      <c r="BI12" s="619"/>
      <c r="BJ12" s="619"/>
      <c r="BK12" s="619"/>
      <c r="BL12" s="619"/>
      <c r="BM12" s="619"/>
      <c r="BN12" s="620"/>
      <c r="BO12" s="671">
        <v>49.3</v>
      </c>
      <c r="BP12" s="671"/>
      <c r="BQ12" s="671"/>
      <c r="BR12" s="671"/>
      <c r="BS12" s="624" t="s">
        <v>110</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542818</v>
      </c>
      <c r="CS12" s="619"/>
      <c r="CT12" s="619"/>
      <c r="CU12" s="619"/>
      <c r="CV12" s="619"/>
      <c r="CW12" s="619"/>
      <c r="CX12" s="619"/>
      <c r="CY12" s="620"/>
      <c r="CZ12" s="671">
        <v>1.9</v>
      </c>
      <c r="DA12" s="671"/>
      <c r="DB12" s="671"/>
      <c r="DC12" s="671"/>
      <c r="DD12" s="624">
        <v>1184</v>
      </c>
      <c r="DE12" s="619"/>
      <c r="DF12" s="619"/>
      <c r="DG12" s="619"/>
      <c r="DH12" s="619"/>
      <c r="DI12" s="619"/>
      <c r="DJ12" s="619"/>
      <c r="DK12" s="619"/>
      <c r="DL12" s="619"/>
      <c r="DM12" s="619"/>
      <c r="DN12" s="619"/>
      <c r="DO12" s="619"/>
      <c r="DP12" s="620"/>
      <c r="DQ12" s="624">
        <v>337504</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31129</v>
      </c>
      <c r="S13" s="619"/>
      <c r="T13" s="619"/>
      <c r="U13" s="619"/>
      <c r="V13" s="619"/>
      <c r="W13" s="619"/>
      <c r="X13" s="619"/>
      <c r="Y13" s="620"/>
      <c r="Z13" s="671">
        <v>0.1</v>
      </c>
      <c r="AA13" s="671"/>
      <c r="AB13" s="671"/>
      <c r="AC13" s="671"/>
      <c r="AD13" s="672">
        <v>31129</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1844240</v>
      </c>
      <c r="BH13" s="619"/>
      <c r="BI13" s="619"/>
      <c r="BJ13" s="619"/>
      <c r="BK13" s="619"/>
      <c r="BL13" s="619"/>
      <c r="BM13" s="619"/>
      <c r="BN13" s="620"/>
      <c r="BO13" s="671">
        <v>48.8</v>
      </c>
      <c r="BP13" s="671"/>
      <c r="BQ13" s="671"/>
      <c r="BR13" s="671"/>
      <c r="BS13" s="624" t="s">
        <v>110</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2180791</v>
      </c>
      <c r="CS13" s="619"/>
      <c r="CT13" s="619"/>
      <c r="CU13" s="619"/>
      <c r="CV13" s="619"/>
      <c r="CW13" s="619"/>
      <c r="CX13" s="619"/>
      <c r="CY13" s="620"/>
      <c r="CZ13" s="671">
        <v>7.6</v>
      </c>
      <c r="DA13" s="671"/>
      <c r="DB13" s="671"/>
      <c r="DC13" s="671"/>
      <c r="DD13" s="624">
        <v>1162544</v>
      </c>
      <c r="DE13" s="619"/>
      <c r="DF13" s="619"/>
      <c r="DG13" s="619"/>
      <c r="DH13" s="619"/>
      <c r="DI13" s="619"/>
      <c r="DJ13" s="619"/>
      <c r="DK13" s="619"/>
      <c r="DL13" s="619"/>
      <c r="DM13" s="619"/>
      <c r="DN13" s="619"/>
      <c r="DO13" s="619"/>
      <c r="DP13" s="620"/>
      <c r="DQ13" s="624">
        <v>1320357</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143172</v>
      </c>
      <c r="BH14" s="619"/>
      <c r="BI14" s="619"/>
      <c r="BJ14" s="619"/>
      <c r="BK14" s="619"/>
      <c r="BL14" s="619"/>
      <c r="BM14" s="619"/>
      <c r="BN14" s="620"/>
      <c r="BO14" s="671">
        <v>3.8</v>
      </c>
      <c r="BP14" s="671"/>
      <c r="BQ14" s="671"/>
      <c r="BR14" s="671"/>
      <c r="BS14" s="624" t="s">
        <v>110</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1084955</v>
      </c>
      <c r="CS14" s="619"/>
      <c r="CT14" s="619"/>
      <c r="CU14" s="619"/>
      <c r="CV14" s="619"/>
      <c r="CW14" s="619"/>
      <c r="CX14" s="619"/>
      <c r="CY14" s="620"/>
      <c r="CZ14" s="671">
        <v>3.8</v>
      </c>
      <c r="DA14" s="671"/>
      <c r="DB14" s="671"/>
      <c r="DC14" s="671"/>
      <c r="DD14" s="624">
        <v>180659</v>
      </c>
      <c r="DE14" s="619"/>
      <c r="DF14" s="619"/>
      <c r="DG14" s="619"/>
      <c r="DH14" s="619"/>
      <c r="DI14" s="619"/>
      <c r="DJ14" s="619"/>
      <c r="DK14" s="619"/>
      <c r="DL14" s="619"/>
      <c r="DM14" s="619"/>
      <c r="DN14" s="619"/>
      <c r="DO14" s="619"/>
      <c r="DP14" s="620"/>
      <c r="DQ14" s="624">
        <v>907187</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8767</v>
      </c>
      <c r="S15" s="619"/>
      <c r="T15" s="619"/>
      <c r="U15" s="619"/>
      <c r="V15" s="619"/>
      <c r="W15" s="619"/>
      <c r="X15" s="619"/>
      <c r="Y15" s="620"/>
      <c r="Z15" s="671">
        <v>0</v>
      </c>
      <c r="AA15" s="671"/>
      <c r="AB15" s="671"/>
      <c r="AC15" s="671"/>
      <c r="AD15" s="672">
        <v>8767</v>
      </c>
      <c r="AE15" s="672"/>
      <c r="AF15" s="672"/>
      <c r="AG15" s="672"/>
      <c r="AH15" s="672"/>
      <c r="AI15" s="672"/>
      <c r="AJ15" s="672"/>
      <c r="AK15" s="672"/>
      <c r="AL15" s="641">
        <v>0.1</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310014</v>
      </c>
      <c r="BH15" s="619"/>
      <c r="BI15" s="619"/>
      <c r="BJ15" s="619"/>
      <c r="BK15" s="619"/>
      <c r="BL15" s="619"/>
      <c r="BM15" s="619"/>
      <c r="BN15" s="620"/>
      <c r="BO15" s="671">
        <v>8.1999999999999993</v>
      </c>
      <c r="BP15" s="671"/>
      <c r="BQ15" s="671"/>
      <c r="BR15" s="671"/>
      <c r="BS15" s="624" t="s">
        <v>110</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1801361</v>
      </c>
      <c r="CS15" s="619"/>
      <c r="CT15" s="619"/>
      <c r="CU15" s="619"/>
      <c r="CV15" s="619"/>
      <c r="CW15" s="619"/>
      <c r="CX15" s="619"/>
      <c r="CY15" s="620"/>
      <c r="CZ15" s="671">
        <v>6.3</v>
      </c>
      <c r="DA15" s="671"/>
      <c r="DB15" s="671"/>
      <c r="DC15" s="671"/>
      <c r="DD15" s="624">
        <v>346227</v>
      </c>
      <c r="DE15" s="619"/>
      <c r="DF15" s="619"/>
      <c r="DG15" s="619"/>
      <c r="DH15" s="619"/>
      <c r="DI15" s="619"/>
      <c r="DJ15" s="619"/>
      <c r="DK15" s="619"/>
      <c r="DL15" s="619"/>
      <c r="DM15" s="619"/>
      <c r="DN15" s="619"/>
      <c r="DO15" s="619"/>
      <c r="DP15" s="620"/>
      <c r="DQ15" s="624">
        <v>1351368</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13394772</v>
      </c>
      <c r="S16" s="619"/>
      <c r="T16" s="619"/>
      <c r="U16" s="619"/>
      <c r="V16" s="619"/>
      <c r="W16" s="619"/>
      <c r="X16" s="619"/>
      <c r="Y16" s="620"/>
      <c r="Z16" s="671">
        <v>45</v>
      </c>
      <c r="AA16" s="671"/>
      <c r="AB16" s="671"/>
      <c r="AC16" s="671"/>
      <c r="AD16" s="672">
        <v>12565288</v>
      </c>
      <c r="AE16" s="672"/>
      <c r="AF16" s="672"/>
      <c r="AG16" s="672"/>
      <c r="AH16" s="672"/>
      <c r="AI16" s="672"/>
      <c r="AJ16" s="672"/>
      <c r="AK16" s="672"/>
      <c r="AL16" s="641">
        <v>71.7</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162886</v>
      </c>
      <c r="CS16" s="619"/>
      <c r="CT16" s="619"/>
      <c r="CU16" s="619"/>
      <c r="CV16" s="619"/>
      <c r="CW16" s="619"/>
      <c r="CX16" s="619"/>
      <c r="CY16" s="620"/>
      <c r="CZ16" s="671">
        <v>0.6</v>
      </c>
      <c r="DA16" s="671"/>
      <c r="DB16" s="671"/>
      <c r="DC16" s="671"/>
      <c r="DD16" s="624" t="s">
        <v>110</v>
      </c>
      <c r="DE16" s="619"/>
      <c r="DF16" s="619"/>
      <c r="DG16" s="619"/>
      <c r="DH16" s="619"/>
      <c r="DI16" s="619"/>
      <c r="DJ16" s="619"/>
      <c r="DK16" s="619"/>
      <c r="DL16" s="619"/>
      <c r="DM16" s="619"/>
      <c r="DN16" s="619"/>
      <c r="DO16" s="619"/>
      <c r="DP16" s="620"/>
      <c r="DQ16" s="624">
        <v>91169</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12565288</v>
      </c>
      <c r="S17" s="619"/>
      <c r="T17" s="619"/>
      <c r="U17" s="619"/>
      <c r="V17" s="619"/>
      <c r="W17" s="619"/>
      <c r="X17" s="619"/>
      <c r="Y17" s="620"/>
      <c r="Z17" s="671">
        <v>42.2</v>
      </c>
      <c r="AA17" s="671"/>
      <c r="AB17" s="671"/>
      <c r="AC17" s="671"/>
      <c r="AD17" s="672">
        <v>12565288</v>
      </c>
      <c r="AE17" s="672"/>
      <c r="AF17" s="672"/>
      <c r="AG17" s="672"/>
      <c r="AH17" s="672"/>
      <c r="AI17" s="672"/>
      <c r="AJ17" s="672"/>
      <c r="AK17" s="672"/>
      <c r="AL17" s="641">
        <v>71.7</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3805524</v>
      </c>
      <c r="CS17" s="619"/>
      <c r="CT17" s="619"/>
      <c r="CU17" s="619"/>
      <c r="CV17" s="619"/>
      <c r="CW17" s="619"/>
      <c r="CX17" s="619"/>
      <c r="CY17" s="620"/>
      <c r="CZ17" s="671">
        <v>13.3</v>
      </c>
      <c r="DA17" s="671"/>
      <c r="DB17" s="671"/>
      <c r="DC17" s="671"/>
      <c r="DD17" s="624" t="s">
        <v>110</v>
      </c>
      <c r="DE17" s="619"/>
      <c r="DF17" s="619"/>
      <c r="DG17" s="619"/>
      <c r="DH17" s="619"/>
      <c r="DI17" s="619"/>
      <c r="DJ17" s="619"/>
      <c r="DK17" s="619"/>
      <c r="DL17" s="619"/>
      <c r="DM17" s="619"/>
      <c r="DN17" s="619"/>
      <c r="DO17" s="619"/>
      <c r="DP17" s="620"/>
      <c r="DQ17" s="624">
        <v>3720028</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829484</v>
      </c>
      <c r="S18" s="619"/>
      <c r="T18" s="619"/>
      <c r="U18" s="619"/>
      <c r="V18" s="619"/>
      <c r="W18" s="619"/>
      <c r="X18" s="619"/>
      <c r="Y18" s="620"/>
      <c r="Z18" s="671">
        <v>2.8</v>
      </c>
      <c r="AA18" s="671"/>
      <c r="AB18" s="671"/>
      <c r="AC18" s="671"/>
      <c r="AD18" s="672" t="s">
        <v>110</v>
      </c>
      <c r="AE18" s="672"/>
      <c r="AF18" s="672"/>
      <c r="AG18" s="672"/>
      <c r="AH18" s="672"/>
      <c r="AI18" s="672"/>
      <c r="AJ18" s="672"/>
      <c r="AK18" s="672"/>
      <c r="AL18" s="641" t="s">
        <v>110</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t="s">
        <v>110</v>
      </c>
      <c r="S19" s="619"/>
      <c r="T19" s="619"/>
      <c r="U19" s="619"/>
      <c r="V19" s="619"/>
      <c r="W19" s="619"/>
      <c r="X19" s="619"/>
      <c r="Y19" s="620"/>
      <c r="Z19" s="671" t="s">
        <v>110</v>
      </c>
      <c r="AA19" s="671"/>
      <c r="AB19" s="671"/>
      <c r="AC19" s="671"/>
      <c r="AD19" s="672" t="s">
        <v>110</v>
      </c>
      <c r="AE19" s="672"/>
      <c r="AF19" s="672"/>
      <c r="AG19" s="672"/>
      <c r="AH19" s="672"/>
      <c r="AI19" s="672"/>
      <c r="AJ19" s="672"/>
      <c r="AK19" s="672"/>
      <c r="AL19" s="641" t="s">
        <v>110</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75710</v>
      </c>
      <c r="BH19" s="619"/>
      <c r="BI19" s="619"/>
      <c r="BJ19" s="619"/>
      <c r="BK19" s="619"/>
      <c r="BL19" s="619"/>
      <c r="BM19" s="619"/>
      <c r="BN19" s="620"/>
      <c r="BO19" s="671">
        <v>2</v>
      </c>
      <c r="BP19" s="671"/>
      <c r="BQ19" s="671"/>
      <c r="BR19" s="671"/>
      <c r="BS19" s="624" t="s">
        <v>110</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18343576</v>
      </c>
      <c r="S20" s="619"/>
      <c r="T20" s="619"/>
      <c r="U20" s="619"/>
      <c r="V20" s="619"/>
      <c r="W20" s="619"/>
      <c r="X20" s="619"/>
      <c r="Y20" s="620"/>
      <c r="Z20" s="671">
        <v>61.6</v>
      </c>
      <c r="AA20" s="671"/>
      <c r="AB20" s="671"/>
      <c r="AC20" s="671"/>
      <c r="AD20" s="672">
        <v>17514092</v>
      </c>
      <c r="AE20" s="672"/>
      <c r="AF20" s="672"/>
      <c r="AG20" s="672"/>
      <c r="AH20" s="672"/>
      <c r="AI20" s="672"/>
      <c r="AJ20" s="672"/>
      <c r="AK20" s="672"/>
      <c r="AL20" s="641">
        <v>99.9</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75710</v>
      </c>
      <c r="BH20" s="619"/>
      <c r="BI20" s="619"/>
      <c r="BJ20" s="619"/>
      <c r="BK20" s="619"/>
      <c r="BL20" s="619"/>
      <c r="BM20" s="619"/>
      <c r="BN20" s="620"/>
      <c r="BO20" s="671">
        <v>2</v>
      </c>
      <c r="BP20" s="671"/>
      <c r="BQ20" s="671"/>
      <c r="BR20" s="671"/>
      <c r="BS20" s="624" t="s">
        <v>110</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28578537</v>
      </c>
      <c r="CS20" s="619"/>
      <c r="CT20" s="619"/>
      <c r="CU20" s="619"/>
      <c r="CV20" s="619"/>
      <c r="CW20" s="619"/>
      <c r="CX20" s="619"/>
      <c r="CY20" s="620"/>
      <c r="CZ20" s="671">
        <v>100</v>
      </c>
      <c r="DA20" s="671"/>
      <c r="DB20" s="671"/>
      <c r="DC20" s="671"/>
      <c r="DD20" s="624">
        <v>4107021</v>
      </c>
      <c r="DE20" s="619"/>
      <c r="DF20" s="619"/>
      <c r="DG20" s="619"/>
      <c r="DH20" s="619"/>
      <c r="DI20" s="619"/>
      <c r="DJ20" s="619"/>
      <c r="DK20" s="619"/>
      <c r="DL20" s="619"/>
      <c r="DM20" s="619"/>
      <c r="DN20" s="619"/>
      <c r="DO20" s="619"/>
      <c r="DP20" s="620"/>
      <c r="DQ20" s="624">
        <v>18795673</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6696</v>
      </c>
      <c r="S21" s="619"/>
      <c r="T21" s="619"/>
      <c r="U21" s="619"/>
      <c r="V21" s="619"/>
      <c r="W21" s="619"/>
      <c r="X21" s="619"/>
      <c r="Y21" s="620"/>
      <c r="Z21" s="671">
        <v>0</v>
      </c>
      <c r="AA21" s="671"/>
      <c r="AB21" s="671"/>
      <c r="AC21" s="671"/>
      <c r="AD21" s="672">
        <v>6696</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75710</v>
      </c>
      <c r="BH21" s="619"/>
      <c r="BI21" s="619"/>
      <c r="BJ21" s="619"/>
      <c r="BK21" s="619"/>
      <c r="BL21" s="619"/>
      <c r="BM21" s="619"/>
      <c r="BN21" s="620"/>
      <c r="BO21" s="671">
        <v>2</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250585</v>
      </c>
      <c r="S22" s="619"/>
      <c r="T22" s="619"/>
      <c r="U22" s="619"/>
      <c r="V22" s="619"/>
      <c r="W22" s="619"/>
      <c r="X22" s="619"/>
      <c r="Y22" s="620"/>
      <c r="Z22" s="671">
        <v>0.8</v>
      </c>
      <c r="AA22" s="671"/>
      <c r="AB22" s="671"/>
      <c r="AC22" s="671"/>
      <c r="AD22" s="672" t="s">
        <v>110</v>
      </c>
      <c r="AE22" s="672"/>
      <c r="AF22" s="672"/>
      <c r="AG22" s="672"/>
      <c r="AH22" s="672"/>
      <c r="AI22" s="672"/>
      <c r="AJ22" s="672"/>
      <c r="AK22" s="672"/>
      <c r="AL22" s="641" t="s">
        <v>110</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194812</v>
      </c>
      <c r="S23" s="619"/>
      <c r="T23" s="619"/>
      <c r="U23" s="619"/>
      <c r="V23" s="619"/>
      <c r="W23" s="619"/>
      <c r="X23" s="619"/>
      <c r="Y23" s="620"/>
      <c r="Z23" s="671">
        <v>0.7</v>
      </c>
      <c r="AA23" s="671"/>
      <c r="AB23" s="671"/>
      <c r="AC23" s="671"/>
      <c r="AD23" s="672">
        <v>9016</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110</v>
      </c>
      <c r="BH23" s="619"/>
      <c r="BI23" s="619"/>
      <c r="BJ23" s="619"/>
      <c r="BK23" s="619"/>
      <c r="BL23" s="619"/>
      <c r="BM23" s="619"/>
      <c r="BN23" s="620"/>
      <c r="BO23" s="671" t="s">
        <v>110</v>
      </c>
      <c r="BP23" s="671"/>
      <c r="BQ23" s="671"/>
      <c r="BR23" s="671"/>
      <c r="BS23" s="624" t="s">
        <v>110</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70424</v>
      </c>
      <c r="S24" s="619"/>
      <c r="T24" s="619"/>
      <c r="U24" s="619"/>
      <c r="V24" s="619"/>
      <c r="W24" s="619"/>
      <c r="X24" s="619"/>
      <c r="Y24" s="620"/>
      <c r="Z24" s="671">
        <v>0.2</v>
      </c>
      <c r="AA24" s="671"/>
      <c r="AB24" s="671"/>
      <c r="AC24" s="671"/>
      <c r="AD24" s="672" t="s">
        <v>110</v>
      </c>
      <c r="AE24" s="672"/>
      <c r="AF24" s="672"/>
      <c r="AG24" s="672"/>
      <c r="AH24" s="672"/>
      <c r="AI24" s="672"/>
      <c r="AJ24" s="672"/>
      <c r="AK24" s="672"/>
      <c r="AL24" s="641" t="s">
        <v>110</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13796631</v>
      </c>
      <c r="CS24" s="669"/>
      <c r="CT24" s="669"/>
      <c r="CU24" s="669"/>
      <c r="CV24" s="669"/>
      <c r="CW24" s="669"/>
      <c r="CX24" s="669"/>
      <c r="CY24" s="716"/>
      <c r="CZ24" s="720">
        <v>48.3</v>
      </c>
      <c r="DA24" s="721"/>
      <c r="DB24" s="721"/>
      <c r="DC24" s="722"/>
      <c r="DD24" s="715">
        <v>9081189</v>
      </c>
      <c r="DE24" s="669"/>
      <c r="DF24" s="669"/>
      <c r="DG24" s="669"/>
      <c r="DH24" s="669"/>
      <c r="DI24" s="669"/>
      <c r="DJ24" s="669"/>
      <c r="DK24" s="716"/>
      <c r="DL24" s="715">
        <v>8512537</v>
      </c>
      <c r="DM24" s="669"/>
      <c r="DN24" s="669"/>
      <c r="DO24" s="669"/>
      <c r="DP24" s="669"/>
      <c r="DQ24" s="669"/>
      <c r="DR24" s="669"/>
      <c r="DS24" s="669"/>
      <c r="DT24" s="669"/>
      <c r="DU24" s="669"/>
      <c r="DV24" s="716"/>
      <c r="DW24" s="717">
        <v>48</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4117164</v>
      </c>
      <c r="S25" s="619"/>
      <c r="T25" s="619"/>
      <c r="U25" s="619"/>
      <c r="V25" s="619"/>
      <c r="W25" s="619"/>
      <c r="X25" s="619"/>
      <c r="Y25" s="620"/>
      <c r="Z25" s="671">
        <v>13.8</v>
      </c>
      <c r="AA25" s="671"/>
      <c r="AB25" s="671"/>
      <c r="AC25" s="671"/>
      <c r="AD25" s="672" t="s">
        <v>110</v>
      </c>
      <c r="AE25" s="672"/>
      <c r="AF25" s="672"/>
      <c r="AG25" s="672"/>
      <c r="AH25" s="672"/>
      <c r="AI25" s="672"/>
      <c r="AJ25" s="672"/>
      <c r="AK25" s="672"/>
      <c r="AL25" s="641" t="s">
        <v>110</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3603474</v>
      </c>
      <c r="CS25" s="637"/>
      <c r="CT25" s="637"/>
      <c r="CU25" s="637"/>
      <c r="CV25" s="637"/>
      <c r="CW25" s="637"/>
      <c r="CX25" s="637"/>
      <c r="CY25" s="638"/>
      <c r="CZ25" s="621">
        <v>12.6</v>
      </c>
      <c r="DA25" s="639"/>
      <c r="DB25" s="639"/>
      <c r="DC25" s="640"/>
      <c r="DD25" s="624">
        <v>3456294</v>
      </c>
      <c r="DE25" s="637"/>
      <c r="DF25" s="637"/>
      <c r="DG25" s="637"/>
      <c r="DH25" s="637"/>
      <c r="DI25" s="637"/>
      <c r="DJ25" s="637"/>
      <c r="DK25" s="638"/>
      <c r="DL25" s="624">
        <v>3442568</v>
      </c>
      <c r="DM25" s="637"/>
      <c r="DN25" s="637"/>
      <c r="DO25" s="637"/>
      <c r="DP25" s="637"/>
      <c r="DQ25" s="637"/>
      <c r="DR25" s="637"/>
      <c r="DS25" s="637"/>
      <c r="DT25" s="637"/>
      <c r="DU25" s="637"/>
      <c r="DV25" s="638"/>
      <c r="DW25" s="641">
        <v>19.399999999999999</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2066549</v>
      </c>
      <c r="CS26" s="619"/>
      <c r="CT26" s="619"/>
      <c r="CU26" s="619"/>
      <c r="CV26" s="619"/>
      <c r="CW26" s="619"/>
      <c r="CX26" s="619"/>
      <c r="CY26" s="620"/>
      <c r="CZ26" s="621">
        <v>7.2</v>
      </c>
      <c r="DA26" s="639"/>
      <c r="DB26" s="639"/>
      <c r="DC26" s="640"/>
      <c r="DD26" s="624">
        <v>1983116</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2784382</v>
      </c>
      <c r="S27" s="619"/>
      <c r="T27" s="619"/>
      <c r="U27" s="619"/>
      <c r="V27" s="619"/>
      <c r="W27" s="619"/>
      <c r="X27" s="619"/>
      <c r="Y27" s="620"/>
      <c r="Z27" s="671">
        <v>9.4</v>
      </c>
      <c r="AA27" s="671"/>
      <c r="AB27" s="671"/>
      <c r="AC27" s="671"/>
      <c r="AD27" s="672" t="s">
        <v>110</v>
      </c>
      <c r="AE27" s="672"/>
      <c r="AF27" s="672"/>
      <c r="AG27" s="672"/>
      <c r="AH27" s="672"/>
      <c r="AI27" s="672"/>
      <c r="AJ27" s="672"/>
      <c r="AK27" s="672"/>
      <c r="AL27" s="641" t="s">
        <v>110</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3781836</v>
      </c>
      <c r="BH27" s="619"/>
      <c r="BI27" s="619"/>
      <c r="BJ27" s="619"/>
      <c r="BK27" s="619"/>
      <c r="BL27" s="619"/>
      <c r="BM27" s="619"/>
      <c r="BN27" s="620"/>
      <c r="BO27" s="671">
        <v>100</v>
      </c>
      <c r="BP27" s="671"/>
      <c r="BQ27" s="671"/>
      <c r="BR27" s="671"/>
      <c r="BS27" s="624" t="s">
        <v>110</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6388306</v>
      </c>
      <c r="CS27" s="637"/>
      <c r="CT27" s="637"/>
      <c r="CU27" s="637"/>
      <c r="CV27" s="637"/>
      <c r="CW27" s="637"/>
      <c r="CX27" s="637"/>
      <c r="CY27" s="638"/>
      <c r="CZ27" s="621">
        <v>22.4</v>
      </c>
      <c r="DA27" s="639"/>
      <c r="DB27" s="639"/>
      <c r="DC27" s="640"/>
      <c r="DD27" s="624">
        <v>1905540</v>
      </c>
      <c r="DE27" s="637"/>
      <c r="DF27" s="637"/>
      <c r="DG27" s="637"/>
      <c r="DH27" s="637"/>
      <c r="DI27" s="637"/>
      <c r="DJ27" s="637"/>
      <c r="DK27" s="638"/>
      <c r="DL27" s="624">
        <v>1905418</v>
      </c>
      <c r="DM27" s="637"/>
      <c r="DN27" s="637"/>
      <c r="DO27" s="637"/>
      <c r="DP27" s="637"/>
      <c r="DQ27" s="637"/>
      <c r="DR27" s="637"/>
      <c r="DS27" s="637"/>
      <c r="DT27" s="637"/>
      <c r="DU27" s="637"/>
      <c r="DV27" s="638"/>
      <c r="DW27" s="641">
        <v>10.7</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143234</v>
      </c>
      <c r="S28" s="619"/>
      <c r="T28" s="619"/>
      <c r="U28" s="619"/>
      <c r="V28" s="619"/>
      <c r="W28" s="619"/>
      <c r="X28" s="619"/>
      <c r="Y28" s="620"/>
      <c r="Z28" s="671">
        <v>0.5</v>
      </c>
      <c r="AA28" s="671"/>
      <c r="AB28" s="671"/>
      <c r="AC28" s="671"/>
      <c r="AD28" s="672" t="s">
        <v>110</v>
      </c>
      <c r="AE28" s="672"/>
      <c r="AF28" s="672"/>
      <c r="AG28" s="672"/>
      <c r="AH28" s="672"/>
      <c r="AI28" s="672"/>
      <c r="AJ28" s="672"/>
      <c r="AK28" s="672"/>
      <c r="AL28" s="641" t="s">
        <v>110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3804851</v>
      </c>
      <c r="CS28" s="619"/>
      <c r="CT28" s="619"/>
      <c r="CU28" s="619"/>
      <c r="CV28" s="619"/>
      <c r="CW28" s="619"/>
      <c r="CX28" s="619"/>
      <c r="CY28" s="620"/>
      <c r="CZ28" s="621">
        <v>13.3</v>
      </c>
      <c r="DA28" s="639"/>
      <c r="DB28" s="639"/>
      <c r="DC28" s="640"/>
      <c r="DD28" s="624">
        <v>3719355</v>
      </c>
      <c r="DE28" s="619"/>
      <c r="DF28" s="619"/>
      <c r="DG28" s="619"/>
      <c r="DH28" s="619"/>
      <c r="DI28" s="619"/>
      <c r="DJ28" s="619"/>
      <c r="DK28" s="620"/>
      <c r="DL28" s="624">
        <v>3164551</v>
      </c>
      <c r="DM28" s="619"/>
      <c r="DN28" s="619"/>
      <c r="DO28" s="619"/>
      <c r="DP28" s="619"/>
      <c r="DQ28" s="619"/>
      <c r="DR28" s="619"/>
      <c r="DS28" s="619"/>
      <c r="DT28" s="619"/>
      <c r="DU28" s="619"/>
      <c r="DV28" s="620"/>
      <c r="DW28" s="641">
        <v>17.8</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172625</v>
      </c>
      <c r="S29" s="619"/>
      <c r="T29" s="619"/>
      <c r="U29" s="619"/>
      <c r="V29" s="619"/>
      <c r="W29" s="619"/>
      <c r="X29" s="619"/>
      <c r="Y29" s="620"/>
      <c r="Z29" s="671">
        <v>0.6</v>
      </c>
      <c r="AA29" s="671"/>
      <c r="AB29" s="671"/>
      <c r="AC29" s="671"/>
      <c r="AD29" s="672" t="s">
        <v>110</v>
      </c>
      <c r="AE29" s="672"/>
      <c r="AF29" s="672"/>
      <c r="AG29" s="672"/>
      <c r="AH29" s="672"/>
      <c r="AI29" s="672"/>
      <c r="AJ29" s="672"/>
      <c r="AK29" s="672"/>
      <c r="AL29" s="641" t="s">
        <v>110</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3804851</v>
      </c>
      <c r="CS29" s="637"/>
      <c r="CT29" s="637"/>
      <c r="CU29" s="637"/>
      <c r="CV29" s="637"/>
      <c r="CW29" s="637"/>
      <c r="CX29" s="637"/>
      <c r="CY29" s="638"/>
      <c r="CZ29" s="621">
        <v>13.3</v>
      </c>
      <c r="DA29" s="639"/>
      <c r="DB29" s="639"/>
      <c r="DC29" s="640"/>
      <c r="DD29" s="624">
        <v>3719355</v>
      </c>
      <c r="DE29" s="637"/>
      <c r="DF29" s="637"/>
      <c r="DG29" s="637"/>
      <c r="DH29" s="637"/>
      <c r="DI29" s="637"/>
      <c r="DJ29" s="637"/>
      <c r="DK29" s="638"/>
      <c r="DL29" s="624">
        <v>3164551</v>
      </c>
      <c r="DM29" s="637"/>
      <c r="DN29" s="637"/>
      <c r="DO29" s="637"/>
      <c r="DP29" s="637"/>
      <c r="DQ29" s="637"/>
      <c r="DR29" s="637"/>
      <c r="DS29" s="637"/>
      <c r="DT29" s="637"/>
      <c r="DU29" s="637"/>
      <c r="DV29" s="638"/>
      <c r="DW29" s="641">
        <v>17.8</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76023</v>
      </c>
      <c r="S30" s="619"/>
      <c r="T30" s="619"/>
      <c r="U30" s="619"/>
      <c r="V30" s="619"/>
      <c r="W30" s="619"/>
      <c r="X30" s="619"/>
      <c r="Y30" s="620"/>
      <c r="Z30" s="671">
        <v>0.3</v>
      </c>
      <c r="AA30" s="671"/>
      <c r="AB30" s="671"/>
      <c r="AC30" s="671"/>
      <c r="AD30" s="672" t="s">
        <v>110</v>
      </c>
      <c r="AE30" s="672"/>
      <c r="AF30" s="672"/>
      <c r="AG30" s="672"/>
      <c r="AH30" s="672"/>
      <c r="AI30" s="672"/>
      <c r="AJ30" s="672"/>
      <c r="AK30" s="672"/>
      <c r="AL30" s="641" t="s">
        <v>110</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98.2</v>
      </c>
      <c r="BH30" s="685"/>
      <c r="BI30" s="685"/>
      <c r="BJ30" s="685"/>
      <c r="BK30" s="685"/>
      <c r="BL30" s="685"/>
      <c r="BM30" s="686">
        <v>86.4</v>
      </c>
      <c r="BN30" s="685"/>
      <c r="BO30" s="685"/>
      <c r="BP30" s="685"/>
      <c r="BQ30" s="687"/>
      <c r="BR30" s="684">
        <v>97.3</v>
      </c>
      <c r="BS30" s="685"/>
      <c r="BT30" s="685"/>
      <c r="BU30" s="685"/>
      <c r="BV30" s="685"/>
      <c r="BW30" s="685"/>
      <c r="BX30" s="686">
        <v>85.2</v>
      </c>
      <c r="BY30" s="685"/>
      <c r="BZ30" s="685"/>
      <c r="CA30" s="685"/>
      <c r="CB30" s="687"/>
      <c r="CD30" s="690"/>
      <c r="CE30" s="691"/>
      <c r="CF30" s="655" t="s">
        <v>291</v>
      </c>
      <c r="CG30" s="652"/>
      <c r="CH30" s="652"/>
      <c r="CI30" s="652"/>
      <c r="CJ30" s="652"/>
      <c r="CK30" s="652"/>
      <c r="CL30" s="652"/>
      <c r="CM30" s="652"/>
      <c r="CN30" s="652"/>
      <c r="CO30" s="652"/>
      <c r="CP30" s="652"/>
      <c r="CQ30" s="653"/>
      <c r="CR30" s="618">
        <v>3581046</v>
      </c>
      <c r="CS30" s="619"/>
      <c r="CT30" s="619"/>
      <c r="CU30" s="619"/>
      <c r="CV30" s="619"/>
      <c r="CW30" s="619"/>
      <c r="CX30" s="619"/>
      <c r="CY30" s="620"/>
      <c r="CZ30" s="621">
        <v>12.5</v>
      </c>
      <c r="DA30" s="639"/>
      <c r="DB30" s="639"/>
      <c r="DC30" s="640"/>
      <c r="DD30" s="624">
        <v>3501898</v>
      </c>
      <c r="DE30" s="619"/>
      <c r="DF30" s="619"/>
      <c r="DG30" s="619"/>
      <c r="DH30" s="619"/>
      <c r="DI30" s="619"/>
      <c r="DJ30" s="619"/>
      <c r="DK30" s="620"/>
      <c r="DL30" s="624">
        <v>2947094</v>
      </c>
      <c r="DM30" s="619"/>
      <c r="DN30" s="619"/>
      <c r="DO30" s="619"/>
      <c r="DP30" s="619"/>
      <c r="DQ30" s="619"/>
      <c r="DR30" s="619"/>
      <c r="DS30" s="619"/>
      <c r="DT30" s="619"/>
      <c r="DU30" s="619"/>
      <c r="DV30" s="620"/>
      <c r="DW30" s="641">
        <v>16.600000000000001</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1125693</v>
      </c>
      <c r="S31" s="619"/>
      <c r="T31" s="619"/>
      <c r="U31" s="619"/>
      <c r="V31" s="619"/>
      <c r="W31" s="619"/>
      <c r="X31" s="619"/>
      <c r="Y31" s="620"/>
      <c r="Z31" s="671">
        <v>3.8</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v>
      </c>
      <c r="BH31" s="637"/>
      <c r="BI31" s="637"/>
      <c r="BJ31" s="637"/>
      <c r="BK31" s="637"/>
      <c r="BL31" s="637"/>
      <c r="BM31" s="673">
        <v>92.5</v>
      </c>
      <c r="BN31" s="683"/>
      <c r="BO31" s="683"/>
      <c r="BP31" s="683"/>
      <c r="BQ31" s="647"/>
      <c r="BR31" s="682">
        <v>98</v>
      </c>
      <c r="BS31" s="637"/>
      <c r="BT31" s="637"/>
      <c r="BU31" s="637"/>
      <c r="BV31" s="637"/>
      <c r="BW31" s="637"/>
      <c r="BX31" s="673">
        <v>90.8</v>
      </c>
      <c r="BY31" s="683"/>
      <c r="BZ31" s="683"/>
      <c r="CA31" s="683"/>
      <c r="CB31" s="647"/>
      <c r="CD31" s="690"/>
      <c r="CE31" s="691"/>
      <c r="CF31" s="655" t="s">
        <v>295</v>
      </c>
      <c r="CG31" s="652"/>
      <c r="CH31" s="652"/>
      <c r="CI31" s="652"/>
      <c r="CJ31" s="652"/>
      <c r="CK31" s="652"/>
      <c r="CL31" s="652"/>
      <c r="CM31" s="652"/>
      <c r="CN31" s="652"/>
      <c r="CO31" s="652"/>
      <c r="CP31" s="652"/>
      <c r="CQ31" s="653"/>
      <c r="CR31" s="618">
        <v>223805</v>
      </c>
      <c r="CS31" s="637"/>
      <c r="CT31" s="637"/>
      <c r="CU31" s="637"/>
      <c r="CV31" s="637"/>
      <c r="CW31" s="637"/>
      <c r="CX31" s="637"/>
      <c r="CY31" s="638"/>
      <c r="CZ31" s="621">
        <v>0.8</v>
      </c>
      <c r="DA31" s="639"/>
      <c r="DB31" s="639"/>
      <c r="DC31" s="640"/>
      <c r="DD31" s="624">
        <v>217457</v>
      </c>
      <c r="DE31" s="637"/>
      <c r="DF31" s="637"/>
      <c r="DG31" s="637"/>
      <c r="DH31" s="637"/>
      <c r="DI31" s="637"/>
      <c r="DJ31" s="637"/>
      <c r="DK31" s="638"/>
      <c r="DL31" s="624">
        <v>217457</v>
      </c>
      <c r="DM31" s="637"/>
      <c r="DN31" s="637"/>
      <c r="DO31" s="637"/>
      <c r="DP31" s="637"/>
      <c r="DQ31" s="637"/>
      <c r="DR31" s="637"/>
      <c r="DS31" s="637"/>
      <c r="DT31" s="637"/>
      <c r="DU31" s="637"/>
      <c r="DV31" s="638"/>
      <c r="DW31" s="641">
        <v>1.2</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307367</v>
      </c>
      <c r="S32" s="619"/>
      <c r="T32" s="619"/>
      <c r="U32" s="619"/>
      <c r="V32" s="619"/>
      <c r="W32" s="619"/>
      <c r="X32" s="619"/>
      <c r="Y32" s="620"/>
      <c r="Z32" s="671">
        <v>1</v>
      </c>
      <c r="AA32" s="671"/>
      <c r="AB32" s="671"/>
      <c r="AC32" s="671"/>
      <c r="AD32" s="672">
        <v>1467</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97.3</v>
      </c>
      <c r="BH32" s="603"/>
      <c r="BI32" s="603"/>
      <c r="BJ32" s="603"/>
      <c r="BK32" s="603"/>
      <c r="BL32" s="603"/>
      <c r="BM32" s="666">
        <v>79.5</v>
      </c>
      <c r="BN32" s="603"/>
      <c r="BO32" s="603"/>
      <c r="BP32" s="603"/>
      <c r="BQ32" s="660"/>
      <c r="BR32" s="681">
        <v>96.1</v>
      </c>
      <c r="BS32" s="603"/>
      <c r="BT32" s="603"/>
      <c r="BU32" s="603"/>
      <c r="BV32" s="603"/>
      <c r="BW32" s="603"/>
      <c r="BX32" s="666">
        <v>78.599999999999994</v>
      </c>
      <c r="BY32" s="603"/>
      <c r="BZ32" s="603"/>
      <c r="CA32" s="603"/>
      <c r="CB32" s="660"/>
      <c r="CD32" s="692"/>
      <c r="CE32" s="693"/>
      <c r="CF32" s="655" t="s">
        <v>298</v>
      </c>
      <c r="CG32" s="652"/>
      <c r="CH32" s="652"/>
      <c r="CI32" s="652"/>
      <c r="CJ32" s="652"/>
      <c r="CK32" s="652"/>
      <c r="CL32" s="652"/>
      <c r="CM32" s="652"/>
      <c r="CN32" s="652"/>
      <c r="CO32" s="652"/>
      <c r="CP32" s="652"/>
      <c r="CQ32" s="653"/>
      <c r="CR32" s="618" t="s">
        <v>110</v>
      </c>
      <c r="CS32" s="619"/>
      <c r="CT32" s="619"/>
      <c r="CU32" s="619"/>
      <c r="CV32" s="619"/>
      <c r="CW32" s="619"/>
      <c r="CX32" s="619"/>
      <c r="CY32" s="620"/>
      <c r="CZ32" s="621" t="s">
        <v>110</v>
      </c>
      <c r="DA32" s="639"/>
      <c r="DB32" s="639"/>
      <c r="DC32" s="640"/>
      <c r="DD32" s="624" t="s">
        <v>110</v>
      </c>
      <c r="DE32" s="619"/>
      <c r="DF32" s="619"/>
      <c r="DG32" s="619"/>
      <c r="DH32" s="619"/>
      <c r="DI32" s="619"/>
      <c r="DJ32" s="619"/>
      <c r="DK32" s="620"/>
      <c r="DL32" s="624" t="s">
        <v>110</v>
      </c>
      <c r="DM32" s="619"/>
      <c r="DN32" s="619"/>
      <c r="DO32" s="619"/>
      <c r="DP32" s="619"/>
      <c r="DQ32" s="619"/>
      <c r="DR32" s="619"/>
      <c r="DS32" s="619"/>
      <c r="DT32" s="619"/>
      <c r="DU32" s="619"/>
      <c r="DV32" s="620"/>
      <c r="DW32" s="641" t="s">
        <v>110</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2170600</v>
      </c>
      <c r="S33" s="619"/>
      <c r="T33" s="619"/>
      <c r="U33" s="619"/>
      <c r="V33" s="619"/>
      <c r="W33" s="619"/>
      <c r="X33" s="619"/>
      <c r="Y33" s="620"/>
      <c r="Z33" s="671">
        <v>7.3</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10511999</v>
      </c>
      <c r="CS33" s="637"/>
      <c r="CT33" s="637"/>
      <c r="CU33" s="637"/>
      <c r="CV33" s="637"/>
      <c r="CW33" s="637"/>
      <c r="CX33" s="637"/>
      <c r="CY33" s="638"/>
      <c r="CZ33" s="621">
        <v>36.799999999999997</v>
      </c>
      <c r="DA33" s="639"/>
      <c r="DB33" s="639"/>
      <c r="DC33" s="640"/>
      <c r="DD33" s="624">
        <v>8689229</v>
      </c>
      <c r="DE33" s="637"/>
      <c r="DF33" s="637"/>
      <c r="DG33" s="637"/>
      <c r="DH33" s="637"/>
      <c r="DI33" s="637"/>
      <c r="DJ33" s="637"/>
      <c r="DK33" s="638"/>
      <c r="DL33" s="624">
        <v>5775204</v>
      </c>
      <c r="DM33" s="637"/>
      <c r="DN33" s="637"/>
      <c r="DO33" s="637"/>
      <c r="DP33" s="637"/>
      <c r="DQ33" s="637"/>
      <c r="DR33" s="637"/>
      <c r="DS33" s="637"/>
      <c r="DT33" s="637"/>
      <c r="DU33" s="637"/>
      <c r="DV33" s="638"/>
      <c r="DW33" s="641">
        <v>32.6</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2417073</v>
      </c>
      <c r="CS34" s="619"/>
      <c r="CT34" s="619"/>
      <c r="CU34" s="619"/>
      <c r="CV34" s="619"/>
      <c r="CW34" s="619"/>
      <c r="CX34" s="619"/>
      <c r="CY34" s="620"/>
      <c r="CZ34" s="621">
        <v>8.5</v>
      </c>
      <c r="DA34" s="639"/>
      <c r="DB34" s="639"/>
      <c r="DC34" s="640"/>
      <c r="DD34" s="624">
        <v>2037390</v>
      </c>
      <c r="DE34" s="619"/>
      <c r="DF34" s="619"/>
      <c r="DG34" s="619"/>
      <c r="DH34" s="619"/>
      <c r="DI34" s="619"/>
      <c r="DJ34" s="619"/>
      <c r="DK34" s="620"/>
      <c r="DL34" s="624">
        <v>1639208</v>
      </c>
      <c r="DM34" s="619"/>
      <c r="DN34" s="619"/>
      <c r="DO34" s="619"/>
      <c r="DP34" s="619"/>
      <c r="DQ34" s="619"/>
      <c r="DR34" s="619"/>
      <c r="DS34" s="619"/>
      <c r="DT34" s="619"/>
      <c r="DU34" s="619"/>
      <c r="DV34" s="620"/>
      <c r="DW34" s="641">
        <v>9.1999999999999993</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200000</v>
      </c>
      <c r="S35" s="619"/>
      <c r="T35" s="619"/>
      <c r="U35" s="619"/>
      <c r="V35" s="619"/>
      <c r="W35" s="619"/>
      <c r="X35" s="619"/>
      <c r="Y35" s="620"/>
      <c r="Z35" s="671">
        <v>0.7</v>
      </c>
      <c r="AA35" s="671"/>
      <c r="AB35" s="671"/>
      <c r="AC35" s="671"/>
      <c r="AD35" s="672" t="s">
        <v>110</v>
      </c>
      <c r="AE35" s="672"/>
      <c r="AF35" s="672"/>
      <c r="AG35" s="672"/>
      <c r="AH35" s="672"/>
      <c r="AI35" s="672"/>
      <c r="AJ35" s="672"/>
      <c r="AK35" s="672"/>
      <c r="AL35" s="641" t="s">
        <v>110</v>
      </c>
      <c r="AM35" s="673"/>
      <c r="AN35" s="673"/>
      <c r="AO35" s="674"/>
      <c r="AP35" s="186"/>
      <c r="AQ35" s="675" t="s">
        <v>306</v>
      </c>
      <c r="AR35" s="676"/>
      <c r="AS35" s="676"/>
      <c r="AT35" s="676"/>
      <c r="AU35" s="676"/>
      <c r="AV35" s="676"/>
      <c r="AW35" s="676"/>
      <c r="AX35" s="676"/>
      <c r="AY35" s="677"/>
      <c r="AZ35" s="668">
        <v>3059076</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12099</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66426</v>
      </c>
      <c r="CS35" s="637"/>
      <c r="CT35" s="637"/>
      <c r="CU35" s="637"/>
      <c r="CV35" s="637"/>
      <c r="CW35" s="637"/>
      <c r="CX35" s="637"/>
      <c r="CY35" s="638"/>
      <c r="CZ35" s="621">
        <v>0.2</v>
      </c>
      <c r="DA35" s="639"/>
      <c r="DB35" s="639"/>
      <c r="DC35" s="640"/>
      <c r="DD35" s="624">
        <v>28785</v>
      </c>
      <c r="DE35" s="637"/>
      <c r="DF35" s="637"/>
      <c r="DG35" s="637"/>
      <c r="DH35" s="637"/>
      <c r="DI35" s="637"/>
      <c r="DJ35" s="637"/>
      <c r="DK35" s="638"/>
      <c r="DL35" s="624">
        <v>28785</v>
      </c>
      <c r="DM35" s="637"/>
      <c r="DN35" s="637"/>
      <c r="DO35" s="637"/>
      <c r="DP35" s="637"/>
      <c r="DQ35" s="637"/>
      <c r="DR35" s="637"/>
      <c r="DS35" s="637"/>
      <c r="DT35" s="637"/>
      <c r="DU35" s="637"/>
      <c r="DV35" s="638"/>
      <c r="DW35" s="641">
        <v>0.2</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29763181</v>
      </c>
      <c r="S36" s="659"/>
      <c r="T36" s="659"/>
      <c r="U36" s="659"/>
      <c r="V36" s="659"/>
      <c r="W36" s="659"/>
      <c r="X36" s="659"/>
      <c r="Y36" s="662"/>
      <c r="Z36" s="663">
        <v>100</v>
      </c>
      <c r="AA36" s="663"/>
      <c r="AB36" s="663"/>
      <c r="AC36" s="663"/>
      <c r="AD36" s="664">
        <v>17531271</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721345</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-101596</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3324039</v>
      </c>
      <c r="CS36" s="619"/>
      <c r="CT36" s="619"/>
      <c r="CU36" s="619"/>
      <c r="CV36" s="619"/>
      <c r="CW36" s="619"/>
      <c r="CX36" s="619"/>
      <c r="CY36" s="620"/>
      <c r="CZ36" s="621">
        <v>11.6</v>
      </c>
      <c r="DA36" s="639"/>
      <c r="DB36" s="639"/>
      <c r="DC36" s="640"/>
      <c r="DD36" s="624">
        <v>2629187</v>
      </c>
      <c r="DE36" s="619"/>
      <c r="DF36" s="619"/>
      <c r="DG36" s="619"/>
      <c r="DH36" s="619"/>
      <c r="DI36" s="619"/>
      <c r="DJ36" s="619"/>
      <c r="DK36" s="620"/>
      <c r="DL36" s="624">
        <v>1970937</v>
      </c>
      <c r="DM36" s="619"/>
      <c r="DN36" s="619"/>
      <c r="DO36" s="619"/>
      <c r="DP36" s="619"/>
      <c r="DQ36" s="619"/>
      <c r="DR36" s="619"/>
      <c r="DS36" s="619"/>
      <c r="DT36" s="619"/>
      <c r="DU36" s="619"/>
      <c r="DV36" s="620"/>
      <c r="DW36" s="641">
        <v>11.1</v>
      </c>
      <c r="DX36" s="642"/>
      <c r="DY36" s="642"/>
      <c r="DZ36" s="642"/>
      <c r="EA36" s="642"/>
      <c r="EB36" s="642"/>
      <c r="EC36" s="643"/>
    </row>
    <row r="37" spans="2:133" ht="11.25" customHeight="1">
      <c r="AQ37" s="644" t="s">
        <v>313</v>
      </c>
      <c r="AR37" s="645"/>
      <c r="AS37" s="645"/>
      <c r="AT37" s="645"/>
      <c r="AU37" s="645"/>
      <c r="AV37" s="645"/>
      <c r="AW37" s="645"/>
      <c r="AX37" s="645"/>
      <c r="AY37" s="646"/>
      <c r="AZ37" s="618">
        <v>197906</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7904</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1770158</v>
      </c>
      <c r="CS37" s="637"/>
      <c r="CT37" s="637"/>
      <c r="CU37" s="637"/>
      <c r="CV37" s="637"/>
      <c r="CW37" s="637"/>
      <c r="CX37" s="637"/>
      <c r="CY37" s="638"/>
      <c r="CZ37" s="621">
        <v>6.2</v>
      </c>
      <c r="DA37" s="639"/>
      <c r="DB37" s="639"/>
      <c r="DC37" s="640"/>
      <c r="DD37" s="624">
        <v>1770158</v>
      </c>
      <c r="DE37" s="637"/>
      <c r="DF37" s="637"/>
      <c r="DG37" s="637"/>
      <c r="DH37" s="637"/>
      <c r="DI37" s="637"/>
      <c r="DJ37" s="637"/>
      <c r="DK37" s="638"/>
      <c r="DL37" s="624">
        <v>1552759</v>
      </c>
      <c r="DM37" s="637"/>
      <c r="DN37" s="637"/>
      <c r="DO37" s="637"/>
      <c r="DP37" s="637"/>
      <c r="DQ37" s="637"/>
      <c r="DR37" s="637"/>
      <c r="DS37" s="637"/>
      <c r="DT37" s="637"/>
      <c r="DU37" s="637"/>
      <c r="DV37" s="638"/>
      <c r="DW37" s="641">
        <v>8.8000000000000007</v>
      </c>
      <c r="DX37" s="642"/>
      <c r="DY37" s="642"/>
      <c r="DZ37" s="642"/>
      <c r="EA37" s="642"/>
      <c r="EB37" s="642"/>
      <c r="EC37" s="643"/>
    </row>
    <row r="38" spans="2:133" ht="11.25" customHeight="1">
      <c r="AQ38" s="644" t="s">
        <v>316</v>
      </c>
      <c r="AR38" s="645"/>
      <c r="AS38" s="645"/>
      <c r="AT38" s="645"/>
      <c r="AU38" s="645"/>
      <c r="AV38" s="645"/>
      <c r="AW38" s="645"/>
      <c r="AX38" s="645"/>
      <c r="AY38" s="646"/>
      <c r="AZ38" s="618">
        <v>45593</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15813</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3005570</v>
      </c>
      <c r="CS38" s="619"/>
      <c r="CT38" s="619"/>
      <c r="CU38" s="619"/>
      <c r="CV38" s="619"/>
      <c r="CW38" s="619"/>
      <c r="CX38" s="619"/>
      <c r="CY38" s="620"/>
      <c r="CZ38" s="621">
        <v>10.5</v>
      </c>
      <c r="DA38" s="639"/>
      <c r="DB38" s="639"/>
      <c r="DC38" s="640"/>
      <c r="DD38" s="624">
        <v>2593867</v>
      </c>
      <c r="DE38" s="619"/>
      <c r="DF38" s="619"/>
      <c r="DG38" s="619"/>
      <c r="DH38" s="619"/>
      <c r="DI38" s="619"/>
      <c r="DJ38" s="619"/>
      <c r="DK38" s="620"/>
      <c r="DL38" s="624">
        <v>2136274</v>
      </c>
      <c r="DM38" s="619"/>
      <c r="DN38" s="619"/>
      <c r="DO38" s="619"/>
      <c r="DP38" s="619"/>
      <c r="DQ38" s="619"/>
      <c r="DR38" s="619"/>
      <c r="DS38" s="619"/>
      <c r="DT38" s="619"/>
      <c r="DU38" s="619"/>
      <c r="DV38" s="620"/>
      <c r="DW38" s="641">
        <v>12</v>
      </c>
      <c r="DX38" s="642"/>
      <c r="DY38" s="642"/>
      <c r="DZ38" s="642"/>
      <c r="EA38" s="642"/>
      <c r="EB38" s="642"/>
      <c r="EC38" s="643"/>
    </row>
    <row r="39" spans="2:133" ht="11.25" customHeight="1">
      <c r="AQ39" s="644" t="s">
        <v>319</v>
      </c>
      <c r="AR39" s="645"/>
      <c r="AS39" s="645"/>
      <c r="AT39" s="645"/>
      <c r="AU39" s="645"/>
      <c r="AV39" s="645"/>
      <c r="AW39" s="645"/>
      <c r="AX39" s="645"/>
      <c r="AY39" s="646"/>
      <c r="AZ39" s="618">
        <v>8600</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95</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1588799</v>
      </c>
      <c r="CS39" s="637"/>
      <c r="CT39" s="637"/>
      <c r="CU39" s="637"/>
      <c r="CV39" s="637"/>
      <c r="CW39" s="637"/>
      <c r="CX39" s="637"/>
      <c r="CY39" s="638"/>
      <c r="CZ39" s="621">
        <v>5.6</v>
      </c>
      <c r="DA39" s="639"/>
      <c r="DB39" s="639"/>
      <c r="DC39" s="640"/>
      <c r="DD39" s="624">
        <v>1400000</v>
      </c>
      <c r="DE39" s="637"/>
      <c r="DF39" s="637"/>
      <c r="DG39" s="637"/>
      <c r="DH39" s="637"/>
      <c r="DI39" s="637"/>
      <c r="DJ39" s="637"/>
      <c r="DK39" s="638"/>
      <c r="DL39" s="624" t="s">
        <v>323</v>
      </c>
      <c r="DM39" s="637"/>
      <c r="DN39" s="637"/>
      <c r="DO39" s="637"/>
      <c r="DP39" s="637"/>
      <c r="DQ39" s="637"/>
      <c r="DR39" s="637"/>
      <c r="DS39" s="637"/>
      <c r="DT39" s="637"/>
      <c r="DU39" s="637"/>
      <c r="DV39" s="638"/>
      <c r="DW39" s="641" t="s">
        <v>323</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507255</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144</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110092</v>
      </c>
      <c r="CS40" s="619"/>
      <c r="CT40" s="619"/>
      <c r="CU40" s="619"/>
      <c r="CV40" s="619"/>
      <c r="CW40" s="619"/>
      <c r="CX40" s="619"/>
      <c r="CY40" s="620"/>
      <c r="CZ40" s="621">
        <v>0.4</v>
      </c>
      <c r="DA40" s="639"/>
      <c r="DB40" s="639"/>
      <c r="DC40" s="640"/>
      <c r="DD40" s="624" t="s">
        <v>323</v>
      </c>
      <c r="DE40" s="619"/>
      <c r="DF40" s="619"/>
      <c r="DG40" s="619"/>
      <c r="DH40" s="619"/>
      <c r="DI40" s="619"/>
      <c r="DJ40" s="619"/>
      <c r="DK40" s="620"/>
      <c r="DL40" s="624" t="s">
        <v>323</v>
      </c>
      <c r="DM40" s="619"/>
      <c r="DN40" s="619"/>
      <c r="DO40" s="619"/>
      <c r="DP40" s="619"/>
      <c r="DQ40" s="619"/>
      <c r="DR40" s="619"/>
      <c r="DS40" s="619"/>
      <c r="DT40" s="619"/>
      <c r="DU40" s="619"/>
      <c r="DV40" s="620"/>
      <c r="DW40" s="641" t="s">
        <v>323</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1578377</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290</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4269907</v>
      </c>
      <c r="CS42" s="619"/>
      <c r="CT42" s="619"/>
      <c r="CU42" s="619"/>
      <c r="CV42" s="619"/>
      <c r="CW42" s="619"/>
      <c r="CX42" s="619"/>
      <c r="CY42" s="620"/>
      <c r="CZ42" s="621">
        <v>14.9</v>
      </c>
      <c r="DA42" s="622"/>
      <c r="DB42" s="622"/>
      <c r="DC42" s="623"/>
      <c r="DD42" s="624">
        <v>1025255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t="s">
        <v>110</v>
      </c>
      <c r="CS43" s="637"/>
      <c r="CT43" s="637"/>
      <c r="CU43" s="637"/>
      <c r="CV43" s="637"/>
      <c r="CW43" s="637"/>
      <c r="CX43" s="637"/>
      <c r="CY43" s="638"/>
      <c r="CZ43" s="621" t="s">
        <v>110</v>
      </c>
      <c r="DA43" s="639"/>
      <c r="DB43" s="639"/>
      <c r="DC43" s="640"/>
      <c r="DD43" s="624" t="s">
        <v>110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335</v>
      </c>
      <c r="CD44" s="631" t="s">
        <v>286</v>
      </c>
      <c r="CE44" s="632"/>
      <c r="CF44" s="615" t="s">
        <v>336</v>
      </c>
      <c r="CG44" s="616"/>
      <c r="CH44" s="616"/>
      <c r="CI44" s="616"/>
      <c r="CJ44" s="616"/>
      <c r="CK44" s="616"/>
      <c r="CL44" s="616"/>
      <c r="CM44" s="616"/>
      <c r="CN44" s="616"/>
      <c r="CO44" s="616"/>
      <c r="CP44" s="616"/>
      <c r="CQ44" s="617"/>
      <c r="CR44" s="618">
        <v>4107021</v>
      </c>
      <c r="CS44" s="619"/>
      <c r="CT44" s="619"/>
      <c r="CU44" s="619"/>
      <c r="CV44" s="619"/>
      <c r="CW44" s="619"/>
      <c r="CX44" s="619"/>
      <c r="CY44" s="620"/>
      <c r="CZ44" s="621">
        <v>14.4</v>
      </c>
      <c r="DA44" s="622"/>
      <c r="DB44" s="622"/>
      <c r="DC44" s="623"/>
      <c r="DD44" s="624">
        <v>934086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337</v>
      </c>
      <c r="CG45" s="616"/>
      <c r="CH45" s="616"/>
      <c r="CI45" s="616"/>
      <c r="CJ45" s="616"/>
      <c r="CK45" s="616"/>
      <c r="CL45" s="616"/>
      <c r="CM45" s="616"/>
      <c r="CN45" s="616"/>
      <c r="CO45" s="616"/>
      <c r="CP45" s="616"/>
      <c r="CQ45" s="617"/>
      <c r="CR45" s="618">
        <v>1674128</v>
      </c>
      <c r="CS45" s="637"/>
      <c r="CT45" s="637"/>
      <c r="CU45" s="637"/>
      <c r="CV45" s="637"/>
      <c r="CW45" s="637"/>
      <c r="CX45" s="637"/>
      <c r="CY45" s="638"/>
      <c r="CZ45" s="621">
        <v>5.9</v>
      </c>
      <c r="DA45" s="639"/>
      <c r="DB45" s="639"/>
      <c r="DC45" s="640"/>
      <c r="DD45" s="624">
        <v>100951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338</v>
      </c>
      <c r="CG46" s="616"/>
      <c r="CH46" s="616"/>
      <c r="CI46" s="616"/>
      <c r="CJ46" s="616"/>
      <c r="CK46" s="616"/>
      <c r="CL46" s="616"/>
      <c r="CM46" s="616"/>
      <c r="CN46" s="616"/>
      <c r="CO46" s="616"/>
      <c r="CP46" s="616"/>
      <c r="CQ46" s="617"/>
      <c r="CR46" s="618">
        <v>2304041</v>
      </c>
      <c r="CS46" s="619"/>
      <c r="CT46" s="619"/>
      <c r="CU46" s="619"/>
      <c r="CV46" s="619"/>
      <c r="CW46" s="619"/>
      <c r="CX46" s="619"/>
      <c r="CY46" s="620"/>
      <c r="CZ46" s="621">
        <v>8.1</v>
      </c>
      <c r="DA46" s="622"/>
      <c r="DB46" s="622"/>
      <c r="DC46" s="623"/>
      <c r="DD46" s="624">
        <v>824228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339</v>
      </c>
      <c r="CG47" s="616"/>
      <c r="CH47" s="616"/>
      <c r="CI47" s="616"/>
      <c r="CJ47" s="616"/>
      <c r="CK47" s="616"/>
      <c r="CL47" s="616"/>
      <c r="CM47" s="616"/>
      <c r="CN47" s="616"/>
      <c r="CO47" s="616"/>
      <c r="CP47" s="616"/>
      <c r="CQ47" s="617"/>
      <c r="CR47" s="618">
        <v>162886</v>
      </c>
      <c r="CS47" s="637"/>
      <c r="CT47" s="637"/>
      <c r="CU47" s="637"/>
      <c r="CV47" s="637"/>
      <c r="CW47" s="637"/>
      <c r="CX47" s="637"/>
      <c r="CY47" s="638"/>
      <c r="CZ47" s="621">
        <v>0.6</v>
      </c>
      <c r="DA47" s="639"/>
      <c r="DB47" s="639"/>
      <c r="DC47" s="640"/>
      <c r="DD47" s="624">
        <v>91169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ht="10.8">
      <c r="CD48" s="635"/>
      <c r="CE48" s="636"/>
      <c r="CF48" s="615" t="s">
        <v>340</v>
      </c>
      <c r="CG48" s="616"/>
      <c r="CH48" s="616"/>
      <c r="CI48" s="616"/>
      <c r="CJ48" s="616"/>
      <c r="CK48" s="616"/>
      <c r="CL48" s="616"/>
      <c r="CM48" s="616"/>
      <c r="CN48" s="616"/>
      <c r="CO48" s="616"/>
      <c r="CP48" s="616"/>
      <c r="CQ48" s="617"/>
      <c r="CR48" s="618" t="s">
        <v>110</v>
      </c>
      <c r="CS48" s="619"/>
      <c r="CT48" s="619"/>
      <c r="CU48" s="619"/>
      <c r="CV48" s="619"/>
      <c r="CW48" s="619"/>
      <c r="CX48" s="619"/>
      <c r="CY48" s="620"/>
      <c r="CZ48" s="621" t="s">
        <v>110</v>
      </c>
      <c r="DA48" s="622"/>
      <c r="DB48" s="622"/>
      <c r="DC48" s="623"/>
      <c r="DD48" s="624" t="s">
        <v>110</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341</v>
      </c>
      <c r="CE49" s="600"/>
      <c r="CF49" s="600"/>
      <c r="CG49" s="600"/>
      <c r="CH49" s="600"/>
      <c r="CI49" s="600"/>
      <c r="CJ49" s="600"/>
      <c r="CK49" s="600"/>
      <c r="CL49" s="600"/>
      <c r="CM49" s="600"/>
      <c r="CN49" s="600"/>
      <c r="CO49" s="600"/>
      <c r="CP49" s="600"/>
      <c r="CQ49" s="601"/>
      <c r="CR49" s="602">
        <v>28578537</v>
      </c>
      <c r="CS49" s="603"/>
      <c r="CT49" s="603"/>
      <c r="CU49" s="603"/>
      <c r="CV49" s="603"/>
      <c r="CW49" s="603"/>
      <c r="CX49" s="603"/>
      <c r="CY49" s="604"/>
      <c r="CZ49" s="605">
        <v>100</v>
      </c>
      <c r="DA49" s="606"/>
      <c r="DB49" s="606"/>
      <c r="DC49" s="607"/>
      <c r="DD49" s="608">
        <v>18795673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t="10.8" hidden="1"/>
    <row r="51" spans="82:133" ht="10.8"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Q29" sqref="Q29:Z29"/>
    </sheetView>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343</v>
      </c>
      <c r="DK2" s="1137"/>
      <c r="DL2" s="1137"/>
      <c r="DM2" s="1137"/>
      <c r="DN2" s="1137"/>
      <c r="DO2" s="1138"/>
      <c r="DP2" s="200"/>
      <c r="DQ2" s="1136" t="s">
        <v>344</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364</v>
      </c>
      <c r="C7" s="1077"/>
      <c r="D7" s="1077"/>
      <c r="E7" s="1077"/>
      <c r="F7" s="1077"/>
      <c r="G7" s="1077"/>
      <c r="H7" s="1077"/>
      <c r="I7" s="1077"/>
      <c r="J7" s="1077"/>
      <c r="K7" s="1077"/>
      <c r="L7" s="1077"/>
      <c r="M7" s="1077"/>
      <c r="N7" s="1077"/>
      <c r="O7" s="1077"/>
      <c r="P7" s="1078"/>
      <c r="Q7" s="1130">
        <v>29887</v>
      </c>
      <c r="R7" s="1131"/>
      <c r="S7" s="1131"/>
      <c r="T7" s="1131"/>
      <c r="U7" s="1131"/>
      <c r="V7" s="1131">
        <v>28702</v>
      </c>
      <c r="W7" s="1131"/>
      <c r="X7" s="1131"/>
      <c r="Y7" s="1131"/>
      <c r="Z7" s="1131"/>
      <c r="AA7" s="1131">
        <v>1185</v>
      </c>
      <c r="AB7" s="1131"/>
      <c r="AC7" s="1131"/>
      <c r="AD7" s="1131"/>
      <c r="AE7" s="1132"/>
      <c r="AF7" s="1133">
        <v>1083</v>
      </c>
      <c r="AG7" s="1134"/>
      <c r="AH7" s="1134"/>
      <c r="AI7" s="1134"/>
      <c r="AJ7" s="1135"/>
      <c r="AK7" s="1117">
        <v>175</v>
      </c>
      <c r="AL7" s="1118"/>
      <c r="AM7" s="1118"/>
      <c r="AN7" s="1118"/>
      <c r="AO7" s="1118"/>
      <c r="AP7" s="1118">
        <v>22407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f>SUM(Q7:U22)</f>
        <v>29887</v>
      </c>
      <c r="R23" s="1095"/>
      <c r="S23" s="1095"/>
      <c r="T23" s="1095"/>
      <c r="U23" s="1095"/>
      <c r="V23" s="1095">
        <f t="shared" ref="V23" si="0">SUM(V7:Z22)</f>
        <v>28702</v>
      </c>
      <c r="W23" s="1095"/>
      <c r="X23" s="1095"/>
      <c r="Y23" s="1095"/>
      <c r="Z23" s="1095"/>
      <c r="AA23" s="1095">
        <f t="shared" ref="AA23" si="1">SUM(AA7:AE22)</f>
        <v>1185</v>
      </c>
      <c r="AB23" s="1095"/>
      <c r="AC23" s="1095"/>
      <c r="AD23" s="1095"/>
      <c r="AE23" s="1096"/>
      <c r="AF23" s="1097">
        <v>1083</v>
      </c>
      <c r="AG23" s="1095"/>
      <c r="AH23" s="1095"/>
      <c r="AI23" s="1095"/>
      <c r="AJ23" s="1098"/>
      <c r="AK23" s="1099"/>
      <c r="AL23" s="1100"/>
      <c r="AM23" s="1100"/>
      <c r="AN23" s="1100"/>
      <c r="AO23" s="1100"/>
      <c r="AP23" s="1095">
        <f>SUM(AP7:AT22)</f>
        <v>22407</v>
      </c>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347</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8288</v>
      </c>
      <c r="R28" s="1080"/>
      <c r="S28" s="1080"/>
      <c r="T28" s="1080"/>
      <c r="U28" s="1080"/>
      <c r="V28" s="1080">
        <v>8276</v>
      </c>
      <c r="W28" s="1080"/>
      <c r="X28" s="1080"/>
      <c r="Y28" s="1080"/>
      <c r="Z28" s="1080"/>
      <c r="AA28" s="1080">
        <v>12</v>
      </c>
      <c r="AB28" s="1080"/>
      <c r="AC28" s="1080"/>
      <c r="AD28" s="1080"/>
      <c r="AE28" s="1081"/>
      <c r="AF28" s="1082">
        <v>12</v>
      </c>
      <c r="AG28" s="1080"/>
      <c r="AH28" s="1080"/>
      <c r="AI28" s="1080"/>
      <c r="AJ28" s="1083"/>
      <c r="AK28" s="1084">
        <v>615</v>
      </c>
      <c r="AL28" s="1072"/>
      <c r="AM28" s="1072"/>
      <c r="AN28" s="1072"/>
      <c r="AO28" s="1072"/>
      <c r="AP28" s="1072">
        <v>0</v>
      </c>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482</v>
      </c>
      <c r="R29" s="1070"/>
      <c r="S29" s="1070"/>
      <c r="T29" s="1070"/>
      <c r="U29" s="1070"/>
      <c r="V29" s="1070">
        <v>482</v>
      </c>
      <c r="W29" s="1070"/>
      <c r="X29" s="1070"/>
      <c r="Y29" s="1070"/>
      <c r="Z29" s="1070"/>
      <c r="AA29" s="1070">
        <v>0</v>
      </c>
      <c r="AB29" s="1070"/>
      <c r="AC29" s="1070"/>
      <c r="AD29" s="1070"/>
      <c r="AE29" s="1071"/>
      <c r="AF29" s="1045">
        <v>0</v>
      </c>
      <c r="AG29" s="1046"/>
      <c r="AH29" s="1046"/>
      <c r="AI29" s="1046"/>
      <c r="AJ29" s="1047"/>
      <c r="AK29" s="1006">
        <v>197</v>
      </c>
      <c r="AL29" s="997"/>
      <c r="AM29" s="997"/>
      <c r="AN29" s="997"/>
      <c r="AO29" s="997"/>
      <c r="AP29" s="997">
        <v>0</v>
      </c>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520</v>
      </c>
      <c r="R30" s="1070"/>
      <c r="S30" s="1070"/>
      <c r="T30" s="1070"/>
      <c r="U30" s="1070"/>
      <c r="V30" s="1070">
        <v>431</v>
      </c>
      <c r="W30" s="1070"/>
      <c r="X30" s="1070"/>
      <c r="Y30" s="1070"/>
      <c r="Z30" s="1070"/>
      <c r="AA30" s="1070">
        <v>89</v>
      </c>
      <c r="AB30" s="1070"/>
      <c r="AC30" s="1070"/>
      <c r="AD30" s="1070"/>
      <c r="AE30" s="1071"/>
      <c r="AF30" s="1045">
        <v>1315</v>
      </c>
      <c r="AG30" s="1046"/>
      <c r="AH30" s="1046"/>
      <c r="AI30" s="1046"/>
      <c r="AJ30" s="1047"/>
      <c r="AK30" s="1006">
        <v>48</v>
      </c>
      <c r="AL30" s="997"/>
      <c r="AM30" s="997"/>
      <c r="AN30" s="997"/>
      <c r="AO30" s="997"/>
      <c r="AP30" s="997">
        <v>1832</v>
      </c>
      <c r="AQ30" s="997"/>
      <c r="AR30" s="997"/>
      <c r="AS30" s="997"/>
      <c r="AT30" s="997"/>
      <c r="AU30" s="997">
        <v>216</v>
      </c>
      <c r="AV30" s="997"/>
      <c r="AW30" s="997"/>
      <c r="AX30" s="997"/>
      <c r="AY30" s="997"/>
      <c r="AZ30" s="1068"/>
      <c r="BA30" s="1068"/>
      <c r="BB30" s="1068"/>
      <c r="BC30" s="1068"/>
      <c r="BD30" s="1068"/>
      <c r="BE30" s="1058" t="s">
        <v>381</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382</v>
      </c>
      <c r="C31" s="1064"/>
      <c r="D31" s="1064"/>
      <c r="E31" s="1064"/>
      <c r="F31" s="1064"/>
      <c r="G31" s="1064"/>
      <c r="H31" s="1064"/>
      <c r="I31" s="1064"/>
      <c r="J31" s="1064"/>
      <c r="K31" s="1064"/>
      <c r="L31" s="1064"/>
      <c r="M31" s="1064"/>
      <c r="N31" s="1064"/>
      <c r="O31" s="1064"/>
      <c r="P31" s="1065"/>
      <c r="Q31" s="1069">
        <v>602</v>
      </c>
      <c r="R31" s="1070"/>
      <c r="S31" s="1070"/>
      <c r="T31" s="1070"/>
      <c r="U31" s="1070"/>
      <c r="V31" s="1070">
        <v>570</v>
      </c>
      <c r="W31" s="1070"/>
      <c r="X31" s="1070"/>
      <c r="Y31" s="1070"/>
      <c r="Z31" s="1070"/>
      <c r="AA31" s="1070">
        <v>32</v>
      </c>
      <c r="AB31" s="1070"/>
      <c r="AC31" s="1070"/>
      <c r="AD31" s="1070"/>
      <c r="AE31" s="1071"/>
      <c r="AF31" s="1045">
        <v>17</v>
      </c>
      <c r="AG31" s="1046"/>
      <c r="AH31" s="1046"/>
      <c r="AI31" s="1046"/>
      <c r="AJ31" s="1047"/>
      <c r="AK31" s="1006">
        <v>196</v>
      </c>
      <c r="AL31" s="997"/>
      <c r="AM31" s="997"/>
      <c r="AN31" s="997"/>
      <c r="AO31" s="997"/>
      <c r="AP31" s="997">
        <v>2873</v>
      </c>
      <c r="AQ31" s="997"/>
      <c r="AR31" s="997"/>
      <c r="AS31" s="997"/>
      <c r="AT31" s="997"/>
      <c r="AU31" s="997">
        <v>1755</v>
      </c>
      <c r="AV31" s="997"/>
      <c r="AW31" s="997"/>
      <c r="AX31" s="997"/>
      <c r="AY31" s="997"/>
      <c r="AZ31" s="1068"/>
      <c r="BA31" s="1068"/>
      <c r="BB31" s="1068"/>
      <c r="BC31" s="1068"/>
      <c r="BD31" s="1068"/>
      <c r="BE31" s="1058" t="s">
        <v>383</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384</v>
      </c>
      <c r="C32" s="1064"/>
      <c r="D32" s="1064"/>
      <c r="E32" s="1064"/>
      <c r="F32" s="1064"/>
      <c r="G32" s="1064"/>
      <c r="H32" s="1064"/>
      <c r="I32" s="1064"/>
      <c r="J32" s="1064"/>
      <c r="K32" s="1064"/>
      <c r="L32" s="1064"/>
      <c r="M32" s="1064"/>
      <c r="N32" s="1064"/>
      <c r="O32" s="1064"/>
      <c r="P32" s="1065"/>
      <c r="Q32" s="1069">
        <v>1002</v>
      </c>
      <c r="R32" s="1070"/>
      <c r="S32" s="1070"/>
      <c r="T32" s="1070"/>
      <c r="U32" s="1070"/>
      <c r="V32" s="1070">
        <v>989</v>
      </c>
      <c r="W32" s="1070"/>
      <c r="X32" s="1070"/>
      <c r="Y32" s="1070"/>
      <c r="Z32" s="1070"/>
      <c r="AA32" s="1070">
        <v>13</v>
      </c>
      <c r="AB32" s="1070"/>
      <c r="AC32" s="1070"/>
      <c r="AD32" s="1070"/>
      <c r="AE32" s="1071"/>
      <c r="AF32" s="1045">
        <v>13</v>
      </c>
      <c r="AG32" s="1046"/>
      <c r="AH32" s="1046"/>
      <c r="AI32" s="1046"/>
      <c r="AJ32" s="1047"/>
      <c r="AK32" s="1006">
        <v>760</v>
      </c>
      <c r="AL32" s="997"/>
      <c r="AM32" s="997"/>
      <c r="AN32" s="997"/>
      <c r="AO32" s="997"/>
      <c r="AP32" s="997">
        <v>6825</v>
      </c>
      <c r="AQ32" s="997"/>
      <c r="AR32" s="997"/>
      <c r="AS32" s="997"/>
      <c r="AT32" s="997"/>
      <c r="AU32" s="997">
        <v>5726</v>
      </c>
      <c r="AV32" s="997"/>
      <c r="AW32" s="997"/>
      <c r="AX32" s="997"/>
      <c r="AY32" s="997"/>
      <c r="AZ32" s="1068"/>
      <c r="BA32" s="1068"/>
      <c r="BB32" s="1068"/>
      <c r="BC32" s="1068"/>
      <c r="BD32" s="1068"/>
      <c r="BE32" s="1058" t="s">
        <v>383</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385</v>
      </c>
      <c r="C33" s="1064"/>
      <c r="D33" s="1064"/>
      <c r="E33" s="1064"/>
      <c r="F33" s="1064"/>
      <c r="G33" s="1064"/>
      <c r="H33" s="1064"/>
      <c r="I33" s="1064"/>
      <c r="J33" s="1064"/>
      <c r="K33" s="1064"/>
      <c r="L33" s="1064"/>
      <c r="M33" s="1064"/>
      <c r="N33" s="1064"/>
      <c r="O33" s="1064"/>
      <c r="P33" s="1065"/>
      <c r="Q33" s="1069">
        <v>177</v>
      </c>
      <c r="R33" s="1070"/>
      <c r="S33" s="1070"/>
      <c r="T33" s="1070"/>
      <c r="U33" s="1070"/>
      <c r="V33" s="1070">
        <v>173</v>
      </c>
      <c r="W33" s="1070"/>
      <c r="X33" s="1070"/>
      <c r="Y33" s="1070"/>
      <c r="Z33" s="1070"/>
      <c r="AA33" s="1070">
        <v>4</v>
      </c>
      <c r="AB33" s="1070"/>
      <c r="AC33" s="1070"/>
      <c r="AD33" s="1070"/>
      <c r="AE33" s="1071"/>
      <c r="AF33" s="1045">
        <v>4</v>
      </c>
      <c r="AG33" s="1046"/>
      <c r="AH33" s="1046"/>
      <c r="AI33" s="1046"/>
      <c r="AJ33" s="1047"/>
      <c r="AK33" s="1006">
        <v>50</v>
      </c>
      <c r="AL33" s="997"/>
      <c r="AM33" s="997"/>
      <c r="AN33" s="997"/>
      <c r="AO33" s="997"/>
      <c r="AP33" s="997">
        <v>71</v>
      </c>
      <c r="AQ33" s="997"/>
      <c r="AR33" s="997"/>
      <c r="AS33" s="997"/>
      <c r="AT33" s="997"/>
      <c r="AU33" s="997"/>
      <c r="AV33" s="997"/>
      <c r="AW33" s="997"/>
      <c r="AX33" s="997"/>
      <c r="AY33" s="997"/>
      <c r="AZ33" s="1068"/>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386</v>
      </c>
      <c r="C34" s="1064"/>
      <c r="D34" s="1064"/>
      <c r="E34" s="1064"/>
      <c r="F34" s="1064"/>
      <c r="G34" s="1064"/>
      <c r="H34" s="1064"/>
      <c r="I34" s="1064"/>
      <c r="J34" s="1064"/>
      <c r="K34" s="1064"/>
      <c r="L34" s="1064"/>
      <c r="M34" s="1064"/>
      <c r="N34" s="1064"/>
      <c r="O34" s="1064"/>
      <c r="P34" s="1065"/>
      <c r="Q34" s="1069">
        <v>11</v>
      </c>
      <c r="R34" s="1070"/>
      <c r="S34" s="1070"/>
      <c r="T34" s="1070"/>
      <c r="U34" s="1070"/>
      <c r="V34" s="1070">
        <v>10</v>
      </c>
      <c r="W34" s="1070"/>
      <c r="X34" s="1070"/>
      <c r="Y34" s="1070"/>
      <c r="Z34" s="1070"/>
      <c r="AA34" s="1070">
        <v>1</v>
      </c>
      <c r="AB34" s="1070"/>
      <c r="AC34" s="1070"/>
      <c r="AD34" s="1070"/>
      <c r="AE34" s="1071"/>
      <c r="AF34" s="1045">
        <v>1</v>
      </c>
      <c r="AG34" s="1046"/>
      <c r="AH34" s="1046"/>
      <c r="AI34" s="1046"/>
      <c r="AJ34" s="1047"/>
      <c r="AK34" s="1006">
        <v>0</v>
      </c>
      <c r="AL34" s="997"/>
      <c r="AM34" s="997"/>
      <c r="AN34" s="997"/>
      <c r="AO34" s="997"/>
      <c r="AP34" s="997">
        <v>0</v>
      </c>
      <c r="AQ34" s="997"/>
      <c r="AR34" s="997"/>
      <c r="AS34" s="997"/>
      <c r="AT34" s="997"/>
      <c r="AU34" s="997"/>
      <c r="AV34" s="997"/>
      <c r="AW34" s="997"/>
      <c r="AX34" s="997"/>
      <c r="AY34" s="997"/>
      <c r="AZ34" s="1068"/>
      <c r="BA34" s="1068"/>
      <c r="BB34" s="1068"/>
      <c r="BC34" s="1068"/>
      <c r="BD34" s="1068"/>
      <c r="BE34" s="1058" t="s">
        <v>383</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1362</v>
      </c>
      <c r="AG63" s="985"/>
      <c r="AH63" s="985"/>
      <c r="AI63" s="985"/>
      <c r="AJ63" s="1056"/>
      <c r="AK63" s="1057"/>
      <c r="AL63" s="989"/>
      <c r="AM63" s="989"/>
      <c r="AN63" s="989"/>
      <c r="AO63" s="989"/>
      <c r="AP63" s="985">
        <f>SUM(AP28:AT62)</f>
        <v>11601</v>
      </c>
      <c r="AQ63" s="985"/>
      <c r="AR63" s="985"/>
      <c r="AS63" s="985"/>
      <c r="AT63" s="985"/>
      <c r="AU63" s="985">
        <f>SUM(AU28:AY62)</f>
        <v>7697</v>
      </c>
      <c r="AV63" s="985"/>
      <c r="AW63" s="985"/>
      <c r="AX63" s="985"/>
      <c r="AY63" s="985"/>
      <c r="AZ63" s="1051"/>
      <c r="BA63" s="1051"/>
      <c r="BB63" s="1051"/>
      <c r="BC63" s="1051"/>
      <c r="BD63" s="1051"/>
      <c r="BE63" s="986"/>
      <c r="BF63" s="986"/>
      <c r="BG63" s="986"/>
      <c r="BH63" s="986"/>
      <c r="BI63" s="987"/>
      <c r="BJ63" s="1052" t="s">
        <v>110</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390</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391</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539</v>
      </c>
      <c r="C68" s="1012"/>
      <c r="D68" s="1012"/>
      <c r="E68" s="1012"/>
      <c r="F68" s="1012"/>
      <c r="G68" s="1012"/>
      <c r="H68" s="1012"/>
      <c r="I68" s="1012"/>
      <c r="J68" s="1012"/>
      <c r="K68" s="1012"/>
      <c r="L68" s="1012"/>
      <c r="M68" s="1012"/>
      <c r="N68" s="1012"/>
      <c r="O68" s="1012"/>
      <c r="P68" s="1013"/>
      <c r="Q68" s="1014">
        <v>381</v>
      </c>
      <c r="R68" s="1008"/>
      <c r="S68" s="1008"/>
      <c r="T68" s="1008"/>
      <c r="U68" s="1008"/>
      <c r="V68" s="1008">
        <v>378</v>
      </c>
      <c r="W68" s="1008"/>
      <c r="X68" s="1008"/>
      <c r="Y68" s="1008"/>
      <c r="Z68" s="1008"/>
      <c r="AA68" s="1008">
        <v>3</v>
      </c>
      <c r="AB68" s="1008"/>
      <c r="AC68" s="1008"/>
      <c r="AD68" s="1008"/>
      <c r="AE68" s="1008"/>
      <c r="AF68" s="1008">
        <v>3</v>
      </c>
      <c r="AG68" s="1008"/>
      <c r="AH68" s="1008"/>
      <c r="AI68" s="1008"/>
      <c r="AJ68" s="1008"/>
      <c r="AK68" s="1008"/>
      <c r="AL68" s="1008"/>
      <c r="AM68" s="1008"/>
      <c r="AN68" s="1008"/>
      <c r="AO68" s="1008"/>
      <c r="AP68" s="1008"/>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530</v>
      </c>
      <c r="C69" s="1001"/>
      <c r="D69" s="1001"/>
      <c r="E69" s="1001"/>
      <c r="F69" s="1001"/>
      <c r="G69" s="1001"/>
      <c r="H69" s="1001"/>
      <c r="I69" s="1001"/>
      <c r="J69" s="1001"/>
      <c r="K69" s="1001"/>
      <c r="L69" s="1001"/>
      <c r="M69" s="1001"/>
      <c r="N69" s="1001"/>
      <c r="O69" s="1001"/>
      <c r="P69" s="1002"/>
      <c r="Q69" s="1003">
        <v>44</v>
      </c>
      <c r="R69" s="997"/>
      <c r="S69" s="997"/>
      <c r="T69" s="997"/>
      <c r="U69" s="997"/>
      <c r="V69" s="997">
        <v>43</v>
      </c>
      <c r="W69" s="997"/>
      <c r="X69" s="997"/>
      <c r="Y69" s="997"/>
      <c r="Z69" s="997"/>
      <c r="AA69" s="997">
        <v>1</v>
      </c>
      <c r="AB69" s="997"/>
      <c r="AC69" s="997"/>
      <c r="AD69" s="997"/>
      <c r="AE69" s="997"/>
      <c r="AF69" s="997">
        <v>1</v>
      </c>
      <c r="AG69" s="997"/>
      <c r="AH69" s="997"/>
      <c r="AI69" s="997"/>
      <c r="AJ69" s="997"/>
      <c r="AK69" s="997">
        <v>43</v>
      </c>
      <c r="AL69" s="997"/>
      <c r="AM69" s="997"/>
      <c r="AN69" s="997"/>
      <c r="AO69" s="997"/>
      <c r="AP69" s="997">
        <v>447</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531</v>
      </c>
      <c r="C70" s="1001"/>
      <c r="D70" s="1001"/>
      <c r="E70" s="1001"/>
      <c r="F70" s="1001"/>
      <c r="G70" s="1001"/>
      <c r="H70" s="1001"/>
      <c r="I70" s="1001"/>
      <c r="J70" s="1001"/>
      <c r="K70" s="1001"/>
      <c r="L70" s="1001"/>
      <c r="M70" s="1001"/>
      <c r="N70" s="1001"/>
      <c r="O70" s="1001"/>
      <c r="P70" s="1002"/>
      <c r="Q70" s="1003">
        <v>266</v>
      </c>
      <c r="R70" s="997"/>
      <c r="S70" s="997"/>
      <c r="T70" s="997"/>
      <c r="U70" s="997"/>
      <c r="V70" s="997">
        <v>245</v>
      </c>
      <c r="W70" s="997"/>
      <c r="X70" s="997"/>
      <c r="Y70" s="997"/>
      <c r="Z70" s="997"/>
      <c r="AA70" s="997">
        <v>21</v>
      </c>
      <c r="AB70" s="997"/>
      <c r="AC70" s="997"/>
      <c r="AD70" s="997"/>
      <c r="AE70" s="997"/>
      <c r="AF70" s="997">
        <v>927</v>
      </c>
      <c r="AG70" s="997"/>
      <c r="AH70" s="997"/>
      <c r="AI70" s="997"/>
      <c r="AJ70" s="997"/>
      <c r="AK70" s="997">
        <v>252</v>
      </c>
      <c r="AL70" s="997"/>
      <c r="AM70" s="997"/>
      <c r="AN70" s="997"/>
      <c r="AO70" s="997"/>
      <c r="AP70" s="997">
        <v>913</v>
      </c>
      <c r="AQ70" s="997"/>
      <c r="AR70" s="997"/>
      <c r="AS70" s="997"/>
      <c r="AT70" s="997"/>
      <c r="AU70" s="997">
        <v>263</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540</v>
      </c>
      <c r="C71" s="1001"/>
      <c r="D71" s="1001"/>
      <c r="E71" s="1001"/>
      <c r="F71" s="1001"/>
      <c r="G71" s="1001"/>
      <c r="H71" s="1001"/>
      <c r="I71" s="1001"/>
      <c r="J71" s="1001"/>
      <c r="K71" s="1001"/>
      <c r="L71" s="1001"/>
      <c r="M71" s="1001"/>
      <c r="N71" s="1001"/>
      <c r="O71" s="1001"/>
      <c r="P71" s="1002"/>
      <c r="Q71" s="1003">
        <v>3225</v>
      </c>
      <c r="R71" s="997"/>
      <c r="S71" s="997"/>
      <c r="T71" s="997"/>
      <c r="U71" s="997"/>
      <c r="V71" s="997">
        <v>3051</v>
      </c>
      <c r="W71" s="997"/>
      <c r="X71" s="997"/>
      <c r="Y71" s="997"/>
      <c r="Z71" s="997"/>
      <c r="AA71" s="997">
        <v>174</v>
      </c>
      <c r="AB71" s="997"/>
      <c r="AC71" s="997"/>
      <c r="AD71" s="997"/>
      <c r="AE71" s="997"/>
      <c r="AF71" s="997">
        <v>174</v>
      </c>
      <c r="AG71" s="997"/>
      <c r="AH71" s="997"/>
      <c r="AI71" s="997"/>
      <c r="AJ71" s="997"/>
      <c r="AK71" s="997">
        <v>172</v>
      </c>
      <c r="AL71" s="997"/>
      <c r="AM71" s="997"/>
      <c r="AN71" s="997"/>
      <c r="AO71" s="997"/>
      <c r="AP71" s="997">
        <v>4035</v>
      </c>
      <c r="AQ71" s="997"/>
      <c r="AR71" s="997"/>
      <c r="AS71" s="997"/>
      <c r="AT71" s="997"/>
      <c r="AU71" s="997">
        <v>697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541</v>
      </c>
      <c r="C72" s="1001"/>
      <c r="D72" s="1001"/>
      <c r="E72" s="1001"/>
      <c r="F72" s="1001"/>
      <c r="G72" s="1001"/>
      <c r="H72" s="1001"/>
      <c r="I72" s="1001"/>
      <c r="J72" s="1001"/>
      <c r="K72" s="1001"/>
      <c r="L72" s="1001"/>
      <c r="M72" s="1001"/>
      <c r="N72" s="1001"/>
      <c r="O72" s="1001"/>
      <c r="P72" s="1002"/>
      <c r="Q72" s="1003">
        <v>5387</v>
      </c>
      <c r="R72" s="997"/>
      <c r="S72" s="997"/>
      <c r="T72" s="997"/>
      <c r="U72" s="997"/>
      <c r="V72" s="997">
        <v>5596</v>
      </c>
      <c r="W72" s="997"/>
      <c r="X72" s="997"/>
      <c r="Y72" s="997"/>
      <c r="Z72" s="997"/>
      <c r="AA72" s="997">
        <v>-209</v>
      </c>
      <c r="AB72" s="997"/>
      <c r="AC72" s="997"/>
      <c r="AD72" s="997"/>
      <c r="AE72" s="997"/>
      <c r="AF72" s="997">
        <v>1463</v>
      </c>
      <c r="AG72" s="997"/>
      <c r="AH72" s="997"/>
      <c r="AI72" s="997"/>
      <c r="AJ72" s="997"/>
      <c r="AK72" s="997"/>
      <c r="AL72" s="997"/>
      <c r="AM72" s="997"/>
      <c r="AN72" s="997"/>
      <c r="AO72" s="997"/>
      <c r="AP72" s="997">
        <v>5963</v>
      </c>
      <c r="AQ72" s="997"/>
      <c r="AR72" s="997"/>
      <c r="AS72" s="997"/>
      <c r="AT72" s="997"/>
      <c r="AU72" s="997">
        <v>7</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542</v>
      </c>
      <c r="C73" s="1001"/>
      <c r="D73" s="1001"/>
      <c r="E73" s="1001"/>
      <c r="F73" s="1001"/>
      <c r="G73" s="1001"/>
      <c r="H73" s="1001"/>
      <c r="I73" s="1001"/>
      <c r="J73" s="1001"/>
      <c r="K73" s="1001"/>
      <c r="L73" s="1001"/>
      <c r="M73" s="1001"/>
      <c r="N73" s="1001"/>
      <c r="O73" s="1001"/>
      <c r="P73" s="1002"/>
      <c r="Q73" s="1003">
        <v>3456</v>
      </c>
      <c r="R73" s="997"/>
      <c r="S73" s="997"/>
      <c r="T73" s="997"/>
      <c r="U73" s="997"/>
      <c r="V73" s="997">
        <v>3196</v>
      </c>
      <c r="W73" s="997"/>
      <c r="X73" s="997"/>
      <c r="Y73" s="997"/>
      <c r="Z73" s="997"/>
      <c r="AA73" s="997">
        <v>260</v>
      </c>
      <c r="AB73" s="997"/>
      <c r="AC73" s="997"/>
      <c r="AD73" s="997"/>
      <c r="AE73" s="997"/>
      <c r="AF73" s="997">
        <v>260</v>
      </c>
      <c r="AG73" s="997"/>
      <c r="AH73" s="997"/>
      <c r="AI73" s="997"/>
      <c r="AJ73" s="997"/>
      <c r="AK73" s="997"/>
      <c r="AL73" s="997"/>
      <c r="AM73" s="997"/>
      <c r="AN73" s="997"/>
      <c r="AO73" s="997"/>
      <c r="AP73" s="997">
        <v>3386</v>
      </c>
      <c r="AQ73" s="997"/>
      <c r="AR73" s="997"/>
      <c r="AS73" s="997"/>
      <c r="AT73" s="997"/>
      <c r="AU73" s="997">
        <v>782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543</v>
      </c>
      <c r="C74" s="1001"/>
      <c r="D74" s="1001"/>
      <c r="E74" s="1001"/>
      <c r="F74" s="1001"/>
      <c r="G74" s="1001"/>
      <c r="H74" s="1001"/>
      <c r="I74" s="1001"/>
      <c r="J74" s="1001"/>
      <c r="K74" s="1001"/>
      <c r="L74" s="1001"/>
      <c r="M74" s="1001"/>
      <c r="N74" s="1001"/>
      <c r="O74" s="1001"/>
      <c r="P74" s="1002"/>
      <c r="Q74" s="1003">
        <v>304</v>
      </c>
      <c r="R74" s="997"/>
      <c r="S74" s="997"/>
      <c r="T74" s="997"/>
      <c r="U74" s="997"/>
      <c r="V74" s="997">
        <v>289</v>
      </c>
      <c r="W74" s="997"/>
      <c r="X74" s="997"/>
      <c r="Y74" s="997"/>
      <c r="Z74" s="997"/>
      <c r="AA74" s="997">
        <v>15</v>
      </c>
      <c r="AB74" s="997"/>
      <c r="AC74" s="997"/>
      <c r="AD74" s="997"/>
      <c r="AE74" s="997"/>
      <c r="AF74" s="997">
        <v>15</v>
      </c>
      <c r="AG74" s="997"/>
      <c r="AH74" s="997"/>
      <c r="AI74" s="997"/>
      <c r="AJ74" s="997"/>
      <c r="AK74" s="997">
        <v>133</v>
      </c>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544</v>
      </c>
      <c r="C75" s="1001"/>
      <c r="D75" s="1001"/>
      <c r="E75" s="1001"/>
      <c r="F75" s="1001"/>
      <c r="G75" s="1001"/>
      <c r="H75" s="1001"/>
      <c r="I75" s="1001"/>
      <c r="J75" s="1001"/>
      <c r="K75" s="1001"/>
      <c r="L75" s="1001"/>
      <c r="M75" s="1001"/>
      <c r="N75" s="1001"/>
      <c r="O75" s="1001"/>
      <c r="P75" s="1002"/>
      <c r="Q75" s="1004">
        <v>225771</v>
      </c>
      <c r="R75" s="1005"/>
      <c r="S75" s="1005"/>
      <c r="T75" s="1005"/>
      <c r="U75" s="1006"/>
      <c r="V75" s="1007">
        <v>216473</v>
      </c>
      <c r="W75" s="1005"/>
      <c r="X75" s="1005"/>
      <c r="Y75" s="1005"/>
      <c r="Z75" s="1006"/>
      <c r="AA75" s="1007">
        <v>9298</v>
      </c>
      <c r="AB75" s="1005"/>
      <c r="AC75" s="1005"/>
      <c r="AD75" s="1005"/>
      <c r="AE75" s="1006"/>
      <c r="AF75" s="1007">
        <v>9298</v>
      </c>
      <c r="AG75" s="1005"/>
      <c r="AH75" s="1005"/>
      <c r="AI75" s="1005"/>
      <c r="AJ75" s="1006"/>
      <c r="AK75" s="1007">
        <v>2279</v>
      </c>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532</v>
      </c>
      <c r="C76" s="1001"/>
      <c r="D76" s="1001"/>
      <c r="E76" s="1001"/>
      <c r="F76" s="1001"/>
      <c r="G76" s="1001"/>
      <c r="H76" s="1001"/>
      <c r="I76" s="1001"/>
      <c r="J76" s="1001"/>
      <c r="K76" s="1001"/>
      <c r="L76" s="1001"/>
      <c r="M76" s="1001"/>
      <c r="N76" s="1001"/>
      <c r="O76" s="1001"/>
      <c r="P76" s="1002"/>
      <c r="Q76" s="1004">
        <v>2771</v>
      </c>
      <c r="R76" s="1005"/>
      <c r="S76" s="1005"/>
      <c r="T76" s="1005"/>
      <c r="U76" s="1006"/>
      <c r="V76" s="1007">
        <v>2749</v>
      </c>
      <c r="W76" s="1005"/>
      <c r="X76" s="1005"/>
      <c r="Y76" s="1005"/>
      <c r="Z76" s="1006"/>
      <c r="AA76" s="1007">
        <v>22</v>
      </c>
      <c r="AB76" s="1005"/>
      <c r="AC76" s="1005"/>
      <c r="AD76" s="1005"/>
      <c r="AE76" s="1006"/>
      <c r="AF76" s="1007">
        <v>22</v>
      </c>
      <c r="AG76" s="1005"/>
      <c r="AH76" s="1005"/>
      <c r="AI76" s="1005"/>
      <c r="AJ76" s="1006"/>
      <c r="AK76" s="1007">
        <v>102</v>
      </c>
      <c r="AL76" s="1005"/>
      <c r="AM76" s="1005"/>
      <c r="AN76" s="1005"/>
      <c r="AO76" s="1006"/>
      <c r="AP76" s="1007">
        <v>258</v>
      </c>
      <c r="AQ76" s="1005"/>
      <c r="AR76" s="1005"/>
      <c r="AS76" s="1005"/>
      <c r="AT76" s="1006"/>
      <c r="AU76" s="1007">
        <v>39</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533</v>
      </c>
      <c r="C77" s="1001"/>
      <c r="D77" s="1001"/>
      <c r="E77" s="1001"/>
      <c r="F77" s="1001"/>
      <c r="G77" s="1001"/>
      <c r="H77" s="1001"/>
      <c r="I77" s="1001"/>
      <c r="J77" s="1001"/>
      <c r="K77" s="1001"/>
      <c r="L77" s="1001"/>
      <c r="M77" s="1001"/>
      <c r="N77" s="1001"/>
      <c r="O77" s="1001"/>
      <c r="P77" s="1002"/>
      <c r="Q77" s="1004">
        <v>17264</v>
      </c>
      <c r="R77" s="1005"/>
      <c r="S77" s="1005"/>
      <c r="T77" s="1005"/>
      <c r="U77" s="1006"/>
      <c r="V77" s="1007">
        <v>16908</v>
      </c>
      <c r="W77" s="1005"/>
      <c r="X77" s="1005"/>
      <c r="Y77" s="1005"/>
      <c r="Z77" s="1006"/>
      <c r="AA77" s="1007">
        <v>356</v>
      </c>
      <c r="AB77" s="1005"/>
      <c r="AC77" s="1005"/>
      <c r="AD77" s="1005"/>
      <c r="AE77" s="1006"/>
      <c r="AF77" s="1007">
        <v>352</v>
      </c>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534</v>
      </c>
      <c r="C78" s="1001"/>
      <c r="D78" s="1001"/>
      <c r="E78" s="1001"/>
      <c r="F78" s="1001"/>
      <c r="G78" s="1001"/>
      <c r="H78" s="1001"/>
      <c r="I78" s="1001"/>
      <c r="J78" s="1001"/>
      <c r="K78" s="1001"/>
      <c r="L78" s="1001"/>
      <c r="M78" s="1001"/>
      <c r="N78" s="1001"/>
      <c r="O78" s="1001"/>
      <c r="P78" s="1002"/>
      <c r="Q78" s="1003">
        <v>14266</v>
      </c>
      <c r="R78" s="997"/>
      <c r="S78" s="997"/>
      <c r="T78" s="997"/>
      <c r="U78" s="997"/>
      <c r="V78" s="997">
        <v>13003</v>
      </c>
      <c r="W78" s="997"/>
      <c r="X78" s="997"/>
      <c r="Y78" s="997"/>
      <c r="Z78" s="997"/>
      <c r="AA78" s="997">
        <v>1263</v>
      </c>
      <c r="AB78" s="997"/>
      <c r="AC78" s="997"/>
      <c r="AD78" s="997"/>
      <c r="AE78" s="997"/>
      <c r="AF78" s="997">
        <v>1263</v>
      </c>
      <c r="AG78" s="997"/>
      <c r="AH78" s="997"/>
      <c r="AI78" s="997"/>
      <c r="AJ78" s="997"/>
      <c r="AK78" s="997">
        <v>2125</v>
      </c>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535</v>
      </c>
      <c r="C79" s="1001"/>
      <c r="D79" s="1001"/>
      <c r="E79" s="1001"/>
      <c r="F79" s="1001"/>
      <c r="G79" s="1001"/>
      <c r="H79" s="1001"/>
      <c r="I79" s="1001"/>
      <c r="J79" s="1001"/>
      <c r="K79" s="1001"/>
      <c r="L79" s="1001"/>
      <c r="M79" s="1001"/>
      <c r="N79" s="1001"/>
      <c r="O79" s="1001"/>
      <c r="P79" s="1002"/>
      <c r="Q79" s="1003">
        <v>48</v>
      </c>
      <c r="R79" s="997"/>
      <c r="S79" s="997"/>
      <c r="T79" s="997"/>
      <c r="U79" s="997"/>
      <c r="V79" s="997">
        <v>39</v>
      </c>
      <c r="W79" s="997"/>
      <c r="X79" s="997"/>
      <c r="Y79" s="997"/>
      <c r="Z79" s="997"/>
      <c r="AA79" s="997">
        <v>9</v>
      </c>
      <c r="AB79" s="997"/>
      <c r="AC79" s="997"/>
      <c r="AD79" s="997"/>
      <c r="AE79" s="997"/>
      <c r="AF79" s="997">
        <v>9</v>
      </c>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536</v>
      </c>
      <c r="C80" s="1001"/>
      <c r="D80" s="1001"/>
      <c r="E80" s="1001"/>
      <c r="F80" s="1001"/>
      <c r="G80" s="1001"/>
      <c r="H80" s="1001"/>
      <c r="I80" s="1001"/>
      <c r="J80" s="1001"/>
      <c r="K80" s="1001"/>
      <c r="L80" s="1001"/>
      <c r="M80" s="1001"/>
      <c r="N80" s="1001"/>
      <c r="O80" s="1001"/>
      <c r="P80" s="1002"/>
      <c r="Q80" s="1003">
        <v>12</v>
      </c>
      <c r="R80" s="997"/>
      <c r="S80" s="997"/>
      <c r="T80" s="997"/>
      <c r="U80" s="997"/>
      <c r="V80" s="997">
        <v>7</v>
      </c>
      <c r="W80" s="997"/>
      <c r="X80" s="997"/>
      <c r="Y80" s="997"/>
      <c r="Z80" s="997"/>
      <c r="AA80" s="997">
        <v>5</v>
      </c>
      <c r="AB80" s="997"/>
      <c r="AC80" s="997"/>
      <c r="AD80" s="997"/>
      <c r="AE80" s="997"/>
      <c r="AF80" s="997">
        <v>5</v>
      </c>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537</v>
      </c>
      <c r="C81" s="1001"/>
      <c r="D81" s="1001"/>
      <c r="E81" s="1001"/>
      <c r="F81" s="1001"/>
      <c r="G81" s="1001"/>
      <c r="H81" s="1001"/>
      <c r="I81" s="1001"/>
      <c r="J81" s="1001"/>
      <c r="K81" s="1001"/>
      <c r="L81" s="1001"/>
      <c r="M81" s="1001"/>
      <c r="N81" s="1001"/>
      <c r="O81" s="1001"/>
      <c r="P81" s="1002"/>
      <c r="Q81" s="1003">
        <v>2</v>
      </c>
      <c r="R81" s="997"/>
      <c r="S81" s="997"/>
      <c r="T81" s="997"/>
      <c r="U81" s="997"/>
      <c r="V81" s="997">
        <v>1</v>
      </c>
      <c r="W81" s="997"/>
      <c r="X81" s="997"/>
      <c r="Y81" s="997"/>
      <c r="Z81" s="997"/>
      <c r="AA81" s="997">
        <v>1</v>
      </c>
      <c r="AB81" s="997"/>
      <c r="AC81" s="997"/>
      <c r="AD81" s="997"/>
      <c r="AE81" s="997"/>
      <c r="AF81" s="997">
        <v>1</v>
      </c>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538</v>
      </c>
      <c r="C82" s="1001"/>
      <c r="D82" s="1001"/>
      <c r="E82" s="1001"/>
      <c r="F82" s="1001"/>
      <c r="G82" s="1001"/>
      <c r="H82" s="1001"/>
      <c r="I82" s="1001"/>
      <c r="J82" s="1001"/>
      <c r="K82" s="1001"/>
      <c r="L82" s="1001"/>
      <c r="M82" s="1001"/>
      <c r="N82" s="1001"/>
      <c r="O82" s="1001"/>
      <c r="P82" s="1002"/>
      <c r="Q82" s="1003">
        <v>45</v>
      </c>
      <c r="R82" s="997"/>
      <c r="S82" s="997"/>
      <c r="T82" s="997"/>
      <c r="U82" s="997"/>
      <c r="V82" s="997">
        <v>39</v>
      </c>
      <c r="W82" s="997"/>
      <c r="X82" s="997"/>
      <c r="Y82" s="997"/>
      <c r="Z82" s="997"/>
      <c r="AA82" s="997">
        <v>6</v>
      </c>
      <c r="AB82" s="997"/>
      <c r="AC82" s="997"/>
      <c r="AD82" s="997"/>
      <c r="AE82" s="997"/>
      <c r="AF82" s="997">
        <v>6</v>
      </c>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545</v>
      </c>
      <c r="C83" s="1001"/>
      <c r="D83" s="1001"/>
      <c r="E83" s="1001"/>
      <c r="F83" s="1001"/>
      <c r="G83" s="1001"/>
      <c r="H83" s="1001"/>
      <c r="I83" s="1001"/>
      <c r="J83" s="1001"/>
      <c r="K83" s="1001"/>
      <c r="L83" s="1001"/>
      <c r="M83" s="1001"/>
      <c r="N83" s="1001"/>
      <c r="O83" s="1001"/>
      <c r="P83" s="1002"/>
      <c r="Q83" s="1003">
        <v>412</v>
      </c>
      <c r="R83" s="997"/>
      <c r="S83" s="997"/>
      <c r="T83" s="997"/>
      <c r="U83" s="997"/>
      <c r="V83" s="997">
        <v>395</v>
      </c>
      <c r="W83" s="997"/>
      <c r="X83" s="997"/>
      <c r="Y83" s="997"/>
      <c r="Z83" s="997"/>
      <c r="AA83" s="997">
        <v>17</v>
      </c>
      <c r="AB83" s="997"/>
      <c r="AC83" s="997"/>
      <c r="AD83" s="997"/>
      <c r="AE83" s="997"/>
      <c r="AF83" s="997">
        <v>15</v>
      </c>
      <c r="AG83" s="997"/>
      <c r="AH83" s="997"/>
      <c r="AI83" s="997"/>
      <c r="AJ83" s="997"/>
      <c r="AK83" s="997"/>
      <c r="AL83" s="997"/>
      <c r="AM83" s="997"/>
      <c r="AN83" s="997"/>
      <c r="AO83" s="997"/>
      <c r="AP83" s="997">
        <v>682</v>
      </c>
      <c r="AQ83" s="997"/>
      <c r="AR83" s="997"/>
      <c r="AS83" s="997"/>
      <c r="AT83" s="997"/>
      <c r="AU83" s="997">
        <v>475</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SUM(AF68:AJ87)</f>
        <v>13814</v>
      </c>
      <c r="AG88" s="985"/>
      <c r="AH88" s="985"/>
      <c r="AI88" s="985"/>
      <c r="AJ88" s="985"/>
      <c r="AK88" s="989"/>
      <c r="AL88" s="989"/>
      <c r="AM88" s="989"/>
      <c r="AN88" s="989"/>
      <c r="AO88" s="989"/>
      <c r="AP88" s="985">
        <f t="shared" ref="AP88" si="2">SUM(AP68:AT87)</f>
        <v>15684</v>
      </c>
      <c r="AQ88" s="985"/>
      <c r="AR88" s="985"/>
      <c r="AS88" s="985"/>
      <c r="AT88" s="985"/>
      <c r="AU88" s="985">
        <f t="shared" ref="AU88" si="3">SUM(AU68:AY87)</f>
        <v>2263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285</v>
      </c>
      <c r="AG109" s="918"/>
      <c r="AH109" s="918"/>
      <c r="AI109" s="918"/>
      <c r="AJ109" s="919"/>
      <c r="AK109" s="920" t="s">
        <v>284</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285</v>
      </c>
      <c r="BW109" s="918"/>
      <c r="BX109" s="918"/>
      <c r="BY109" s="918"/>
      <c r="BZ109" s="919"/>
      <c r="CA109" s="920" t="s">
        <v>284</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285</v>
      </c>
      <c r="DM109" s="918"/>
      <c r="DN109" s="918"/>
      <c r="DO109" s="918"/>
      <c r="DP109" s="919"/>
      <c r="DQ109" s="920" t="s">
        <v>284</v>
      </c>
      <c r="DR109" s="918"/>
      <c r="DS109" s="918"/>
      <c r="DT109" s="918"/>
      <c r="DU109" s="919"/>
      <c r="DV109" s="920" t="s">
        <v>402</v>
      </c>
      <c r="DW109" s="918"/>
      <c r="DX109" s="918"/>
      <c r="DY109" s="918"/>
      <c r="DZ109" s="949"/>
    </row>
    <row r="110" spans="1:131" s="197" customFormat="1" ht="26.25" customHeight="1">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3480590</v>
      </c>
      <c r="AB110" s="903"/>
      <c r="AC110" s="903"/>
      <c r="AD110" s="903"/>
      <c r="AE110" s="904"/>
      <c r="AF110" s="905">
        <v>3503543</v>
      </c>
      <c r="AG110" s="903"/>
      <c r="AH110" s="903"/>
      <c r="AI110" s="903"/>
      <c r="AJ110" s="904"/>
      <c r="AK110" s="905">
        <v>3150047</v>
      </c>
      <c r="AL110" s="903"/>
      <c r="AM110" s="903"/>
      <c r="AN110" s="903"/>
      <c r="AO110" s="904"/>
      <c r="AP110" s="906">
        <v>22.1</v>
      </c>
      <c r="AQ110" s="907"/>
      <c r="AR110" s="907"/>
      <c r="AS110" s="907"/>
      <c r="AT110" s="908"/>
      <c r="AU110" s="950" t="s">
        <v>59</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24668974</v>
      </c>
      <c r="BR110" s="830"/>
      <c r="BS110" s="830"/>
      <c r="BT110" s="830"/>
      <c r="BU110" s="830"/>
      <c r="BV110" s="830">
        <v>23817076</v>
      </c>
      <c r="BW110" s="830"/>
      <c r="BX110" s="830"/>
      <c r="BY110" s="830"/>
      <c r="BZ110" s="830"/>
      <c r="CA110" s="830">
        <v>22406629</v>
      </c>
      <c r="CB110" s="830"/>
      <c r="CC110" s="830"/>
      <c r="CD110" s="830"/>
      <c r="CE110" s="830"/>
      <c r="CF110" s="891">
        <v>157</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110</v>
      </c>
      <c r="DH110" s="830"/>
      <c r="DI110" s="830"/>
      <c r="DJ110" s="830"/>
      <c r="DK110" s="830"/>
      <c r="DL110" s="830" t="s">
        <v>110</v>
      </c>
      <c r="DM110" s="830"/>
      <c r="DN110" s="830"/>
      <c r="DO110" s="830"/>
      <c r="DP110" s="830"/>
      <c r="DQ110" s="830" t="s">
        <v>110</v>
      </c>
      <c r="DR110" s="830"/>
      <c r="DS110" s="830"/>
      <c r="DT110" s="830"/>
      <c r="DU110" s="830"/>
      <c r="DV110" s="831" t="s">
        <v>110</v>
      </c>
      <c r="DW110" s="831"/>
      <c r="DX110" s="831"/>
      <c r="DY110" s="831"/>
      <c r="DZ110" s="832"/>
    </row>
    <row r="111" spans="1:131" s="197" customFormat="1" ht="26.25" customHeight="1">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114235</v>
      </c>
      <c r="BR111" s="801"/>
      <c r="BS111" s="801"/>
      <c r="BT111" s="801"/>
      <c r="BU111" s="801"/>
      <c r="BV111" s="801">
        <v>81499</v>
      </c>
      <c r="BW111" s="801"/>
      <c r="BX111" s="801"/>
      <c r="BY111" s="801"/>
      <c r="BZ111" s="801"/>
      <c r="CA111" s="801">
        <v>61034</v>
      </c>
      <c r="CB111" s="801"/>
      <c r="CC111" s="801"/>
      <c r="CD111" s="801"/>
      <c r="CE111" s="801"/>
      <c r="CF111" s="878">
        <v>0.4</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110</v>
      </c>
      <c r="DH111" s="801"/>
      <c r="DI111" s="801"/>
      <c r="DJ111" s="801"/>
      <c r="DK111" s="801"/>
      <c r="DL111" s="801" t="s">
        <v>110</v>
      </c>
      <c r="DM111" s="801"/>
      <c r="DN111" s="801"/>
      <c r="DO111" s="801"/>
      <c r="DP111" s="801"/>
      <c r="DQ111" s="801" t="s">
        <v>110</v>
      </c>
      <c r="DR111" s="801"/>
      <c r="DS111" s="801"/>
      <c r="DT111" s="801"/>
      <c r="DU111" s="801"/>
      <c r="DV111" s="853" t="s">
        <v>110</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16667</v>
      </c>
      <c r="AB112" s="814"/>
      <c r="AC112" s="814"/>
      <c r="AD112" s="814"/>
      <c r="AE112" s="815"/>
      <c r="AF112" s="816">
        <v>16667</v>
      </c>
      <c r="AG112" s="814"/>
      <c r="AH112" s="814"/>
      <c r="AI112" s="814"/>
      <c r="AJ112" s="815"/>
      <c r="AK112" s="816">
        <v>20000</v>
      </c>
      <c r="AL112" s="814"/>
      <c r="AM112" s="814"/>
      <c r="AN112" s="814"/>
      <c r="AO112" s="815"/>
      <c r="AP112" s="784">
        <v>0.1</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8932143</v>
      </c>
      <c r="BR112" s="801"/>
      <c r="BS112" s="801"/>
      <c r="BT112" s="801"/>
      <c r="BU112" s="801"/>
      <c r="BV112" s="801">
        <v>8563481</v>
      </c>
      <c r="BW112" s="801"/>
      <c r="BX112" s="801"/>
      <c r="BY112" s="801"/>
      <c r="BZ112" s="801"/>
      <c r="CA112" s="801">
        <v>7697231</v>
      </c>
      <c r="CB112" s="801"/>
      <c r="CC112" s="801"/>
      <c r="CD112" s="801"/>
      <c r="CE112" s="801"/>
      <c r="CF112" s="878">
        <v>53.9</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110</v>
      </c>
      <c r="DH112" s="801"/>
      <c r="DI112" s="801"/>
      <c r="DJ112" s="801"/>
      <c r="DK112" s="801"/>
      <c r="DL112" s="801" t="s">
        <v>110</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716717</v>
      </c>
      <c r="AB113" s="939"/>
      <c r="AC113" s="939"/>
      <c r="AD113" s="939"/>
      <c r="AE113" s="940"/>
      <c r="AF113" s="941">
        <v>698328</v>
      </c>
      <c r="AG113" s="939"/>
      <c r="AH113" s="939"/>
      <c r="AI113" s="939"/>
      <c r="AJ113" s="940"/>
      <c r="AK113" s="941">
        <v>726227</v>
      </c>
      <c r="AL113" s="939"/>
      <c r="AM113" s="939"/>
      <c r="AN113" s="939"/>
      <c r="AO113" s="940"/>
      <c r="AP113" s="942">
        <v>5.0999999999999996</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2702142</v>
      </c>
      <c r="BR113" s="801"/>
      <c r="BS113" s="801"/>
      <c r="BT113" s="801"/>
      <c r="BU113" s="801"/>
      <c r="BV113" s="801">
        <v>2698399</v>
      </c>
      <c r="BW113" s="801"/>
      <c r="BX113" s="801"/>
      <c r="BY113" s="801"/>
      <c r="BZ113" s="801"/>
      <c r="CA113" s="801">
        <v>2263165</v>
      </c>
      <c r="CB113" s="801"/>
      <c r="CC113" s="801"/>
      <c r="CD113" s="801"/>
      <c r="CE113" s="801"/>
      <c r="CF113" s="878">
        <v>15.9</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493971</v>
      </c>
      <c r="AB114" s="814"/>
      <c r="AC114" s="814"/>
      <c r="AD114" s="814"/>
      <c r="AE114" s="815"/>
      <c r="AF114" s="816">
        <v>448859</v>
      </c>
      <c r="AG114" s="814"/>
      <c r="AH114" s="814"/>
      <c r="AI114" s="814"/>
      <c r="AJ114" s="815"/>
      <c r="AK114" s="816">
        <v>506004</v>
      </c>
      <c r="AL114" s="814"/>
      <c r="AM114" s="814"/>
      <c r="AN114" s="814"/>
      <c r="AO114" s="815"/>
      <c r="AP114" s="784">
        <v>3.5</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4092699</v>
      </c>
      <c r="BR114" s="801"/>
      <c r="BS114" s="801"/>
      <c r="BT114" s="801"/>
      <c r="BU114" s="801"/>
      <c r="BV114" s="801">
        <v>3967085</v>
      </c>
      <c r="BW114" s="801"/>
      <c r="BX114" s="801"/>
      <c r="BY114" s="801"/>
      <c r="BZ114" s="801"/>
      <c r="CA114" s="801">
        <v>3874691</v>
      </c>
      <c r="CB114" s="801"/>
      <c r="CC114" s="801"/>
      <c r="CD114" s="801"/>
      <c r="CE114" s="801"/>
      <c r="CF114" s="878">
        <v>27.2</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46015</v>
      </c>
      <c r="AB115" s="939"/>
      <c r="AC115" s="939"/>
      <c r="AD115" s="939"/>
      <c r="AE115" s="940"/>
      <c r="AF115" s="941">
        <v>35332</v>
      </c>
      <c r="AG115" s="939"/>
      <c r="AH115" s="939"/>
      <c r="AI115" s="939"/>
      <c r="AJ115" s="940"/>
      <c r="AK115" s="941">
        <v>22821</v>
      </c>
      <c r="AL115" s="939"/>
      <c r="AM115" s="939"/>
      <c r="AN115" s="939"/>
      <c r="AO115" s="940"/>
      <c r="AP115" s="942">
        <v>0.2</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110</v>
      </c>
      <c r="BR115" s="801"/>
      <c r="BS115" s="801"/>
      <c r="BT115" s="801"/>
      <c r="BU115" s="801"/>
      <c r="BV115" s="801" t="s">
        <v>110</v>
      </c>
      <c r="BW115" s="801"/>
      <c r="BX115" s="801"/>
      <c r="BY115" s="801"/>
      <c r="BZ115" s="801"/>
      <c r="CA115" s="801" t="s">
        <v>110</v>
      </c>
      <c r="CB115" s="801"/>
      <c r="CC115" s="801"/>
      <c r="CD115" s="801"/>
      <c r="CE115" s="801"/>
      <c r="CF115" s="878" t="s">
        <v>110</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110</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945</v>
      </c>
      <c r="AB116" s="814"/>
      <c r="AC116" s="814"/>
      <c r="AD116" s="814"/>
      <c r="AE116" s="815"/>
      <c r="AF116" s="816" t="s">
        <v>110</v>
      </c>
      <c r="AG116" s="814"/>
      <c r="AH116" s="814"/>
      <c r="AI116" s="814"/>
      <c r="AJ116" s="815"/>
      <c r="AK116" s="816" t="s">
        <v>110</v>
      </c>
      <c r="AL116" s="814"/>
      <c r="AM116" s="814"/>
      <c r="AN116" s="814"/>
      <c r="AO116" s="815"/>
      <c r="AP116" s="784" t="s">
        <v>110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110</v>
      </c>
      <c r="DH116" s="814"/>
      <c r="DI116" s="814"/>
      <c r="DJ116" s="814"/>
      <c r="DK116" s="815"/>
      <c r="DL116" s="816" t="s">
        <v>110</v>
      </c>
      <c r="DM116" s="814"/>
      <c r="DN116" s="814"/>
      <c r="DO116" s="814"/>
      <c r="DP116" s="815"/>
      <c r="DQ116" s="816" t="s">
        <v>110</v>
      </c>
      <c r="DR116" s="814"/>
      <c r="DS116" s="814"/>
      <c r="DT116" s="814"/>
      <c r="DU116" s="815"/>
      <c r="DV116" s="784" t="s">
        <v>110</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4754905</v>
      </c>
      <c r="AB117" s="925"/>
      <c r="AC117" s="925"/>
      <c r="AD117" s="925"/>
      <c r="AE117" s="926"/>
      <c r="AF117" s="928">
        <v>4702729</v>
      </c>
      <c r="AG117" s="925"/>
      <c r="AH117" s="925"/>
      <c r="AI117" s="925"/>
      <c r="AJ117" s="926"/>
      <c r="AK117" s="928">
        <v>4425099</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285</v>
      </c>
      <c r="AG118" s="918"/>
      <c r="AH118" s="918"/>
      <c r="AI118" s="918"/>
      <c r="AJ118" s="919"/>
      <c r="AK118" s="920" t="s">
        <v>284</v>
      </c>
      <c r="AL118" s="918"/>
      <c r="AM118" s="918"/>
      <c r="AN118" s="918"/>
      <c r="AO118" s="919"/>
      <c r="AP118" s="921" t="s">
        <v>402</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430</v>
      </c>
      <c r="BP118" s="868"/>
      <c r="BQ118" s="887">
        <v>40510193</v>
      </c>
      <c r="BR118" s="888"/>
      <c r="BS118" s="888"/>
      <c r="BT118" s="888"/>
      <c r="BU118" s="888"/>
      <c r="BV118" s="888">
        <v>39127540</v>
      </c>
      <c r="BW118" s="888"/>
      <c r="BX118" s="888"/>
      <c r="BY118" s="888"/>
      <c r="BZ118" s="888"/>
      <c r="CA118" s="888">
        <v>36302750</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16050970</v>
      </c>
      <c r="BR119" s="830"/>
      <c r="BS119" s="830"/>
      <c r="BT119" s="830"/>
      <c r="BU119" s="830"/>
      <c r="BV119" s="830">
        <v>17686300</v>
      </c>
      <c r="BW119" s="830"/>
      <c r="BX119" s="830"/>
      <c r="BY119" s="830"/>
      <c r="BZ119" s="830"/>
      <c r="CA119" s="830">
        <v>19107500</v>
      </c>
      <c r="CB119" s="830"/>
      <c r="CC119" s="830"/>
      <c r="CD119" s="830"/>
      <c r="CE119" s="830"/>
      <c r="CF119" s="891">
        <v>133.9</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114235</v>
      </c>
      <c r="DH119" s="747"/>
      <c r="DI119" s="747"/>
      <c r="DJ119" s="747"/>
      <c r="DK119" s="748"/>
      <c r="DL119" s="749">
        <v>81499</v>
      </c>
      <c r="DM119" s="747"/>
      <c r="DN119" s="747"/>
      <c r="DO119" s="747"/>
      <c r="DP119" s="748"/>
      <c r="DQ119" s="749">
        <v>61034</v>
      </c>
      <c r="DR119" s="747"/>
      <c r="DS119" s="747"/>
      <c r="DT119" s="747"/>
      <c r="DU119" s="748"/>
      <c r="DV119" s="837">
        <v>0.4</v>
      </c>
      <c r="DW119" s="838"/>
      <c r="DX119" s="838"/>
      <c r="DY119" s="838"/>
      <c r="DZ119" s="839"/>
    </row>
    <row r="120" spans="1:130" s="197" customFormat="1" ht="26.25" customHeight="1">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750877</v>
      </c>
      <c r="BR120" s="801"/>
      <c r="BS120" s="801"/>
      <c r="BT120" s="801"/>
      <c r="BU120" s="801"/>
      <c r="BV120" s="801">
        <v>661158</v>
      </c>
      <c r="BW120" s="801"/>
      <c r="BX120" s="801"/>
      <c r="BY120" s="801"/>
      <c r="BZ120" s="801"/>
      <c r="CA120" s="801">
        <v>567425</v>
      </c>
      <c r="CB120" s="801"/>
      <c r="CC120" s="801"/>
      <c r="CD120" s="801"/>
      <c r="CE120" s="801"/>
      <c r="CF120" s="878">
        <v>4</v>
      </c>
      <c r="CG120" s="879"/>
      <c r="CH120" s="879"/>
      <c r="CI120" s="879"/>
      <c r="CJ120" s="879"/>
      <c r="CK120" s="880" t="s">
        <v>436</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6665996</v>
      </c>
      <c r="DH120" s="830"/>
      <c r="DI120" s="830"/>
      <c r="DJ120" s="830"/>
      <c r="DK120" s="830"/>
      <c r="DL120" s="830">
        <v>6209599</v>
      </c>
      <c r="DM120" s="830"/>
      <c r="DN120" s="830"/>
      <c r="DO120" s="830"/>
      <c r="DP120" s="830"/>
      <c r="DQ120" s="830">
        <v>5725882</v>
      </c>
      <c r="DR120" s="830"/>
      <c r="DS120" s="830"/>
      <c r="DT120" s="830"/>
      <c r="DU120" s="830"/>
      <c r="DV120" s="831">
        <v>40.1</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31703873</v>
      </c>
      <c r="BR121" s="888"/>
      <c r="BS121" s="888"/>
      <c r="BT121" s="888"/>
      <c r="BU121" s="888"/>
      <c r="BV121" s="888">
        <v>30677596</v>
      </c>
      <c r="BW121" s="888"/>
      <c r="BX121" s="888"/>
      <c r="BY121" s="888"/>
      <c r="BZ121" s="888"/>
      <c r="CA121" s="888">
        <v>29416940</v>
      </c>
      <c r="CB121" s="888"/>
      <c r="CC121" s="888"/>
      <c r="CD121" s="888"/>
      <c r="CE121" s="888"/>
      <c r="CF121" s="889">
        <v>206.2</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v>2221210</v>
      </c>
      <c r="DH121" s="801"/>
      <c r="DI121" s="801"/>
      <c r="DJ121" s="801"/>
      <c r="DK121" s="801"/>
      <c r="DL121" s="801">
        <v>2313881</v>
      </c>
      <c r="DM121" s="801"/>
      <c r="DN121" s="801"/>
      <c r="DO121" s="801"/>
      <c r="DP121" s="801"/>
      <c r="DQ121" s="801">
        <v>1755187</v>
      </c>
      <c r="DR121" s="801"/>
      <c r="DS121" s="801"/>
      <c r="DT121" s="801"/>
      <c r="DU121" s="801"/>
      <c r="DV121" s="853">
        <v>12.3</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439</v>
      </c>
      <c r="BP122" s="868"/>
      <c r="BQ122" s="869">
        <v>48505720</v>
      </c>
      <c r="BR122" s="870"/>
      <c r="BS122" s="870"/>
      <c r="BT122" s="870"/>
      <c r="BU122" s="870"/>
      <c r="BV122" s="870">
        <v>49025054</v>
      </c>
      <c r="BW122" s="870"/>
      <c r="BX122" s="870"/>
      <c r="BY122" s="870"/>
      <c r="BZ122" s="870"/>
      <c r="CA122" s="870">
        <v>49091865</v>
      </c>
      <c r="CB122" s="870"/>
      <c r="CC122" s="870"/>
      <c r="CD122" s="870"/>
      <c r="CE122" s="870"/>
      <c r="CF122" s="773"/>
      <c r="CG122" s="774"/>
      <c r="CH122" s="774"/>
      <c r="CI122" s="774"/>
      <c r="CJ122" s="871"/>
      <c r="CK122" s="881"/>
      <c r="CL122" s="842"/>
      <c r="CM122" s="842"/>
      <c r="CN122" s="842"/>
      <c r="CO122" s="843"/>
      <c r="CP122" s="858" t="s">
        <v>380</v>
      </c>
      <c r="CQ122" s="859"/>
      <c r="CR122" s="859"/>
      <c r="CS122" s="859"/>
      <c r="CT122" s="859"/>
      <c r="CU122" s="859"/>
      <c r="CV122" s="859"/>
      <c r="CW122" s="859"/>
      <c r="CX122" s="859"/>
      <c r="CY122" s="859"/>
      <c r="CZ122" s="859"/>
      <c r="DA122" s="859"/>
      <c r="DB122" s="859"/>
      <c r="DC122" s="859"/>
      <c r="DD122" s="859"/>
      <c r="DE122" s="859"/>
      <c r="DF122" s="860"/>
      <c r="DG122" s="800">
        <v>44937</v>
      </c>
      <c r="DH122" s="801"/>
      <c r="DI122" s="801"/>
      <c r="DJ122" s="801"/>
      <c r="DK122" s="801"/>
      <c r="DL122" s="801">
        <v>40001</v>
      </c>
      <c r="DM122" s="801"/>
      <c r="DN122" s="801"/>
      <c r="DO122" s="801"/>
      <c r="DP122" s="801"/>
      <c r="DQ122" s="801">
        <v>216162</v>
      </c>
      <c r="DR122" s="801"/>
      <c r="DS122" s="801"/>
      <c r="DT122" s="801"/>
      <c r="DU122" s="801"/>
      <c r="DV122" s="853">
        <v>1.5</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110</v>
      </c>
      <c r="AB123" s="814"/>
      <c r="AC123" s="814"/>
      <c r="AD123" s="814"/>
      <c r="AE123" s="815"/>
      <c r="AF123" s="816" t="s">
        <v>110</v>
      </c>
      <c r="AG123" s="814"/>
      <c r="AH123" s="814"/>
      <c r="AI123" s="814"/>
      <c r="AJ123" s="815"/>
      <c r="AK123" s="816" t="s">
        <v>110</v>
      </c>
      <c r="AL123" s="814"/>
      <c r="AM123" s="814"/>
      <c r="AN123" s="814"/>
      <c r="AO123" s="815"/>
      <c r="AP123" s="784" t="s">
        <v>110</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110</v>
      </c>
      <c r="BR123" s="862"/>
      <c r="BS123" s="862"/>
      <c r="BT123" s="862"/>
      <c r="BU123" s="862"/>
      <c r="BV123" s="862" t="s">
        <v>110</v>
      </c>
      <c r="BW123" s="862"/>
      <c r="BX123" s="862"/>
      <c r="BY123" s="862"/>
      <c r="BZ123" s="862"/>
      <c r="CA123" s="862" t="s">
        <v>110</v>
      </c>
      <c r="CB123" s="862"/>
      <c r="CC123" s="862"/>
      <c r="CD123" s="862"/>
      <c r="CE123" s="862"/>
      <c r="CF123" s="760"/>
      <c r="CG123" s="761"/>
      <c r="CH123" s="761"/>
      <c r="CI123" s="761"/>
      <c r="CJ123" s="863"/>
      <c r="CK123" s="881"/>
      <c r="CL123" s="842"/>
      <c r="CM123" s="842"/>
      <c r="CN123" s="842"/>
      <c r="CO123" s="843"/>
      <c r="CP123" s="858" t="s">
        <v>386</v>
      </c>
      <c r="CQ123" s="859"/>
      <c r="CR123" s="859"/>
      <c r="CS123" s="859"/>
      <c r="CT123" s="859"/>
      <c r="CU123" s="859"/>
      <c r="CV123" s="859"/>
      <c r="CW123" s="859"/>
      <c r="CX123" s="859"/>
      <c r="CY123" s="859"/>
      <c r="CZ123" s="859"/>
      <c r="DA123" s="859"/>
      <c r="DB123" s="859"/>
      <c r="DC123" s="859"/>
      <c r="DD123" s="859"/>
      <c r="DE123" s="859"/>
      <c r="DF123" s="860"/>
      <c r="DG123" s="813" t="s">
        <v>110</v>
      </c>
      <c r="DH123" s="814"/>
      <c r="DI123" s="814"/>
      <c r="DJ123" s="814"/>
      <c r="DK123" s="815"/>
      <c r="DL123" s="816" t="s">
        <v>110</v>
      </c>
      <c r="DM123" s="814"/>
      <c r="DN123" s="814"/>
      <c r="DO123" s="814"/>
      <c r="DP123" s="815"/>
      <c r="DQ123" s="816" t="s">
        <v>110</v>
      </c>
      <c r="DR123" s="814"/>
      <c r="DS123" s="814"/>
      <c r="DT123" s="814"/>
      <c r="DU123" s="815"/>
      <c r="DV123" s="784" t="s">
        <v>110</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110</v>
      </c>
      <c r="AB124" s="814"/>
      <c r="AC124" s="814"/>
      <c r="AD124" s="814"/>
      <c r="AE124" s="815"/>
      <c r="AF124" s="816" t="s">
        <v>110</v>
      </c>
      <c r="AG124" s="814"/>
      <c r="AH124" s="814"/>
      <c r="AI124" s="814"/>
      <c r="AJ124" s="815"/>
      <c r="AK124" s="816" t="s">
        <v>110</v>
      </c>
      <c r="AL124" s="814"/>
      <c r="AM124" s="814"/>
      <c r="AN124" s="814"/>
      <c r="AO124" s="815"/>
      <c r="AP124" s="784" t="s">
        <v>110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110</v>
      </c>
      <c r="DH124" s="747"/>
      <c r="DI124" s="747"/>
      <c r="DJ124" s="747"/>
      <c r="DK124" s="748"/>
      <c r="DL124" s="749" t="s">
        <v>110</v>
      </c>
      <c r="DM124" s="747"/>
      <c r="DN124" s="747"/>
      <c r="DO124" s="747"/>
      <c r="DP124" s="748"/>
      <c r="DQ124" s="749" t="s">
        <v>110</v>
      </c>
      <c r="DR124" s="747"/>
      <c r="DS124" s="747"/>
      <c r="DT124" s="747"/>
      <c r="DU124" s="748"/>
      <c r="DV124" s="837" t="s">
        <v>110</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110</v>
      </c>
      <c r="AB125" s="814"/>
      <c r="AC125" s="814"/>
      <c r="AD125" s="814"/>
      <c r="AE125" s="815"/>
      <c r="AF125" s="816" t="s">
        <v>110</v>
      </c>
      <c r="AG125" s="814"/>
      <c r="AH125" s="814"/>
      <c r="AI125" s="814"/>
      <c r="AJ125" s="815"/>
      <c r="AK125" s="816" t="s">
        <v>110</v>
      </c>
      <c r="AL125" s="814"/>
      <c r="AM125" s="814"/>
      <c r="AN125" s="814"/>
      <c r="AO125" s="815"/>
      <c r="AP125" s="784" t="s">
        <v>110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110</v>
      </c>
      <c r="DH125" s="830"/>
      <c r="DI125" s="830"/>
      <c r="DJ125" s="830"/>
      <c r="DK125" s="830"/>
      <c r="DL125" s="830" t="s">
        <v>110</v>
      </c>
      <c r="DM125" s="830"/>
      <c r="DN125" s="830"/>
      <c r="DO125" s="830"/>
      <c r="DP125" s="830"/>
      <c r="DQ125" s="830" t="s">
        <v>110</v>
      </c>
      <c r="DR125" s="830"/>
      <c r="DS125" s="830"/>
      <c r="DT125" s="830"/>
      <c r="DU125" s="830"/>
      <c r="DV125" s="831" t="s">
        <v>110</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110</v>
      </c>
      <c r="AB126" s="814"/>
      <c r="AC126" s="814"/>
      <c r="AD126" s="814"/>
      <c r="AE126" s="815"/>
      <c r="AF126" s="816" t="s">
        <v>110</v>
      </c>
      <c r="AG126" s="814"/>
      <c r="AH126" s="814"/>
      <c r="AI126" s="814"/>
      <c r="AJ126" s="815"/>
      <c r="AK126" s="816" t="s">
        <v>110</v>
      </c>
      <c r="AL126" s="814"/>
      <c r="AM126" s="814"/>
      <c r="AN126" s="814"/>
      <c r="AO126" s="815"/>
      <c r="AP126" s="784" t="s">
        <v>110</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110</v>
      </c>
      <c r="DH126" s="801"/>
      <c r="DI126" s="801"/>
      <c r="DJ126" s="801"/>
      <c r="DK126" s="801"/>
      <c r="DL126" s="801" t="s">
        <v>110</v>
      </c>
      <c r="DM126" s="801"/>
      <c r="DN126" s="801"/>
      <c r="DO126" s="801"/>
      <c r="DP126" s="801"/>
      <c r="DQ126" s="801" t="s">
        <v>110</v>
      </c>
      <c r="DR126" s="801"/>
      <c r="DS126" s="801"/>
      <c r="DT126" s="801"/>
      <c r="DU126" s="801"/>
      <c r="DV126" s="853" t="s">
        <v>110</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46015</v>
      </c>
      <c r="AB127" s="814"/>
      <c r="AC127" s="814"/>
      <c r="AD127" s="814"/>
      <c r="AE127" s="815"/>
      <c r="AF127" s="816">
        <v>35332</v>
      </c>
      <c r="AG127" s="814"/>
      <c r="AH127" s="814"/>
      <c r="AI127" s="814"/>
      <c r="AJ127" s="815"/>
      <c r="AK127" s="816">
        <v>22821</v>
      </c>
      <c r="AL127" s="814"/>
      <c r="AM127" s="814"/>
      <c r="AN127" s="814"/>
      <c r="AO127" s="815"/>
      <c r="AP127" s="784">
        <v>0.2</v>
      </c>
      <c r="AQ127" s="785"/>
      <c r="AR127" s="785"/>
      <c r="AS127" s="785"/>
      <c r="AT127" s="786"/>
      <c r="AU127" s="233"/>
      <c r="AV127" s="233"/>
      <c r="AW127" s="233"/>
      <c r="AX127" s="787" t="s">
        <v>450</v>
      </c>
      <c r="AY127" s="788"/>
      <c r="AZ127" s="788"/>
      <c r="BA127" s="788"/>
      <c r="BB127" s="788"/>
      <c r="BC127" s="788"/>
      <c r="BD127" s="788"/>
      <c r="BE127" s="789"/>
      <c r="BF127" s="790" t="s">
        <v>110</v>
      </c>
      <c r="BG127" s="791"/>
      <c r="BH127" s="791"/>
      <c r="BI127" s="791"/>
      <c r="BJ127" s="791"/>
      <c r="BK127" s="791"/>
      <c r="BL127" s="792"/>
      <c r="BM127" s="790">
        <v>12.58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110</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57654</v>
      </c>
      <c r="AB128" s="754"/>
      <c r="AC128" s="754"/>
      <c r="AD128" s="754"/>
      <c r="AE128" s="755"/>
      <c r="AF128" s="756">
        <v>85031</v>
      </c>
      <c r="AG128" s="754"/>
      <c r="AH128" s="754"/>
      <c r="AI128" s="754"/>
      <c r="AJ128" s="755"/>
      <c r="AK128" s="756">
        <v>85496</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110</v>
      </c>
      <c r="BG128" s="821"/>
      <c r="BH128" s="821"/>
      <c r="BI128" s="821"/>
      <c r="BJ128" s="821"/>
      <c r="BK128" s="821"/>
      <c r="BL128" s="822"/>
      <c r="BM128" s="820">
        <v>17.579999999999998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18161871</v>
      </c>
      <c r="AB129" s="814"/>
      <c r="AC129" s="814"/>
      <c r="AD129" s="814"/>
      <c r="AE129" s="815"/>
      <c r="AF129" s="816">
        <v>18058172</v>
      </c>
      <c r="AG129" s="814"/>
      <c r="AH129" s="814"/>
      <c r="AI129" s="814"/>
      <c r="AJ129" s="815"/>
      <c r="AK129" s="816">
        <v>18197560</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4.5999999999999996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3779187</v>
      </c>
      <c r="AB130" s="814"/>
      <c r="AC130" s="814"/>
      <c r="AD130" s="814"/>
      <c r="AE130" s="815"/>
      <c r="AF130" s="816">
        <v>3966478</v>
      </c>
      <c r="AG130" s="814"/>
      <c r="AH130" s="814"/>
      <c r="AI130" s="814"/>
      <c r="AJ130" s="815"/>
      <c r="AK130" s="816">
        <v>3929094</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t="s">
        <v>110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14382684</v>
      </c>
      <c r="AB131" s="747"/>
      <c r="AC131" s="747"/>
      <c r="AD131" s="747"/>
      <c r="AE131" s="748"/>
      <c r="AF131" s="749">
        <v>14091694</v>
      </c>
      <c r="AG131" s="747"/>
      <c r="AH131" s="747"/>
      <c r="AI131" s="747"/>
      <c r="AJ131" s="748"/>
      <c r="AK131" s="749">
        <v>14268466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6.3831201460000004</v>
      </c>
      <c r="AB132" s="770"/>
      <c r="AC132" s="770"/>
      <c r="AD132" s="770"/>
      <c r="AE132" s="771"/>
      <c r="AF132" s="772">
        <v>4.6213038690000001</v>
      </c>
      <c r="AG132" s="770"/>
      <c r="AH132" s="770"/>
      <c r="AI132" s="770"/>
      <c r="AJ132" s="771"/>
      <c r="AK132" s="772">
        <v>2.877036677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8.9</v>
      </c>
      <c r="AB133" s="779"/>
      <c r="AC133" s="779"/>
      <c r="AD133" s="779"/>
      <c r="AE133" s="780"/>
      <c r="AF133" s="778">
        <v>6.7</v>
      </c>
      <c r="AG133" s="779"/>
      <c r="AH133" s="779"/>
      <c r="AI133" s="779"/>
      <c r="AJ133" s="780"/>
      <c r="AK133" s="778">
        <v>4.5999999999999996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rintOptions horizontalCentered="1"/>
  <pageMargins left="0" right="0" top="0.39370078740157483" bottom="0.39370078740157483" header="0.19685039370078741" footer="0.19685039370078741"/>
  <pageSetup paperSize="9" scale="26"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L1" zoomScaleNormal="85" zoomScaleSheetLayoutView="55" workbookViewId="0">
      <selection activeCell="Q29" sqref="Q29:V29"/>
    </sheetView>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6" zoomScaleNormal="40" zoomScaleSheetLayoutView="55" workbookViewId="0">
      <selection activeCell="Q29" sqref="Q29:V29"/>
    </sheetView>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Q29" sqref="Q29:V29"/>
    </sheetView>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464</v>
      </c>
      <c r="B5" s="246"/>
      <c r="C5" s="246"/>
      <c r="D5" s="246"/>
      <c r="E5" s="246"/>
      <c r="F5" s="246"/>
      <c r="G5" s="246"/>
      <c r="H5" s="246"/>
      <c r="I5" s="246"/>
      <c r="J5" s="246"/>
      <c r="K5" s="246"/>
      <c r="L5" s="246"/>
      <c r="M5" s="246"/>
      <c r="N5" s="246"/>
      <c r="O5" s="247"/>
    </row>
    <row r="6" spans="1:16" ht="13.2">
      <c r="A6" s="248"/>
      <c r="B6" s="244"/>
      <c r="C6" s="244"/>
      <c r="D6" s="244"/>
      <c r="E6" s="244"/>
      <c r="F6" s="244"/>
      <c r="G6" s="249" t="s">
        <v>465</v>
      </c>
      <c r="H6" s="249"/>
      <c r="I6" s="249"/>
      <c r="J6" s="249"/>
      <c r="K6" s="244"/>
      <c r="L6" s="244"/>
      <c r="M6" s="244"/>
      <c r="N6" s="244"/>
    </row>
    <row r="7" spans="1:16" ht="13.2">
      <c r="A7" s="248"/>
      <c r="B7" s="244"/>
      <c r="C7" s="244"/>
      <c r="D7" s="244"/>
      <c r="E7" s="244"/>
      <c r="F7" s="244"/>
      <c r="G7" s="251"/>
      <c r="H7" s="252"/>
      <c r="I7" s="252"/>
      <c r="J7" s="253"/>
      <c r="K7" s="1149" t="s">
        <v>466</v>
      </c>
      <c r="L7" s="254"/>
      <c r="M7" s="255" t="s">
        <v>467</v>
      </c>
      <c r="N7" s="256"/>
    </row>
    <row r="8" spans="1:16" ht="13.2">
      <c r="A8" s="248"/>
      <c r="B8" s="244"/>
      <c r="C8" s="244"/>
      <c r="D8" s="244"/>
      <c r="E8" s="244"/>
      <c r="F8" s="244"/>
      <c r="G8" s="257"/>
      <c r="H8" s="258"/>
      <c r="I8" s="258"/>
      <c r="J8" s="259"/>
      <c r="K8" s="1150"/>
      <c r="L8" s="260" t="s">
        <v>468</v>
      </c>
      <c r="M8" s="261" t="s">
        <v>469</v>
      </c>
      <c r="N8" s="262" t="s">
        <v>470</v>
      </c>
    </row>
    <row r="9" spans="1:16" ht="13.2">
      <c r="A9" s="248"/>
      <c r="B9" s="244"/>
      <c r="C9" s="244"/>
      <c r="D9" s="244"/>
      <c r="E9" s="244"/>
      <c r="F9" s="244"/>
      <c r="G9" s="1163" t="s">
        <v>471</v>
      </c>
      <c r="H9" s="1164"/>
      <c r="I9" s="1164"/>
      <c r="J9" s="1165"/>
      <c r="K9" s="263">
        <v>3603474</v>
      </c>
      <c r="L9" s="264">
        <v>78875</v>
      </c>
      <c r="M9" s="265">
        <v>83726</v>
      </c>
      <c r="N9" s="266">
        <v>-5.8</v>
      </c>
    </row>
    <row r="10" spans="1:16" ht="13.2">
      <c r="A10" s="248"/>
      <c r="B10" s="244"/>
      <c r="C10" s="244"/>
      <c r="D10" s="244"/>
      <c r="E10" s="244"/>
      <c r="F10" s="244"/>
      <c r="G10" s="1163" t="s">
        <v>472</v>
      </c>
      <c r="H10" s="1164"/>
      <c r="I10" s="1164"/>
      <c r="J10" s="1165"/>
      <c r="K10" s="267">
        <v>69154</v>
      </c>
      <c r="L10" s="268">
        <v>1514</v>
      </c>
      <c r="M10" s="269">
        <v>6181</v>
      </c>
      <c r="N10" s="270">
        <v>-75.5</v>
      </c>
    </row>
    <row r="11" spans="1:16" ht="13.5" customHeight="1">
      <c r="A11" s="248"/>
      <c r="B11" s="244"/>
      <c r="C11" s="244"/>
      <c r="D11" s="244"/>
      <c r="E11" s="244"/>
      <c r="F11" s="244"/>
      <c r="G11" s="1163" t="s">
        <v>473</v>
      </c>
      <c r="H11" s="1164"/>
      <c r="I11" s="1164"/>
      <c r="J11" s="1165"/>
      <c r="K11" s="267">
        <v>619899</v>
      </c>
      <c r="L11" s="268">
        <v>13569</v>
      </c>
      <c r="M11" s="269">
        <v>9526</v>
      </c>
      <c r="N11" s="270">
        <v>42.4</v>
      </c>
    </row>
    <row r="12" spans="1:16" ht="13.5" customHeight="1">
      <c r="A12" s="248"/>
      <c r="B12" s="244"/>
      <c r="C12" s="244"/>
      <c r="D12" s="244"/>
      <c r="E12" s="244"/>
      <c r="F12" s="244"/>
      <c r="G12" s="1163" t="s">
        <v>474</v>
      </c>
      <c r="H12" s="1164"/>
      <c r="I12" s="1164"/>
      <c r="J12" s="1165"/>
      <c r="K12" s="267" t="s">
        <v>475</v>
      </c>
      <c r="L12" s="268" t="s">
        <v>475</v>
      </c>
      <c r="M12" s="269">
        <v>1067</v>
      </c>
      <c r="N12" s="270" t="s">
        <v>475</v>
      </c>
    </row>
    <row r="13" spans="1:16" ht="13.5" customHeight="1">
      <c r="A13" s="248"/>
      <c r="B13" s="244"/>
      <c r="C13" s="244"/>
      <c r="D13" s="244"/>
      <c r="E13" s="244"/>
      <c r="F13" s="244"/>
      <c r="G13" s="1163" t="s">
        <v>476</v>
      </c>
      <c r="H13" s="1164"/>
      <c r="I13" s="1164"/>
      <c r="J13" s="1165"/>
      <c r="K13" s="267" t="s">
        <v>475</v>
      </c>
      <c r="L13" s="268" t="s">
        <v>475</v>
      </c>
      <c r="M13" s="269" t="s">
        <v>475</v>
      </c>
      <c r="N13" s="270" t="s">
        <v>475</v>
      </c>
    </row>
    <row r="14" spans="1:16" ht="13.5" customHeight="1">
      <c r="A14" s="248"/>
      <c r="B14" s="244"/>
      <c r="C14" s="244"/>
      <c r="D14" s="244"/>
      <c r="E14" s="244"/>
      <c r="F14" s="244"/>
      <c r="G14" s="1163" t="s">
        <v>477</v>
      </c>
      <c r="H14" s="1164"/>
      <c r="I14" s="1164"/>
      <c r="J14" s="1165"/>
      <c r="K14" s="267">
        <v>118931</v>
      </c>
      <c r="L14" s="268">
        <v>2603</v>
      </c>
      <c r="M14" s="269">
        <v>3706</v>
      </c>
      <c r="N14" s="270">
        <v>-29.8</v>
      </c>
    </row>
    <row r="15" spans="1:16" ht="13.5" customHeight="1">
      <c r="A15" s="248"/>
      <c r="B15" s="244"/>
      <c r="C15" s="244"/>
      <c r="D15" s="244"/>
      <c r="E15" s="244"/>
      <c r="F15" s="244"/>
      <c r="G15" s="1163" t="s">
        <v>478</v>
      </c>
      <c r="H15" s="1164"/>
      <c r="I15" s="1164"/>
      <c r="J15" s="1165"/>
      <c r="K15" s="267" t="s">
        <v>475</v>
      </c>
      <c r="L15" s="268" t="s">
        <v>475</v>
      </c>
      <c r="M15" s="269">
        <v>1837</v>
      </c>
      <c r="N15" s="270" t="s">
        <v>475</v>
      </c>
    </row>
    <row r="16" spans="1:16" ht="13.2">
      <c r="A16" s="248"/>
      <c r="B16" s="244"/>
      <c r="C16" s="244"/>
      <c r="D16" s="244"/>
      <c r="E16" s="244"/>
      <c r="F16" s="244"/>
      <c r="G16" s="1166" t="s">
        <v>479</v>
      </c>
      <c r="H16" s="1167"/>
      <c r="I16" s="1167"/>
      <c r="J16" s="1168"/>
      <c r="K16" s="268">
        <v>-277708</v>
      </c>
      <c r="L16" s="268">
        <v>-6079</v>
      </c>
      <c r="M16" s="269">
        <v>-8822</v>
      </c>
      <c r="N16" s="270">
        <v>-31.1</v>
      </c>
    </row>
    <row r="17" spans="1:16" ht="13.2">
      <c r="A17" s="248"/>
      <c r="B17" s="244"/>
      <c r="C17" s="244"/>
      <c r="D17" s="244"/>
      <c r="E17" s="244"/>
      <c r="F17" s="244"/>
      <c r="G17" s="1166" t="s">
        <v>168</v>
      </c>
      <c r="H17" s="1167"/>
      <c r="I17" s="1167"/>
      <c r="J17" s="1168"/>
      <c r="K17" s="268">
        <v>4133750</v>
      </c>
      <c r="L17" s="268">
        <v>90482</v>
      </c>
      <c r="M17" s="269">
        <v>97219</v>
      </c>
      <c r="N17" s="270">
        <v>-6.9</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480</v>
      </c>
      <c r="H19" s="244"/>
      <c r="I19" s="244"/>
      <c r="J19" s="244"/>
      <c r="K19" s="244"/>
      <c r="L19" s="244"/>
      <c r="M19" s="244"/>
      <c r="N19" s="244"/>
    </row>
    <row r="20" spans="1:16" ht="13.2">
      <c r="A20" s="248"/>
      <c r="B20" s="244"/>
      <c r="C20" s="244"/>
      <c r="D20" s="244"/>
      <c r="E20" s="244"/>
      <c r="F20" s="244"/>
      <c r="G20" s="272"/>
      <c r="H20" s="273"/>
      <c r="I20" s="273"/>
      <c r="J20" s="274"/>
      <c r="K20" s="275" t="s">
        <v>481</v>
      </c>
      <c r="L20" s="276" t="s">
        <v>482</v>
      </c>
      <c r="M20" s="277" t="s">
        <v>483</v>
      </c>
      <c r="N20" s="278"/>
    </row>
    <row r="21" spans="1:16" s="284" customFormat="1" ht="13.2">
      <c r="A21" s="279"/>
      <c r="B21" s="249"/>
      <c r="C21" s="249"/>
      <c r="D21" s="249"/>
      <c r="E21" s="249"/>
      <c r="F21" s="249"/>
      <c r="G21" s="1160" t="s">
        <v>484</v>
      </c>
      <c r="H21" s="1161"/>
      <c r="I21" s="1161"/>
      <c r="J21" s="1162"/>
      <c r="K21" s="280">
        <v>7.27</v>
      </c>
      <c r="L21" s="281">
        <v>9.31</v>
      </c>
      <c r="M21" s="282">
        <v>-2.04</v>
      </c>
      <c r="N21" s="249"/>
      <c r="O21" s="283"/>
      <c r="P21" s="279"/>
    </row>
    <row r="22" spans="1:16" s="284" customFormat="1" ht="13.2">
      <c r="A22" s="279"/>
      <c r="B22" s="249"/>
      <c r="C22" s="249"/>
      <c r="D22" s="249"/>
      <c r="E22" s="249"/>
      <c r="F22" s="249"/>
      <c r="G22" s="1160" t="s">
        <v>485</v>
      </c>
      <c r="H22" s="1161"/>
      <c r="I22" s="1161"/>
      <c r="J22" s="1162"/>
      <c r="K22" s="285">
        <v>96.9</v>
      </c>
      <c r="L22" s="286">
        <v>97.7</v>
      </c>
      <c r="M22" s="287">
        <v>-0.8</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486</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487</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488</v>
      </c>
      <c r="H29" s="249"/>
      <c r="I29" s="249"/>
      <c r="J29" s="249"/>
      <c r="K29" s="244"/>
      <c r="L29" s="244"/>
      <c r="M29" s="244"/>
      <c r="N29" s="244"/>
      <c r="O29" s="293"/>
    </row>
    <row r="30" spans="1:16" ht="13.2">
      <c r="A30" s="248"/>
      <c r="B30" s="244"/>
      <c r="C30" s="244"/>
      <c r="D30" s="244"/>
      <c r="E30" s="244"/>
      <c r="F30" s="244"/>
      <c r="G30" s="251"/>
      <c r="H30" s="252"/>
      <c r="I30" s="252"/>
      <c r="J30" s="253"/>
      <c r="K30" s="1149" t="s">
        <v>466</v>
      </c>
      <c r="L30" s="254"/>
      <c r="M30" s="255" t="s">
        <v>467</v>
      </c>
      <c r="N30" s="256"/>
    </row>
    <row r="31" spans="1:16" ht="13.2">
      <c r="A31" s="248"/>
      <c r="B31" s="244"/>
      <c r="C31" s="244"/>
      <c r="D31" s="244"/>
      <c r="E31" s="244"/>
      <c r="F31" s="244"/>
      <c r="G31" s="257"/>
      <c r="H31" s="258"/>
      <c r="I31" s="258"/>
      <c r="J31" s="259"/>
      <c r="K31" s="1150"/>
      <c r="L31" s="260" t="s">
        <v>468</v>
      </c>
      <c r="M31" s="261" t="s">
        <v>469</v>
      </c>
      <c r="N31" s="262" t="s">
        <v>470</v>
      </c>
    </row>
    <row r="32" spans="1:16" ht="27" customHeight="1">
      <c r="A32" s="248"/>
      <c r="B32" s="244"/>
      <c r="C32" s="244"/>
      <c r="D32" s="244"/>
      <c r="E32" s="244"/>
      <c r="F32" s="244"/>
      <c r="G32" s="1151" t="s">
        <v>489</v>
      </c>
      <c r="H32" s="1152"/>
      <c r="I32" s="1152"/>
      <c r="J32" s="1153"/>
      <c r="K32" s="294">
        <v>3150047</v>
      </c>
      <c r="L32" s="294">
        <v>68950</v>
      </c>
      <c r="M32" s="295">
        <v>63533</v>
      </c>
      <c r="N32" s="296">
        <v>8.5</v>
      </c>
    </row>
    <row r="33" spans="1:16" ht="13.5" customHeight="1">
      <c r="A33" s="248"/>
      <c r="B33" s="244"/>
      <c r="C33" s="244"/>
      <c r="D33" s="244"/>
      <c r="E33" s="244"/>
      <c r="F33" s="244"/>
      <c r="G33" s="1151" t="s">
        <v>490</v>
      </c>
      <c r="H33" s="1152"/>
      <c r="I33" s="1152"/>
      <c r="J33" s="1153"/>
      <c r="K33" s="294" t="s">
        <v>475</v>
      </c>
      <c r="L33" s="294" t="s">
        <v>475</v>
      </c>
      <c r="M33" s="295" t="s">
        <v>475</v>
      </c>
      <c r="N33" s="296" t="s">
        <v>475</v>
      </c>
    </row>
    <row r="34" spans="1:16" ht="27" customHeight="1">
      <c r="A34" s="248"/>
      <c r="B34" s="244"/>
      <c r="C34" s="244"/>
      <c r="D34" s="244"/>
      <c r="E34" s="244"/>
      <c r="F34" s="244"/>
      <c r="G34" s="1151" t="s">
        <v>491</v>
      </c>
      <c r="H34" s="1152"/>
      <c r="I34" s="1152"/>
      <c r="J34" s="1153"/>
      <c r="K34" s="294">
        <v>20000</v>
      </c>
      <c r="L34" s="294">
        <v>438</v>
      </c>
      <c r="M34" s="295">
        <v>30</v>
      </c>
      <c r="N34" s="296">
        <v>1360</v>
      </c>
    </row>
    <row r="35" spans="1:16" ht="27" customHeight="1">
      <c r="A35" s="248"/>
      <c r="B35" s="244"/>
      <c r="C35" s="244"/>
      <c r="D35" s="244"/>
      <c r="E35" s="244"/>
      <c r="F35" s="244"/>
      <c r="G35" s="1151" t="s">
        <v>492</v>
      </c>
      <c r="H35" s="1152"/>
      <c r="I35" s="1152"/>
      <c r="J35" s="1153"/>
      <c r="K35" s="294">
        <v>726227</v>
      </c>
      <c r="L35" s="294">
        <v>15896</v>
      </c>
      <c r="M35" s="295">
        <v>18078</v>
      </c>
      <c r="N35" s="296">
        <v>-12.1</v>
      </c>
    </row>
    <row r="36" spans="1:16" ht="27" customHeight="1">
      <c r="A36" s="248"/>
      <c r="B36" s="244"/>
      <c r="C36" s="244"/>
      <c r="D36" s="244"/>
      <c r="E36" s="244"/>
      <c r="F36" s="244"/>
      <c r="G36" s="1151" t="s">
        <v>493</v>
      </c>
      <c r="H36" s="1152"/>
      <c r="I36" s="1152"/>
      <c r="J36" s="1153"/>
      <c r="K36" s="294">
        <v>506004</v>
      </c>
      <c r="L36" s="294">
        <v>11076</v>
      </c>
      <c r="M36" s="295">
        <v>3217</v>
      </c>
      <c r="N36" s="296">
        <v>244.3</v>
      </c>
    </row>
    <row r="37" spans="1:16" ht="13.5" customHeight="1">
      <c r="A37" s="248"/>
      <c r="B37" s="244"/>
      <c r="C37" s="244"/>
      <c r="D37" s="244"/>
      <c r="E37" s="244"/>
      <c r="F37" s="244"/>
      <c r="G37" s="1151" t="s">
        <v>494</v>
      </c>
      <c r="H37" s="1152"/>
      <c r="I37" s="1152"/>
      <c r="J37" s="1153"/>
      <c r="K37" s="294">
        <v>22821</v>
      </c>
      <c r="L37" s="294">
        <v>500</v>
      </c>
      <c r="M37" s="295">
        <v>1541</v>
      </c>
      <c r="N37" s="296">
        <v>-67.599999999999994</v>
      </c>
    </row>
    <row r="38" spans="1:16" ht="27" customHeight="1">
      <c r="A38" s="248"/>
      <c r="B38" s="244"/>
      <c r="C38" s="244"/>
      <c r="D38" s="244"/>
      <c r="E38" s="244"/>
      <c r="F38" s="244"/>
      <c r="G38" s="1154" t="s">
        <v>495</v>
      </c>
      <c r="H38" s="1155"/>
      <c r="I38" s="1155"/>
      <c r="J38" s="1156"/>
      <c r="K38" s="297" t="s">
        <v>475</v>
      </c>
      <c r="L38" s="297" t="s">
        <v>475</v>
      </c>
      <c r="M38" s="298">
        <v>6</v>
      </c>
      <c r="N38" s="299" t="s">
        <v>475</v>
      </c>
      <c r="O38" s="293"/>
    </row>
    <row r="39" spans="1:16" ht="13.2">
      <c r="A39" s="248"/>
      <c r="B39" s="244"/>
      <c r="C39" s="244"/>
      <c r="D39" s="244"/>
      <c r="E39" s="244"/>
      <c r="F39" s="244"/>
      <c r="G39" s="1154" t="s">
        <v>496</v>
      </c>
      <c r="H39" s="1155"/>
      <c r="I39" s="1155"/>
      <c r="J39" s="1156"/>
      <c r="K39" s="300">
        <v>-85496</v>
      </c>
      <c r="L39" s="300">
        <v>-1871</v>
      </c>
      <c r="M39" s="301">
        <v>-3335</v>
      </c>
      <c r="N39" s="302">
        <v>-43.9</v>
      </c>
      <c r="O39" s="293"/>
    </row>
    <row r="40" spans="1:16" ht="27" customHeight="1">
      <c r="A40" s="248"/>
      <c r="B40" s="244"/>
      <c r="C40" s="244"/>
      <c r="D40" s="244"/>
      <c r="E40" s="244"/>
      <c r="F40" s="244"/>
      <c r="G40" s="1151" t="s">
        <v>497</v>
      </c>
      <c r="H40" s="1152"/>
      <c r="I40" s="1152"/>
      <c r="J40" s="1153"/>
      <c r="K40" s="300">
        <v>-3929094</v>
      </c>
      <c r="L40" s="300">
        <v>-86002</v>
      </c>
      <c r="M40" s="301">
        <v>-59229</v>
      </c>
      <c r="N40" s="302">
        <v>45.2</v>
      </c>
      <c r="O40" s="293"/>
    </row>
    <row r="41" spans="1:16" ht="13.2">
      <c r="A41" s="248"/>
      <c r="B41" s="244"/>
      <c r="C41" s="244"/>
      <c r="D41" s="244"/>
      <c r="E41" s="244"/>
      <c r="F41" s="244"/>
      <c r="G41" s="1157" t="s">
        <v>279</v>
      </c>
      <c r="H41" s="1158"/>
      <c r="I41" s="1158"/>
      <c r="J41" s="1159"/>
      <c r="K41" s="294">
        <v>410509</v>
      </c>
      <c r="L41" s="300">
        <v>8985</v>
      </c>
      <c r="M41" s="301">
        <v>23841</v>
      </c>
      <c r="N41" s="302">
        <v>-62.3</v>
      </c>
      <c r="O41" s="293"/>
    </row>
    <row r="42" spans="1:16" ht="13.2">
      <c r="A42" s="248"/>
      <c r="B42" s="244"/>
      <c r="C42" s="244"/>
      <c r="D42" s="244"/>
      <c r="E42" s="244"/>
      <c r="F42" s="244"/>
      <c r="G42" s="303" t="s">
        <v>498</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ht="13.2">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44" t="s">
        <v>466</v>
      </c>
      <c r="J49" s="1146" t="s">
        <v>501</v>
      </c>
      <c r="K49" s="1147"/>
      <c r="L49" s="1147"/>
      <c r="M49" s="1147"/>
      <c r="N49" s="1148"/>
    </row>
    <row r="50" spans="1:14" ht="13.2">
      <c r="A50" s="248"/>
      <c r="B50" s="244"/>
      <c r="C50" s="244"/>
      <c r="D50" s="244"/>
      <c r="E50" s="244"/>
      <c r="F50" s="244"/>
      <c r="G50" s="312"/>
      <c r="H50" s="313"/>
      <c r="I50" s="1145"/>
      <c r="J50" s="314" t="s">
        <v>502</v>
      </c>
      <c r="K50" s="315" t="s">
        <v>503</v>
      </c>
      <c r="L50" s="316" t="s">
        <v>504</v>
      </c>
      <c r="M50" s="317" t="s">
        <v>505</v>
      </c>
      <c r="N50" s="318" t="s">
        <v>506</v>
      </c>
    </row>
    <row r="51" spans="1:14" ht="13.2">
      <c r="A51" s="248"/>
      <c r="B51" s="244"/>
      <c r="C51" s="244"/>
      <c r="D51" s="244"/>
      <c r="E51" s="244"/>
      <c r="F51" s="244"/>
      <c r="G51" s="310" t="s">
        <v>507</v>
      </c>
      <c r="H51" s="311"/>
      <c r="I51" s="319">
        <v>3496590</v>
      </c>
      <c r="J51" s="320">
        <v>73011</v>
      </c>
      <c r="K51" s="321">
        <v>-22.8</v>
      </c>
      <c r="L51" s="322">
        <v>67088</v>
      </c>
      <c r="M51" s="323">
        <v>-22.3</v>
      </c>
      <c r="N51" s="324">
        <v>-0.5</v>
      </c>
    </row>
    <row r="52" spans="1:14" ht="13.2">
      <c r="A52" s="248"/>
      <c r="B52" s="244"/>
      <c r="C52" s="244"/>
      <c r="D52" s="244"/>
      <c r="E52" s="244"/>
      <c r="F52" s="244"/>
      <c r="G52" s="325"/>
      <c r="H52" s="326" t="s">
        <v>508</v>
      </c>
      <c r="I52" s="327">
        <v>2147844</v>
      </c>
      <c r="J52" s="328">
        <v>44849</v>
      </c>
      <c r="K52" s="329">
        <v>-27.3</v>
      </c>
      <c r="L52" s="330">
        <v>37146</v>
      </c>
      <c r="M52" s="331">
        <v>-9.9</v>
      </c>
      <c r="N52" s="332">
        <v>-17.399999999999999</v>
      </c>
    </row>
    <row r="53" spans="1:14" ht="13.2">
      <c r="A53" s="248"/>
      <c r="B53" s="244"/>
      <c r="C53" s="244"/>
      <c r="D53" s="244"/>
      <c r="E53" s="244"/>
      <c r="F53" s="244"/>
      <c r="G53" s="310" t="s">
        <v>509</v>
      </c>
      <c r="H53" s="311"/>
      <c r="I53" s="319">
        <v>3246899</v>
      </c>
      <c r="J53" s="320">
        <v>68191</v>
      </c>
      <c r="K53" s="321">
        <v>-6.6</v>
      </c>
      <c r="L53" s="322">
        <v>70489</v>
      </c>
      <c r="M53" s="323">
        <v>5.0999999999999996</v>
      </c>
      <c r="N53" s="324">
        <v>-11.7</v>
      </c>
    </row>
    <row r="54" spans="1:14" ht="13.2">
      <c r="A54" s="248"/>
      <c r="B54" s="244"/>
      <c r="C54" s="244"/>
      <c r="D54" s="244"/>
      <c r="E54" s="244"/>
      <c r="F54" s="244"/>
      <c r="G54" s="325"/>
      <c r="H54" s="326" t="s">
        <v>508</v>
      </c>
      <c r="I54" s="327">
        <v>1880174</v>
      </c>
      <c r="J54" s="328">
        <v>39487</v>
      </c>
      <c r="K54" s="329">
        <v>-12</v>
      </c>
      <c r="L54" s="330">
        <v>37817</v>
      </c>
      <c r="M54" s="331">
        <v>1.8</v>
      </c>
      <c r="N54" s="332">
        <v>-13.8</v>
      </c>
    </row>
    <row r="55" spans="1:14" ht="13.2">
      <c r="A55" s="248"/>
      <c r="B55" s="244"/>
      <c r="C55" s="244"/>
      <c r="D55" s="244"/>
      <c r="E55" s="244"/>
      <c r="F55" s="244"/>
      <c r="G55" s="310" t="s">
        <v>510</v>
      </c>
      <c r="H55" s="311"/>
      <c r="I55" s="319">
        <v>4269497</v>
      </c>
      <c r="J55" s="320">
        <v>90390</v>
      </c>
      <c r="K55" s="321">
        <v>32.6</v>
      </c>
      <c r="L55" s="322">
        <v>84389</v>
      </c>
      <c r="M55" s="323">
        <v>19.7</v>
      </c>
      <c r="N55" s="324">
        <v>12.9</v>
      </c>
    </row>
    <row r="56" spans="1:14" ht="13.2">
      <c r="A56" s="248"/>
      <c r="B56" s="244"/>
      <c r="C56" s="244"/>
      <c r="D56" s="244"/>
      <c r="E56" s="244"/>
      <c r="F56" s="244"/>
      <c r="G56" s="325"/>
      <c r="H56" s="326" t="s">
        <v>508</v>
      </c>
      <c r="I56" s="327">
        <v>2689669</v>
      </c>
      <c r="J56" s="328">
        <v>56943</v>
      </c>
      <c r="K56" s="329">
        <v>44.2</v>
      </c>
      <c r="L56" s="330">
        <v>44339</v>
      </c>
      <c r="M56" s="331">
        <v>17.2</v>
      </c>
      <c r="N56" s="332">
        <v>27</v>
      </c>
    </row>
    <row r="57" spans="1:14" ht="13.2">
      <c r="A57" s="248"/>
      <c r="B57" s="244"/>
      <c r="C57" s="244"/>
      <c r="D57" s="244"/>
      <c r="E57" s="244"/>
      <c r="F57" s="244"/>
      <c r="G57" s="310" t="s">
        <v>511</v>
      </c>
      <c r="H57" s="311"/>
      <c r="I57" s="319">
        <v>4634611</v>
      </c>
      <c r="J57" s="320">
        <v>99804</v>
      </c>
      <c r="K57" s="321">
        <v>10.4</v>
      </c>
      <c r="L57" s="322">
        <v>83623</v>
      </c>
      <c r="M57" s="323">
        <v>-0.9</v>
      </c>
      <c r="N57" s="324">
        <v>11.3</v>
      </c>
    </row>
    <row r="58" spans="1:14" ht="13.2">
      <c r="A58" s="248"/>
      <c r="B58" s="244"/>
      <c r="C58" s="244"/>
      <c r="D58" s="244"/>
      <c r="E58" s="244"/>
      <c r="F58" s="244"/>
      <c r="G58" s="325"/>
      <c r="H58" s="326" t="s">
        <v>508</v>
      </c>
      <c r="I58" s="327">
        <v>2882553</v>
      </c>
      <c r="J58" s="328">
        <v>62074</v>
      </c>
      <c r="K58" s="329">
        <v>9</v>
      </c>
      <c r="L58" s="330">
        <v>48787</v>
      </c>
      <c r="M58" s="331">
        <v>10</v>
      </c>
      <c r="N58" s="332">
        <v>-1</v>
      </c>
    </row>
    <row r="59" spans="1:14" ht="13.2">
      <c r="A59" s="248"/>
      <c r="B59" s="244"/>
      <c r="C59" s="244"/>
      <c r="D59" s="244"/>
      <c r="E59" s="244"/>
      <c r="F59" s="244"/>
      <c r="G59" s="310" t="s">
        <v>512</v>
      </c>
      <c r="H59" s="311"/>
      <c r="I59" s="319">
        <v>4107021</v>
      </c>
      <c r="J59" s="320">
        <v>89897</v>
      </c>
      <c r="K59" s="321">
        <v>-9.9</v>
      </c>
      <c r="L59" s="322">
        <v>87974</v>
      </c>
      <c r="M59" s="323">
        <v>5.2</v>
      </c>
      <c r="N59" s="324">
        <v>-15.1</v>
      </c>
    </row>
    <row r="60" spans="1:14" ht="13.2">
      <c r="A60" s="248"/>
      <c r="B60" s="244"/>
      <c r="C60" s="244"/>
      <c r="D60" s="244"/>
      <c r="E60" s="244"/>
      <c r="F60" s="244"/>
      <c r="G60" s="325"/>
      <c r="H60" s="326" t="s">
        <v>508</v>
      </c>
      <c r="I60" s="333">
        <v>2304041</v>
      </c>
      <c r="J60" s="328">
        <v>50432</v>
      </c>
      <c r="K60" s="329">
        <v>-18.8</v>
      </c>
      <c r="L60" s="330">
        <v>48183</v>
      </c>
      <c r="M60" s="331">
        <v>-1.2</v>
      </c>
      <c r="N60" s="332">
        <v>-17.600000000000001</v>
      </c>
    </row>
    <row r="61" spans="1:14" ht="13.2">
      <c r="A61" s="248"/>
      <c r="B61" s="244"/>
      <c r="C61" s="244"/>
      <c r="D61" s="244"/>
      <c r="E61" s="244"/>
      <c r="F61" s="244"/>
      <c r="G61" s="310" t="s">
        <v>513</v>
      </c>
      <c r="H61" s="334"/>
      <c r="I61" s="335">
        <v>3950924</v>
      </c>
      <c r="J61" s="336">
        <v>84259</v>
      </c>
      <c r="K61" s="337">
        <v>0.7</v>
      </c>
      <c r="L61" s="338">
        <v>78713</v>
      </c>
      <c r="M61" s="339">
        <v>1.4</v>
      </c>
      <c r="N61" s="324">
        <v>-0.7</v>
      </c>
    </row>
    <row r="62" spans="1:14" ht="13.2">
      <c r="A62" s="248"/>
      <c r="B62" s="244"/>
      <c r="C62" s="244"/>
      <c r="D62" s="244"/>
      <c r="E62" s="244"/>
      <c r="F62" s="244"/>
      <c r="G62" s="325"/>
      <c r="H62" s="326" t="s">
        <v>508</v>
      </c>
      <c r="I62" s="327">
        <v>2380856</v>
      </c>
      <c r="J62" s="328">
        <v>50757</v>
      </c>
      <c r="K62" s="329">
        <v>-1</v>
      </c>
      <c r="L62" s="330">
        <v>43254</v>
      </c>
      <c r="M62" s="331">
        <v>3.6</v>
      </c>
      <c r="N62" s="332">
        <v>-4.5999999999999996</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Normal="100" zoomScaleSheetLayoutView="55" workbookViewId="0">
      <selection activeCell="Q29" sqref="Q29:V29"/>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election activeCell="R101" sqref="R101"/>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election activeCell="Q29" sqref="Q29:V29"/>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6.96</v>
      </c>
      <c r="G47" s="12">
        <v>7.04</v>
      </c>
      <c r="H47" s="12">
        <v>7.03</v>
      </c>
      <c r="I47" s="12">
        <v>7.07</v>
      </c>
      <c r="J47" s="13">
        <v>7.02</v>
      </c>
    </row>
    <row r="48" spans="2:10" ht="57.75" customHeight="1">
      <c r="B48" s="14"/>
      <c r="C48" s="1171" t="s">
        <v>4</v>
      </c>
      <c r="D48" s="1171"/>
      <c r="E48" s="1172"/>
      <c r="F48" s="15">
        <v>4.8499999999999996</v>
      </c>
      <c r="G48" s="16">
        <v>6.11</v>
      </c>
      <c r="H48" s="16">
        <v>5.95</v>
      </c>
      <c r="I48" s="16">
        <v>5.75</v>
      </c>
      <c r="J48" s="17">
        <v>5.95</v>
      </c>
    </row>
    <row r="49" spans="2:10" ht="57.75" customHeight="1" thickBot="1">
      <c r="B49" s="18"/>
      <c r="C49" s="1173" t="s">
        <v>5</v>
      </c>
      <c r="D49" s="1173"/>
      <c r="E49" s="1174"/>
      <c r="F49" s="19">
        <v>2.35</v>
      </c>
      <c r="G49" s="20">
        <v>6.72</v>
      </c>
      <c r="H49" s="20">
        <v>4.24</v>
      </c>
      <c r="I49" s="20">
        <v>2.89</v>
      </c>
      <c r="J49" s="21">
        <v>3.29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池田 耕治</cp:lastModifiedBy>
  <cp:lastPrinted>2017-04-27T12:33:11Z</cp:lastPrinted>
  <dcterms:created xsi:type="dcterms:W3CDTF">2017-01-25T04:26:19Z</dcterms:created>
  <dcterms:modified xsi:type="dcterms:W3CDTF">2017-04-27T12:33:19Z</dcterms:modified>
</cp:coreProperties>
</file>