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2020\Desktop\公営企業に係る「経営比較分析表」の分析\422100壱岐市（回答様式）\"/>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<sst xmlns="http://schemas.openxmlformats.org/spreadsheetml/2006/main" count="232" uniqueCount="120">
  <si>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</si>
  <si>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</si>
  <si>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</si>
  <si>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</si>
  <si>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</si>
  <si>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</si>
  <si>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</si>
  <si>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</si>
  <si>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</si>
  <si>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</si>
  <si>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</si>
  <si>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</si>
  <si>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</si>
  <si>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</si>
  <si>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</si>
  <si>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</si>
  <si>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</si>
  <si>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</si>
  <si>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</si>
  <si>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</si>
  <si>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</si>
  <si>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</si>
  <si>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</si>
  <si>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</si>
  <si>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</si>
  <si>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</si>
  <si>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</si>
  <si>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</si>
  <si>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</si>
  <si>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</si>
  <si>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</si>
  <si>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</si>
  <si>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</si>
  <si>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</si>
  <si>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</si>
  <si>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</si>
  <si>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</si>
  <si>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</si>
  <si>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</si>
  <si>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</si>
  <si>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</si>
  <si>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</si>
  <si>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</si>
  <si>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</si>
  <si>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</si>
  <si>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</si>
  <si>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</si>
  <si>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</si>
  <si>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</si>
  <si>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</si>
  <si>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</si>
  <si>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</si>
  <si>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</si>
  <si>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</si>
  <si>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</si>
  <si>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</si>
  <si>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</si>
  <si>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</si>
  <si>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</si>
  <si>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</si>
  <si>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</si>
  <si>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</si>
  <si>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</si>
  <si>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</si>
  <si>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</si>
  <si>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</si>
  <si>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</si>
  <si>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</si>
  <si>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</si>
  <si>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</si>
  <si>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</si>
  <si>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</si>
  <si>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</si>
  <si>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</si>
  <si>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</si>
  <si>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</si>
  <si>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</si>
  <si>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</si>
  <si>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</si>
  <si>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</si>
  <si>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</si>
  <si>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</si>
  <si>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</si>
  <si>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</si>
  <si>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</si>
  <si>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</si>
  <si>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</si>
  <si>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</si>
  <si>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</si>
  <si>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</si>
  <si>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</si>
  <si>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</si>
  <si>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</si>
  <si>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</si>
  <si>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</si>
  <si>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</si>
  <si>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</si>
  <si>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</si>
  <si>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</si>
  <si>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</si>
  <si>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</si>
  <si>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</si>
  <si>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</si>
  <si>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</si>
  <si>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</si>
  <si>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壱岐市</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</si>
  <si>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</si>
  <si>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</si>
  <si>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</si>
  <si>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</si>
  <si>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</si>
  <si>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</si>
  <si>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</si>
  <si>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</si>
  <si>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</si>
  <si>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</si>
  <si>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</si>
  <si>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①経常収支比率は100％を上回っている。今後は簡水を統合した為、更なる経営改善を行っていく。　②現在、累積欠損金の発生は無い。但し、今後簡水統合により、維持管理費の上昇は予測されるので、注意は必要である。　　　　　　　　　　　　　　③流動比率は100％より高い数値を推移しており、現在のところ問題はないと思われる。今後は簡水統合の影響を注意する必要がある。　　　　　　　　　④類似団体平均値よりも良好な数値となっている。⑤料金回収率は100％を超えており、年々上昇している。今後も引き続き回収努力を行っていく。　　⑥給水原価は類似団体平均値を下回っているが、今後もコスト改善を行っていく。　　　　　　　　　⑦施設利用率は、季節による変動がある為、ピーク時には高負荷での稼働を余儀なくされることもあるが、概ね適正な施設規模であると思われる。　　　　⑧有収率は徐々に向上しており、平均値に近づいている。今後も経営の健全化を図るため、計画的な漏水調査や老朽管の更新を行う。　</t>
    <rPh sb="1" eb="3">
      <t>ケイジョウ</t>
    </rPh>
    <rPh sb="3" eb="5">
      <t>シュウシ</t>
    </rPh>
    <rPh sb="5" eb="7">
      <t>ヒリツ</t>
    </rPh>
    <rPh sb="13" eb="15">
      <t>ウワマワ</t>
    </rPh>
    <rPh sb="20" eb="22">
      <t>コンゴ</t>
    </rPh>
    <rPh sb="23" eb="25">
      <t>カンスイ</t>
    </rPh>
    <rPh sb="26" eb="28">
      <t>トウゴウ</t>
    </rPh>
    <rPh sb="30" eb="31">
      <t>タメ</t>
    </rPh>
    <rPh sb="32" eb="33">
      <t>サラ</t>
    </rPh>
    <rPh sb="35" eb="37">
      <t>ケイエイ</t>
    </rPh>
    <rPh sb="37" eb="39">
      <t>カイゼン</t>
    </rPh>
    <rPh sb="40" eb="41">
      <t>オコナ</t>
    </rPh>
    <rPh sb="63" eb="64">
      <t>タダ</t>
    </rPh>
    <rPh sb="66" eb="68">
      <t>コンゴ</t>
    </rPh>
    <rPh sb="68" eb="70">
      <t>カンスイ</t>
    </rPh>
    <rPh sb="70" eb="72">
      <t>トウゴウ</t>
    </rPh>
    <rPh sb="157" eb="159">
      <t>コンゴ</t>
    </rPh>
    <rPh sb="160" eb="162">
      <t>カンスイ</t>
    </rPh>
    <rPh sb="162" eb="164">
      <t>トウゴウ</t>
    </rPh>
    <rPh sb="165" eb="167">
      <t>エイキョウ</t>
    </rPh>
    <rPh sb="168" eb="170">
      <t>チュウイ</t>
    </rPh>
    <rPh sb="172" eb="174">
      <t>ヒツヨウ</t>
    </rPh>
    <rPh sb="211" eb="213">
      <t>リョウキン</t>
    </rPh>
    <rPh sb="213" eb="216">
      <t>カイシュウリツ</t>
    </rPh>
    <rPh sb="222" eb="223">
      <t>コ</t>
    </rPh>
    <rPh sb="228" eb="230">
      <t>ネンネン</t>
    </rPh>
    <rPh sb="230" eb="232">
      <t>ジョウショウ</t>
    </rPh>
    <rPh sb="237" eb="239">
      <t>コンゴ</t>
    </rPh>
    <rPh sb="240" eb="241">
      <t>ヒ</t>
    </rPh>
    <rPh sb="242" eb="243">
      <t>ツヅ</t>
    </rPh>
    <rPh sb="244" eb="246">
      <t>カイシュウ</t>
    </rPh>
    <rPh sb="246" eb="248">
      <t>ドリョク</t>
    </rPh>
    <rPh sb="249" eb="250">
      <t>オコナ</t>
    </rPh>
    <rPh sb="271" eb="272">
      <t>シタ</t>
    </rPh>
    <rPh sb="279" eb="281">
      <t>コンゴ</t>
    </rPh>
    <rPh sb="288" eb="289">
      <t>オコナ</t>
    </rPh>
    <rPh sb="392" eb="394">
      <t>チカズ</t>
    </rPh>
    <rPh sb="399" eb="401">
      <t>コンゴ</t>
    </rPh>
    <rPh sb="430" eb="431">
      <t>オコナ</t>
    </rPh>
    <phoneticPr fontId="4"/>
  </si>
  <si>
    <t>有形固定資産減価償却率及び管路経年経過率については平均値よりも低い水準となっている。
今後も漏水調査と平行し、老朽管を継続的に更新していく必要がある。</t>
    <rPh sb="31" eb="32">
      <t>ヒク</t>
    </rPh>
    <rPh sb="43" eb="45">
      <t>コンゴ</t>
    </rPh>
    <rPh sb="46" eb="48">
      <t>ロウスイ</t>
    </rPh>
    <rPh sb="48" eb="50">
      <t>チョウサ</t>
    </rPh>
    <rPh sb="51" eb="53">
      <t>ヘイコウ</t>
    </rPh>
    <rPh sb="55" eb="57">
      <t>ロウキュウ</t>
    </rPh>
    <rPh sb="57" eb="58">
      <t>カン</t>
    </rPh>
    <rPh sb="59" eb="62">
      <t>ケイゾクテキ</t>
    </rPh>
    <rPh sb="63" eb="65">
      <t>コウシン</t>
    </rPh>
    <rPh sb="69" eb="71">
      <t>ヒツヨウ</t>
    </rPh>
    <phoneticPr fontId="4"/>
  </si>
  <si>
    <t>水道事業単体では比較的健全な経営状態であるが、今後は簡水統合による経営に対する影響が大きいと考えられる。更なる収益的収支比率や有収率の向上、経営健全化の為の方策を検討する必要がある。</t>
    <rPh sb="23" eb="25">
      <t>コンゴ</t>
    </rPh>
    <rPh sb="28" eb="30">
      <t>トウゴウ</t>
    </rPh>
    <rPh sb="33" eb="35">
      <t>ケイエイ</t>
    </rPh>
    <rPh sb="36" eb="37">
      <t>タイ</t>
    </rPh>
    <rPh sb="39" eb="41">
      <t>エイキョウ</t>
    </rPh>
    <rPh sb="42" eb="43">
      <t>オオ</t>
    </rPh>
    <rPh sb="46" eb="4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</si>
</sst>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1.89</c:v>
                </c:pt>
                <c:pt idx="1">
                  <c:v>17</c:v>
                </c:pt>
                <c:pt idx="2">
                  <c:v>2.17</c:v>
                </c:pt>
                <c:pt idx="3">
                  <c:v>0.69</c:v>
                </c:pt>
                <c:pt idx="4">
                  <c:v>0.56000000000000005</c:v>
                </c:pt>
              </c:numCache>
            </c:numRef>
          </c:val>
          <c:extLst>
            <c:ext xmlns:c16="http://schemas.microsoft.com/office/drawing/2014/chart" uri="{C3380CC4-5D6E-409C-BE32-E72D297353CC}">
              <c16:uniqueId val="{00000000-5A6D-411A-B5D8-7C1E81DE7571}"/>
            </c:ext>
          </c:extLst>
        </c:ser>
        <c:dLbls>
          <c:showLegendKey val="0"/>
          <c:showVal val="0"/>
          <c:showCatName val="0"/>
          <c:showSerName val="0"/>
          <c:showPercent val="0"/>
          <c:showBubbleSize val="0"/>
        </c:dLbls>
        <c:gapWidth val="150"/>
        <c:axId val="89004288"/>
        <c:axId val="8901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c:ext xmlns:c16="http://schemas.microsoft.com/office/drawing/2014/chart" uri="{C3380CC4-5D6E-409C-BE32-E72D297353CC}">
              <c16:uniqueId val="{00000001-5A6D-411A-B5D8-7C1E81DE7571}"/>
            </c:ext>
          </c:extLst>
        </c:ser>
        <c:dLbls>
          <c:showLegendKey val="0"/>
          <c:showVal val="0"/>
          <c:showCatName val="0"/>
          <c:showSerName val="0"/>
          <c:showPercent val="0"/>
          <c:showBubbleSize val="0"/>
        </c:dLbls>
        <c:marker val="1"/>
        <c:smooth val="0"/>
        <c:axId val="89004288"/>
        <c:axId val="89014656"/>
      </c:lineChart>
      <c:dateAx>
        <c:axId val="89004288"/>
        <c:scaling>
          <c:orientation val="minMax"/>
        </c:scaling>
        <c:delete val="1"/>
        <c:axPos val="b"/>
        <c:numFmt formatCode="ge" sourceLinked="1"/>
        <c:majorTickMark val="none"/>
        <c:minorTickMark val="none"/>
        <c:tickLblPos val="none"/>
        <c:crossAx val="89014656"/>
        <c:crosses val="autoZero"/>
        <c:auto val="1"/>
        <c:lblOffset val="100"/>
        <c:baseTimeUnit val="years"/>
      </c:dateAx>
      <c:valAx>
        <c:axId val="8901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67.94</c:v>
                </c:pt>
                <c:pt idx="1">
                  <c:v>71.25</c:v>
                </c:pt>
                <c:pt idx="2">
                  <c:v>68.08</c:v>
                </c:pt>
                <c:pt idx="3">
                  <c:v>62.63</c:v>
                </c:pt>
                <c:pt idx="4">
                  <c:v>63.86</c:v>
                </c:pt>
              </c:numCache>
            </c:numRef>
          </c:val>
          <c:extLst>
            <c:ext xmlns:c16="http://schemas.microsoft.com/office/drawing/2014/chart" uri="{C3380CC4-5D6E-409C-BE32-E72D297353CC}">
              <c16:uniqueId val="{00000000-0BD9-4CF6-824C-8BD2815AF2E9}"/>
            </c:ext>
          </c:extLst>
        </c:ser>
        <c:dLbls>
          <c:showLegendKey val="0"/>
          <c:showVal val="0"/>
          <c:showCatName val="0"/>
          <c:showSerName val="0"/>
          <c:showPercent val="0"/>
          <c:showBubbleSize val="0"/>
        </c:dLbls>
        <c:gapWidth val="150"/>
        <c:axId val="89697664"/>
        <c:axId val="8971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c:ext xmlns:c16="http://schemas.microsoft.com/office/drawing/2014/chart" uri="{C3380CC4-5D6E-409C-BE32-E72D297353CC}">
              <c16:uniqueId val="{00000001-0BD9-4CF6-824C-8BD2815AF2E9}"/>
            </c:ext>
          </c:extLst>
        </c:ser>
        <c:dLbls>
          <c:showLegendKey val="0"/>
          <c:showVal val="0"/>
          <c:showCatName val="0"/>
          <c:showSerName val="0"/>
          <c:showPercent val="0"/>
          <c:showBubbleSize val="0"/>
        </c:dLbls>
        <c:marker val="1"/>
        <c:smooth val="0"/>
        <c:axId val="89697664"/>
        <c:axId val="89716224"/>
      </c:lineChart>
      <c:dateAx>
        <c:axId val="89697664"/>
        <c:scaling>
          <c:orientation val="minMax"/>
        </c:scaling>
        <c:delete val="1"/>
        <c:axPos val="b"/>
        <c:numFmt formatCode="ge" sourceLinked="1"/>
        <c:majorTickMark val="none"/>
        <c:minorTickMark val="none"/>
        <c:tickLblPos val="none"/>
        <c:crossAx val="89716224"/>
        <c:crosses val="autoZero"/>
        <c:auto val="1"/>
        <c:lblOffset val="100"/>
        <c:baseTimeUnit val="years"/>
      </c:dateAx>
      <c:valAx>
        <c:axId val="8971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70.95</c:v>
                </c:pt>
                <c:pt idx="1">
                  <c:v>71.59</c:v>
                </c:pt>
                <c:pt idx="2">
                  <c:v>70.349999999999994</c:v>
                </c:pt>
                <c:pt idx="3">
                  <c:v>74.27</c:v>
                </c:pt>
                <c:pt idx="4">
                  <c:v>78.040000000000006</c:v>
                </c:pt>
              </c:numCache>
            </c:numRef>
          </c:val>
          <c:extLst>
            <c:ext xmlns:c16="http://schemas.microsoft.com/office/drawing/2014/chart" uri="{C3380CC4-5D6E-409C-BE32-E72D297353CC}">
              <c16:uniqueId val="{00000000-9499-4CAC-99A6-8ACBE6E3E7EB}"/>
            </c:ext>
          </c:extLst>
        </c:ser>
        <c:dLbls>
          <c:showLegendKey val="0"/>
          <c:showVal val="0"/>
          <c:showCatName val="0"/>
          <c:showSerName val="0"/>
          <c:showPercent val="0"/>
          <c:showBubbleSize val="0"/>
        </c:dLbls>
        <c:gapWidth val="150"/>
        <c:axId val="89738240"/>
        <c:axId val="897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c:ext xmlns:c16="http://schemas.microsoft.com/office/drawing/2014/chart" uri="{C3380CC4-5D6E-409C-BE32-E72D297353CC}">
              <c16:uniqueId val="{00000001-9499-4CAC-99A6-8ACBE6E3E7EB}"/>
            </c:ext>
          </c:extLst>
        </c:ser>
        <c:dLbls>
          <c:showLegendKey val="0"/>
          <c:showVal val="0"/>
          <c:showCatName val="0"/>
          <c:showSerName val="0"/>
          <c:showPercent val="0"/>
          <c:showBubbleSize val="0"/>
        </c:dLbls>
        <c:marker val="1"/>
        <c:smooth val="0"/>
        <c:axId val="89738240"/>
        <c:axId val="89748608"/>
      </c:lineChart>
      <c:dateAx>
        <c:axId val="89738240"/>
        <c:scaling>
          <c:orientation val="minMax"/>
        </c:scaling>
        <c:delete val="1"/>
        <c:axPos val="b"/>
        <c:numFmt formatCode="ge" sourceLinked="1"/>
        <c:majorTickMark val="none"/>
        <c:minorTickMark val="none"/>
        <c:tickLblPos val="none"/>
        <c:crossAx val="89748608"/>
        <c:crosses val="autoZero"/>
        <c:auto val="1"/>
        <c:lblOffset val="100"/>
        <c:baseTimeUnit val="years"/>
      </c:dateAx>
      <c:valAx>
        <c:axId val="897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3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110.09</c:v>
                </c:pt>
                <c:pt idx="1">
                  <c:v>100.3</c:v>
                </c:pt>
                <c:pt idx="2">
                  <c:v>87.95</c:v>
                </c:pt>
                <c:pt idx="3">
                  <c:v>112.26</c:v>
                </c:pt>
                <c:pt idx="4">
                  <c:v>118.68</c:v>
                </c:pt>
              </c:numCache>
            </c:numRef>
          </c:val>
          <c:extLst>
            <c:ext xmlns:c16="http://schemas.microsoft.com/office/drawing/2014/chart" uri="{C3380CC4-5D6E-409C-BE32-E72D297353CC}">
              <c16:uniqueId val="{00000000-4221-414C-81E6-876C97896DCD}"/>
            </c:ext>
          </c:extLst>
        </c:ser>
        <c:dLbls>
          <c:showLegendKey val="0"/>
          <c:showVal val="0"/>
          <c:showCatName val="0"/>
          <c:showSerName val="0"/>
          <c:showPercent val="0"/>
          <c:showBubbleSize val="0"/>
        </c:dLbls>
        <c:gapWidth val="150"/>
        <c:axId val="88913792"/>
        <c:axId val="8902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c:ext xmlns:c16="http://schemas.microsoft.com/office/drawing/2014/chart" uri="{C3380CC4-5D6E-409C-BE32-E72D297353CC}">
              <c16:uniqueId val="{00000001-4221-414C-81E6-876C97896DCD}"/>
            </c:ext>
          </c:extLst>
        </c:ser>
        <c:dLbls>
          <c:showLegendKey val="0"/>
          <c:showVal val="0"/>
          <c:showCatName val="0"/>
          <c:showSerName val="0"/>
          <c:showPercent val="0"/>
          <c:showBubbleSize val="0"/>
        </c:dLbls>
        <c:marker val="1"/>
        <c:smooth val="0"/>
        <c:axId val="88913792"/>
        <c:axId val="89026560"/>
      </c:lineChart>
      <c:dateAx>
        <c:axId val="88913792"/>
        <c:scaling>
          <c:orientation val="minMax"/>
        </c:scaling>
        <c:delete val="1"/>
        <c:axPos val="b"/>
        <c:numFmt formatCode="ge" sourceLinked="1"/>
        <c:majorTickMark val="none"/>
        <c:minorTickMark val="none"/>
        <c:tickLblPos val="none"/>
        <c:crossAx val="89026560"/>
        <c:crosses val="autoZero"/>
        <c:auto val="1"/>
        <c:lblOffset val="100"/>
        <c:baseTimeUnit val="years"/>
      </c:dateAx>
      <c:valAx>
        <c:axId val="89026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9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34.200000000000003</c:v>
                </c:pt>
                <c:pt idx="1">
                  <c:v>35.04</c:v>
                </c:pt>
                <c:pt idx="2">
                  <c:v>40.53</c:v>
                </c:pt>
                <c:pt idx="3">
                  <c:v>43.48</c:v>
                </c:pt>
                <c:pt idx="4">
                  <c:v>46.33</c:v>
                </c:pt>
              </c:numCache>
            </c:numRef>
          </c:val>
          <c:extLst>
            <c:ext xmlns:c16="http://schemas.microsoft.com/office/drawing/2014/chart" uri="{C3380CC4-5D6E-409C-BE32-E72D297353CC}">
              <c16:uniqueId val="{00000000-B157-4386-9B24-FFAB13A684AE}"/>
            </c:ext>
          </c:extLst>
        </c:ser>
        <c:dLbls>
          <c:showLegendKey val="0"/>
          <c:showVal val="0"/>
          <c:showCatName val="0"/>
          <c:showSerName val="0"/>
          <c:showPercent val="0"/>
          <c:showBubbleSize val="0"/>
        </c:dLbls>
        <c:gapWidth val="150"/>
        <c:axId val="89196032"/>
        <c:axId val="8919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c:ext xmlns:c16="http://schemas.microsoft.com/office/drawing/2014/chart" uri="{C3380CC4-5D6E-409C-BE32-E72D297353CC}">
              <c16:uniqueId val="{00000001-B157-4386-9B24-FFAB13A684AE}"/>
            </c:ext>
          </c:extLst>
        </c:ser>
        <c:dLbls>
          <c:showLegendKey val="0"/>
          <c:showVal val="0"/>
          <c:showCatName val="0"/>
          <c:showSerName val="0"/>
          <c:showPercent val="0"/>
          <c:showBubbleSize val="0"/>
        </c:dLbls>
        <c:marker val="1"/>
        <c:smooth val="0"/>
        <c:axId val="89196032"/>
        <c:axId val="89197952"/>
      </c:lineChart>
      <c:dateAx>
        <c:axId val="89196032"/>
        <c:scaling>
          <c:orientation val="minMax"/>
        </c:scaling>
        <c:delete val="1"/>
        <c:axPos val="b"/>
        <c:numFmt formatCode="ge" sourceLinked="1"/>
        <c:majorTickMark val="none"/>
        <c:minorTickMark val="none"/>
        <c:tickLblPos val="none"/>
        <c:crossAx val="89197952"/>
        <c:crosses val="autoZero"/>
        <c:auto val="1"/>
        <c:lblOffset val="100"/>
        <c:baseTimeUnit val="years"/>
      </c:dateAx>
      <c:valAx>
        <c:axId val="8919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9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11.15</c:v>
                </c:pt>
                <c:pt idx="1">
                  <c:v>10.81</c:v>
                </c:pt>
                <c:pt idx="2">
                  <c:v>10.81</c:v>
                </c:pt>
                <c:pt idx="3">
                  <c:v>10.81</c:v>
                </c:pt>
                <c:pt idx="4">
                  <c:v>10.75</c:v>
                </c:pt>
              </c:numCache>
            </c:numRef>
          </c:val>
          <c:extLst>
            <c:ext xmlns:c16="http://schemas.microsoft.com/office/drawing/2014/chart" uri="{C3380CC4-5D6E-409C-BE32-E72D297353CC}">
              <c16:uniqueId val="{00000000-92A4-415D-8954-CD3261233583}"/>
            </c:ext>
          </c:extLst>
        </c:ser>
        <c:dLbls>
          <c:showLegendKey val="0"/>
          <c:showVal val="0"/>
          <c:showCatName val="0"/>
          <c:showSerName val="0"/>
          <c:showPercent val="0"/>
          <c:showBubbleSize val="0"/>
        </c:dLbls>
        <c:gapWidth val="150"/>
        <c:axId val="89228416"/>
        <c:axId val="8923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c:ext xmlns:c16="http://schemas.microsoft.com/office/drawing/2014/chart" uri="{C3380CC4-5D6E-409C-BE32-E72D297353CC}">
              <c16:uniqueId val="{00000001-92A4-415D-8954-CD3261233583}"/>
            </c:ext>
          </c:extLst>
        </c:ser>
        <c:dLbls>
          <c:showLegendKey val="0"/>
          <c:showVal val="0"/>
          <c:showCatName val="0"/>
          <c:showSerName val="0"/>
          <c:showPercent val="0"/>
          <c:showBubbleSize val="0"/>
        </c:dLbls>
        <c:marker val="1"/>
        <c:smooth val="0"/>
        <c:axId val="89228416"/>
        <c:axId val="89230336"/>
      </c:lineChart>
      <c:dateAx>
        <c:axId val="89228416"/>
        <c:scaling>
          <c:orientation val="minMax"/>
        </c:scaling>
        <c:delete val="1"/>
        <c:axPos val="b"/>
        <c:numFmt formatCode="ge" sourceLinked="1"/>
        <c:majorTickMark val="none"/>
        <c:minorTickMark val="none"/>
        <c:tickLblPos val="none"/>
        <c:crossAx val="89230336"/>
        <c:crosses val="autoZero"/>
        <c:auto val="1"/>
        <c:lblOffset val="100"/>
        <c:baseTimeUnit val="years"/>
      </c:dateAx>
      <c:valAx>
        <c:axId val="8923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
                  <c:v>0</c:v>
                </c:pt>
                <c:pt idx="1">
                  <c:v>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80D-4A9D-AB53-29FFB780F021}"/>
            </c:ext>
          </c:extLst>
        </c:ser>
        <c:dLbls>
          <c:showLegendKey val="0"/>
          <c:showVal val="0"/>
          <c:showCatName val="0"/>
          <c:showSerName val="0"/>
          <c:showPercent val="0"/>
          <c:showBubbleSize val="0"/>
        </c:dLbls>
        <c:gapWidth val="150"/>
        <c:axId val="89265280"/>
        <c:axId val="8926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c:ext xmlns:c16="http://schemas.microsoft.com/office/drawing/2014/chart" uri="{C3380CC4-5D6E-409C-BE32-E72D297353CC}">
              <c16:uniqueId val="{00000001-C80D-4A9D-AB53-29FFB780F021}"/>
            </c:ext>
          </c:extLst>
        </c:ser>
        <c:dLbls>
          <c:showLegendKey val="0"/>
          <c:showVal val="0"/>
          <c:showCatName val="0"/>
          <c:showSerName val="0"/>
          <c:showPercent val="0"/>
          <c:showBubbleSize val="0"/>
        </c:dLbls>
        <c:marker val="1"/>
        <c:smooth val="0"/>
        <c:axId val="89265280"/>
        <c:axId val="89267200"/>
      </c:lineChart>
      <c:dateAx>
        <c:axId val="89265280"/>
        <c:scaling>
          <c:orientation val="minMax"/>
        </c:scaling>
        <c:delete val="1"/>
        <c:axPos val="b"/>
        <c:numFmt formatCode="ge" sourceLinked="1"/>
        <c:majorTickMark val="none"/>
        <c:minorTickMark val="none"/>
        <c:tickLblPos val="none"/>
        <c:crossAx val="89267200"/>
        <c:crosses val="autoZero"/>
        <c:auto val="1"/>
        <c:lblOffset val="100"/>
        <c:baseTimeUnit val="years"/>
      </c:dateAx>
      <c:valAx>
        <c:axId val="89267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6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639.83000000000004</c:v>
                </c:pt>
                <c:pt idx="1">
                  <c:v>1075.29</c:v>
                </c:pt>
                <c:pt idx="2">
                  <c:v>750.68</c:v>
                </c:pt>
                <c:pt idx="3">
                  <c:v>613.44000000000005</c:v>
                </c:pt>
                <c:pt idx="4">
                  <c:v>779.58</c:v>
                </c:pt>
              </c:numCache>
            </c:numRef>
          </c:val>
          <c:extLst>
            <c:ext xmlns:c16="http://schemas.microsoft.com/office/drawing/2014/chart" uri="{C3380CC4-5D6E-409C-BE32-E72D297353CC}">
              <c16:uniqueId val="{00000000-A331-4688-94AF-D37F7625DAB5}"/>
            </c:ext>
          </c:extLst>
        </c:ser>
        <c:dLbls>
          <c:showLegendKey val="0"/>
          <c:showVal val="0"/>
          <c:showCatName val="0"/>
          <c:showSerName val="0"/>
          <c:showPercent val="0"/>
          <c:showBubbleSize val="0"/>
        </c:dLbls>
        <c:gapWidth val="150"/>
        <c:axId val="89293568"/>
        <c:axId val="892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c:ext xmlns:c16="http://schemas.microsoft.com/office/drawing/2014/chart" uri="{C3380CC4-5D6E-409C-BE32-E72D297353CC}">
              <c16:uniqueId val="{00000001-A331-4688-94AF-D37F7625DAB5}"/>
            </c:ext>
          </c:extLst>
        </c:ser>
        <c:dLbls>
          <c:showLegendKey val="0"/>
          <c:showVal val="0"/>
          <c:showCatName val="0"/>
          <c:showSerName val="0"/>
          <c:showPercent val="0"/>
          <c:showBubbleSize val="0"/>
        </c:dLbls>
        <c:marker val="1"/>
        <c:smooth val="0"/>
        <c:axId val="89293568"/>
        <c:axId val="89295488"/>
      </c:lineChart>
      <c:dateAx>
        <c:axId val="89293568"/>
        <c:scaling>
          <c:orientation val="minMax"/>
        </c:scaling>
        <c:delete val="1"/>
        <c:axPos val="b"/>
        <c:numFmt formatCode="ge" sourceLinked="1"/>
        <c:majorTickMark val="none"/>
        <c:minorTickMark val="none"/>
        <c:tickLblPos val="none"/>
        <c:crossAx val="89295488"/>
        <c:crosses val="autoZero"/>
        <c:auto val="1"/>
        <c:lblOffset val="100"/>
        <c:baseTimeUnit val="years"/>
      </c:dateAx>
      <c:valAx>
        <c:axId val="89295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134.52000000000001</c:v>
                </c:pt>
                <c:pt idx="1">
                  <c:v>122.16</c:v>
                </c:pt>
                <c:pt idx="2">
                  <c:v>113.01</c:v>
                </c:pt>
                <c:pt idx="3">
                  <c:v>103.47</c:v>
                </c:pt>
                <c:pt idx="4">
                  <c:v>89.84</c:v>
                </c:pt>
              </c:numCache>
            </c:numRef>
          </c:val>
          <c:extLst>
            <c:ext xmlns:c16="http://schemas.microsoft.com/office/drawing/2014/chart" uri="{C3380CC4-5D6E-409C-BE32-E72D297353CC}">
              <c16:uniqueId val="{00000000-B896-4F39-97E0-8E4905790BB6}"/>
            </c:ext>
          </c:extLst>
        </c:ser>
        <c:dLbls>
          <c:showLegendKey val="0"/>
          <c:showVal val="0"/>
          <c:showCatName val="0"/>
          <c:showSerName val="0"/>
          <c:showPercent val="0"/>
          <c:showBubbleSize val="0"/>
        </c:dLbls>
        <c:gapWidth val="150"/>
        <c:axId val="89522560"/>
        <c:axId val="8952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c:ext xmlns:c16="http://schemas.microsoft.com/office/drawing/2014/chart" uri="{C3380CC4-5D6E-409C-BE32-E72D297353CC}">
              <c16:uniqueId val="{00000001-B896-4F39-97E0-8E4905790BB6}"/>
            </c:ext>
          </c:extLst>
        </c:ser>
        <c:dLbls>
          <c:showLegendKey val="0"/>
          <c:showVal val="0"/>
          <c:showCatName val="0"/>
          <c:showSerName val="0"/>
          <c:showPercent val="0"/>
          <c:showBubbleSize val="0"/>
        </c:dLbls>
        <c:marker val="1"/>
        <c:smooth val="0"/>
        <c:axId val="89522560"/>
        <c:axId val="89524480"/>
      </c:lineChart>
      <c:dateAx>
        <c:axId val="89522560"/>
        <c:scaling>
          <c:orientation val="minMax"/>
        </c:scaling>
        <c:delete val="1"/>
        <c:axPos val="b"/>
        <c:numFmt formatCode="ge" sourceLinked="1"/>
        <c:majorTickMark val="none"/>
        <c:minorTickMark val="none"/>
        <c:tickLblPos val="none"/>
        <c:crossAx val="89524480"/>
        <c:crosses val="autoZero"/>
        <c:auto val="1"/>
        <c:lblOffset val="100"/>
        <c:baseTimeUnit val="years"/>
      </c:dateAx>
      <c:valAx>
        <c:axId val="89524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107.21</c:v>
                </c:pt>
                <c:pt idx="1">
                  <c:v>98</c:v>
                </c:pt>
                <c:pt idx="2">
                  <c:v>83.69</c:v>
                </c:pt>
                <c:pt idx="3">
                  <c:v>111.93</c:v>
                </c:pt>
                <c:pt idx="4">
                  <c:v>118.33</c:v>
                </c:pt>
              </c:numCache>
            </c:numRef>
          </c:val>
          <c:extLst>
            <c:ext xmlns:c16="http://schemas.microsoft.com/office/drawing/2014/chart" uri="{C3380CC4-5D6E-409C-BE32-E72D297353CC}">
              <c16:uniqueId val="{00000000-D67A-452C-9A26-2715BDC30D34}"/>
            </c:ext>
          </c:extLst>
        </c:ser>
        <c:dLbls>
          <c:showLegendKey val="0"/>
          <c:showVal val="0"/>
          <c:showCatName val="0"/>
          <c:showSerName val="0"/>
          <c:showPercent val="0"/>
          <c:showBubbleSize val="0"/>
        </c:dLbls>
        <c:gapWidth val="150"/>
        <c:axId val="89571328"/>
        <c:axId val="8957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c:ext xmlns:c16="http://schemas.microsoft.com/office/drawing/2014/chart" uri="{C3380CC4-5D6E-409C-BE32-E72D297353CC}">
              <c16:uniqueId val="{00000001-D67A-452C-9A26-2715BDC30D34}"/>
            </c:ext>
          </c:extLst>
        </c:ser>
        <c:dLbls>
          <c:showLegendKey val="0"/>
          <c:showVal val="0"/>
          <c:showCatName val="0"/>
          <c:showSerName val="0"/>
          <c:showPercent val="0"/>
          <c:showBubbleSize val="0"/>
        </c:dLbls>
        <c:marker val="1"/>
        <c:smooth val="0"/>
        <c:axId val="89571328"/>
        <c:axId val="89573248"/>
      </c:lineChart>
      <c:dateAx>
        <c:axId val="89571328"/>
        <c:scaling>
          <c:orientation val="minMax"/>
        </c:scaling>
        <c:delete val="1"/>
        <c:axPos val="b"/>
        <c:numFmt formatCode="ge" sourceLinked="1"/>
        <c:majorTickMark val="none"/>
        <c:minorTickMark val="none"/>
        <c:tickLblPos val="none"/>
        <c:crossAx val="89573248"/>
        <c:crosses val="autoZero"/>
        <c:auto val="1"/>
        <c:lblOffset val="100"/>
        <c:baseTimeUnit val="years"/>
      </c:dateAx>
      <c:valAx>
        <c:axId val="8957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191.49</c:v>
                </c:pt>
                <c:pt idx="1">
                  <c:v>200.23</c:v>
                </c:pt>
                <c:pt idx="2">
                  <c:v>244.9</c:v>
                </c:pt>
                <c:pt idx="3">
                  <c:v>183.52</c:v>
                </c:pt>
                <c:pt idx="4">
                  <c:v>165.02</c:v>
                </c:pt>
              </c:numCache>
            </c:numRef>
          </c:val>
          <c:extLst>
            <c:ext xmlns:c16="http://schemas.microsoft.com/office/drawing/2014/chart" uri="{C3380CC4-5D6E-409C-BE32-E72D297353CC}">
              <c16:uniqueId val="{00000000-03BA-4241-B438-C234EA6561C5}"/>
            </c:ext>
          </c:extLst>
        </c:ser>
        <c:dLbls>
          <c:showLegendKey val="0"/>
          <c:showVal val="0"/>
          <c:showCatName val="0"/>
          <c:showSerName val="0"/>
          <c:showPercent val="0"/>
          <c:showBubbleSize val="0"/>
        </c:dLbls>
        <c:gapWidth val="150"/>
        <c:axId val="89668992"/>
        <c:axId val="8967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c:ext xmlns:c16="http://schemas.microsoft.com/office/drawing/2014/chart" uri="{C3380CC4-5D6E-409C-BE32-E72D297353CC}">
              <c16:uniqueId val="{00000001-03BA-4241-B438-C234EA6561C5}"/>
            </c:ext>
          </c:extLst>
        </c:ser>
        <c:dLbls>
          <c:showLegendKey val="0"/>
          <c:showVal val="0"/>
          <c:showCatName val="0"/>
          <c:showSerName val="0"/>
          <c:showPercent val="0"/>
          <c:showBubbleSize val="0"/>
        </c:dLbls>
        <c:marker val="1"/>
        <c:smooth val="0"/>
        <c:axId val="89668992"/>
        <c:axId val="89671168"/>
      </c:lineChart>
      <c:dateAx>
        <c:axId val="89668992"/>
        <c:scaling>
          <c:orientation val="minMax"/>
        </c:scaling>
        <c:delete val="1"/>
        <c:axPos val="b"/>
        <c:numFmt formatCode="ge" sourceLinked="1"/>
        <c:majorTickMark val="none"/>
        <c:minorTickMark val="none"/>
        <c:tickLblPos val="none"/>
        <c:crossAx val="89671168"/>
        <c:crosses val="autoZero"/>
        <c:auto val="1"/>
        <c:lblOffset val="100"/>
        <c:baseTimeUnit val="years"/>
      </c:dateAx>
      <c:valAx>
        <c:axId val="8967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8" zoomScaleNormal="100" workbookViewId="0">
      <selection activeCell="CC72" sqref="CC7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長崎県　壱岐市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116</v>
      </c>
      <c r="AE8" s="84"/>
      <c r="AF8" s="84"/>
      <c r="AG8" s="84"/>
      <c r="AH8" s="84"/>
      <c r="AI8" s="84"/>
      <c r="AJ8" s="84"/>
      <c r="AK8" s="5"/>
      <c r="AL8" s="71">
        <f>データ!$R$6</f>
        <v>27581</v>
      </c>
      <c r="AM8" s="71"/>
      <c r="AN8" s="71"/>
      <c r="AO8" s="71"/>
      <c r="AP8" s="71"/>
      <c r="AQ8" s="71"/>
      <c r="AR8" s="71"/>
      <c r="AS8" s="71"/>
      <c r="AT8" s="67">
        <f>データ!$S$6</f>
        <v>139.41999999999999</v>
      </c>
      <c r="AU8" s="68"/>
      <c r="AV8" s="68"/>
      <c r="AW8" s="68"/>
      <c r="AX8" s="68"/>
      <c r="AY8" s="68"/>
      <c r="AZ8" s="68"/>
      <c r="BA8" s="68"/>
      <c r="BB8" s="70">
        <f>データ!$T$6</f>
        <v>197.83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91.48</v>
      </c>
      <c r="J10" s="68"/>
      <c r="K10" s="68"/>
      <c r="L10" s="68"/>
      <c r="M10" s="68"/>
      <c r="N10" s="68"/>
      <c r="O10" s="69"/>
      <c r="P10" s="70">
        <f>データ!$P$6</f>
        <v>24.49</v>
      </c>
      <c r="Q10" s="70"/>
      <c r="R10" s="70"/>
      <c r="S10" s="70"/>
      <c r="T10" s="70"/>
      <c r="U10" s="70"/>
      <c r="V10" s="70"/>
      <c r="W10" s="71">
        <f>データ!$Q$6</f>
        <v>4170</v>
      </c>
      <c r="X10" s="71"/>
      <c r="Y10" s="71"/>
      <c r="Z10" s="71"/>
      <c r="AA10" s="71"/>
      <c r="AB10" s="71"/>
      <c r="AC10" s="71"/>
      <c r="AD10" s="2"/>
      <c r="AE10" s="2"/>
      <c r="AF10" s="2"/>
      <c r="AG10" s="2"/>
      <c r="AH10" s="5"/>
      <c r="AI10" s="5"/>
      <c r="AJ10" s="5"/>
      <c r="AK10" s="5"/>
      <c r="AL10" s="71">
        <f>データ!$U$6</f>
        <v>6431</v>
      </c>
      <c r="AM10" s="71"/>
      <c r="AN10" s="71"/>
      <c r="AO10" s="71"/>
      <c r="AP10" s="71"/>
      <c r="AQ10" s="71"/>
      <c r="AR10" s="71"/>
      <c r="AS10" s="71"/>
      <c r="AT10" s="67">
        <f>データ!$V$6</f>
        <v>1.4</v>
      </c>
      <c r="AU10" s="68"/>
      <c r="AV10" s="68"/>
      <c r="AW10" s="68"/>
      <c r="AX10" s="68"/>
      <c r="AY10" s="68"/>
      <c r="AZ10" s="68"/>
      <c r="BA10" s="68"/>
      <c r="BB10" s="70">
        <f>データ!$W$6</f>
        <v>4593.57</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422100</v>
      </c>
      <c r="D6" s="34">
        <f t="shared" si="3"/>
        <v>46</v>
      </c>
      <c r="E6" s="34">
        <f t="shared" si="3"/>
        <v>1</v>
      </c>
      <c r="F6" s="34">
        <f t="shared" si="3"/>
        <v>0</v>
      </c>
      <c r="G6" s="34">
        <f t="shared" si="3"/>
        <v>1</v>
      </c>
      <c r="H6" s="34" t="str">
        <f t="shared" si="3"/>
        <v>長崎県　壱岐市</v>
      </c>
      <c r="I6" s="34" t="str">
        <f t="shared" si="3"/>
        <v>法適用</v>
      </c>
      <c r="J6" s="34" t="str">
        <f t="shared" si="3"/>
        <v>水道事業</v>
      </c>
      <c r="K6" s="34" t="str">
        <f t="shared" si="3"/>
        <v>末端給水事業</v>
      </c>
      <c r="L6" s="34" t="str">
        <f t="shared" si="3"/>
        <v>A8</v>
      </c>
      <c r="M6" s="34">
        <f t="shared" si="3"/>
        <v>0</v>
      </c>
      <c r="N6" s="35" t="str">
        <f t="shared" si="3"/>
        <v>-</v>
      </c>
      <c r="O6" s="35">
        <f t="shared" si="3"/>
        <v>91.48</v>
      </c>
      <c r="P6" s="35">
        <f t="shared" si="3"/>
        <v>24.49</v>
      </c>
      <c r="Q6" s="35">
        <f t="shared" si="3"/>
        <v>4170</v>
      </c>
      <c r="R6" s="35">
        <f t="shared" si="3"/>
        <v>27581</v>
      </c>
      <c r="S6" s="35">
        <f t="shared" si="3"/>
        <v>139.41999999999999</v>
      </c>
      <c r="T6" s="35">
        <f t="shared" si="3"/>
        <v>197.83</v>
      </c>
      <c r="U6" s="35">
        <f t="shared" si="3"/>
        <v>6431</v>
      </c>
      <c r="V6" s="35">
        <f t="shared" si="3"/>
        <v>1.4</v>
      </c>
      <c r="W6" s="35">
        <f t="shared" si="3"/>
        <v>4593.57</v>
      </c>
      <c r="X6" s="36">
        <f>IF(X7="",NA(),X7)</f>
        <v>110.09</v>
      </c>
      <c r="Y6" s="36">
        <f t="shared" ref="Y6:AG6" si="4">IF(Y7="",NA(),Y7)</f>
        <v>100.3</v>
      </c>
      <c r="Z6" s="36">
        <f t="shared" si="4"/>
        <v>87.95</v>
      </c>
      <c r="AA6" s="36">
        <f t="shared" si="4"/>
        <v>112.26</v>
      </c>
      <c r="AB6" s="36">
        <f t="shared" si="4"/>
        <v>118.68</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6">
        <f t="shared" ref="AJ6:AR6" si="5">IF(AJ7="",NA(),AJ7)</f>
        <v>0.04</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639.83000000000004</v>
      </c>
      <c r="AU6" s="36">
        <f t="shared" ref="AU6:BC6" si="6">IF(AU7="",NA(),AU7)</f>
        <v>1075.29</v>
      </c>
      <c r="AV6" s="36">
        <f t="shared" si="6"/>
        <v>750.68</v>
      </c>
      <c r="AW6" s="36">
        <f t="shared" si="6"/>
        <v>613.44000000000005</v>
      </c>
      <c r="AX6" s="36">
        <f t="shared" si="6"/>
        <v>779.58</v>
      </c>
      <c r="AY6" s="36">
        <f t="shared" si="6"/>
        <v>1002.64</v>
      </c>
      <c r="AZ6" s="36">
        <f t="shared" si="6"/>
        <v>1164.51</v>
      </c>
      <c r="BA6" s="36">
        <f t="shared" si="6"/>
        <v>434.72</v>
      </c>
      <c r="BB6" s="36">
        <f t="shared" si="6"/>
        <v>416.14</v>
      </c>
      <c r="BC6" s="36">
        <f t="shared" si="6"/>
        <v>371.89</v>
      </c>
      <c r="BD6" s="35" t="str">
        <f>IF(BD7="","",IF(BD7="-","【-】","【"&amp;SUBSTITUTE(TEXT(BD7,"#,##0.00"),"-","△")&amp;"】"))</f>
        <v>【262.87】</v>
      </c>
      <c r="BE6" s="36">
        <f>IF(BE7="",NA(),BE7)</f>
        <v>134.52000000000001</v>
      </c>
      <c r="BF6" s="36">
        <f t="shared" ref="BF6:BN6" si="7">IF(BF7="",NA(),BF7)</f>
        <v>122.16</v>
      </c>
      <c r="BG6" s="36">
        <f t="shared" si="7"/>
        <v>113.01</v>
      </c>
      <c r="BH6" s="36">
        <f t="shared" si="7"/>
        <v>103.47</v>
      </c>
      <c r="BI6" s="36">
        <f t="shared" si="7"/>
        <v>89.84</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107.21</v>
      </c>
      <c r="BQ6" s="36">
        <f t="shared" ref="BQ6:BY6" si="8">IF(BQ7="",NA(),BQ7)</f>
        <v>98</v>
      </c>
      <c r="BR6" s="36">
        <f t="shared" si="8"/>
        <v>83.69</v>
      </c>
      <c r="BS6" s="36">
        <f t="shared" si="8"/>
        <v>111.93</v>
      </c>
      <c r="BT6" s="36">
        <f t="shared" si="8"/>
        <v>118.33</v>
      </c>
      <c r="BU6" s="36">
        <f t="shared" si="8"/>
        <v>90.69</v>
      </c>
      <c r="BV6" s="36">
        <f t="shared" si="8"/>
        <v>90.64</v>
      </c>
      <c r="BW6" s="36">
        <f t="shared" si="8"/>
        <v>93.66</v>
      </c>
      <c r="BX6" s="36">
        <f t="shared" si="8"/>
        <v>92.76</v>
      </c>
      <c r="BY6" s="36">
        <f t="shared" si="8"/>
        <v>93.28</v>
      </c>
      <c r="BZ6" s="35" t="str">
        <f>IF(BZ7="","",IF(BZ7="-","【-】","【"&amp;SUBSTITUTE(TEXT(BZ7,"#,##0.00"),"-","△")&amp;"】"))</f>
        <v>【105.59】</v>
      </c>
      <c r="CA6" s="36">
        <f>IF(CA7="",NA(),CA7)</f>
        <v>191.49</v>
      </c>
      <c r="CB6" s="36">
        <f t="shared" ref="CB6:CJ6" si="9">IF(CB7="",NA(),CB7)</f>
        <v>200.23</v>
      </c>
      <c r="CC6" s="36">
        <f t="shared" si="9"/>
        <v>244.9</v>
      </c>
      <c r="CD6" s="36">
        <f t="shared" si="9"/>
        <v>183.52</v>
      </c>
      <c r="CE6" s="36">
        <f t="shared" si="9"/>
        <v>165.02</v>
      </c>
      <c r="CF6" s="36">
        <f t="shared" si="9"/>
        <v>211.08</v>
      </c>
      <c r="CG6" s="36">
        <f t="shared" si="9"/>
        <v>213.52</v>
      </c>
      <c r="CH6" s="36">
        <f t="shared" si="9"/>
        <v>208.21</v>
      </c>
      <c r="CI6" s="36">
        <f t="shared" si="9"/>
        <v>208.67</v>
      </c>
      <c r="CJ6" s="36">
        <f t="shared" si="9"/>
        <v>208.29</v>
      </c>
      <c r="CK6" s="35" t="str">
        <f>IF(CK7="","",IF(CK7="-","【-】","【"&amp;SUBSTITUTE(TEXT(CK7,"#,##0.00"),"-","△")&amp;"】"))</f>
        <v>【163.27】</v>
      </c>
      <c r="CL6" s="36">
        <f>IF(CL7="",NA(),CL7)</f>
        <v>67.94</v>
      </c>
      <c r="CM6" s="36">
        <f t="shared" ref="CM6:CU6" si="10">IF(CM7="",NA(),CM7)</f>
        <v>71.25</v>
      </c>
      <c r="CN6" s="36">
        <f t="shared" si="10"/>
        <v>68.08</v>
      </c>
      <c r="CO6" s="36">
        <f t="shared" si="10"/>
        <v>62.63</v>
      </c>
      <c r="CP6" s="36">
        <f t="shared" si="10"/>
        <v>63.86</v>
      </c>
      <c r="CQ6" s="36">
        <f t="shared" si="10"/>
        <v>49.69</v>
      </c>
      <c r="CR6" s="36">
        <f t="shared" si="10"/>
        <v>49.77</v>
      </c>
      <c r="CS6" s="36">
        <f t="shared" si="10"/>
        <v>49.22</v>
      </c>
      <c r="CT6" s="36">
        <f t="shared" si="10"/>
        <v>49.08</v>
      </c>
      <c r="CU6" s="36">
        <f t="shared" si="10"/>
        <v>49.32</v>
      </c>
      <c r="CV6" s="35" t="str">
        <f>IF(CV7="","",IF(CV7="-","【-】","【"&amp;SUBSTITUTE(TEXT(CV7,"#,##0.00"),"-","△")&amp;"】"))</f>
        <v>【59.94】</v>
      </c>
      <c r="CW6" s="36">
        <f>IF(CW7="",NA(),CW7)</f>
        <v>70.95</v>
      </c>
      <c r="CX6" s="36">
        <f t="shared" ref="CX6:DF6" si="11">IF(CX7="",NA(),CX7)</f>
        <v>71.59</v>
      </c>
      <c r="CY6" s="36">
        <f t="shared" si="11"/>
        <v>70.349999999999994</v>
      </c>
      <c r="CZ6" s="36">
        <f t="shared" si="11"/>
        <v>74.27</v>
      </c>
      <c r="DA6" s="36">
        <f t="shared" si="11"/>
        <v>78.040000000000006</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34.200000000000003</v>
      </c>
      <c r="DI6" s="36">
        <f t="shared" ref="DI6:DQ6" si="12">IF(DI7="",NA(),DI7)</f>
        <v>35.04</v>
      </c>
      <c r="DJ6" s="36">
        <f t="shared" si="12"/>
        <v>40.53</v>
      </c>
      <c r="DK6" s="36">
        <f t="shared" si="12"/>
        <v>43.48</v>
      </c>
      <c r="DL6" s="36">
        <f t="shared" si="12"/>
        <v>46.33</v>
      </c>
      <c r="DM6" s="36">
        <f t="shared" si="12"/>
        <v>35.18</v>
      </c>
      <c r="DN6" s="36">
        <f t="shared" si="12"/>
        <v>36.43</v>
      </c>
      <c r="DO6" s="36">
        <f t="shared" si="12"/>
        <v>46.12</v>
      </c>
      <c r="DP6" s="36">
        <f t="shared" si="12"/>
        <v>47.44</v>
      </c>
      <c r="DQ6" s="36">
        <f t="shared" si="12"/>
        <v>48.3</v>
      </c>
      <c r="DR6" s="35" t="str">
        <f>IF(DR7="","",IF(DR7="-","【-】","【"&amp;SUBSTITUTE(TEXT(DR7,"#,##0.00"),"-","△")&amp;"】"))</f>
        <v>【47.91】</v>
      </c>
      <c r="DS6" s="36">
        <f>IF(DS7="",NA(),DS7)</f>
        <v>11.15</v>
      </c>
      <c r="DT6" s="36">
        <f t="shared" ref="DT6:EB6" si="13">IF(DT7="",NA(),DT7)</f>
        <v>10.81</v>
      </c>
      <c r="DU6" s="36">
        <f t="shared" si="13"/>
        <v>10.81</v>
      </c>
      <c r="DV6" s="36">
        <f t="shared" si="13"/>
        <v>10.81</v>
      </c>
      <c r="DW6" s="36">
        <f t="shared" si="13"/>
        <v>10.75</v>
      </c>
      <c r="DX6" s="36">
        <f t="shared" si="13"/>
        <v>8.41</v>
      </c>
      <c r="DY6" s="36">
        <f t="shared" si="13"/>
        <v>8.7200000000000006</v>
      </c>
      <c r="DZ6" s="36">
        <f t="shared" si="13"/>
        <v>9.86</v>
      </c>
      <c r="EA6" s="36">
        <f t="shared" si="13"/>
        <v>11.16</v>
      </c>
      <c r="EB6" s="36">
        <f t="shared" si="13"/>
        <v>12.43</v>
      </c>
      <c r="EC6" s="35" t="str">
        <f>IF(EC7="","",IF(EC7="-","【-】","【"&amp;SUBSTITUTE(TEXT(EC7,"#,##0.00"),"-","△")&amp;"】"))</f>
        <v>【15.00】</v>
      </c>
      <c r="ED6" s="36">
        <f>IF(ED7="",NA(),ED7)</f>
        <v>1.89</v>
      </c>
      <c r="EE6" s="36">
        <f t="shared" ref="EE6:EM6" si="14">IF(EE7="",NA(),EE7)</f>
        <v>17</v>
      </c>
      <c r="EF6" s="36">
        <f t="shared" si="14"/>
        <v>2.17</v>
      </c>
      <c r="EG6" s="36">
        <f t="shared" si="14"/>
        <v>0.69</v>
      </c>
      <c r="EH6" s="36">
        <f t="shared" si="14"/>
        <v>0.56000000000000005</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422100</v>
      </c>
      <c r="D7" s="38">
        <v>46</v>
      </c>
      <c r="E7" s="38">
        <v>1</v>
      </c>
      <c r="F7" s="38">
        <v>0</v>
      </c>
      <c r="G7" s="38">
        <v>1</v>
      </c>
      <c r="H7" s="38" t="s">
        <v>105</v>
      </c>
      <c r="I7" s="38" t="s">
        <v>106</v>
      </c>
      <c r="J7" s="38" t="s">
        <v>107</v>
      </c>
      <c r="K7" s="38" t="s">
        <v>108</v>
      </c>
      <c r="L7" s="38" t="s">
        <v>109</v>
      </c>
      <c r="M7" s="38"/>
      <c r="N7" s="39" t="s">
        <v>110</v>
      </c>
      <c r="O7" s="39">
        <v>91.48</v>
      </c>
      <c r="P7" s="39">
        <v>24.49</v>
      </c>
      <c r="Q7" s="39">
        <v>4170</v>
      </c>
      <c r="R7" s="39">
        <v>27581</v>
      </c>
      <c r="S7" s="39">
        <v>139.41999999999999</v>
      </c>
      <c r="T7" s="39">
        <v>197.83</v>
      </c>
      <c r="U7" s="39">
        <v>6431</v>
      </c>
      <c r="V7" s="39">
        <v>1.4</v>
      </c>
      <c r="W7" s="39">
        <v>4593.57</v>
      </c>
      <c r="X7" s="39">
        <v>110.09</v>
      </c>
      <c r="Y7" s="39">
        <v>100.3</v>
      </c>
      <c r="Z7" s="39">
        <v>87.95</v>
      </c>
      <c r="AA7" s="39">
        <v>112.26</v>
      </c>
      <c r="AB7" s="39">
        <v>118.68</v>
      </c>
      <c r="AC7" s="39">
        <v>104.95</v>
      </c>
      <c r="AD7" s="39">
        <v>105.53</v>
      </c>
      <c r="AE7" s="39">
        <v>107.2</v>
      </c>
      <c r="AF7" s="39">
        <v>106.62</v>
      </c>
      <c r="AG7" s="39">
        <v>107.95</v>
      </c>
      <c r="AH7" s="39">
        <v>114.35</v>
      </c>
      <c r="AI7" s="39">
        <v>0</v>
      </c>
      <c r="AJ7" s="39">
        <v>0.04</v>
      </c>
      <c r="AK7" s="39">
        <v>0</v>
      </c>
      <c r="AL7" s="39">
        <v>0</v>
      </c>
      <c r="AM7" s="39">
        <v>0</v>
      </c>
      <c r="AN7" s="39">
        <v>26.81</v>
      </c>
      <c r="AO7" s="39">
        <v>28.31</v>
      </c>
      <c r="AP7" s="39">
        <v>13.46</v>
      </c>
      <c r="AQ7" s="39">
        <v>12.59</v>
      </c>
      <c r="AR7" s="39">
        <v>12.44</v>
      </c>
      <c r="AS7" s="39">
        <v>0.79</v>
      </c>
      <c r="AT7" s="39">
        <v>639.83000000000004</v>
      </c>
      <c r="AU7" s="39">
        <v>1075.29</v>
      </c>
      <c r="AV7" s="39">
        <v>750.68</v>
      </c>
      <c r="AW7" s="39">
        <v>613.44000000000005</v>
      </c>
      <c r="AX7" s="39">
        <v>779.58</v>
      </c>
      <c r="AY7" s="39">
        <v>1002.64</v>
      </c>
      <c r="AZ7" s="39">
        <v>1164.51</v>
      </c>
      <c r="BA7" s="39">
        <v>434.72</v>
      </c>
      <c r="BB7" s="39">
        <v>416.14</v>
      </c>
      <c r="BC7" s="39">
        <v>371.89</v>
      </c>
      <c r="BD7" s="39">
        <v>262.87</v>
      </c>
      <c r="BE7" s="39">
        <v>134.52000000000001</v>
      </c>
      <c r="BF7" s="39">
        <v>122.16</v>
      </c>
      <c r="BG7" s="39">
        <v>113.01</v>
      </c>
      <c r="BH7" s="39">
        <v>103.47</v>
      </c>
      <c r="BI7" s="39">
        <v>89.84</v>
      </c>
      <c r="BJ7" s="39">
        <v>520.29999999999995</v>
      </c>
      <c r="BK7" s="39">
        <v>498.27</v>
      </c>
      <c r="BL7" s="39">
        <v>495.76</v>
      </c>
      <c r="BM7" s="39">
        <v>487.22</v>
      </c>
      <c r="BN7" s="39">
        <v>483.11</v>
      </c>
      <c r="BO7" s="39">
        <v>270.87</v>
      </c>
      <c r="BP7" s="39">
        <v>107.21</v>
      </c>
      <c r="BQ7" s="39">
        <v>98</v>
      </c>
      <c r="BR7" s="39">
        <v>83.69</v>
      </c>
      <c r="BS7" s="39">
        <v>111.93</v>
      </c>
      <c r="BT7" s="39">
        <v>118.33</v>
      </c>
      <c r="BU7" s="39">
        <v>90.69</v>
      </c>
      <c r="BV7" s="39">
        <v>90.64</v>
      </c>
      <c r="BW7" s="39">
        <v>93.66</v>
      </c>
      <c r="BX7" s="39">
        <v>92.76</v>
      </c>
      <c r="BY7" s="39">
        <v>93.28</v>
      </c>
      <c r="BZ7" s="39">
        <v>105.59</v>
      </c>
      <c r="CA7" s="39">
        <v>191.49</v>
      </c>
      <c r="CB7" s="39">
        <v>200.23</v>
      </c>
      <c r="CC7" s="39">
        <v>244.9</v>
      </c>
      <c r="CD7" s="39">
        <v>183.52</v>
      </c>
      <c r="CE7" s="39">
        <v>165.02</v>
      </c>
      <c r="CF7" s="39">
        <v>211.08</v>
      </c>
      <c r="CG7" s="39">
        <v>213.52</v>
      </c>
      <c r="CH7" s="39">
        <v>208.21</v>
      </c>
      <c r="CI7" s="39">
        <v>208.67</v>
      </c>
      <c r="CJ7" s="39">
        <v>208.29</v>
      </c>
      <c r="CK7" s="39">
        <v>163.27000000000001</v>
      </c>
      <c r="CL7" s="39">
        <v>67.94</v>
      </c>
      <c r="CM7" s="39">
        <v>71.25</v>
      </c>
      <c r="CN7" s="39">
        <v>68.08</v>
      </c>
      <c r="CO7" s="39">
        <v>62.63</v>
      </c>
      <c r="CP7" s="39">
        <v>63.86</v>
      </c>
      <c r="CQ7" s="39">
        <v>49.69</v>
      </c>
      <c r="CR7" s="39">
        <v>49.77</v>
      </c>
      <c r="CS7" s="39">
        <v>49.22</v>
      </c>
      <c r="CT7" s="39">
        <v>49.08</v>
      </c>
      <c r="CU7" s="39">
        <v>49.32</v>
      </c>
      <c r="CV7" s="39">
        <v>59.94</v>
      </c>
      <c r="CW7" s="39">
        <v>70.95</v>
      </c>
      <c r="CX7" s="39">
        <v>71.59</v>
      </c>
      <c r="CY7" s="39">
        <v>70.349999999999994</v>
      </c>
      <c r="CZ7" s="39">
        <v>74.27</v>
      </c>
      <c r="DA7" s="39">
        <v>78.040000000000006</v>
      </c>
      <c r="DB7" s="39">
        <v>80.010000000000005</v>
      </c>
      <c r="DC7" s="39">
        <v>79.98</v>
      </c>
      <c r="DD7" s="39">
        <v>79.48</v>
      </c>
      <c r="DE7" s="39">
        <v>79.3</v>
      </c>
      <c r="DF7" s="39">
        <v>79.34</v>
      </c>
      <c r="DG7" s="39">
        <v>90.22</v>
      </c>
      <c r="DH7" s="39">
        <v>34.200000000000003</v>
      </c>
      <c r="DI7" s="39">
        <v>35.04</v>
      </c>
      <c r="DJ7" s="39">
        <v>40.53</v>
      </c>
      <c r="DK7" s="39">
        <v>43.48</v>
      </c>
      <c r="DL7" s="39">
        <v>46.33</v>
      </c>
      <c r="DM7" s="39">
        <v>35.18</v>
      </c>
      <c r="DN7" s="39">
        <v>36.43</v>
      </c>
      <c r="DO7" s="39">
        <v>46.12</v>
      </c>
      <c r="DP7" s="39">
        <v>47.44</v>
      </c>
      <c r="DQ7" s="39">
        <v>48.3</v>
      </c>
      <c r="DR7" s="39">
        <v>47.91</v>
      </c>
      <c r="DS7" s="39">
        <v>11.15</v>
      </c>
      <c r="DT7" s="39">
        <v>10.81</v>
      </c>
      <c r="DU7" s="39">
        <v>10.81</v>
      </c>
      <c r="DV7" s="39">
        <v>10.81</v>
      </c>
      <c r="DW7" s="39">
        <v>10.75</v>
      </c>
      <c r="DX7" s="39">
        <v>8.41</v>
      </c>
      <c r="DY7" s="39">
        <v>8.7200000000000006</v>
      </c>
      <c r="DZ7" s="39">
        <v>9.86</v>
      </c>
      <c r="EA7" s="39">
        <v>11.16</v>
      </c>
      <c r="EB7" s="39">
        <v>12.43</v>
      </c>
      <c r="EC7" s="39">
        <v>15</v>
      </c>
      <c r="ED7" s="39">
        <v>1.89</v>
      </c>
      <c r="EE7" s="39">
        <v>17</v>
      </c>
      <c r="EF7" s="39">
        <v>2.17</v>
      </c>
      <c r="EG7" s="39">
        <v>0.69</v>
      </c>
      <c r="EH7" s="39">
        <v>0.56000000000000005</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2020</cp:lastModifiedBy>
  <dcterms:created xsi:type="dcterms:W3CDTF">2017-12-25T01:37:18Z</dcterms:created>
  <dcterms:modified xsi:type="dcterms:W3CDTF">2018-02-06T03:34:40Z</dcterms:modified>
  <cp:category/>
</cp:coreProperties>
</file>