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defaultThemeVersion="124226"/>
  <mc:AlternateContent xmlns:mc="http://schemas.openxmlformats.org/markup-compatibility/2006">
    <mc:Choice Requires="x15">
      <x15ac:absPath xmlns:x15ac="http://schemas.microsoft.com/office/spreadsheetml/2010/11/ac" url="\\28pc0414-ncp\財政班\□新居\000 旧地方債班（起債・公営企業等）\521 公営企業全般（決算統計等）\01 決算統計\平成29年度（28決算）\06経営比較分析表（H28年度決算）の分析等について\03 市町→県\11 西海市\"/>
    </mc:Choice>
  </mc:AlternateContent>
  <workbookProtection workbookPassword="B319" lockStructure="1"/>
  <bookViews>
    <workbookView xWindow="240" yWindow="60" windowWidth="14940" windowHeight="7872"/>
  </bookViews>
  <sheets>
    <sheet name="法適用_水道事業" sheetId="4" r:id="rId1"/>
    <sheet name="データ" sheetId="5" state="hidden" r:id="rId2"/>
  </sheets>
  <calcPr calcId="171027"/>
</workbook>
</file>

<file path=xl/calcChain.xml><?xml version="1.0" encoding="utf-8"?>
<calcChain xmlns="http://schemas.openxmlformats.org/spreadsheetml/2006/main">
  <c r="EN6" i="5" l="1"/>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R6" i="5"/>
  <c r="AL8" i="4" s="1"/>
  <c r="Q6" i="5"/>
  <c r="W10" i="4" s="1"/>
  <c r="P6" i="5"/>
  <c r="P10" i="4" s="1"/>
  <c r="O6" i="5"/>
  <c r="I10" i="4" s="1"/>
  <c r="N6" i="5"/>
  <c r="M6" i="5"/>
  <c r="L6" i="5"/>
  <c r="W8" i="4" s="1"/>
  <c r="K6" i="5"/>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F85" i="4"/>
  <c r="BB10" i="4"/>
  <c r="AT10" i="4"/>
  <c r="AL10" i="4"/>
  <c r="B10" i="4"/>
  <c r="AT8" i="4"/>
  <c r="P8"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<sst xmlns="http://schemas.openxmlformats.org/spreadsheetml/2006/main" count="232" uniqueCount="120">
  <si>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</si>
  <si>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</si>
  <si>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</si>
  <si>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</si>
  <si>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</si>
  <si>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</si>
  <si>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</si>
  <si>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</si>
  <si>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</si>
  <si>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</si>
  <si>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</si>
  <si>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</si>
  <si>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</si>
  <si>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</si>
  <si>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</si>
  <si>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</si>
  <si>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</si>
  <si>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</si>
  <si>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</si>
  <si>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</si>
  <si>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</si>
  <si>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</si>
  <si>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</si>
  <si>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</si>
  <si>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</si>
  <si>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</si>
  <si>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</si>
  <si>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</si>
  <si>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</si>
  <si>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</si>
  <si>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</si>
  <si>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</si>
  <si>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</si>
  <si>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</si>
  <si>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</si>
  <si>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</si>
  <si>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</si>
  <si>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</si>
  <si>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</si>
  <si>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</si>
  <si>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</si>
  <si>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</si>
  <si>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</si>
  <si>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</si>
  <si>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</si>
  <si>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</si>
  <si>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</si>
  <si>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</si>
  <si>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</si>
  <si>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</si>
  <si>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</si>
  <si>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</si>
  <si>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</si>
  <si>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</si>
  <si>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</si>
  <si>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</si>
  <si>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</si>
  <si>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</si>
  <si>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</si>
  <si>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</si>
  <si>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</si>
  <si>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</si>
  <si>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</si>
  <si>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</si>
  <si>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</si>
  <si>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</si>
  <si>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</si>
  <si>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</si>
  <si>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</si>
  <si>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</si>
  <si>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</si>
  <si>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</si>
  <si>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</si>
  <si>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</si>
  <si>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</si>
  <si>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</si>
  <si>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</si>
  <si>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</si>
  <si>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</si>
  <si>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</si>
  <si>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</si>
  <si>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</si>
  <si>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</si>
  <si>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</si>
  <si>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</si>
  <si>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</si>
  <si>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</si>
  <si>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</si>
  <si>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</si>
  <si>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</si>
  <si>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</si>
  <si>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</si>
  <si>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</si>
  <si>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</si>
  <si>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</si>
  <si>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</si>
  <si>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</si>
  <si>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</si>
  <si>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</si>
  <si>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</si>
  <si>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</si>
  <si>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</si>
  <si>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</si>
  <si>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</si>
  <si>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</si>
  <si>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長崎県　西海市</t>
  </si>
  <si>
    <t>法適用</t>
  </si>
  <si>
    <t>水道事業</t>
  </si>
  <si>
    <t>末端給水事業</t>
  </si>
  <si>
    <t>A8</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</si>
  <si>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</si>
  <si>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</si>
  <si>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</si>
  <si>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</si>
  <si>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</si>
  <si>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</si>
  <si>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</si>
  <si>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・有収率の改善のために継続的な漏水調査と早期の補修、及び年次計画による施設の更新が必要
・業務委託をはじめとしたコスト削減が必要
・人口規模、施設利用率に応じた更新時おける施設及び管路のダウンサイジング並びに通常運転時における総配水量等の調整が必要
・簡易水道事業特別会計との統合によりH29年度以降は繰出基準に定める繰入及び資本の受入が必要
・老朽化施設への対応等、今後の計画作成が急務となっている。</t>
    <rPh sb="1" eb="2">
      <t>ユウ</t>
    </rPh>
    <rPh sb="2" eb="3">
      <t>シュウ</t>
    </rPh>
    <rPh sb="3" eb="4">
      <t>リツ</t>
    </rPh>
    <rPh sb="5" eb="7">
      <t>カイゼン</t>
    </rPh>
    <rPh sb="11" eb="14">
      <t>ケイゾクテキ</t>
    </rPh>
    <rPh sb="15" eb="17">
      <t>ロウスイ</t>
    </rPh>
    <rPh sb="17" eb="19">
      <t>チョウサ</t>
    </rPh>
    <rPh sb="20" eb="22">
      <t>ソウキ</t>
    </rPh>
    <rPh sb="23" eb="25">
      <t>ホシュウ</t>
    </rPh>
    <rPh sb="26" eb="27">
      <t>オヨ</t>
    </rPh>
    <rPh sb="28" eb="30">
      <t>ネンジ</t>
    </rPh>
    <rPh sb="30" eb="32">
      <t>ケイカク</t>
    </rPh>
    <rPh sb="35" eb="37">
      <t>シセツ</t>
    </rPh>
    <rPh sb="38" eb="40">
      <t>コウシン</t>
    </rPh>
    <rPh sb="41" eb="43">
      <t>ヒツヨウ</t>
    </rPh>
    <rPh sb="45" eb="47">
      <t>ギョウム</t>
    </rPh>
    <rPh sb="47" eb="49">
      <t>イタク</t>
    </rPh>
    <rPh sb="59" eb="61">
      <t>サクゲン</t>
    </rPh>
    <rPh sb="62" eb="64">
      <t>ヒツヨウ</t>
    </rPh>
    <rPh sb="66" eb="68">
      <t>ジンコウ</t>
    </rPh>
    <rPh sb="68" eb="70">
      <t>キボ</t>
    </rPh>
    <rPh sb="71" eb="73">
      <t>シセツ</t>
    </rPh>
    <rPh sb="73" eb="76">
      <t>リヨウリツ</t>
    </rPh>
    <rPh sb="77" eb="78">
      <t>オウ</t>
    </rPh>
    <rPh sb="80" eb="83">
      <t>コウシンジ</t>
    </rPh>
    <rPh sb="86" eb="88">
      <t>シセツ</t>
    </rPh>
    <rPh sb="88" eb="89">
      <t>オヨ</t>
    </rPh>
    <rPh sb="90" eb="92">
      <t>カンロ</t>
    </rPh>
    <rPh sb="101" eb="102">
      <t>ナラ</t>
    </rPh>
    <rPh sb="104" eb="106">
      <t>ツウジョウ</t>
    </rPh>
    <rPh sb="106" eb="108">
      <t>ウンテン</t>
    </rPh>
    <rPh sb="108" eb="109">
      <t>ジ</t>
    </rPh>
    <rPh sb="113" eb="114">
      <t>ソウ</t>
    </rPh>
    <rPh sb="114" eb="116">
      <t>ハイスイ</t>
    </rPh>
    <rPh sb="116" eb="117">
      <t>リョウ</t>
    </rPh>
    <rPh sb="117" eb="118">
      <t>トウ</t>
    </rPh>
    <rPh sb="119" eb="121">
      <t>チョウセイ</t>
    </rPh>
    <rPh sb="122" eb="124">
      <t>ヒツヨウ</t>
    </rPh>
    <rPh sb="126" eb="128">
      <t>カンイ</t>
    </rPh>
    <rPh sb="128" eb="130">
      <t>スイドウ</t>
    </rPh>
    <rPh sb="130" eb="132">
      <t>ジギョウ</t>
    </rPh>
    <rPh sb="132" eb="134">
      <t>トクベツ</t>
    </rPh>
    <rPh sb="134" eb="136">
      <t>カイケイ</t>
    </rPh>
    <rPh sb="138" eb="140">
      <t>トウゴウ</t>
    </rPh>
    <rPh sb="146" eb="148">
      <t>ネンド</t>
    </rPh>
    <rPh sb="148" eb="150">
      <t>イコウ</t>
    </rPh>
    <rPh sb="151" eb="153">
      <t>クリダ</t>
    </rPh>
    <rPh sb="153" eb="155">
      <t>キジュン</t>
    </rPh>
    <rPh sb="156" eb="157">
      <t>サダ</t>
    </rPh>
    <rPh sb="159" eb="161">
      <t>クリイレ</t>
    </rPh>
    <rPh sb="161" eb="162">
      <t>オヨ</t>
    </rPh>
    <rPh sb="163" eb="165">
      <t>シホン</t>
    </rPh>
    <rPh sb="166" eb="168">
      <t>ウケイレ</t>
    </rPh>
    <rPh sb="169" eb="171">
      <t>ヒツヨウ</t>
    </rPh>
    <rPh sb="173" eb="176">
      <t>ロウキュウカ</t>
    </rPh>
    <rPh sb="176" eb="178">
      <t>シセツ</t>
    </rPh>
    <rPh sb="180" eb="183">
      <t>タイオウトウ</t>
    </rPh>
    <rPh sb="184" eb="186">
      <t>コンゴ</t>
    </rPh>
    <rPh sb="187" eb="189">
      <t>ケイカク</t>
    </rPh>
    <rPh sb="189" eb="191">
      <t>サクセイ</t>
    </rPh>
    <rPh sb="192" eb="194">
      <t>キュウム</t>
    </rPh>
    <phoneticPr fontId="4"/>
  </si>
  <si>
    <t>　随時更新を行っているが十分ではなく、多くの老朽施設が残されている状況である。
　現在、経営計画等に取り組んでいる。</t>
    <rPh sb="1" eb="3">
      <t>ズイジ</t>
    </rPh>
    <rPh sb="3" eb="5">
      <t>コウシン</t>
    </rPh>
    <rPh sb="6" eb="7">
      <t>オコナ</t>
    </rPh>
    <rPh sb="12" eb="14">
      <t>ジュウブン</t>
    </rPh>
    <rPh sb="19" eb="20">
      <t>オオ</t>
    </rPh>
    <rPh sb="22" eb="24">
      <t>ロウキュウ</t>
    </rPh>
    <rPh sb="24" eb="26">
      <t>シセツ</t>
    </rPh>
    <rPh sb="27" eb="28">
      <t>ノコ</t>
    </rPh>
    <rPh sb="33" eb="35">
      <t>ジョウキョウ</t>
    </rPh>
    <rPh sb="41" eb="43">
      <t>ゲンザイ</t>
    </rPh>
    <rPh sb="44" eb="46">
      <t>ケイエイ</t>
    </rPh>
    <rPh sb="46" eb="49">
      <t>ケイカクトウ</t>
    </rPh>
    <rPh sb="50" eb="51">
      <t>ト</t>
    </rPh>
    <rPh sb="52" eb="53">
      <t>ク</t>
    </rPh>
    <phoneticPr fontId="4"/>
  </si>
  <si>
    <t>①経常収支比率　料金改定により黒字に転換したものの、依然として安定しているとはいえない状態であり、今後も効率的な経営が必要である。
②累積欠損比率　H24～H28において欠損金は発生していない。
③流動比率　簡易水道事業との統合後は流動化比率が急激に下がることが懸念されるので、支払い能力を高め、経営改善を図る必要がある。
④企業債残高対給水収益比率　統合事業推進のため企業債残高が大幅に増えている。給水収益を高めつつ企業債の伸びを圧縮する必要がある。
⑤料金回収率　料金改定により費用をまかなえている。しかしながら、H29以降は費用が収益を上回る見込みであり、繰出基準に定めのある繰入等が必要となる。
⑥給水原価　統合後は高止まりする恐れがあり、コスト縮減を継続していく必要がある。
⑦施設利用率　急激な人口減少及び家庭への節水型機器の普及等により適正な施設規模となっていない。統合後及び機器更新時には水道施設のダウンサイジング等が必要。
⑧有収率　配水量が給水収益に結びついていない。継続的な漏水対策等が必要となっている。</t>
    <rPh sb="1" eb="3">
      <t>ケイジョウ</t>
    </rPh>
    <rPh sb="3" eb="5">
      <t>シュウシ</t>
    </rPh>
    <rPh sb="5" eb="7">
      <t>ヒリツ</t>
    </rPh>
    <rPh sb="8" eb="10">
      <t>リョウキン</t>
    </rPh>
    <rPh sb="10" eb="12">
      <t>カイテイ</t>
    </rPh>
    <rPh sb="15" eb="17">
      <t>クロジ</t>
    </rPh>
    <rPh sb="18" eb="20">
      <t>テンカン</t>
    </rPh>
    <rPh sb="26" eb="28">
      <t>イゼン</t>
    </rPh>
    <rPh sb="31" eb="33">
      <t>アンテイ</t>
    </rPh>
    <rPh sb="43" eb="45">
      <t>ジョウタイ</t>
    </rPh>
    <rPh sb="49" eb="51">
      <t>コンゴ</t>
    </rPh>
    <rPh sb="52" eb="55">
      <t>コウリツテキ</t>
    </rPh>
    <rPh sb="56" eb="58">
      <t>ケイエイ</t>
    </rPh>
    <rPh sb="59" eb="61">
      <t>ヒツヨウ</t>
    </rPh>
    <rPh sb="68" eb="70">
      <t>ルイセキ</t>
    </rPh>
    <rPh sb="70" eb="72">
      <t>ケッソン</t>
    </rPh>
    <rPh sb="72" eb="74">
      <t>ヒリツ</t>
    </rPh>
    <rPh sb="86" eb="89">
      <t>ケッソンキン</t>
    </rPh>
    <rPh sb="90" eb="92">
      <t>ハッセイ</t>
    </rPh>
    <rPh sb="101" eb="103">
      <t>リュウドウ</t>
    </rPh>
    <rPh sb="103" eb="105">
      <t>ヒリツ</t>
    </rPh>
    <rPh sb="106" eb="108">
      <t>カンイ</t>
    </rPh>
    <rPh sb="108" eb="110">
      <t>スイドウ</t>
    </rPh>
    <rPh sb="110" eb="112">
      <t>ジギョウ</t>
    </rPh>
    <rPh sb="114" eb="117">
      <t>トウゴウゴ</t>
    </rPh>
    <rPh sb="118" eb="121">
      <t>リュウドウカ</t>
    </rPh>
    <rPh sb="121" eb="123">
      <t>ヒリツ</t>
    </rPh>
    <rPh sb="124" eb="126">
      <t>キュウゲキ</t>
    </rPh>
    <rPh sb="127" eb="128">
      <t>サ</t>
    </rPh>
    <rPh sb="133" eb="135">
      <t>ケネン</t>
    </rPh>
    <rPh sb="141" eb="143">
      <t>シハラ</t>
    </rPh>
    <rPh sb="144" eb="146">
      <t>ノウリョク</t>
    </rPh>
    <rPh sb="147" eb="148">
      <t>タカ</t>
    </rPh>
    <rPh sb="150" eb="152">
      <t>ケイエイ</t>
    </rPh>
    <rPh sb="152" eb="154">
      <t>カイゼン</t>
    </rPh>
    <rPh sb="155" eb="156">
      <t>ハカ</t>
    </rPh>
    <rPh sb="157" eb="159">
      <t>ヒツヨウ</t>
    </rPh>
    <rPh sb="166" eb="168">
      <t>キギョウ</t>
    </rPh>
    <rPh sb="168" eb="169">
      <t>サイ</t>
    </rPh>
    <rPh sb="169" eb="171">
      <t>ザンダカ</t>
    </rPh>
    <rPh sb="171" eb="172">
      <t>タイ</t>
    </rPh>
    <rPh sb="172" eb="174">
      <t>キュウスイ</t>
    </rPh>
    <rPh sb="174" eb="176">
      <t>シュウエキ</t>
    </rPh>
    <rPh sb="176" eb="178">
      <t>ヒリツ</t>
    </rPh>
    <rPh sb="179" eb="181">
      <t>トウゴウ</t>
    </rPh>
    <rPh sb="181" eb="183">
      <t>ジギョウ</t>
    </rPh>
    <rPh sb="183" eb="185">
      <t>スイシン</t>
    </rPh>
    <rPh sb="188" eb="190">
      <t>キギョウ</t>
    </rPh>
    <rPh sb="190" eb="191">
      <t>サイ</t>
    </rPh>
    <rPh sb="191" eb="193">
      <t>ザンダカ</t>
    </rPh>
    <rPh sb="194" eb="196">
      <t>オオハバ</t>
    </rPh>
    <rPh sb="197" eb="198">
      <t>フ</t>
    </rPh>
    <rPh sb="203" eb="205">
      <t>キュウスイ</t>
    </rPh>
    <rPh sb="205" eb="207">
      <t>シュウエキ</t>
    </rPh>
    <rPh sb="208" eb="209">
      <t>タカ</t>
    </rPh>
    <rPh sb="212" eb="214">
      <t>キギョウ</t>
    </rPh>
    <rPh sb="214" eb="215">
      <t>サイ</t>
    </rPh>
    <rPh sb="216" eb="217">
      <t>ノ</t>
    </rPh>
    <rPh sb="219" eb="221">
      <t>アッシュク</t>
    </rPh>
    <rPh sb="223" eb="225">
      <t>ヒツヨウ</t>
    </rPh>
    <rPh sb="232" eb="234">
      <t>リョウキン</t>
    </rPh>
    <rPh sb="234" eb="236">
      <t>カイシュウ</t>
    </rPh>
    <rPh sb="236" eb="237">
      <t>リツ</t>
    </rPh>
    <rPh sb="238" eb="240">
      <t>リョウキン</t>
    </rPh>
    <rPh sb="240" eb="242">
      <t>カイテイ</t>
    </rPh>
    <rPh sb="245" eb="247">
      <t>ヒヨウ</t>
    </rPh>
    <rPh sb="266" eb="268">
      <t>イコウ</t>
    </rPh>
    <rPh sb="269" eb="271">
      <t>ヒヨウ</t>
    </rPh>
    <rPh sb="272" eb="274">
      <t>シュウエキ</t>
    </rPh>
    <rPh sb="275" eb="277">
      <t>ウワマワ</t>
    </rPh>
    <rPh sb="278" eb="280">
      <t>ミコ</t>
    </rPh>
    <rPh sb="285" eb="287">
      <t>クリダ</t>
    </rPh>
    <rPh sb="287" eb="289">
      <t>キジュン</t>
    </rPh>
    <rPh sb="290" eb="291">
      <t>サダ</t>
    </rPh>
    <rPh sb="295" eb="298">
      <t>クリイレトウ</t>
    </rPh>
    <rPh sb="299" eb="301">
      <t>ヒツヨウ</t>
    </rPh>
    <rPh sb="308" eb="310">
      <t>キュウスイ</t>
    </rPh>
    <rPh sb="310" eb="312">
      <t>ゲンカ</t>
    </rPh>
    <rPh sb="313" eb="316">
      <t>トウゴウゴ</t>
    </rPh>
    <rPh sb="317" eb="319">
      <t>タカド</t>
    </rPh>
    <rPh sb="323" eb="324">
      <t>オソ</t>
    </rPh>
    <rPh sb="335" eb="337">
      <t>ケイゾク</t>
    </rPh>
    <rPh sb="341" eb="343">
      <t>ヒツヨウ</t>
    </rPh>
    <rPh sb="350" eb="352">
      <t>シセツ</t>
    </rPh>
    <rPh sb="352" eb="355">
      <t>リヨウリツ</t>
    </rPh>
    <rPh sb="356" eb="358">
      <t>キュウゲキ</t>
    </rPh>
    <rPh sb="359" eb="361">
      <t>ジンコウ</t>
    </rPh>
    <rPh sb="361" eb="363">
      <t>ゲンショウ</t>
    </rPh>
    <rPh sb="363" eb="364">
      <t>オヨ</t>
    </rPh>
    <rPh sb="365" eb="367">
      <t>カテイ</t>
    </rPh>
    <rPh sb="369" eb="372">
      <t>セッスイガタ</t>
    </rPh>
    <rPh sb="372" eb="374">
      <t>キキ</t>
    </rPh>
    <rPh sb="375" eb="378">
      <t>フキュウトウ</t>
    </rPh>
    <rPh sb="381" eb="383">
      <t>テキセイ</t>
    </rPh>
    <rPh sb="384" eb="386">
      <t>シセツ</t>
    </rPh>
    <rPh sb="386" eb="388">
      <t>キボ</t>
    </rPh>
    <rPh sb="396" eb="399">
      <t>トウゴウゴ</t>
    </rPh>
    <rPh sb="399" eb="400">
      <t>オヨ</t>
    </rPh>
    <rPh sb="401" eb="403">
      <t>キキ</t>
    </rPh>
    <rPh sb="403" eb="406">
      <t>コウシンジ</t>
    </rPh>
    <rPh sb="408" eb="410">
      <t>スイドウ</t>
    </rPh>
    <rPh sb="410" eb="412">
      <t>シセツ</t>
    </rPh>
    <rPh sb="421" eb="422">
      <t>トウ</t>
    </rPh>
    <rPh sb="423" eb="425">
      <t>ヒツヨウ</t>
    </rPh>
    <rPh sb="429" eb="430">
      <t>ユウ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</si>
</sst>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9">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xf numFmtId="0" fontId="22" fillId="0" borderId="9" xfId="1" applyFont="1" applyBorder="1" applyAlignment="1" applyProtection="1">
      <alignment horizontal="left" vertical="top" wrapText="1"/>
      <protection locked="0"/>
    </xf>
    <xf numFmtId="0" fontId="22" fillId="0" borderId="0" xfId="1" applyFont="1" applyBorder="1" applyAlignment="1" applyProtection="1">
      <alignment horizontal="left" vertical="top" wrapText="1"/>
      <protection locked="0"/>
    </xf>
    <xf numFmtId="0" fontId="22" fillId="0" borderId="10" xfId="1" applyFont="1" applyBorder="1" applyAlignment="1" applyProtection="1">
      <alignment horizontal="left" vertical="top" wrapText="1"/>
      <protection locked="0"/>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1"/>
          <c:y val="0.1580694566902853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2.42</c:v>
                </c:pt>
                <c:pt idx="1">
                  <c:v>1.02</c:v>
                </c:pt>
                <c:pt idx="2">
                  <c:v>0.74</c:v>
                </c:pt>
                <c:pt idx="3">
                  <c:v>1.05</c:v>
                </c:pt>
                <c:pt idx="4" formatCode="#,##0.00;&quot;△&quot;#,##0.00">
                  <c:v>0</c:v>
                </c:pt>
              </c:numCache>
            </c:numRef>
          </c:val>
          <c:extLst>
            <c:ext xmlns:c16="http://schemas.microsoft.com/office/drawing/2014/chart" uri="{C3380CC4-5D6E-409C-BE32-E72D297353CC}">
              <c16:uniqueId val="{00000000-647F-499C-B448-56074426200E}"/>
            </c:ext>
          </c:extLst>
        </c:ser>
        <c:dLbls>
          <c:showLegendKey val="0"/>
          <c:showVal val="0"/>
          <c:showCatName val="0"/>
          <c:showSerName val="0"/>
          <c:showPercent val="0"/>
          <c:showBubbleSize val="0"/>
        </c:dLbls>
        <c:gapWidth val="150"/>
        <c:axId val="38209408"/>
        <c:axId val="38210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0.66</c:v>
                </c:pt>
                <c:pt idx="1">
                  <c:v>0.64</c:v>
                </c:pt>
                <c:pt idx="2">
                  <c:v>0.56000000000000005</c:v>
                </c:pt>
                <c:pt idx="3">
                  <c:v>0.65</c:v>
                </c:pt>
                <c:pt idx="4">
                  <c:v>0.46</c:v>
                </c:pt>
              </c:numCache>
            </c:numRef>
          </c:val>
          <c:smooth val="0"/>
          <c:extLst>
            <c:ext xmlns:c16="http://schemas.microsoft.com/office/drawing/2014/chart" uri="{C3380CC4-5D6E-409C-BE32-E72D297353CC}">
              <c16:uniqueId val="{00000001-647F-499C-B448-56074426200E}"/>
            </c:ext>
          </c:extLst>
        </c:ser>
        <c:dLbls>
          <c:showLegendKey val="0"/>
          <c:showVal val="0"/>
          <c:showCatName val="0"/>
          <c:showSerName val="0"/>
          <c:showPercent val="0"/>
          <c:showBubbleSize val="0"/>
        </c:dLbls>
        <c:marker val="1"/>
        <c:smooth val="0"/>
        <c:axId val="38209408"/>
        <c:axId val="38210944"/>
      </c:lineChart>
      <c:dateAx>
        <c:axId val="38209408"/>
        <c:scaling>
          <c:orientation val="minMax"/>
        </c:scaling>
        <c:delete val="1"/>
        <c:axPos val="b"/>
        <c:numFmt formatCode="ge" sourceLinked="1"/>
        <c:majorTickMark val="none"/>
        <c:minorTickMark val="none"/>
        <c:tickLblPos val="none"/>
        <c:crossAx val="38210944"/>
        <c:crosses val="autoZero"/>
        <c:auto val="1"/>
        <c:lblOffset val="100"/>
        <c:baseTimeUnit val="years"/>
      </c:dateAx>
      <c:valAx>
        <c:axId val="38210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209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99" l="0.70000000000000062" r="0.70000000000000062" t="0.75000000000001299"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48.3</c:v>
                </c:pt>
                <c:pt idx="1">
                  <c:v>47.56</c:v>
                </c:pt>
                <c:pt idx="2">
                  <c:v>45.69</c:v>
                </c:pt>
                <c:pt idx="3">
                  <c:v>45.83</c:v>
                </c:pt>
                <c:pt idx="4">
                  <c:v>46.57</c:v>
                </c:pt>
              </c:numCache>
            </c:numRef>
          </c:val>
          <c:extLst>
            <c:ext xmlns:c16="http://schemas.microsoft.com/office/drawing/2014/chart" uri="{C3380CC4-5D6E-409C-BE32-E72D297353CC}">
              <c16:uniqueId val="{00000000-F22D-4FAB-9AB6-4B5DECDC25D6}"/>
            </c:ext>
          </c:extLst>
        </c:ser>
        <c:dLbls>
          <c:showLegendKey val="0"/>
          <c:showVal val="0"/>
          <c:showCatName val="0"/>
          <c:showSerName val="0"/>
          <c:showPercent val="0"/>
          <c:showBubbleSize val="0"/>
        </c:dLbls>
        <c:gapWidth val="150"/>
        <c:axId val="37686656"/>
        <c:axId val="37725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49.69</c:v>
                </c:pt>
                <c:pt idx="1">
                  <c:v>49.77</c:v>
                </c:pt>
                <c:pt idx="2">
                  <c:v>49.22</c:v>
                </c:pt>
                <c:pt idx="3">
                  <c:v>49.08</c:v>
                </c:pt>
                <c:pt idx="4">
                  <c:v>49.32</c:v>
                </c:pt>
              </c:numCache>
            </c:numRef>
          </c:val>
          <c:smooth val="0"/>
          <c:extLst>
            <c:ext xmlns:c16="http://schemas.microsoft.com/office/drawing/2014/chart" uri="{C3380CC4-5D6E-409C-BE32-E72D297353CC}">
              <c16:uniqueId val="{00000001-F22D-4FAB-9AB6-4B5DECDC25D6}"/>
            </c:ext>
          </c:extLst>
        </c:ser>
        <c:dLbls>
          <c:showLegendKey val="0"/>
          <c:showVal val="0"/>
          <c:showCatName val="0"/>
          <c:showSerName val="0"/>
          <c:showPercent val="0"/>
          <c:showBubbleSize val="0"/>
        </c:dLbls>
        <c:marker val="1"/>
        <c:smooth val="0"/>
        <c:axId val="37686656"/>
        <c:axId val="37725312"/>
      </c:lineChart>
      <c:dateAx>
        <c:axId val="37686656"/>
        <c:scaling>
          <c:orientation val="minMax"/>
        </c:scaling>
        <c:delete val="1"/>
        <c:axPos val="b"/>
        <c:numFmt formatCode="ge" sourceLinked="1"/>
        <c:majorTickMark val="none"/>
        <c:minorTickMark val="none"/>
        <c:tickLblPos val="none"/>
        <c:crossAx val="37725312"/>
        <c:crosses val="autoZero"/>
        <c:auto val="1"/>
        <c:lblOffset val="100"/>
        <c:baseTimeUnit val="years"/>
      </c:dateAx>
      <c:valAx>
        <c:axId val="37725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686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74.56</c:v>
                </c:pt>
                <c:pt idx="1">
                  <c:v>76.12</c:v>
                </c:pt>
                <c:pt idx="2">
                  <c:v>76.709999999999994</c:v>
                </c:pt>
                <c:pt idx="3">
                  <c:v>76.81</c:v>
                </c:pt>
                <c:pt idx="4">
                  <c:v>75.790000000000006</c:v>
                </c:pt>
              </c:numCache>
            </c:numRef>
          </c:val>
          <c:extLst>
            <c:ext xmlns:c16="http://schemas.microsoft.com/office/drawing/2014/chart" uri="{C3380CC4-5D6E-409C-BE32-E72D297353CC}">
              <c16:uniqueId val="{00000000-B61D-4C7E-B344-18547D274777}"/>
            </c:ext>
          </c:extLst>
        </c:ser>
        <c:dLbls>
          <c:showLegendKey val="0"/>
          <c:showVal val="0"/>
          <c:showCatName val="0"/>
          <c:showSerName val="0"/>
          <c:showPercent val="0"/>
          <c:showBubbleSize val="0"/>
        </c:dLbls>
        <c:gapWidth val="150"/>
        <c:axId val="37744000"/>
        <c:axId val="37860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80.010000000000005</c:v>
                </c:pt>
                <c:pt idx="1">
                  <c:v>79.98</c:v>
                </c:pt>
                <c:pt idx="2">
                  <c:v>79.48</c:v>
                </c:pt>
                <c:pt idx="3">
                  <c:v>79.3</c:v>
                </c:pt>
                <c:pt idx="4">
                  <c:v>79.34</c:v>
                </c:pt>
              </c:numCache>
            </c:numRef>
          </c:val>
          <c:smooth val="0"/>
          <c:extLst>
            <c:ext xmlns:c16="http://schemas.microsoft.com/office/drawing/2014/chart" uri="{C3380CC4-5D6E-409C-BE32-E72D297353CC}">
              <c16:uniqueId val="{00000001-B61D-4C7E-B344-18547D274777}"/>
            </c:ext>
          </c:extLst>
        </c:ser>
        <c:dLbls>
          <c:showLegendKey val="0"/>
          <c:showVal val="0"/>
          <c:showCatName val="0"/>
          <c:showSerName val="0"/>
          <c:showPercent val="0"/>
          <c:showBubbleSize val="0"/>
        </c:dLbls>
        <c:marker val="1"/>
        <c:smooth val="0"/>
        <c:axId val="37744000"/>
        <c:axId val="37860480"/>
      </c:lineChart>
      <c:dateAx>
        <c:axId val="37744000"/>
        <c:scaling>
          <c:orientation val="minMax"/>
        </c:scaling>
        <c:delete val="1"/>
        <c:axPos val="b"/>
        <c:numFmt formatCode="ge" sourceLinked="1"/>
        <c:majorTickMark val="none"/>
        <c:minorTickMark val="none"/>
        <c:tickLblPos val="none"/>
        <c:crossAx val="37860480"/>
        <c:crosses val="autoZero"/>
        <c:auto val="1"/>
        <c:lblOffset val="100"/>
        <c:baseTimeUnit val="years"/>
      </c:dateAx>
      <c:valAx>
        <c:axId val="37860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744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103.53</c:v>
                </c:pt>
                <c:pt idx="1">
                  <c:v>101.31</c:v>
                </c:pt>
                <c:pt idx="2">
                  <c:v>97.35</c:v>
                </c:pt>
                <c:pt idx="3">
                  <c:v>90.29</c:v>
                </c:pt>
                <c:pt idx="4">
                  <c:v>111.96</c:v>
                </c:pt>
              </c:numCache>
            </c:numRef>
          </c:val>
          <c:extLst>
            <c:ext xmlns:c16="http://schemas.microsoft.com/office/drawing/2014/chart" uri="{C3380CC4-5D6E-409C-BE32-E72D297353CC}">
              <c16:uniqueId val="{00000000-4AC2-4FA8-B63E-8B70918D6CBC}"/>
            </c:ext>
          </c:extLst>
        </c:ser>
        <c:dLbls>
          <c:showLegendKey val="0"/>
          <c:showVal val="0"/>
          <c:showCatName val="0"/>
          <c:showSerName val="0"/>
          <c:showPercent val="0"/>
          <c:showBubbleSize val="0"/>
        </c:dLbls>
        <c:gapWidth val="150"/>
        <c:axId val="64243200"/>
        <c:axId val="64315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104.95</c:v>
                </c:pt>
                <c:pt idx="1">
                  <c:v>105.53</c:v>
                </c:pt>
                <c:pt idx="2">
                  <c:v>107.2</c:v>
                </c:pt>
                <c:pt idx="3">
                  <c:v>106.62</c:v>
                </c:pt>
                <c:pt idx="4">
                  <c:v>107.95</c:v>
                </c:pt>
              </c:numCache>
            </c:numRef>
          </c:val>
          <c:smooth val="0"/>
          <c:extLst>
            <c:ext xmlns:c16="http://schemas.microsoft.com/office/drawing/2014/chart" uri="{C3380CC4-5D6E-409C-BE32-E72D297353CC}">
              <c16:uniqueId val="{00000001-4AC2-4FA8-B63E-8B70918D6CBC}"/>
            </c:ext>
          </c:extLst>
        </c:ser>
        <c:dLbls>
          <c:showLegendKey val="0"/>
          <c:showVal val="0"/>
          <c:showCatName val="0"/>
          <c:showSerName val="0"/>
          <c:showPercent val="0"/>
          <c:showBubbleSize val="0"/>
        </c:dLbls>
        <c:marker val="1"/>
        <c:smooth val="0"/>
        <c:axId val="64243200"/>
        <c:axId val="64315776"/>
      </c:lineChart>
      <c:dateAx>
        <c:axId val="64243200"/>
        <c:scaling>
          <c:orientation val="minMax"/>
        </c:scaling>
        <c:delete val="1"/>
        <c:axPos val="b"/>
        <c:numFmt formatCode="ge" sourceLinked="1"/>
        <c:majorTickMark val="none"/>
        <c:minorTickMark val="none"/>
        <c:tickLblPos val="none"/>
        <c:crossAx val="64315776"/>
        <c:crosses val="autoZero"/>
        <c:auto val="1"/>
        <c:lblOffset val="100"/>
        <c:baseTimeUnit val="years"/>
      </c:dateAx>
      <c:valAx>
        <c:axId val="643157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64243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36.39</c:v>
                </c:pt>
                <c:pt idx="1">
                  <c:v>37.04</c:v>
                </c:pt>
                <c:pt idx="2">
                  <c:v>47.16</c:v>
                </c:pt>
                <c:pt idx="3">
                  <c:v>44.65</c:v>
                </c:pt>
                <c:pt idx="4">
                  <c:v>42.19</c:v>
                </c:pt>
              </c:numCache>
            </c:numRef>
          </c:val>
          <c:extLst>
            <c:ext xmlns:c16="http://schemas.microsoft.com/office/drawing/2014/chart" uri="{C3380CC4-5D6E-409C-BE32-E72D297353CC}">
              <c16:uniqueId val="{00000000-7E78-4430-85FE-17CB2E175735}"/>
            </c:ext>
          </c:extLst>
        </c:ser>
        <c:dLbls>
          <c:showLegendKey val="0"/>
          <c:showVal val="0"/>
          <c:showCatName val="0"/>
          <c:showSerName val="0"/>
          <c:showPercent val="0"/>
          <c:showBubbleSize val="0"/>
        </c:dLbls>
        <c:gapWidth val="150"/>
        <c:axId val="67681664"/>
        <c:axId val="69387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35.18</c:v>
                </c:pt>
                <c:pt idx="1">
                  <c:v>36.43</c:v>
                </c:pt>
                <c:pt idx="2">
                  <c:v>46.12</c:v>
                </c:pt>
                <c:pt idx="3">
                  <c:v>47.44</c:v>
                </c:pt>
                <c:pt idx="4">
                  <c:v>48.3</c:v>
                </c:pt>
              </c:numCache>
            </c:numRef>
          </c:val>
          <c:smooth val="0"/>
          <c:extLst>
            <c:ext xmlns:c16="http://schemas.microsoft.com/office/drawing/2014/chart" uri="{C3380CC4-5D6E-409C-BE32-E72D297353CC}">
              <c16:uniqueId val="{00000001-7E78-4430-85FE-17CB2E175735}"/>
            </c:ext>
          </c:extLst>
        </c:ser>
        <c:dLbls>
          <c:showLegendKey val="0"/>
          <c:showVal val="0"/>
          <c:showCatName val="0"/>
          <c:showSerName val="0"/>
          <c:showPercent val="0"/>
          <c:showBubbleSize val="0"/>
        </c:dLbls>
        <c:marker val="1"/>
        <c:smooth val="0"/>
        <c:axId val="67681664"/>
        <c:axId val="69387392"/>
      </c:lineChart>
      <c:dateAx>
        <c:axId val="67681664"/>
        <c:scaling>
          <c:orientation val="minMax"/>
        </c:scaling>
        <c:delete val="1"/>
        <c:axPos val="b"/>
        <c:numFmt formatCode="ge" sourceLinked="1"/>
        <c:majorTickMark val="none"/>
        <c:minorTickMark val="none"/>
        <c:tickLblPos val="none"/>
        <c:crossAx val="69387392"/>
        <c:crosses val="autoZero"/>
        <c:auto val="1"/>
        <c:lblOffset val="100"/>
        <c:baseTimeUnit val="years"/>
      </c:dateAx>
      <c:valAx>
        <c:axId val="69387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7681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9"/>
          <c:y val="0.1580694566902852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1.55</c:v>
                </c:pt>
                <c:pt idx="1">
                  <c:v>1.55</c:v>
                </c:pt>
                <c:pt idx="2">
                  <c:v>1.23</c:v>
                </c:pt>
                <c:pt idx="3">
                  <c:v>2.4500000000000002</c:v>
                </c:pt>
                <c:pt idx="4">
                  <c:v>2.44</c:v>
                </c:pt>
              </c:numCache>
            </c:numRef>
          </c:val>
          <c:extLst>
            <c:ext xmlns:c16="http://schemas.microsoft.com/office/drawing/2014/chart" uri="{C3380CC4-5D6E-409C-BE32-E72D297353CC}">
              <c16:uniqueId val="{00000000-B356-4F9D-8DB2-675F01709AED}"/>
            </c:ext>
          </c:extLst>
        </c:ser>
        <c:dLbls>
          <c:showLegendKey val="0"/>
          <c:showVal val="0"/>
          <c:showCatName val="0"/>
          <c:showSerName val="0"/>
          <c:showPercent val="0"/>
          <c:showBubbleSize val="0"/>
        </c:dLbls>
        <c:gapWidth val="150"/>
        <c:axId val="71493120"/>
        <c:axId val="71494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8.41</c:v>
                </c:pt>
                <c:pt idx="1">
                  <c:v>8.7200000000000006</c:v>
                </c:pt>
                <c:pt idx="2">
                  <c:v>9.86</c:v>
                </c:pt>
                <c:pt idx="3">
                  <c:v>11.16</c:v>
                </c:pt>
                <c:pt idx="4">
                  <c:v>12.43</c:v>
                </c:pt>
              </c:numCache>
            </c:numRef>
          </c:val>
          <c:smooth val="0"/>
          <c:extLst>
            <c:ext xmlns:c16="http://schemas.microsoft.com/office/drawing/2014/chart" uri="{C3380CC4-5D6E-409C-BE32-E72D297353CC}">
              <c16:uniqueId val="{00000001-B356-4F9D-8DB2-675F01709AED}"/>
            </c:ext>
          </c:extLst>
        </c:ser>
        <c:dLbls>
          <c:showLegendKey val="0"/>
          <c:showVal val="0"/>
          <c:showCatName val="0"/>
          <c:showSerName val="0"/>
          <c:showPercent val="0"/>
          <c:showBubbleSize val="0"/>
        </c:dLbls>
        <c:marker val="1"/>
        <c:smooth val="0"/>
        <c:axId val="71493120"/>
        <c:axId val="71494656"/>
      </c:lineChart>
      <c:dateAx>
        <c:axId val="71493120"/>
        <c:scaling>
          <c:orientation val="minMax"/>
        </c:scaling>
        <c:delete val="1"/>
        <c:axPos val="b"/>
        <c:numFmt formatCode="ge" sourceLinked="1"/>
        <c:majorTickMark val="none"/>
        <c:minorTickMark val="none"/>
        <c:tickLblPos val="none"/>
        <c:crossAx val="71494656"/>
        <c:crosses val="autoZero"/>
        <c:auto val="1"/>
        <c:lblOffset val="100"/>
        <c:baseTimeUnit val="years"/>
      </c:dateAx>
      <c:valAx>
        <c:axId val="71494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1493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88" l="0.70000000000000062" r="0.70000000000000062" t="0.75000000000001288"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849-4D0E-B874-11A09FE89761}"/>
            </c:ext>
          </c:extLst>
        </c:ser>
        <c:dLbls>
          <c:showLegendKey val="0"/>
          <c:showVal val="0"/>
          <c:showCatName val="0"/>
          <c:showSerName val="0"/>
          <c:showPercent val="0"/>
          <c:showBubbleSize val="0"/>
        </c:dLbls>
        <c:gapWidth val="150"/>
        <c:axId val="77064064"/>
        <c:axId val="77065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26.81</c:v>
                </c:pt>
                <c:pt idx="1">
                  <c:v>28.31</c:v>
                </c:pt>
                <c:pt idx="2">
                  <c:v>13.46</c:v>
                </c:pt>
                <c:pt idx="3">
                  <c:v>12.59</c:v>
                </c:pt>
                <c:pt idx="4">
                  <c:v>12.44</c:v>
                </c:pt>
              </c:numCache>
            </c:numRef>
          </c:val>
          <c:smooth val="0"/>
          <c:extLst>
            <c:ext xmlns:c16="http://schemas.microsoft.com/office/drawing/2014/chart" uri="{C3380CC4-5D6E-409C-BE32-E72D297353CC}">
              <c16:uniqueId val="{00000001-9849-4D0E-B874-11A09FE89761}"/>
            </c:ext>
          </c:extLst>
        </c:ser>
        <c:dLbls>
          <c:showLegendKey val="0"/>
          <c:showVal val="0"/>
          <c:showCatName val="0"/>
          <c:showSerName val="0"/>
          <c:showPercent val="0"/>
          <c:showBubbleSize val="0"/>
        </c:dLbls>
        <c:marker val="1"/>
        <c:smooth val="0"/>
        <c:axId val="77064064"/>
        <c:axId val="77065600"/>
      </c:lineChart>
      <c:dateAx>
        <c:axId val="77064064"/>
        <c:scaling>
          <c:orientation val="minMax"/>
        </c:scaling>
        <c:delete val="1"/>
        <c:axPos val="b"/>
        <c:numFmt formatCode="ge" sourceLinked="1"/>
        <c:majorTickMark val="none"/>
        <c:minorTickMark val="none"/>
        <c:tickLblPos val="none"/>
        <c:crossAx val="77065600"/>
        <c:crosses val="autoZero"/>
        <c:auto val="1"/>
        <c:lblOffset val="100"/>
        <c:baseTimeUnit val="years"/>
      </c:dateAx>
      <c:valAx>
        <c:axId val="770656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7064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1094.73</c:v>
                </c:pt>
                <c:pt idx="1">
                  <c:v>1093.8900000000001</c:v>
                </c:pt>
                <c:pt idx="2">
                  <c:v>535.20000000000005</c:v>
                </c:pt>
                <c:pt idx="3">
                  <c:v>159.72999999999999</c:v>
                </c:pt>
                <c:pt idx="4">
                  <c:v>159.83000000000001</c:v>
                </c:pt>
              </c:numCache>
            </c:numRef>
          </c:val>
          <c:extLst>
            <c:ext xmlns:c16="http://schemas.microsoft.com/office/drawing/2014/chart" uri="{C3380CC4-5D6E-409C-BE32-E72D297353CC}">
              <c16:uniqueId val="{00000000-B363-41E6-A499-04CB4CCFE64F}"/>
            </c:ext>
          </c:extLst>
        </c:ser>
        <c:dLbls>
          <c:showLegendKey val="0"/>
          <c:showVal val="0"/>
          <c:showCatName val="0"/>
          <c:showSerName val="0"/>
          <c:showPercent val="0"/>
          <c:showBubbleSize val="0"/>
        </c:dLbls>
        <c:gapWidth val="150"/>
        <c:axId val="163112064"/>
        <c:axId val="163114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1002.64</c:v>
                </c:pt>
                <c:pt idx="1">
                  <c:v>1164.51</c:v>
                </c:pt>
                <c:pt idx="2">
                  <c:v>434.72</c:v>
                </c:pt>
                <c:pt idx="3">
                  <c:v>416.14</c:v>
                </c:pt>
                <c:pt idx="4">
                  <c:v>371.89</c:v>
                </c:pt>
              </c:numCache>
            </c:numRef>
          </c:val>
          <c:smooth val="0"/>
          <c:extLst>
            <c:ext xmlns:c16="http://schemas.microsoft.com/office/drawing/2014/chart" uri="{C3380CC4-5D6E-409C-BE32-E72D297353CC}">
              <c16:uniqueId val="{00000001-B363-41E6-A499-04CB4CCFE64F}"/>
            </c:ext>
          </c:extLst>
        </c:ser>
        <c:dLbls>
          <c:showLegendKey val="0"/>
          <c:showVal val="0"/>
          <c:showCatName val="0"/>
          <c:showSerName val="0"/>
          <c:showPercent val="0"/>
          <c:showBubbleSize val="0"/>
        </c:dLbls>
        <c:marker val="1"/>
        <c:smooth val="0"/>
        <c:axId val="163112064"/>
        <c:axId val="163114368"/>
      </c:lineChart>
      <c:dateAx>
        <c:axId val="163112064"/>
        <c:scaling>
          <c:orientation val="minMax"/>
        </c:scaling>
        <c:delete val="1"/>
        <c:axPos val="b"/>
        <c:numFmt formatCode="ge" sourceLinked="1"/>
        <c:majorTickMark val="none"/>
        <c:minorTickMark val="none"/>
        <c:tickLblPos val="none"/>
        <c:crossAx val="163114368"/>
        <c:crosses val="autoZero"/>
        <c:auto val="1"/>
        <c:lblOffset val="100"/>
        <c:baseTimeUnit val="years"/>
      </c:dateAx>
      <c:valAx>
        <c:axId val="1631143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3112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557.1</c:v>
                </c:pt>
                <c:pt idx="1">
                  <c:v>576.66</c:v>
                </c:pt>
                <c:pt idx="2">
                  <c:v>638.04999999999995</c:v>
                </c:pt>
                <c:pt idx="3">
                  <c:v>818.45</c:v>
                </c:pt>
                <c:pt idx="4">
                  <c:v>845.57</c:v>
                </c:pt>
              </c:numCache>
            </c:numRef>
          </c:val>
          <c:extLst>
            <c:ext xmlns:c16="http://schemas.microsoft.com/office/drawing/2014/chart" uri="{C3380CC4-5D6E-409C-BE32-E72D297353CC}">
              <c16:uniqueId val="{00000000-126C-4BFE-A1F7-320A03C1C94E}"/>
            </c:ext>
          </c:extLst>
        </c:ser>
        <c:dLbls>
          <c:showLegendKey val="0"/>
          <c:showVal val="0"/>
          <c:showCatName val="0"/>
          <c:showSerName val="0"/>
          <c:showPercent val="0"/>
          <c:showBubbleSize val="0"/>
        </c:dLbls>
        <c:gapWidth val="150"/>
        <c:axId val="176807296"/>
        <c:axId val="37606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520.29999999999995</c:v>
                </c:pt>
                <c:pt idx="1">
                  <c:v>498.27</c:v>
                </c:pt>
                <c:pt idx="2">
                  <c:v>495.76</c:v>
                </c:pt>
                <c:pt idx="3">
                  <c:v>487.22</c:v>
                </c:pt>
                <c:pt idx="4">
                  <c:v>483.11</c:v>
                </c:pt>
              </c:numCache>
            </c:numRef>
          </c:val>
          <c:smooth val="0"/>
          <c:extLst>
            <c:ext xmlns:c16="http://schemas.microsoft.com/office/drawing/2014/chart" uri="{C3380CC4-5D6E-409C-BE32-E72D297353CC}">
              <c16:uniqueId val="{00000001-126C-4BFE-A1F7-320A03C1C94E}"/>
            </c:ext>
          </c:extLst>
        </c:ser>
        <c:dLbls>
          <c:showLegendKey val="0"/>
          <c:showVal val="0"/>
          <c:showCatName val="0"/>
          <c:showSerName val="0"/>
          <c:showPercent val="0"/>
          <c:showBubbleSize val="0"/>
        </c:dLbls>
        <c:marker val="1"/>
        <c:smooth val="0"/>
        <c:axId val="176807296"/>
        <c:axId val="37606528"/>
      </c:lineChart>
      <c:dateAx>
        <c:axId val="176807296"/>
        <c:scaling>
          <c:orientation val="minMax"/>
        </c:scaling>
        <c:delete val="1"/>
        <c:axPos val="b"/>
        <c:numFmt formatCode="ge" sourceLinked="1"/>
        <c:majorTickMark val="none"/>
        <c:minorTickMark val="none"/>
        <c:tickLblPos val="none"/>
        <c:crossAx val="37606528"/>
        <c:crosses val="autoZero"/>
        <c:auto val="1"/>
        <c:lblOffset val="100"/>
        <c:baseTimeUnit val="years"/>
      </c:dateAx>
      <c:valAx>
        <c:axId val="376065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6807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102.9</c:v>
                </c:pt>
                <c:pt idx="1">
                  <c:v>100.17</c:v>
                </c:pt>
                <c:pt idx="2">
                  <c:v>96.57</c:v>
                </c:pt>
                <c:pt idx="3">
                  <c:v>88.68</c:v>
                </c:pt>
                <c:pt idx="4">
                  <c:v>113.74</c:v>
                </c:pt>
              </c:numCache>
            </c:numRef>
          </c:val>
          <c:extLst>
            <c:ext xmlns:c16="http://schemas.microsoft.com/office/drawing/2014/chart" uri="{C3380CC4-5D6E-409C-BE32-E72D297353CC}">
              <c16:uniqueId val="{00000000-C437-4BD9-8673-68F3B05AFF85}"/>
            </c:ext>
          </c:extLst>
        </c:ser>
        <c:dLbls>
          <c:showLegendKey val="0"/>
          <c:showVal val="0"/>
          <c:showCatName val="0"/>
          <c:showSerName val="0"/>
          <c:showPercent val="0"/>
          <c:showBubbleSize val="0"/>
        </c:dLbls>
        <c:gapWidth val="150"/>
        <c:axId val="37617024"/>
        <c:axId val="37618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90.69</c:v>
                </c:pt>
                <c:pt idx="1">
                  <c:v>90.64</c:v>
                </c:pt>
                <c:pt idx="2">
                  <c:v>93.66</c:v>
                </c:pt>
                <c:pt idx="3">
                  <c:v>92.76</c:v>
                </c:pt>
                <c:pt idx="4">
                  <c:v>93.28</c:v>
                </c:pt>
              </c:numCache>
            </c:numRef>
          </c:val>
          <c:smooth val="0"/>
          <c:extLst>
            <c:ext xmlns:c16="http://schemas.microsoft.com/office/drawing/2014/chart" uri="{C3380CC4-5D6E-409C-BE32-E72D297353CC}">
              <c16:uniqueId val="{00000001-C437-4BD9-8673-68F3B05AFF85}"/>
            </c:ext>
          </c:extLst>
        </c:ser>
        <c:dLbls>
          <c:showLegendKey val="0"/>
          <c:showVal val="0"/>
          <c:showCatName val="0"/>
          <c:showSerName val="0"/>
          <c:showPercent val="0"/>
          <c:showBubbleSize val="0"/>
        </c:dLbls>
        <c:marker val="1"/>
        <c:smooth val="0"/>
        <c:axId val="37617024"/>
        <c:axId val="37618816"/>
      </c:lineChart>
      <c:dateAx>
        <c:axId val="37617024"/>
        <c:scaling>
          <c:orientation val="minMax"/>
        </c:scaling>
        <c:delete val="1"/>
        <c:axPos val="b"/>
        <c:numFmt formatCode="ge" sourceLinked="1"/>
        <c:majorTickMark val="none"/>
        <c:minorTickMark val="none"/>
        <c:tickLblPos val="none"/>
        <c:crossAx val="37618816"/>
        <c:crosses val="autoZero"/>
        <c:auto val="1"/>
        <c:lblOffset val="100"/>
        <c:baseTimeUnit val="years"/>
      </c:dateAx>
      <c:valAx>
        <c:axId val="37618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617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186.8</c:v>
                </c:pt>
                <c:pt idx="1">
                  <c:v>191.78</c:v>
                </c:pt>
                <c:pt idx="2">
                  <c:v>198.86</c:v>
                </c:pt>
                <c:pt idx="3">
                  <c:v>217.05</c:v>
                </c:pt>
                <c:pt idx="4">
                  <c:v>207.38</c:v>
                </c:pt>
              </c:numCache>
            </c:numRef>
          </c:val>
          <c:extLst>
            <c:ext xmlns:c16="http://schemas.microsoft.com/office/drawing/2014/chart" uri="{C3380CC4-5D6E-409C-BE32-E72D297353CC}">
              <c16:uniqueId val="{00000000-AB6E-4D7C-AD48-2A0C3CC875BD}"/>
            </c:ext>
          </c:extLst>
        </c:ser>
        <c:dLbls>
          <c:showLegendKey val="0"/>
          <c:showVal val="0"/>
          <c:showCatName val="0"/>
          <c:showSerName val="0"/>
          <c:showPercent val="0"/>
          <c:showBubbleSize val="0"/>
        </c:dLbls>
        <c:gapWidth val="150"/>
        <c:axId val="37649792"/>
        <c:axId val="37667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211.08</c:v>
                </c:pt>
                <c:pt idx="1">
                  <c:v>213.52</c:v>
                </c:pt>
                <c:pt idx="2">
                  <c:v>208.21</c:v>
                </c:pt>
                <c:pt idx="3">
                  <c:v>208.67</c:v>
                </c:pt>
                <c:pt idx="4">
                  <c:v>208.29</c:v>
                </c:pt>
              </c:numCache>
            </c:numRef>
          </c:val>
          <c:smooth val="0"/>
          <c:extLst>
            <c:ext xmlns:c16="http://schemas.microsoft.com/office/drawing/2014/chart" uri="{C3380CC4-5D6E-409C-BE32-E72D297353CC}">
              <c16:uniqueId val="{00000001-AB6E-4D7C-AD48-2A0C3CC875BD}"/>
            </c:ext>
          </c:extLst>
        </c:ser>
        <c:dLbls>
          <c:showLegendKey val="0"/>
          <c:showVal val="0"/>
          <c:showCatName val="0"/>
          <c:showSerName val="0"/>
          <c:showPercent val="0"/>
          <c:showBubbleSize val="0"/>
        </c:dLbls>
        <c:marker val="1"/>
        <c:smooth val="0"/>
        <c:axId val="37649792"/>
        <c:axId val="37667968"/>
      </c:lineChart>
      <c:dateAx>
        <c:axId val="37649792"/>
        <c:scaling>
          <c:orientation val="minMax"/>
        </c:scaling>
        <c:delete val="1"/>
        <c:axPos val="b"/>
        <c:numFmt formatCode="ge" sourceLinked="1"/>
        <c:majorTickMark val="none"/>
        <c:minorTickMark val="none"/>
        <c:tickLblPos val="none"/>
        <c:crossAx val="37667968"/>
        <c:crosses val="autoZero"/>
        <c:auto val="1"/>
        <c:lblOffset val="100"/>
        <c:baseTimeUnit val="years"/>
      </c:dateAx>
      <c:valAx>
        <c:axId val="3766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649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K16" zoomScaleNormal="100" workbookViewId="0">
      <selection activeCell="BL16" sqref="BL16:BZ44"/>
    </sheetView>
  </sheetViews>
  <sheetFormatPr defaultColWidth="2.6640625" defaultRowHeight="13.2" x14ac:dyDescent="0.2"/>
  <cols>
    <col min="1" max="1" width="2.6640625" style="3" customWidth="1"/>
    <col min="2" max="62" width="3.77734375" style="3" customWidth="1"/>
    <col min="63" max="63" width="2.6640625" style="3"/>
    <col min="64" max="78" width="3.109375" style="3" customWidth="1"/>
    <col min="79" max="79" width="4.44140625" style="3" bestFit="1" customWidth="1"/>
    <col min="80" max="80" width="2.6640625" style="3"/>
    <col min="81" max="82" width="4.44140625" style="3" bestFit="1" customWidth="1"/>
    <col min="83" max="16384" width="2.6640625" style="3"/>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2">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2">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2">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2">
      <c r="A6" s="2"/>
      <c r="B6" s="45" t="str">
        <f>データ!H6</f>
        <v>長崎県　西海市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2">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x14ac:dyDescent="0.2">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A8</v>
      </c>
      <c r="X8" s="59"/>
      <c r="Y8" s="59"/>
      <c r="Z8" s="59"/>
      <c r="AA8" s="59"/>
      <c r="AB8" s="59"/>
      <c r="AC8" s="59"/>
      <c r="AD8" s="60" t="s">
        <v>116</v>
      </c>
      <c r="AE8" s="60"/>
      <c r="AF8" s="60"/>
      <c r="AG8" s="60"/>
      <c r="AH8" s="60"/>
      <c r="AI8" s="60"/>
      <c r="AJ8" s="60"/>
      <c r="AK8" s="5"/>
      <c r="AL8" s="61">
        <f>データ!$R$6</f>
        <v>29025</v>
      </c>
      <c r="AM8" s="61"/>
      <c r="AN8" s="61"/>
      <c r="AO8" s="61"/>
      <c r="AP8" s="61"/>
      <c r="AQ8" s="61"/>
      <c r="AR8" s="61"/>
      <c r="AS8" s="61"/>
      <c r="AT8" s="51">
        <f>データ!$S$6</f>
        <v>241.59</v>
      </c>
      <c r="AU8" s="52"/>
      <c r="AV8" s="52"/>
      <c r="AW8" s="52"/>
      <c r="AX8" s="52"/>
      <c r="AY8" s="52"/>
      <c r="AZ8" s="52"/>
      <c r="BA8" s="52"/>
      <c r="BB8" s="53">
        <f>データ!$T$6</f>
        <v>120.14</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x14ac:dyDescent="0.2">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x14ac:dyDescent="0.2">
      <c r="A10" s="2"/>
      <c r="B10" s="51" t="str">
        <f>データ!$N$6</f>
        <v>-</v>
      </c>
      <c r="C10" s="52"/>
      <c r="D10" s="52"/>
      <c r="E10" s="52"/>
      <c r="F10" s="52"/>
      <c r="G10" s="52"/>
      <c r="H10" s="52"/>
      <c r="I10" s="51">
        <f>データ!$O$6</f>
        <v>30</v>
      </c>
      <c r="J10" s="52"/>
      <c r="K10" s="52"/>
      <c r="L10" s="52"/>
      <c r="M10" s="52"/>
      <c r="N10" s="52"/>
      <c r="O10" s="64"/>
      <c r="P10" s="53">
        <f>データ!$P$6</f>
        <v>30.55</v>
      </c>
      <c r="Q10" s="53"/>
      <c r="R10" s="53"/>
      <c r="S10" s="53"/>
      <c r="T10" s="53"/>
      <c r="U10" s="53"/>
      <c r="V10" s="53"/>
      <c r="W10" s="61">
        <f>データ!$Q$6</f>
        <v>4510</v>
      </c>
      <c r="X10" s="61"/>
      <c r="Y10" s="61"/>
      <c r="Z10" s="61"/>
      <c r="AA10" s="61"/>
      <c r="AB10" s="61"/>
      <c r="AC10" s="61"/>
      <c r="AD10" s="2"/>
      <c r="AE10" s="2"/>
      <c r="AF10" s="2"/>
      <c r="AG10" s="2"/>
      <c r="AH10" s="5"/>
      <c r="AI10" s="5"/>
      <c r="AJ10" s="5"/>
      <c r="AK10" s="5"/>
      <c r="AL10" s="61">
        <f>データ!$U$6</f>
        <v>8804</v>
      </c>
      <c r="AM10" s="61"/>
      <c r="AN10" s="61"/>
      <c r="AO10" s="61"/>
      <c r="AP10" s="61"/>
      <c r="AQ10" s="61"/>
      <c r="AR10" s="61"/>
      <c r="AS10" s="61"/>
      <c r="AT10" s="51">
        <f>データ!$V$6</f>
        <v>8.7200000000000006</v>
      </c>
      <c r="AU10" s="52"/>
      <c r="AV10" s="52"/>
      <c r="AW10" s="52"/>
      <c r="AX10" s="52"/>
      <c r="AY10" s="52"/>
      <c r="AZ10" s="52"/>
      <c r="BA10" s="52"/>
      <c r="BB10" s="53">
        <f>データ!$W$6</f>
        <v>1009.63</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2">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2">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2">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96" t="s">
        <v>119</v>
      </c>
      <c r="BM16" s="97"/>
      <c r="BN16" s="97"/>
      <c r="BO16" s="97"/>
      <c r="BP16" s="97"/>
      <c r="BQ16" s="97"/>
      <c r="BR16" s="97"/>
      <c r="BS16" s="97"/>
      <c r="BT16" s="97"/>
      <c r="BU16" s="97"/>
      <c r="BV16" s="97"/>
      <c r="BW16" s="97"/>
      <c r="BX16" s="97"/>
      <c r="BY16" s="97"/>
      <c r="BZ16" s="98"/>
    </row>
    <row r="17" spans="1:78" ht="13.5" customHeight="1" x14ac:dyDescent="0.2">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96"/>
      <c r="BM17" s="97"/>
      <c r="BN17" s="97"/>
      <c r="BO17" s="97"/>
      <c r="BP17" s="97"/>
      <c r="BQ17" s="97"/>
      <c r="BR17" s="97"/>
      <c r="BS17" s="97"/>
      <c r="BT17" s="97"/>
      <c r="BU17" s="97"/>
      <c r="BV17" s="97"/>
      <c r="BW17" s="97"/>
      <c r="BX17" s="97"/>
      <c r="BY17" s="97"/>
      <c r="BZ17" s="98"/>
    </row>
    <row r="18" spans="1:78" ht="13.5" customHeight="1" x14ac:dyDescent="0.2">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96"/>
      <c r="BM18" s="97"/>
      <c r="BN18" s="97"/>
      <c r="BO18" s="97"/>
      <c r="BP18" s="97"/>
      <c r="BQ18" s="97"/>
      <c r="BR18" s="97"/>
      <c r="BS18" s="97"/>
      <c r="BT18" s="97"/>
      <c r="BU18" s="97"/>
      <c r="BV18" s="97"/>
      <c r="BW18" s="97"/>
      <c r="BX18" s="97"/>
      <c r="BY18" s="97"/>
      <c r="BZ18" s="98"/>
    </row>
    <row r="19" spans="1:78" ht="13.5" customHeight="1" x14ac:dyDescent="0.2">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96"/>
      <c r="BM19" s="97"/>
      <c r="BN19" s="97"/>
      <c r="BO19" s="97"/>
      <c r="BP19" s="97"/>
      <c r="BQ19" s="97"/>
      <c r="BR19" s="97"/>
      <c r="BS19" s="97"/>
      <c r="BT19" s="97"/>
      <c r="BU19" s="97"/>
      <c r="BV19" s="97"/>
      <c r="BW19" s="97"/>
      <c r="BX19" s="97"/>
      <c r="BY19" s="97"/>
      <c r="BZ19" s="98"/>
    </row>
    <row r="20" spans="1:78" ht="13.5" customHeight="1" x14ac:dyDescent="0.2">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96"/>
      <c r="BM20" s="97"/>
      <c r="BN20" s="97"/>
      <c r="BO20" s="97"/>
      <c r="BP20" s="97"/>
      <c r="BQ20" s="97"/>
      <c r="BR20" s="97"/>
      <c r="BS20" s="97"/>
      <c r="BT20" s="97"/>
      <c r="BU20" s="97"/>
      <c r="BV20" s="97"/>
      <c r="BW20" s="97"/>
      <c r="BX20" s="97"/>
      <c r="BY20" s="97"/>
      <c r="BZ20" s="98"/>
    </row>
    <row r="21" spans="1:78" ht="13.5" customHeight="1" x14ac:dyDescent="0.2">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96"/>
      <c r="BM21" s="97"/>
      <c r="BN21" s="97"/>
      <c r="BO21" s="97"/>
      <c r="BP21" s="97"/>
      <c r="BQ21" s="97"/>
      <c r="BR21" s="97"/>
      <c r="BS21" s="97"/>
      <c r="BT21" s="97"/>
      <c r="BU21" s="97"/>
      <c r="BV21" s="97"/>
      <c r="BW21" s="97"/>
      <c r="BX21" s="97"/>
      <c r="BY21" s="97"/>
      <c r="BZ21" s="98"/>
    </row>
    <row r="22" spans="1:78" ht="13.5" customHeight="1" x14ac:dyDescent="0.2">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96"/>
      <c r="BM22" s="97"/>
      <c r="BN22" s="97"/>
      <c r="BO22" s="97"/>
      <c r="BP22" s="97"/>
      <c r="BQ22" s="97"/>
      <c r="BR22" s="97"/>
      <c r="BS22" s="97"/>
      <c r="BT22" s="97"/>
      <c r="BU22" s="97"/>
      <c r="BV22" s="97"/>
      <c r="BW22" s="97"/>
      <c r="BX22" s="97"/>
      <c r="BY22" s="97"/>
      <c r="BZ22" s="98"/>
    </row>
    <row r="23" spans="1:78" ht="13.5" customHeight="1" x14ac:dyDescent="0.2">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96"/>
      <c r="BM23" s="97"/>
      <c r="BN23" s="97"/>
      <c r="BO23" s="97"/>
      <c r="BP23" s="97"/>
      <c r="BQ23" s="97"/>
      <c r="BR23" s="97"/>
      <c r="BS23" s="97"/>
      <c r="BT23" s="97"/>
      <c r="BU23" s="97"/>
      <c r="BV23" s="97"/>
      <c r="BW23" s="97"/>
      <c r="BX23" s="97"/>
      <c r="BY23" s="97"/>
      <c r="BZ23" s="98"/>
    </row>
    <row r="24" spans="1:78" ht="13.5" customHeight="1" x14ac:dyDescent="0.2">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96"/>
      <c r="BM24" s="97"/>
      <c r="BN24" s="97"/>
      <c r="BO24" s="97"/>
      <c r="BP24" s="97"/>
      <c r="BQ24" s="97"/>
      <c r="BR24" s="97"/>
      <c r="BS24" s="97"/>
      <c r="BT24" s="97"/>
      <c r="BU24" s="97"/>
      <c r="BV24" s="97"/>
      <c r="BW24" s="97"/>
      <c r="BX24" s="97"/>
      <c r="BY24" s="97"/>
      <c r="BZ24" s="98"/>
    </row>
    <row r="25" spans="1:78" ht="13.5" customHeight="1" x14ac:dyDescent="0.2">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96"/>
      <c r="BM25" s="97"/>
      <c r="BN25" s="97"/>
      <c r="BO25" s="97"/>
      <c r="BP25" s="97"/>
      <c r="BQ25" s="97"/>
      <c r="BR25" s="97"/>
      <c r="BS25" s="97"/>
      <c r="BT25" s="97"/>
      <c r="BU25" s="97"/>
      <c r="BV25" s="97"/>
      <c r="BW25" s="97"/>
      <c r="BX25" s="97"/>
      <c r="BY25" s="97"/>
      <c r="BZ25" s="98"/>
    </row>
    <row r="26" spans="1:78" ht="13.5" customHeight="1" x14ac:dyDescent="0.2">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96"/>
      <c r="BM26" s="97"/>
      <c r="BN26" s="97"/>
      <c r="BO26" s="97"/>
      <c r="BP26" s="97"/>
      <c r="BQ26" s="97"/>
      <c r="BR26" s="97"/>
      <c r="BS26" s="97"/>
      <c r="BT26" s="97"/>
      <c r="BU26" s="97"/>
      <c r="BV26" s="97"/>
      <c r="BW26" s="97"/>
      <c r="BX26" s="97"/>
      <c r="BY26" s="97"/>
      <c r="BZ26" s="98"/>
    </row>
    <row r="27" spans="1:78" ht="13.5" customHeight="1" x14ac:dyDescent="0.2">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96"/>
      <c r="BM27" s="97"/>
      <c r="BN27" s="97"/>
      <c r="BO27" s="97"/>
      <c r="BP27" s="97"/>
      <c r="BQ27" s="97"/>
      <c r="BR27" s="97"/>
      <c r="BS27" s="97"/>
      <c r="BT27" s="97"/>
      <c r="BU27" s="97"/>
      <c r="BV27" s="97"/>
      <c r="BW27" s="97"/>
      <c r="BX27" s="97"/>
      <c r="BY27" s="97"/>
      <c r="BZ27" s="98"/>
    </row>
    <row r="28" spans="1:78" ht="13.5" customHeight="1" x14ac:dyDescent="0.2">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96"/>
      <c r="BM28" s="97"/>
      <c r="BN28" s="97"/>
      <c r="BO28" s="97"/>
      <c r="BP28" s="97"/>
      <c r="BQ28" s="97"/>
      <c r="BR28" s="97"/>
      <c r="BS28" s="97"/>
      <c r="BT28" s="97"/>
      <c r="BU28" s="97"/>
      <c r="BV28" s="97"/>
      <c r="BW28" s="97"/>
      <c r="BX28" s="97"/>
      <c r="BY28" s="97"/>
      <c r="BZ28" s="98"/>
    </row>
    <row r="29" spans="1:78" ht="13.5" customHeight="1" x14ac:dyDescent="0.2">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96"/>
      <c r="BM29" s="97"/>
      <c r="BN29" s="97"/>
      <c r="BO29" s="97"/>
      <c r="BP29" s="97"/>
      <c r="BQ29" s="97"/>
      <c r="BR29" s="97"/>
      <c r="BS29" s="97"/>
      <c r="BT29" s="97"/>
      <c r="BU29" s="97"/>
      <c r="BV29" s="97"/>
      <c r="BW29" s="97"/>
      <c r="BX29" s="97"/>
      <c r="BY29" s="97"/>
      <c r="BZ29" s="98"/>
    </row>
    <row r="30" spans="1:78" ht="13.5" customHeight="1" x14ac:dyDescent="0.2">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96"/>
      <c r="BM30" s="97"/>
      <c r="BN30" s="97"/>
      <c r="BO30" s="97"/>
      <c r="BP30" s="97"/>
      <c r="BQ30" s="97"/>
      <c r="BR30" s="97"/>
      <c r="BS30" s="97"/>
      <c r="BT30" s="97"/>
      <c r="BU30" s="97"/>
      <c r="BV30" s="97"/>
      <c r="BW30" s="97"/>
      <c r="BX30" s="97"/>
      <c r="BY30" s="97"/>
      <c r="BZ30" s="98"/>
    </row>
    <row r="31" spans="1:78" ht="13.5" customHeight="1" x14ac:dyDescent="0.2">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96"/>
      <c r="BM31" s="97"/>
      <c r="BN31" s="97"/>
      <c r="BO31" s="97"/>
      <c r="BP31" s="97"/>
      <c r="BQ31" s="97"/>
      <c r="BR31" s="97"/>
      <c r="BS31" s="97"/>
      <c r="BT31" s="97"/>
      <c r="BU31" s="97"/>
      <c r="BV31" s="97"/>
      <c r="BW31" s="97"/>
      <c r="BX31" s="97"/>
      <c r="BY31" s="97"/>
      <c r="BZ31" s="98"/>
    </row>
    <row r="32" spans="1:78" ht="13.5" customHeight="1" x14ac:dyDescent="0.2">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96"/>
      <c r="BM32" s="97"/>
      <c r="BN32" s="97"/>
      <c r="BO32" s="97"/>
      <c r="BP32" s="97"/>
      <c r="BQ32" s="97"/>
      <c r="BR32" s="97"/>
      <c r="BS32" s="97"/>
      <c r="BT32" s="97"/>
      <c r="BU32" s="97"/>
      <c r="BV32" s="97"/>
      <c r="BW32" s="97"/>
      <c r="BX32" s="97"/>
      <c r="BY32" s="97"/>
      <c r="BZ32" s="98"/>
    </row>
    <row r="33" spans="1:78" ht="13.5" customHeight="1" x14ac:dyDescent="0.2">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96"/>
      <c r="BM33" s="97"/>
      <c r="BN33" s="97"/>
      <c r="BO33" s="97"/>
      <c r="BP33" s="97"/>
      <c r="BQ33" s="97"/>
      <c r="BR33" s="97"/>
      <c r="BS33" s="97"/>
      <c r="BT33" s="97"/>
      <c r="BU33" s="97"/>
      <c r="BV33" s="97"/>
      <c r="BW33" s="97"/>
      <c r="BX33" s="97"/>
      <c r="BY33" s="97"/>
      <c r="BZ33" s="98"/>
    </row>
    <row r="34" spans="1:78" ht="13.5" customHeight="1" x14ac:dyDescent="0.2">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96"/>
      <c r="BM34" s="97"/>
      <c r="BN34" s="97"/>
      <c r="BO34" s="97"/>
      <c r="BP34" s="97"/>
      <c r="BQ34" s="97"/>
      <c r="BR34" s="97"/>
      <c r="BS34" s="97"/>
      <c r="BT34" s="97"/>
      <c r="BU34" s="97"/>
      <c r="BV34" s="97"/>
      <c r="BW34" s="97"/>
      <c r="BX34" s="97"/>
      <c r="BY34" s="97"/>
      <c r="BZ34" s="98"/>
    </row>
    <row r="35" spans="1:78" ht="13.5" customHeight="1" x14ac:dyDescent="0.2">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96"/>
      <c r="BM35" s="97"/>
      <c r="BN35" s="97"/>
      <c r="BO35" s="97"/>
      <c r="BP35" s="97"/>
      <c r="BQ35" s="97"/>
      <c r="BR35" s="97"/>
      <c r="BS35" s="97"/>
      <c r="BT35" s="97"/>
      <c r="BU35" s="97"/>
      <c r="BV35" s="97"/>
      <c r="BW35" s="97"/>
      <c r="BX35" s="97"/>
      <c r="BY35" s="97"/>
      <c r="BZ35" s="98"/>
    </row>
    <row r="36" spans="1:78" ht="13.5" customHeight="1" x14ac:dyDescent="0.2">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96"/>
      <c r="BM36" s="97"/>
      <c r="BN36" s="97"/>
      <c r="BO36" s="97"/>
      <c r="BP36" s="97"/>
      <c r="BQ36" s="97"/>
      <c r="BR36" s="97"/>
      <c r="BS36" s="97"/>
      <c r="BT36" s="97"/>
      <c r="BU36" s="97"/>
      <c r="BV36" s="97"/>
      <c r="BW36" s="97"/>
      <c r="BX36" s="97"/>
      <c r="BY36" s="97"/>
      <c r="BZ36" s="98"/>
    </row>
    <row r="37" spans="1:78" ht="13.5" customHeight="1" x14ac:dyDescent="0.2">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96"/>
      <c r="BM37" s="97"/>
      <c r="BN37" s="97"/>
      <c r="BO37" s="97"/>
      <c r="BP37" s="97"/>
      <c r="BQ37" s="97"/>
      <c r="BR37" s="97"/>
      <c r="BS37" s="97"/>
      <c r="BT37" s="97"/>
      <c r="BU37" s="97"/>
      <c r="BV37" s="97"/>
      <c r="BW37" s="97"/>
      <c r="BX37" s="97"/>
      <c r="BY37" s="97"/>
      <c r="BZ37" s="98"/>
    </row>
    <row r="38" spans="1:78" ht="13.5" customHeight="1" x14ac:dyDescent="0.2">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96"/>
      <c r="BM38" s="97"/>
      <c r="BN38" s="97"/>
      <c r="BO38" s="97"/>
      <c r="BP38" s="97"/>
      <c r="BQ38" s="97"/>
      <c r="BR38" s="97"/>
      <c r="BS38" s="97"/>
      <c r="BT38" s="97"/>
      <c r="BU38" s="97"/>
      <c r="BV38" s="97"/>
      <c r="BW38" s="97"/>
      <c r="BX38" s="97"/>
      <c r="BY38" s="97"/>
      <c r="BZ38" s="98"/>
    </row>
    <row r="39" spans="1:78" ht="13.5" customHeight="1" x14ac:dyDescent="0.2">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96"/>
      <c r="BM39" s="97"/>
      <c r="BN39" s="97"/>
      <c r="BO39" s="97"/>
      <c r="BP39" s="97"/>
      <c r="BQ39" s="97"/>
      <c r="BR39" s="97"/>
      <c r="BS39" s="97"/>
      <c r="BT39" s="97"/>
      <c r="BU39" s="97"/>
      <c r="BV39" s="97"/>
      <c r="BW39" s="97"/>
      <c r="BX39" s="97"/>
      <c r="BY39" s="97"/>
      <c r="BZ39" s="98"/>
    </row>
    <row r="40" spans="1:78" ht="13.5" customHeight="1" x14ac:dyDescent="0.2">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96"/>
      <c r="BM40" s="97"/>
      <c r="BN40" s="97"/>
      <c r="BO40" s="97"/>
      <c r="BP40" s="97"/>
      <c r="BQ40" s="97"/>
      <c r="BR40" s="97"/>
      <c r="BS40" s="97"/>
      <c r="BT40" s="97"/>
      <c r="BU40" s="97"/>
      <c r="BV40" s="97"/>
      <c r="BW40" s="97"/>
      <c r="BX40" s="97"/>
      <c r="BY40" s="97"/>
      <c r="BZ40" s="98"/>
    </row>
    <row r="41" spans="1:78" ht="13.5" customHeight="1" x14ac:dyDescent="0.2">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96"/>
      <c r="BM41" s="97"/>
      <c r="BN41" s="97"/>
      <c r="BO41" s="97"/>
      <c r="BP41" s="97"/>
      <c r="BQ41" s="97"/>
      <c r="BR41" s="97"/>
      <c r="BS41" s="97"/>
      <c r="BT41" s="97"/>
      <c r="BU41" s="97"/>
      <c r="BV41" s="97"/>
      <c r="BW41" s="97"/>
      <c r="BX41" s="97"/>
      <c r="BY41" s="97"/>
      <c r="BZ41" s="98"/>
    </row>
    <row r="42" spans="1:78" ht="13.5" customHeight="1" x14ac:dyDescent="0.2">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96"/>
      <c r="BM42" s="97"/>
      <c r="BN42" s="97"/>
      <c r="BO42" s="97"/>
      <c r="BP42" s="97"/>
      <c r="BQ42" s="97"/>
      <c r="BR42" s="97"/>
      <c r="BS42" s="97"/>
      <c r="BT42" s="97"/>
      <c r="BU42" s="97"/>
      <c r="BV42" s="97"/>
      <c r="BW42" s="97"/>
      <c r="BX42" s="97"/>
      <c r="BY42" s="97"/>
      <c r="BZ42" s="98"/>
    </row>
    <row r="43" spans="1:78" ht="13.5" customHeight="1" x14ac:dyDescent="0.2">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96"/>
      <c r="BM43" s="97"/>
      <c r="BN43" s="97"/>
      <c r="BO43" s="97"/>
      <c r="BP43" s="97"/>
      <c r="BQ43" s="97"/>
      <c r="BR43" s="97"/>
      <c r="BS43" s="97"/>
      <c r="BT43" s="97"/>
      <c r="BU43" s="97"/>
      <c r="BV43" s="97"/>
      <c r="BW43" s="97"/>
      <c r="BX43" s="97"/>
      <c r="BY43" s="97"/>
      <c r="BZ43" s="98"/>
    </row>
    <row r="44" spans="1:78" ht="13.5" customHeight="1" x14ac:dyDescent="0.2">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96"/>
      <c r="BM44" s="97"/>
      <c r="BN44" s="97"/>
      <c r="BO44" s="97"/>
      <c r="BP44" s="97"/>
      <c r="BQ44" s="97"/>
      <c r="BR44" s="97"/>
      <c r="BS44" s="97"/>
      <c r="BT44" s="97"/>
      <c r="BU44" s="97"/>
      <c r="BV44" s="97"/>
      <c r="BW44" s="97"/>
      <c r="BX44" s="97"/>
      <c r="BY44" s="97"/>
      <c r="BZ44" s="98"/>
    </row>
    <row r="45" spans="1:78" ht="13.5" customHeight="1" x14ac:dyDescent="0.2">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x14ac:dyDescent="0.2">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x14ac:dyDescent="0.2">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1" t="s">
        <v>118</v>
      </c>
      <c r="BM47" s="82"/>
      <c r="BN47" s="82"/>
      <c r="BO47" s="82"/>
      <c r="BP47" s="82"/>
      <c r="BQ47" s="82"/>
      <c r="BR47" s="82"/>
      <c r="BS47" s="82"/>
      <c r="BT47" s="82"/>
      <c r="BU47" s="82"/>
      <c r="BV47" s="82"/>
      <c r="BW47" s="82"/>
      <c r="BX47" s="82"/>
      <c r="BY47" s="82"/>
      <c r="BZ47" s="83"/>
    </row>
    <row r="48" spans="1:78" ht="13.5" customHeight="1" x14ac:dyDescent="0.2">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1"/>
      <c r="BM48" s="82"/>
      <c r="BN48" s="82"/>
      <c r="BO48" s="82"/>
      <c r="BP48" s="82"/>
      <c r="BQ48" s="82"/>
      <c r="BR48" s="82"/>
      <c r="BS48" s="82"/>
      <c r="BT48" s="82"/>
      <c r="BU48" s="82"/>
      <c r="BV48" s="82"/>
      <c r="BW48" s="82"/>
      <c r="BX48" s="82"/>
      <c r="BY48" s="82"/>
      <c r="BZ48" s="83"/>
    </row>
    <row r="49" spans="1:78" ht="13.5" customHeight="1" x14ac:dyDescent="0.2">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1"/>
      <c r="BM49" s="82"/>
      <c r="BN49" s="82"/>
      <c r="BO49" s="82"/>
      <c r="BP49" s="82"/>
      <c r="BQ49" s="82"/>
      <c r="BR49" s="82"/>
      <c r="BS49" s="82"/>
      <c r="BT49" s="82"/>
      <c r="BU49" s="82"/>
      <c r="BV49" s="82"/>
      <c r="BW49" s="82"/>
      <c r="BX49" s="82"/>
      <c r="BY49" s="82"/>
      <c r="BZ49" s="83"/>
    </row>
    <row r="50" spans="1:78" ht="13.5" customHeight="1" x14ac:dyDescent="0.2">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1"/>
      <c r="BM50" s="82"/>
      <c r="BN50" s="82"/>
      <c r="BO50" s="82"/>
      <c r="BP50" s="82"/>
      <c r="BQ50" s="82"/>
      <c r="BR50" s="82"/>
      <c r="BS50" s="82"/>
      <c r="BT50" s="82"/>
      <c r="BU50" s="82"/>
      <c r="BV50" s="82"/>
      <c r="BW50" s="82"/>
      <c r="BX50" s="82"/>
      <c r="BY50" s="82"/>
      <c r="BZ50" s="83"/>
    </row>
    <row r="51" spans="1:78" ht="13.5" customHeight="1" x14ac:dyDescent="0.2">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1"/>
      <c r="BM51" s="82"/>
      <c r="BN51" s="82"/>
      <c r="BO51" s="82"/>
      <c r="BP51" s="82"/>
      <c r="BQ51" s="82"/>
      <c r="BR51" s="82"/>
      <c r="BS51" s="82"/>
      <c r="BT51" s="82"/>
      <c r="BU51" s="82"/>
      <c r="BV51" s="82"/>
      <c r="BW51" s="82"/>
      <c r="BX51" s="82"/>
      <c r="BY51" s="82"/>
      <c r="BZ51" s="83"/>
    </row>
    <row r="52" spans="1:78" ht="13.5" customHeight="1" x14ac:dyDescent="0.2">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1"/>
      <c r="BM52" s="82"/>
      <c r="BN52" s="82"/>
      <c r="BO52" s="82"/>
      <c r="BP52" s="82"/>
      <c r="BQ52" s="82"/>
      <c r="BR52" s="82"/>
      <c r="BS52" s="82"/>
      <c r="BT52" s="82"/>
      <c r="BU52" s="82"/>
      <c r="BV52" s="82"/>
      <c r="BW52" s="82"/>
      <c r="BX52" s="82"/>
      <c r="BY52" s="82"/>
      <c r="BZ52" s="83"/>
    </row>
    <row r="53" spans="1:78" ht="13.5" customHeight="1" x14ac:dyDescent="0.2">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1"/>
      <c r="BM53" s="82"/>
      <c r="BN53" s="82"/>
      <c r="BO53" s="82"/>
      <c r="BP53" s="82"/>
      <c r="BQ53" s="82"/>
      <c r="BR53" s="82"/>
      <c r="BS53" s="82"/>
      <c r="BT53" s="82"/>
      <c r="BU53" s="82"/>
      <c r="BV53" s="82"/>
      <c r="BW53" s="82"/>
      <c r="BX53" s="82"/>
      <c r="BY53" s="82"/>
      <c r="BZ53" s="83"/>
    </row>
    <row r="54" spans="1:78" ht="13.5" customHeight="1" x14ac:dyDescent="0.2">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1"/>
      <c r="BM54" s="82"/>
      <c r="BN54" s="82"/>
      <c r="BO54" s="82"/>
      <c r="BP54" s="82"/>
      <c r="BQ54" s="82"/>
      <c r="BR54" s="82"/>
      <c r="BS54" s="82"/>
      <c r="BT54" s="82"/>
      <c r="BU54" s="82"/>
      <c r="BV54" s="82"/>
      <c r="BW54" s="82"/>
      <c r="BX54" s="82"/>
      <c r="BY54" s="82"/>
      <c r="BZ54" s="83"/>
    </row>
    <row r="55" spans="1:78" ht="13.5" customHeight="1" x14ac:dyDescent="0.2">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1"/>
      <c r="BM55" s="82"/>
      <c r="BN55" s="82"/>
      <c r="BO55" s="82"/>
      <c r="BP55" s="82"/>
      <c r="BQ55" s="82"/>
      <c r="BR55" s="82"/>
      <c r="BS55" s="82"/>
      <c r="BT55" s="82"/>
      <c r="BU55" s="82"/>
      <c r="BV55" s="82"/>
      <c r="BW55" s="82"/>
      <c r="BX55" s="82"/>
      <c r="BY55" s="82"/>
      <c r="BZ55" s="83"/>
    </row>
    <row r="56" spans="1:78" ht="13.5" customHeight="1" x14ac:dyDescent="0.2">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1"/>
      <c r="BM56" s="82"/>
      <c r="BN56" s="82"/>
      <c r="BO56" s="82"/>
      <c r="BP56" s="82"/>
      <c r="BQ56" s="82"/>
      <c r="BR56" s="82"/>
      <c r="BS56" s="82"/>
      <c r="BT56" s="82"/>
      <c r="BU56" s="82"/>
      <c r="BV56" s="82"/>
      <c r="BW56" s="82"/>
      <c r="BX56" s="82"/>
      <c r="BY56" s="82"/>
      <c r="BZ56" s="83"/>
    </row>
    <row r="57" spans="1:78" ht="13.5" customHeight="1" x14ac:dyDescent="0.2">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1"/>
      <c r="BM57" s="82"/>
      <c r="BN57" s="82"/>
      <c r="BO57" s="82"/>
      <c r="BP57" s="82"/>
      <c r="BQ57" s="82"/>
      <c r="BR57" s="82"/>
      <c r="BS57" s="82"/>
      <c r="BT57" s="82"/>
      <c r="BU57" s="82"/>
      <c r="BV57" s="82"/>
      <c r="BW57" s="82"/>
      <c r="BX57" s="82"/>
      <c r="BY57" s="82"/>
      <c r="BZ57" s="83"/>
    </row>
    <row r="58" spans="1:78" ht="13.5" customHeight="1" x14ac:dyDescent="0.2">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1"/>
      <c r="BM58" s="82"/>
      <c r="BN58" s="82"/>
      <c r="BO58" s="82"/>
      <c r="BP58" s="82"/>
      <c r="BQ58" s="82"/>
      <c r="BR58" s="82"/>
      <c r="BS58" s="82"/>
      <c r="BT58" s="82"/>
      <c r="BU58" s="82"/>
      <c r="BV58" s="82"/>
      <c r="BW58" s="82"/>
      <c r="BX58" s="82"/>
      <c r="BY58" s="82"/>
      <c r="BZ58" s="83"/>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1"/>
      <c r="BM59" s="82"/>
      <c r="BN59" s="82"/>
      <c r="BO59" s="82"/>
      <c r="BP59" s="82"/>
      <c r="BQ59" s="82"/>
      <c r="BR59" s="82"/>
      <c r="BS59" s="82"/>
      <c r="BT59" s="82"/>
      <c r="BU59" s="82"/>
      <c r="BV59" s="82"/>
      <c r="BW59" s="82"/>
      <c r="BX59" s="82"/>
      <c r="BY59" s="82"/>
      <c r="BZ59" s="83"/>
    </row>
    <row r="60" spans="1:78" ht="13.5" customHeight="1" x14ac:dyDescent="0.2">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1"/>
      <c r="BM60" s="82"/>
      <c r="BN60" s="82"/>
      <c r="BO60" s="82"/>
      <c r="BP60" s="82"/>
      <c r="BQ60" s="82"/>
      <c r="BR60" s="82"/>
      <c r="BS60" s="82"/>
      <c r="BT60" s="82"/>
      <c r="BU60" s="82"/>
      <c r="BV60" s="82"/>
      <c r="BW60" s="82"/>
      <c r="BX60" s="82"/>
      <c r="BY60" s="82"/>
      <c r="BZ60" s="83"/>
    </row>
    <row r="61" spans="1:78" ht="13.5" customHeight="1" x14ac:dyDescent="0.2">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1"/>
      <c r="BM61" s="82"/>
      <c r="BN61" s="82"/>
      <c r="BO61" s="82"/>
      <c r="BP61" s="82"/>
      <c r="BQ61" s="82"/>
      <c r="BR61" s="82"/>
      <c r="BS61" s="82"/>
      <c r="BT61" s="82"/>
      <c r="BU61" s="82"/>
      <c r="BV61" s="82"/>
      <c r="BW61" s="82"/>
      <c r="BX61" s="82"/>
      <c r="BY61" s="82"/>
      <c r="BZ61" s="83"/>
    </row>
    <row r="62" spans="1:78" ht="13.5" customHeight="1" x14ac:dyDescent="0.2">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1"/>
      <c r="BM62" s="82"/>
      <c r="BN62" s="82"/>
      <c r="BO62" s="82"/>
      <c r="BP62" s="82"/>
      <c r="BQ62" s="82"/>
      <c r="BR62" s="82"/>
      <c r="BS62" s="82"/>
      <c r="BT62" s="82"/>
      <c r="BU62" s="82"/>
      <c r="BV62" s="82"/>
      <c r="BW62" s="82"/>
      <c r="BX62" s="82"/>
      <c r="BY62" s="82"/>
      <c r="BZ62" s="83"/>
    </row>
    <row r="63" spans="1:78" ht="13.5" customHeight="1" x14ac:dyDescent="0.2">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1"/>
      <c r="BM63" s="82"/>
      <c r="BN63" s="82"/>
      <c r="BO63" s="82"/>
      <c r="BP63" s="82"/>
      <c r="BQ63" s="82"/>
      <c r="BR63" s="82"/>
      <c r="BS63" s="82"/>
      <c r="BT63" s="82"/>
      <c r="BU63" s="82"/>
      <c r="BV63" s="82"/>
      <c r="BW63" s="82"/>
      <c r="BX63" s="82"/>
      <c r="BY63" s="82"/>
      <c r="BZ63" s="83"/>
    </row>
    <row r="64" spans="1:78" ht="13.5" customHeight="1" x14ac:dyDescent="0.2">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x14ac:dyDescent="0.2">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x14ac:dyDescent="0.2">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1" t="s">
        <v>117</v>
      </c>
      <c r="BM66" s="82"/>
      <c r="BN66" s="82"/>
      <c r="BO66" s="82"/>
      <c r="BP66" s="82"/>
      <c r="BQ66" s="82"/>
      <c r="BR66" s="82"/>
      <c r="BS66" s="82"/>
      <c r="BT66" s="82"/>
      <c r="BU66" s="82"/>
      <c r="BV66" s="82"/>
      <c r="BW66" s="82"/>
      <c r="BX66" s="82"/>
      <c r="BY66" s="82"/>
      <c r="BZ66" s="83"/>
    </row>
    <row r="67" spans="1:78" ht="13.5" customHeight="1" x14ac:dyDescent="0.2">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1"/>
      <c r="BM67" s="82"/>
      <c r="BN67" s="82"/>
      <c r="BO67" s="82"/>
      <c r="BP67" s="82"/>
      <c r="BQ67" s="82"/>
      <c r="BR67" s="82"/>
      <c r="BS67" s="82"/>
      <c r="BT67" s="82"/>
      <c r="BU67" s="82"/>
      <c r="BV67" s="82"/>
      <c r="BW67" s="82"/>
      <c r="BX67" s="82"/>
      <c r="BY67" s="82"/>
      <c r="BZ67" s="83"/>
    </row>
    <row r="68" spans="1:78" ht="13.5" customHeight="1" x14ac:dyDescent="0.2">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1"/>
      <c r="BM68" s="82"/>
      <c r="BN68" s="82"/>
      <c r="BO68" s="82"/>
      <c r="BP68" s="82"/>
      <c r="BQ68" s="82"/>
      <c r="BR68" s="82"/>
      <c r="BS68" s="82"/>
      <c r="BT68" s="82"/>
      <c r="BU68" s="82"/>
      <c r="BV68" s="82"/>
      <c r="BW68" s="82"/>
      <c r="BX68" s="82"/>
      <c r="BY68" s="82"/>
      <c r="BZ68" s="83"/>
    </row>
    <row r="69" spans="1:78" ht="13.5" customHeight="1" x14ac:dyDescent="0.2">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1"/>
      <c r="BM69" s="82"/>
      <c r="BN69" s="82"/>
      <c r="BO69" s="82"/>
      <c r="BP69" s="82"/>
      <c r="BQ69" s="82"/>
      <c r="BR69" s="82"/>
      <c r="BS69" s="82"/>
      <c r="BT69" s="82"/>
      <c r="BU69" s="82"/>
      <c r="BV69" s="82"/>
      <c r="BW69" s="82"/>
      <c r="BX69" s="82"/>
      <c r="BY69" s="82"/>
      <c r="BZ69" s="83"/>
    </row>
    <row r="70" spans="1:78" ht="13.5" customHeight="1" x14ac:dyDescent="0.2">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1"/>
      <c r="BM70" s="82"/>
      <c r="BN70" s="82"/>
      <c r="BO70" s="82"/>
      <c r="BP70" s="82"/>
      <c r="BQ70" s="82"/>
      <c r="BR70" s="82"/>
      <c r="BS70" s="82"/>
      <c r="BT70" s="82"/>
      <c r="BU70" s="82"/>
      <c r="BV70" s="82"/>
      <c r="BW70" s="82"/>
      <c r="BX70" s="82"/>
      <c r="BY70" s="82"/>
      <c r="BZ70" s="83"/>
    </row>
    <row r="71" spans="1:78" ht="13.5" customHeight="1" x14ac:dyDescent="0.2">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1"/>
      <c r="BM71" s="82"/>
      <c r="BN71" s="82"/>
      <c r="BO71" s="82"/>
      <c r="BP71" s="82"/>
      <c r="BQ71" s="82"/>
      <c r="BR71" s="82"/>
      <c r="BS71" s="82"/>
      <c r="BT71" s="82"/>
      <c r="BU71" s="82"/>
      <c r="BV71" s="82"/>
      <c r="BW71" s="82"/>
      <c r="BX71" s="82"/>
      <c r="BY71" s="82"/>
      <c r="BZ71" s="83"/>
    </row>
    <row r="72" spans="1:78" ht="13.5" customHeight="1" x14ac:dyDescent="0.2">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1"/>
      <c r="BM72" s="82"/>
      <c r="BN72" s="82"/>
      <c r="BO72" s="82"/>
      <c r="BP72" s="82"/>
      <c r="BQ72" s="82"/>
      <c r="BR72" s="82"/>
      <c r="BS72" s="82"/>
      <c r="BT72" s="82"/>
      <c r="BU72" s="82"/>
      <c r="BV72" s="82"/>
      <c r="BW72" s="82"/>
      <c r="BX72" s="82"/>
      <c r="BY72" s="82"/>
      <c r="BZ72" s="83"/>
    </row>
    <row r="73" spans="1:78" ht="13.5" customHeight="1" x14ac:dyDescent="0.2">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1"/>
      <c r="BM73" s="82"/>
      <c r="BN73" s="82"/>
      <c r="BO73" s="82"/>
      <c r="BP73" s="82"/>
      <c r="BQ73" s="82"/>
      <c r="BR73" s="82"/>
      <c r="BS73" s="82"/>
      <c r="BT73" s="82"/>
      <c r="BU73" s="82"/>
      <c r="BV73" s="82"/>
      <c r="BW73" s="82"/>
      <c r="BX73" s="82"/>
      <c r="BY73" s="82"/>
      <c r="BZ73" s="83"/>
    </row>
    <row r="74" spans="1:78" ht="13.5" customHeight="1" x14ac:dyDescent="0.2">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1"/>
      <c r="BM74" s="82"/>
      <c r="BN74" s="82"/>
      <c r="BO74" s="82"/>
      <c r="BP74" s="82"/>
      <c r="BQ74" s="82"/>
      <c r="BR74" s="82"/>
      <c r="BS74" s="82"/>
      <c r="BT74" s="82"/>
      <c r="BU74" s="82"/>
      <c r="BV74" s="82"/>
      <c r="BW74" s="82"/>
      <c r="BX74" s="82"/>
      <c r="BY74" s="82"/>
      <c r="BZ74" s="83"/>
    </row>
    <row r="75" spans="1:78" ht="13.5" customHeight="1" x14ac:dyDescent="0.2">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1"/>
      <c r="BM75" s="82"/>
      <c r="BN75" s="82"/>
      <c r="BO75" s="82"/>
      <c r="BP75" s="82"/>
      <c r="BQ75" s="82"/>
      <c r="BR75" s="82"/>
      <c r="BS75" s="82"/>
      <c r="BT75" s="82"/>
      <c r="BU75" s="82"/>
      <c r="BV75" s="82"/>
      <c r="BW75" s="82"/>
      <c r="BX75" s="82"/>
      <c r="BY75" s="82"/>
      <c r="BZ75" s="83"/>
    </row>
    <row r="76" spans="1:78" ht="13.5" customHeight="1" x14ac:dyDescent="0.2">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1"/>
      <c r="BM76" s="82"/>
      <c r="BN76" s="82"/>
      <c r="BO76" s="82"/>
      <c r="BP76" s="82"/>
      <c r="BQ76" s="82"/>
      <c r="BR76" s="82"/>
      <c r="BS76" s="82"/>
      <c r="BT76" s="82"/>
      <c r="BU76" s="82"/>
      <c r="BV76" s="82"/>
      <c r="BW76" s="82"/>
      <c r="BX76" s="82"/>
      <c r="BY76" s="82"/>
      <c r="BZ76" s="83"/>
    </row>
    <row r="77" spans="1:78" ht="13.5" customHeight="1" x14ac:dyDescent="0.2">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1"/>
      <c r="BM77" s="82"/>
      <c r="BN77" s="82"/>
      <c r="BO77" s="82"/>
      <c r="BP77" s="82"/>
      <c r="BQ77" s="82"/>
      <c r="BR77" s="82"/>
      <c r="BS77" s="82"/>
      <c r="BT77" s="82"/>
      <c r="BU77" s="82"/>
      <c r="BV77" s="82"/>
      <c r="BW77" s="82"/>
      <c r="BX77" s="82"/>
      <c r="BY77" s="82"/>
      <c r="BZ77" s="83"/>
    </row>
    <row r="78" spans="1:78" ht="13.5" customHeight="1" x14ac:dyDescent="0.2">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1"/>
      <c r="BM78" s="82"/>
      <c r="BN78" s="82"/>
      <c r="BO78" s="82"/>
      <c r="BP78" s="82"/>
      <c r="BQ78" s="82"/>
      <c r="BR78" s="82"/>
      <c r="BS78" s="82"/>
      <c r="BT78" s="82"/>
      <c r="BU78" s="82"/>
      <c r="BV78" s="82"/>
      <c r="BW78" s="82"/>
      <c r="BX78" s="82"/>
      <c r="BY78" s="82"/>
      <c r="BZ78" s="83"/>
    </row>
    <row r="79" spans="1:78" ht="13.5" customHeight="1" x14ac:dyDescent="0.2">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1"/>
      <c r="BM79" s="82"/>
      <c r="BN79" s="82"/>
      <c r="BO79" s="82"/>
      <c r="BP79" s="82"/>
      <c r="BQ79" s="82"/>
      <c r="BR79" s="82"/>
      <c r="BS79" s="82"/>
      <c r="BT79" s="82"/>
      <c r="BU79" s="82"/>
      <c r="BV79" s="82"/>
      <c r="BW79" s="82"/>
      <c r="BX79" s="82"/>
      <c r="BY79" s="82"/>
      <c r="BZ79" s="83"/>
    </row>
    <row r="80" spans="1:78" ht="13.5" customHeight="1" x14ac:dyDescent="0.2">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1"/>
      <c r="BM80" s="82"/>
      <c r="BN80" s="82"/>
      <c r="BO80" s="82"/>
      <c r="BP80" s="82"/>
      <c r="BQ80" s="82"/>
      <c r="BR80" s="82"/>
      <c r="BS80" s="82"/>
      <c r="BT80" s="82"/>
      <c r="BU80" s="82"/>
      <c r="BV80" s="82"/>
      <c r="BW80" s="82"/>
      <c r="BX80" s="82"/>
      <c r="BY80" s="82"/>
      <c r="BZ80" s="83"/>
    </row>
    <row r="81" spans="1:78" ht="13.5" customHeight="1" x14ac:dyDescent="0.2">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1"/>
      <c r="BM81" s="82"/>
      <c r="BN81" s="82"/>
      <c r="BO81" s="82"/>
      <c r="BP81" s="82"/>
      <c r="BQ81" s="82"/>
      <c r="BR81" s="82"/>
      <c r="BS81" s="82"/>
      <c r="BT81" s="82"/>
      <c r="BU81" s="82"/>
      <c r="BV81" s="82"/>
      <c r="BW81" s="82"/>
      <c r="BX81" s="82"/>
      <c r="BY81" s="82"/>
      <c r="BZ81" s="83"/>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5"/>
      <c r="BM82" s="86"/>
      <c r="BN82" s="86"/>
      <c r="BO82" s="86"/>
      <c r="BP82" s="86"/>
      <c r="BQ82" s="86"/>
      <c r="BR82" s="86"/>
      <c r="BS82" s="86"/>
      <c r="BT82" s="86"/>
      <c r="BU82" s="86"/>
      <c r="BV82" s="86"/>
      <c r="BW82" s="86"/>
      <c r="BX82" s="86"/>
      <c r="BY82" s="86"/>
      <c r="BZ82" s="87"/>
    </row>
    <row r="83" spans="1:78" x14ac:dyDescent="0.2">
      <c r="C83" s="26" t="s">
        <v>40</v>
      </c>
    </row>
    <row r="84" spans="1:78" hidden="1" x14ac:dyDescent="0.2">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2">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ColWidth="9" defaultRowHeight="13.2" x14ac:dyDescent="0.2"/>
  <cols>
    <col min="1" max="1" width="9" style="3"/>
    <col min="2" max="144" width="11.88671875" style="3" customWidth="1"/>
    <col min="145" max="16384" width="9" style="3"/>
  </cols>
  <sheetData>
    <row r="1" spans="1:144" x14ac:dyDescent="0.2">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2">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2">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2">
      <c r="A6" s="29" t="s">
        <v>104</v>
      </c>
      <c r="B6" s="34">
        <f>B7</f>
        <v>2016</v>
      </c>
      <c r="C6" s="34">
        <f t="shared" ref="C6:W6" si="3">C7</f>
        <v>422126</v>
      </c>
      <c r="D6" s="34">
        <f t="shared" si="3"/>
        <v>46</v>
      </c>
      <c r="E6" s="34">
        <f t="shared" si="3"/>
        <v>1</v>
      </c>
      <c r="F6" s="34">
        <f t="shared" si="3"/>
        <v>0</v>
      </c>
      <c r="G6" s="34">
        <f t="shared" si="3"/>
        <v>1</v>
      </c>
      <c r="H6" s="34" t="str">
        <f t="shared" si="3"/>
        <v>長崎県　西海市</v>
      </c>
      <c r="I6" s="34" t="str">
        <f t="shared" si="3"/>
        <v>法適用</v>
      </c>
      <c r="J6" s="34" t="str">
        <f t="shared" si="3"/>
        <v>水道事業</v>
      </c>
      <c r="K6" s="34" t="str">
        <f t="shared" si="3"/>
        <v>末端給水事業</v>
      </c>
      <c r="L6" s="34" t="str">
        <f t="shared" si="3"/>
        <v>A8</v>
      </c>
      <c r="M6" s="34">
        <f t="shared" si="3"/>
        <v>0</v>
      </c>
      <c r="N6" s="35" t="str">
        <f t="shared" si="3"/>
        <v>-</v>
      </c>
      <c r="O6" s="35">
        <f t="shared" si="3"/>
        <v>30</v>
      </c>
      <c r="P6" s="35">
        <f t="shared" si="3"/>
        <v>30.55</v>
      </c>
      <c r="Q6" s="35">
        <f t="shared" si="3"/>
        <v>4510</v>
      </c>
      <c r="R6" s="35">
        <f t="shared" si="3"/>
        <v>29025</v>
      </c>
      <c r="S6" s="35">
        <f t="shared" si="3"/>
        <v>241.59</v>
      </c>
      <c r="T6" s="35">
        <f t="shared" si="3"/>
        <v>120.14</v>
      </c>
      <c r="U6" s="35">
        <f t="shared" si="3"/>
        <v>8804</v>
      </c>
      <c r="V6" s="35">
        <f t="shared" si="3"/>
        <v>8.7200000000000006</v>
      </c>
      <c r="W6" s="35">
        <f t="shared" si="3"/>
        <v>1009.63</v>
      </c>
      <c r="X6" s="36">
        <f>IF(X7="",NA(),X7)</f>
        <v>103.53</v>
      </c>
      <c r="Y6" s="36">
        <f t="shared" ref="Y6:AG6" si="4">IF(Y7="",NA(),Y7)</f>
        <v>101.31</v>
      </c>
      <c r="Z6" s="36">
        <f t="shared" si="4"/>
        <v>97.35</v>
      </c>
      <c r="AA6" s="36">
        <f t="shared" si="4"/>
        <v>90.29</v>
      </c>
      <c r="AB6" s="36">
        <f t="shared" si="4"/>
        <v>111.96</v>
      </c>
      <c r="AC6" s="36">
        <f t="shared" si="4"/>
        <v>104.95</v>
      </c>
      <c r="AD6" s="36">
        <f t="shared" si="4"/>
        <v>105.53</v>
      </c>
      <c r="AE6" s="36">
        <f t="shared" si="4"/>
        <v>107.2</v>
      </c>
      <c r="AF6" s="36">
        <f t="shared" si="4"/>
        <v>106.62</v>
      </c>
      <c r="AG6" s="36">
        <f t="shared" si="4"/>
        <v>107.95</v>
      </c>
      <c r="AH6" s="35" t="str">
        <f>IF(AH7="","",IF(AH7="-","【-】","【"&amp;SUBSTITUTE(TEXT(AH7,"#,##0.00"),"-","△")&amp;"】"))</f>
        <v>【114.35】</v>
      </c>
      <c r="AI6" s="35">
        <f>IF(AI7="",NA(),AI7)</f>
        <v>0</v>
      </c>
      <c r="AJ6" s="35">
        <f t="shared" ref="AJ6:AR6" si="5">IF(AJ7="",NA(),AJ7)</f>
        <v>0</v>
      </c>
      <c r="AK6" s="35">
        <f t="shared" si="5"/>
        <v>0</v>
      </c>
      <c r="AL6" s="35">
        <f t="shared" si="5"/>
        <v>0</v>
      </c>
      <c r="AM6" s="35">
        <f t="shared" si="5"/>
        <v>0</v>
      </c>
      <c r="AN6" s="36">
        <f t="shared" si="5"/>
        <v>26.81</v>
      </c>
      <c r="AO6" s="36">
        <f t="shared" si="5"/>
        <v>28.31</v>
      </c>
      <c r="AP6" s="36">
        <f t="shared" si="5"/>
        <v>13.46</v>
      </c>
      <c r="AQ6" s="36">
        <f t="shared" si="5"/>
        <v>12.59</v>
      </c>
      <c r="AR6" s="36">
        <f t="shared" si="5"/>
        <v>12.44</v>
      </c>
      <c r="AS6" s="35" t="str">
        <f>IF(AS7="","",IF(AS7="-","【-】","【"&amp;SUBSTITUTE(TEXT(AS7,"#,##0.00"),"-","△")&amp;"】"))</f>
        <v>【0.79】</v>
      </c>
      <c r="AT6" s="36">
        <f>IF(AT7="",NA(),AT7)</f>
        <v>1094.73</v>
      </c>
      <c r="AU6" s="36">
        <f t="shared" ref="AU6:BC6" si="6">IF(AU7="",NA(),AU7)</f>
        <v>1093.8900000000001</v>
      </c>
      <c r="AV6" s="36">
        <f t="shared" si="6"/>
        <v>535.20000000000005</v>
      </c>
      <c r="AW6" s="36">
        <f t="shared" si="6"/>
        <v>159.72999999999999</v>
      </c>
      <c r="AX6" s="36">
        <f t="shared" si="6"/>
        <v>159.83000000000001</v>
      </c>
      <c r="AY6" s="36">
        <f t="shared" si="6"/>
        <v>1002.64</v>
      </c>
      <c r="AZ6" s="36">
        <f t="shared" si="6"/>
        <v>1164.51</v>
      </c>
      <c r="BA6" s="36">
        <f t="shared" si="6"/>
        <v>434.72</v>
      </c>
      <c r="BB6" s="36">
        <f t="shared" si="6"/>
        <v>416.14</v>
      </c>
      <c r="BC6" s="36">
        <f t="shared" si="6"/>
        <v>371.89</v>
      </c>
      <c r="BD6" s="35" t="str">
        <f>IF(BD7="","",IF(BD7="-","【-】","【"&amp;SUBSTITUTE(TEXT(BD7,"#,##0.00"),"-","△")&amp;"】"))</f>
        <v>【262.87】</v>
      </c>
      <c r="BE6" s="36">
        <f>IF(BE7="",NA(),BE7)</f>
        <v>557.1</v>
      </c>
      <c r="BF6" s="36">
        <f t="shared" ref="BF6:BN6" si="7">IF(BF7="",NA(),BF7)</f>
        <v>576.66</v>
      </c>
      <c r="BG6" s="36">
        <f t="shared" si="7"/>
        <v>638.04999999999995</v>
      </c>
      <c r="BH6" s="36">
        <f t="shared" si="7"/>
        <v>818.45</v>
      </c>
      <c r="BI6" s="36">
        <f t="shared" si="7"/>
        <v>845.57</v>
      </c>
      <c r="BJ6" s="36">
        <f t="shared" si="7"/>
        <v>520.29999999999995</v>
      </c>
      <c r="BK6" s="36">
        <f t="shared" si="7"/>
        <v>498.27</v>
      </c>
      <c r="BL6" s="36">
        <f t="shared" si="7"/>
        <v>495.76</v>
      </c>
      <c r="BM6" s="36">
        <f t="shared" si="7"/>
        <v>487.22</v>
      </c>
      <c r="BN6" s="36">
        <f t="shared" si="7"/>
        <v>483.11</v>
      </c>
      <c r="BO6" s="35" t="str">
        <f>IF(BO7="","",IF(BO7="-","【-】","【"&amp;SUBSTITUTE(TEXT(BO7,"#,##0.00"),"-","△")&amp;"】"))</f>
        <v>【270.87】</v>
      </c>
      <c r="BP6" s="36">
        <f>IF(BP7="",NA(),BP7)</f>
        <v>102.9</v>
      </c>
      <c r="BQ6" s="36">
        <f t="shared" ref="BQ6:BY6" si="8">IF(BQ7="",NA(),BQ7)</f>
        <v>100.17</v>
      </c>
      <c r="BR6" s="36">
        <f t="shared" si="8"/>
        <v>96.57</v>
      </c>
      <c r="BS6" s="36">
        <f t="shared" si="8"/>
        <v>88.68</v>
      </c>
      <c r="BT6" s="36">
        <f t="shared" si="8"/>
        <v>113.74</v>
      </c>
      <c r="BU6" s="36">
        <f t="shared" si="8"/>
        <v>90.69</v>
      </c>
      <c r="BV6" s="36">
        <f t="shared" si="8"/>
        <v>90.64</v>
      </c>
      <c r="BW6" s="36">
        <f t="shared" si="8"/>
        <v>93.66</v>
      </c>
      <c r="BX6" s="36">
        <f t="shared" si="8"/>
        <v>92.76</v>
      </c>
      <c r="BY6" s="36">
        <f t="shared" si="8"/>
        <v>93.28</v>
      </c>
      <c r="BZ6" s="35" t="str">
        <f>IF(BZ7="","",IF(BZ7="-","【-】","【"&amp;SUBSTITUTE(TEXT(BZ7,"#,##0.00"),"-","△")&amp;"】"))</f>
        <v>【105.59】</v>
      </c>
      <c r="CA6" s="36">
        <f>IF(CA7="",NA(),CA7)</f>
        <v>186.8</v>
      </c>
      <c r="CB6" s="36">
        <f t="shared" ref="CB6:CJ6" si="9">IF(CB7="",NA(),CB7)</f>
        <v>191.78</v>
      </c>
      <c r="CC6" s="36">
        <f t="shared" si="9"/>
        <v>198.86</v>
      </c>
      <c r="CD6" s="36">
        <f t="shared" si="9"/>
        <v>217.05</v>
      </c>
      <c r="CE6" s="36">
        <f t="shared" si="9"/>
        <v>207.38</v>
      </c>
      <c r="CF6" s="36">
        <f t="shared" si="9"/>
        <v>211.08</v>
      </c>
      <c r="CG6" s="36">
        <f t="shared" si="9"/>
        <v>213.52</v>
      </c>
      <c r="CH6" s="36">
        <f t="shared" si="9"/>
        <v>208.21</v>
      </c>
      <c r="CI6" s="36">
        <f t="shared" si="9"/>
        <v>208.67</v>
      </c>
      <c r="CJ6" s="36">
        <f t="shared" si="9"/>
        <v>208.29</v>
      </c>
      <c r="CK6" s="35" t="str">
        <f>IF(CK7="","",IF(CK7="-","【-】","【"&amp;SUBSTITUTE(TEXT(CK7,"#,##0.00"),"-","△")&amp;"】"))</f>
        <v>【163.27】</v>
      </c>
      <c r="CL6" s="36">
        <f>IF(CL7="",NA(),CL7)</f>
        <v>48.3</v>
      </c>
      <c r="CM6" s="36">
        <f t="shared" ref="CM6:CU6" si="10">IF(CM7="",NA(),CM7)</f>
        <v>47.56</v>
      </c>
      <c r="CN6" s="36">
        <f t="shared" si="10"/>
        <v>45.69</v>
      </c>
      <c r="CO6" s="36">
        <f t="shared" si="10"/>
        <v>45.83</v>
      </c>
      <c r="CP6" s="36">
        <f t="shared" si="10"/>
        <v>46.57</v>
      </c>
      <c r="CQ6" s="36">
        <f t="shared" si="10"/>
        <v>49.69</v>
      </c>
      <c r="CR6" s="36">
        <f t="shared" si="10"/>
        <v>49.77</v>
      </c>
      <c r="CS6" s="36">
        <f t="shared" si="10"/>
        <v>49.22</v>
      </c>
      <c r="CT6" s="36">
        <f t="shared" si="10"/>
        <v>49.08</v>
      </c>
      <c r="CU6" s="36">
        <f t="shared" si="10"/>
        <v>49.32</v>
      </c>
      <c r="CV6" s="35" t="str">
        <f>IF(CV7="","",IF(CV7="-","【-】","【"&amp;SUBSTITUTE(TEXT(CV7,"#,##0.00"),"-","△")&amp;"】"))</f>
        <v>【59.94】</v>
      </c>
      <c r="CW6" s="36">
        <f>IF(CW7="",NA(),CW7)</f>
        <v>74.56</v>
      </c>
      <c r="CX6" s="36">
        <f t="shared" ref="CX6:DF6" si="11">IF(CX7="",NA(),CX7)</f>
        <v>76.12</v>
      </c>
      <c r="CY6" s="36">
        <f t="shared" si="11"/>
        <v>76.709999999999994</v>
      </c>
      <c r="CZ6" s="36">
        <f t="shared" si="11"/>
        <v>76.81</v>
      </c>
      <c r="DA6" s="36">
        <f t="shared" si="11"/>
        <v>75.790000000000006</v>
      </c>
      <c r="DB6" s="36">
        <f t="shared" si="11"/>
        <v>80.010000000000005</v>
      </c>
      <c r="DC6" s="36">
        <f t="shared" si="11"/>
        <v>79.98</v>
      </c>
      <c r="DD6" s="36">
        <f t="shared" si="11"/>
        <v>79.48</v>
      </c>
      <c r="DE6" s="36">
        <f t="shared" si="11"/>
        <v>79.3</v>
      </c>
      <c r="DF6" s="36">
        <f t="shared" si="11"/>
        <v>79.34</v>
      </c>
      <c r="DG6" s="35" t="str">
        <f>IF(DG7="","",IF(DG7="-","【-】","【"&amp;SUBSTITUTE(TEXT(DG7,"#,##0.00"),"-","△")&amp;"】"))</f>
        <v>【90.22】</v>
      </c>
      <c r="DH6" s="36">
        <f>IF(DH7="",NA(),DH7)</f>
        <v>36.39</v>
      </c>
      <c r="DI6" s="36">
        <f t="shared" ref="DI6:DQ6" si="12">IF(DI7="",NA(),DI7)</f>
        <v>37.04</v>
      </c>
      <c r="DJ6" s="36">
        <f t="shared" si="12"/>
        <v>47.16</v>
      </c>
      <c r="DK6" s="36">
        <f t="shared" si="12"/>
        <v>44.65</v>
      </c>
      <c r="DL6" s="36">
        <f t="shared" si="12"/>
        <v>42.19</v>
      </c>
      <c r="DM6" s="36">
        <f t="shared" si="12"/>
        <v>35.18</v>
      </c>
      <c r="DN6" s="36">
        <f t="shared" si="12"/>
        <v>36.43</v>
      </c>
      <c r="DO6" s="36">
        <f t="shared" si="12"/>
        <v>46.12</v>
      </c>
      <c r="DP6" s="36">
        <f t="shared" si="12"/>
        <v>47.44</v>
      </c>
      <c r="DQ6" s="36">
        <f t="shared" si="12"/>
        <v>48.3</v>
      </c>
      <c r="DR6" s="35" t="str">
        <f>IF(DR7="","",IF(DR7="-","【-】","【"&amp;SUBSTITUTE(TEXT(DR7,"#,##0.00"),"-","△")&amp;"】"))</f>
        <v>【47.91】</v>
      </c>
      <c r="DS6" s="36">
        <f>IF(DS7="",NA(),DS7)</f>
        <v>1.55</v>
      </c>
      <c r="DT6" s="36">
        <f t="shared" ref="DT6:EB6" si="13">IF(DT7="",NA(),DT7)</f>
        <v>1.55</v>
      </c>
      <c r="DU6" s="36">
        <f t="shared" si="13"/>
        <v>1.23</v>
      </c>
      <c r="DV6" s="36">
        <f t="shared" si="13"/>
        <v>2.4500000000000002</v>
      </c>
      <c r="DW6" s="36">
        <f t="shared" si="13"/>
        <v>2.44</v>
      </c>
      <c r="DX6" s="36">
        <f t="shared" si="13"/>
        <v>8.41</v>
      </c>
      <c r="DY6" s="36">
        <f t="shared" si="13"/>
        <v>8.7200000000000006</v>
      </c>
      <c r="DZ6" s="36">
        <f t="shared" si="13"/>
        <v>9.86</v>
      </c>
      <c r="EA6" s="36">
        <f t="shared" si="13"/>
        <v>11.16</v>
      </c>
      <c r="EB6" s="36">
        <f t="shared" si="13"/>
        <v>12.43</v>
      </c>
      <c r="EC6" s="35" t="str">
        <f>IF(EC7="","",IF(EC7="-","【-】","【"&amp;SUBSTITUTE(TEXT(EC7,"#,##0.00"),"-","△")&amp;"】"))</f>
        <v>【15.00】</v>
      </c>
      <c r="ED6" s="36">
        <f>IF(ED7="",NA(),ED7)</f>
        <v>2.42</v>
      </c>
      <c r="EE6" s="36">
        <f t="shared" ref="EE6:EM6" si="14">IF(EE7="",NA(),EE7)</f>
        <v>1.02</v>
      </c>
      <c r="EF6" s="36">
        <f t="shared" si="14"/>
        <v>0.74</v>
      </c>
      <c r="EG6" s="36">
        <f t="shared" si="14"/>
        <v>1.05</v>
      </c>
      <c r="EH6" s="35">
        <f t="shared" si="14"/>
        <v>0</v>
      </c>
      <c r="EI6" s="36">
        <f t="shared" si="14"/>
        <v>0.66</v>
      </c>
      <c r="EJ6" s="36">
        <f t="shared" si="14"/>
        <v>0.64</v>
      </c>
      <c r="EK6" s="36">
        <f t="shared" si="14"/>
        <v>0.56000000000000005</v>
      </c>
      <c r="EL6" s="36">
        <f t="shared" si="14"/>
        <v>0.65</v>
      </c>
      <c r="EM6" s="36">
        <f t="shared" si="14"/>
        <v>0.46</v>
      </c>
      <c r="EN6" s="35" t="str">
        <f>IF(EN7="","",IF(EN7="-","【-】","【"&amp;SUBSTITUTE(TEXT(EN7,"#,##0.00"),"-","△")&amp;"】"))</f>
        <v>【0.76】</v>
      </c>
    </row>
    <row r="7" spans="1:144" s="37" customFormat="1" x14ac:dyDescent="0.2">
      <c r="A7" s="29"/>
      <c r="B7" s="38">
        <v>2016</v>
      </c>
      <c r="C7" s="38">
        <v>422126</v>
      </c>
      <c r="D7" s="38">
        <v>46</v>
      </c>
      <c r="E7" s="38">
        <v>1</v>
      </c>
      <c r="F7" s="38">
        <v>0</v>
      </c>
      <c r="G7" s="38">
        <v>1</v>
      </c>
      <c r="H7" s="38" t="s">
        <v>105</v>
      </c>
      <c r="I7" s="38" t="s">
        <v>106</v>
      </c>
      <c r="J7" s="38" t="s">
        <v>107</v>
      </c>
      <c r="K7" s="38" t="s">
        <v>108</v>
      </c>
      <c r="L7" s="38" t="s">
        <v>109</v>
      </c>
      <c r="M7" s="38"/>
      <c r="N7" s="39" t="s">
        <v>110</v>
      </c>
      <c r="O7" s="39">
        <v>30</v>
      </c>
      <c r="P7" s="39">
        <v>30.55</v>
      </c>
      <c r="Q7" s="39">
        <v>4510</v>
      </c>
      <c r="R7" s="39">
        <v>29025</v>
      </c>
      <c r="S7" s="39">
        <v>241.59</v>
      </c>
      <c r="T7" s="39">
        <v>120.14</v>
      </c>
      <c r="U7" s="39">
        <v>8804</v>
      </c>
      <c r="V7" s="39">
        <v>8.7200000000000006</v>
      </c>
      <c r="W7" s="39">
        <v>1009.63</v>
      </c>
      <c r="X7" s="39">
        <v>103.53</v>
      </c>
      <c r="Y7" s="39">
        <v>101.31</v>
      </c>
      <c r="Z7" s="39">
        <v>97.35</v>
      </c>
      <c r="AA7" s="39">
        <v>90.29</v>
      </c>
      <c r="AB7" s="39">
        <v>111.96</v>
      </c>
      <c r="AC7" s="39">
        <v>104.95</v>
      </c>
      <c r="AD7" s="39">
        <v>105.53</v>
      </c>
      <c r="AE7" s="39">
        <v>107.2</v>
      </c>
      <c r="AF7" s="39">
        <v>106.62</v>
      </c>
      <c r="AG7" s="39">
        <v>107.95</v>
      </c>
      <c r="AH7" s="39">
        <v>114.35</v>
      </c>
      <c r="AI7" s="39">
        <v>0</v>
      </c>
      <c r="AJ7" s="39">
        <v>0</v>
      </c>
      <c r="AK7" s="39">
        <v>0</v>
      </c>
      <c r="AL7" s="39">
        <v>0</v>
      </c>
      <c r="AM7" s="39">
        <v>0</v>
      </c>
      <c r="AN7" s="39">
        <v>26.81</v>
      </c>
      <c r="AO7" s="39">
        <v>28.31</v>
      </c>
      <c r="AP7" s="39">
        <v>13.46</v>
      </c>
      <c r="AQ7" s="39">
        <v>12.59</v>
      </c>
      <c r="AR7" s="39">
        <v>12.44</v>
      </c>
      <c r="AS7" s="39">
        <v>0.79</v>
      </c>
      <c r="AT7" s="39">
        <v>1094.73</v>
      </c>
      <c r="AU7" s="39">
        <v>1093.8900000000001</v>
      </c>
      <c r="AV7" s="39">
        <v>535.20000000000005</v>
      </c>
      <c r="AW7" s="39">
        <v>159.72999999999999</v>
      </c>
      <c r="AX7" s="39">
        <v>159.83000000000001</v>
      </c>
      <c r="AY7" s="39">
        <v>1002.64</v>
      </c>
      <c r="AZ7" s="39">
        <v>1164.51</v>
      </c>
      <c r="BA7" s="39">
        <v>434.72</v>
      </c>
      <c r="BB7" s="39">
        <v>416.14</v>
      </c>
      <c r="BC7" s="39">
        <v>371.89</v>
      </c>
      <c r="BD7" s="39">
        <v>262.87</v>
      </c>
      <c r="BE7" s="39">
        <v>557.1</v>
      </c>
      <c r="BF7" s="39">
        <v>576.66</v>
      </c>
      <c r="BG7" s="39">
        <v>638.04999999999995</v>
      </c>
      <c r="BH7" s="39">
        <v>818.45</v>
      </c>
      <c r="BI7" s="39">
        <v>845.57</v>
      </c>
      <c r="BJ7" s="39">
        <v>520.29999999999995</v>
      </c>
      <c r="BK7" s="39">
        <v>498.27</v>
      </c>
      <c r="BL7" s="39">
        <v>495.76</v>
      </c>
      <c r="BM7" s="39">
        <v>487.22</v>
      </c>
      <c r="BN7" s="39">
        <v>483.11</v>
      </c>
      <c r="BO7" s="39">
        <v>270.87</v>
      </c>
      <c r="BP7" s="39">
        <v>102.9</v>
      </c>
      <c r="BQ7" s="39">
        <v>100.17</v>
      </c>
      <c r="BR7" s="39">
        <v>96.57</v>
      </c>
      <c r="BS7" s="39">
        <v>88.68</v>
      </c>
      <c r="BT7" s="39">
        <v>113.74</v>
      </c>
      <c r="BU7" s="39">
        <v>90.69</v>
      </c>
      <c r="BV7" s="39">
        <v>90.64</v>
      </c>
      <c r="BW7" s="39">
        <v>93.66</v>
      </c>
      <c r="BX7" s="39">
        <v>92.76</v>
      </c>
      <c r="BY7" s="39">
        <v>93.28</v>
      </c>
      <c r="BZ7" s="39">
        <v>105.59</v>
      </c>
      <c r="CA7" s="39">
        <v>186.8</v>
      </c>
      <c r="CB7" s="39">
        <v>191.78</v>
      </c>
      <c r="CC7" s="39">
        <v>198.86</v>
      </c>
      <c r="CD7" s="39">
        <v>217.05</v>
      </c>
      <c r="CE7" s="39">
        <v>207.38</v>
      </c>
      <c r="CF7" s="39">
        <v>211.08</v>
      </c>
      <c r="CG7" s="39">
        <v>213.52</v>
      </c>
      <c r="CH7" s="39">
        <v>208.21</v>
      </c>
      <c r="CI7" s="39">
        <v>208.67</v>
      </c>
      <c r="CJ7" s="39">
        <v>208.29</v>
      </c>
      <c r="CK7" s="39">
        <v>163.27000000000001</v>
      </c>
      <c r="CL7" s="39">
        <v>48.3</v>
      </c>
      <c r="CM7" s="39">
        <v>47.56</v>
      </c>
      <c r="CN7" s="39">
        <v>45.69</v>
      </c>
      <c r="CO7" s="39">
        <v>45.83</v>
      </c>
      <c r="CP7" s="39">
        <v>46.57</v>
      </c>
      <c r="CQ7" s="39">
        <v>49.69</v>
      </c>
      <c r="CR7" s="39">
        <v>49.77</v>
      </c>
      <c r="CS7" s="39">
        <v>49.22</v>
      </c>
      <c r="CT7" s="39">
        <v>49.08</v>
      </c>
      <c r="CU7" s="39">
        <v>49.32</v>
      </c>
      <c r="CV7" s="39">
        <v>59.94</v>
      </c>
      <c r="CW7" s="39">
        <v>74.56</v>
      </c>
      <c r="CX7" s="39">
        <v>76.12</v>
      </c>
      <c r="CY7" s="39">
        <v>76.709999999999994</v>
      </c>
      <c r="CZ7" s="39">
        <v>76.81</v>
      </c>
      <c r="DA7" s="39">
        <v>75.790000000000006</v>
      </c>
      <c r="DB7" s="39">
        <v>80.010000000000005</v>
      </c>
      <c r="DC7" s="39">
        <v>79.98</v>
      </c>
      <c r="DD7" s="39">
        <v>79.48</v>
      </c>
      <c r="DE7" s="39">
        <v>79.3</v>
      </c>
      <c r="DF7" s="39">
        <v>79.34</v>
      </c>
      <c r="DG7" s="39">
        <v>90.22</v>
      </c>
      <c r="DH7" s="39">
        <v>36.39</v>
      </c>
      <c r="DI7" s="39">
        <v>37.04</v>
      </c>
      <c r="DJ7" s="39">
        <v>47.16</v>
      </c>
      <c r="DK7" s="39">
        <v>44.65</v>
      </c>
      <c r="DL7" s="39">
        <v>42.19</v>
      </c>
      <c r="DM7" s="39">
        <v>35.18</v>
      </c>
      <c r="DN7" s="39">
        <v>36.43</v>
      </c>
      <c r="DO7" s="39">
        <v>46.12</v>
      </c>
      <c r="DP7" s="39">
        <v>47.44</v>
      </c>
      <c r="DQ7" s="39">
        <v>48.3</v>
      </c>
      <c r="DR7" s="39">
        <v>47.91</v>
      </c>
      <c r="DS7" s="39">
        <v>1.55</v>
      </c>
      <c r="DT7" s="39">
        <v>1.55</v>
      </c>
      <c r="DU7" s="39">
        <v>1.23</v>
      </c>
      <c r="DV7" s="39">
        <v>2.4500000000000002</v>
      </c>
      <c r="DW7" s="39">
        <v>2.44</v>
      </c>
      <c r="DX7" s="39">
        <v>8.41</v>
      </c>
      <c r="DY7" s="39">
        <v>8.7200000000000006</v>
      </c>
      <c r="DZ7" s="39">
        <v>9.86</v>
      </c>
      <c r="EA7" s="39">
        <v>11.16</v>
      </c>
      <c r="EB7" s="39">
        <v>12.43</v>
      </c>
      <c r="EC7" s="39">
        <v>15</v>
      </c>
      <c r="ED7" s="39">
        <v>2.42</v>
      </c>
      <c r="EE7" s="39">
        <v>1.02</v>
      </c>
      <c r="EF7" s="39">
        <v>0.74</v>
      </c>
      <c r="EG7" s="39">
        <v>1.05</v>
      </c>
      <c r="EH7" s="39">
        <v>0</v>
      </c>
      <c r="EI7" s="39">
        <v>0.66</v>
      </c>
      <c r="EJ7" s="39">
        <v>0.64</v>
      </c>
      <c r="EK7" s="39">
        <v>0.56000000000000005</v>
      </c>
      <c r="EL7" s="39">
        <v>0.65</v>
      </c>
      <c r="EM7" s="39">
        <v>0.46</v>
      </c>
      <c r="EN7" s="39">
        <v>0.76</v>
      </c>
    </row>
    <row r="8" spans="1:144" x14ac:dyDescent="0.2">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2">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篠崎 紀子</cp:lastModifiedBy>
  <cp:lastPrinted>2018-02-13T00:00:54Z</cp:lastPrinted>
  <dcterms:created xsi:type="dcterms:W3CDTF">2017-12-25T01:37:19Z</dcterms:created>
  <dcterms:modified xsi:type="dcterms:W3CDTF">2018-02-13T00:01:14Z</dcterms:modified>
</cp:coreProperties>
</file>