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<sst xmlns="http://schemas.openxmlformats.org/spreadsheetml/2006/main" count="232" uniqueCount="120">
  <si>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</si>
  <si>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</si>
  <si>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</si>
  <si>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</si>
  <si>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</si>
  <si>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</si>
  <si>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</si>
  <si>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</si>
  <si>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</si>
  <si>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</si>
  <si>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</si>
  <si>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</si>
  <si>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</si>
  <si>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</si>
  <si>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</si>
  <si>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</si>
  <si>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</si>
  <si>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</si>
  <si>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</si>
  <si>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</si>
  <si>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</si>
  <si>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</si>
  <si>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</si>
  <si>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</si>
  <si>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</si>
  <si>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</si>
  <si>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</si>
  <si>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</si>
  <si>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</si>
  <si>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</si>
  <si>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</si>
  <si>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</si>
  <si>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</si>
  <si>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</si>
  <si>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</si>
  <si>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</si>
  <si>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</si>
  <si>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</si>
  <si>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</si>
  <si>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</si>
  <si>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</si>
  <si>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</si>
  <si>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</si>
  <si>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</si>
  <si>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</si>
  <si>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</si>
  <si>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</si>
  <si>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</si>
  <si>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</si>
  <si>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</si>
  <si>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</si>
  <si>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</si>
  <si>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</si>
  <si>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</si>
  <si>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</si>
  <si>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</si>
  <si>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</si>
  <si>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</si>
  <si>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</si>
  <si>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</si>
  <si>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</si>
  <si>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</si>
  <si>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</si>
  <si>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</si>
  <si>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</si>
  <si>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</si>
  <si>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</si>
  <si>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</si>
  <si>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</si>
  <si>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</si>
  <si>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</si>
  <si>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</si>
  <si>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</si>
  <si>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</si>
  <si>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</si>
  <si>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</si>
  <si>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</si>
  <si>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</si>
  <si>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</si>
  <si>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</si>
  <si>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</si>
  <si>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</si>
  <si>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</si>
  <si>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</si>
  <si>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</si>
  <si>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</si>
  <si>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</si>
  <si>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</si>
  <si>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</si>
  <si>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</si>
  <si>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</si>
  <si>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</si>
  <si>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</si>
  <si>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</si>
  <si>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</si>
  <si>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</si>
  <si>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</si>
  <si>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</si>
  <si>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</si>
  <si>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</si>
  <si>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</si>
  <si>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</si>
  <si>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</si>
  <si>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</si>
  <si>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</si>
  <si>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時津町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</si>
  <si>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</si>
  <si>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</si>
  <si>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</si>
  <si>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</si>
  <si>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</si>
  <si>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</si>
  <si>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</si>
  <si>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</si>
  <si>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</si>
  <si>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</si>
  <si>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経年化率では、類似団体平均よりは低いものの、今年度から法定耐用年数が経過した管路が発生し、今後も増加が見込まれます。その中で、管路更新計画により老朽化した管路の布設替等計画的に実施しており、管路更新率も昨年度から増加しているところです。
　有形固定資産減価償却率は類似団体と比較しても高い数値にあり、保有資産の老朽化が進んできています。安心で安全な水の供給を安定して行うためにも、老朽化した管路及び施設の計画的な更新を図っていく必要があると考えます。</t>
    <rPh sb="1" eb="3">
      <t>カンロ</t>
    </rPh>
    <rPh sb="3" eb="5">
      <t>ケイネン</t>
    </rPh>
    <rPh sb="5" eb="6">
      <t>カ</t>
    </rPh>
    <rPh sb="6" eb="7">
      <t>リツ</t>
    </rPh>
    <rPh sb="10" eb="12">
      <t>ルイジ</t>
    </rPh>
    <rPh sb="12" eb="14">
      <t>ダンタイ</t>
    </rPh>
    <rPh sb="14" eb="16">
      <t>ヘイキン</t>
    </rPh>
    <rPh sb="19" eb="20">
      <t>ヒク</t>
    </rPh>
    <rPh sb="25" eb="28">
      <t>コンネンド</t>
    </rPh>
    <rPh sb="30" eb="32">
      <t>ホウテイ</t>
    </rPh>
    <rPh sb="32" eb="34">
      <t>タイヨウ</t>
    </rPh>
    <rPh sb="34" eb="36">
      <t>ネンスウ</t>
    </rPh>
    <rPh sb="37" eb="39">
      <t>ケイカ</t>
    </rPh>
    <rPh sb="41" eb="43">
      <t>カンロ</t>
    </rPh>
    <rPh sb="44" eb="46">
      <t>ハッセイ</t>
    </rPh>
    <rPh sb="48" eb="50">
      <t>コンゴ</t>
    </rPh>
    <rPh sb="51" eb="53">
      <t>ゾウカ</t>
    </rPh>
    <rPh sb="54" eb="56">
      <t>ミコ</t>
    </rPh>
    <rPh sb="63" eb="64">
      <t>ナカ</t>
    </rPh>
    <rPh sb="66" eb="68">
      <t>カンロ</t>
    </rPh>
    <rPh sb="68" eb="70">
      <t>コウシン</t>
    </rPh>
    <rPh sb="70" eb="72">
      <t>ケイカク</t>
    </rPh>
    <rPh sb="75" eb="78">
      <t>ロウキュウカ</t>
    </rPh>
    <rPh sb="80" eb="82">
      <t>カンロ</t>
    </rPh>
    <rPh sb="83" eb="85">
      <t>フセツ</t>
    </rPh>
    <rPh sb="85" eb="86">
      <t>カ</t>
    </rPh>
    <rPh sb="86" eb="87">
      <t>トウ</t>
    </rPh>
    <rPh sb="87" eb="89">
      <t>ケイカク</t>
    </rPh>
    <rPh sb="89" eb="90">
      <t>テキ</t>
    </rPh>
    <rPh sb="91" eb="93">
      <t>ジッシ</t>
    </rPh>
    <rPh sb="98" eb="100">
      <t>カンロ</t>
    </rPh>
    <rPh sb="100" eb="102">
      <t>コウシン</t>
    </rPh>
    <rPh sb="102" eb="103">
      <t>リツ</t>
    </rPh>
    <rPh sb="104" eb="107">
      <t>サクネンド</t>
    </rPh>
    <rPh sb="109" eb="111">
      <t>ゾウカ</t>
    </rPh>
    <rPh sb="171" eb="173">
      <t>アンシン</t>
    </rPh>
    <rPh sb="174" eb="176">
      <t>アンゼン</t>
    </rPh>
    <rPh sb="177" eb="178">
      <t>ミズ</t>
    </rPh>
    <rPh sb="179" eb="181">
      <t>キョウキュウ</t>
    </rPh>
    <rPh sb="182" eb="184">
      <t>アンテイ</t>
    </rPh>
    <rPh sb="186" eb="187">
      <t>オコナ</t>
    </rPh>
    <rPh sb="193" eb="196">
      <t>ロウキュウカ</t>
    </rPh>
    <rPh sb="198" eb="200">
      <t>カンロ</t>
    </rPh>
    <rPh sb="200" eb="201">
      <t>オヨ</t>
    </rPh>
    <rPh sb="202" eb="204">
      <t>シセツ</t>
    </rPh>
    <rPh sb="205" eb="208">
      <t>ケイカクテキ</t>
    </rPh>
    <rPh sb="209" eb="211">
      <t>コウシン</t>
    </rPh>
    <rPh sb="212" eb="213">
      <t>ハカ</t>
    </rPh>
    <rPh sb="217" eb="219">
      <t>ヒツヨウ</t>
    </rPh>
    <rPh sb="223" eb="224">
      <t>カンガ</t>
    </rPh>
    <phoneticPr fontId="4"/>
  </si>
  <si>
    <t>　本事業において、①経常収支比率の100％超及び②累積欠損金比率の０％を維持しており、③～⑦において類似団体と比較しても、良好な経営状態にあると考えられます。⑧有収率については、類似団体と比較すると平均を上回っていますが、昨年度より減少しています。
　本町においても、人口減や節水傾向に伴い給水収益が減少傾向にあり、漏水に対する配水管等更新に伴う費用の増加が見込まれるため、現行の経営状況を保ち続けるためにも、今以上の経営の健全性や効率性の向上に努める必要があると思われます。
　</t>
    <rPh sb="1" eb="2">
      <t>ホン</t>
    </rPh>
    <rPh sb="2" eb="4">
      <t>ジギョウ</t>
    </rPh>
    <rPh sb="10" eb="12">
      <t>ケイジョウ</t>
    </rPh>
    <rPh sb="12" eb="14">
      <t>シュウシ</t>
    </rPh>
    <rPh sb="14" eb="16">
      <t>ヒリツ</t>
    </rPh>
    <rPh sb="21" eb="22">
      <t>コ</t>
    </rPh>
    <rPh sb="22" eb="23">
      <t>オヨ</t>
    </rPh>
    <rPh sb="25" eb="27">
      <t>ルイセキ</t>
    </rPh>
    <rPh sb="27" eb="30">
      <t>ケッソンキン</t>
    </rPh>
    <rPh sb="30" eb="32">
      <t>ヒリツ</t>
    </rPh>
    <rPh sb="36" eb="38">
      <t>イジ</t>
    </rPh>
    <rPh sb="50" eb="52">
      <t>ルイジ</t>
    </rPh>
    <rPh sb="52" eb="54">
      <t>ダンタイ</t>
    </rPh>
    <rPh sb="55" eb="57">
      <t>ヒカク</t>
    </rPh>
    <rPh sb="61" eb="63">
      <t>リョウコウ</t>
    </rPh>
    <rPh sb="64" eb="66">
      <t>ケイエイ</t>
    </rPh>
    <rPh sb="66" eb="68">
      <t>ジョウタイ</t>
    </rPh>
    <rPh sb="72" eb="73">
      <t>カンガ</t>
    </rPh>
    <rPh sb="80" eb="82">
      <t>ユウシュウ</t>
    </rPh>
    <rPh sb="82" eb="83">
      <t>リツ</t>
    </rPh>
    <rPh sb="89" eb="91">
      <t>ルイジ</t>
    </rPh>
    <rPh sb="91" eb="93">
      <t>ダンタイ</t>
    </rPh>
    <rPh sb="94" eb="96">
      <t>ヒカク</t>
    </rPh>
    <rPh sb="99" eb="101">
      <t>ヘイキン</t>
    </rPh>
    <rPh sb="102" eb="104">
      <t>ウワマワ</t>
    </rPh>
    <rPh sb="111" eb="114">
      <t>サクネンド</t>
    </rPh>
    <rPh sb="116" eb="118">
      <t>ゲンショウ</t>
    </rPh>
    <rPh sb="126" eb="128">
      <t>ホンチョウ</t>
    </rPh>
    <rPh sb="134" eb="136">
      <t>ジンコウ</t>
    </rPh>
    <rPh sb="136" eb="137">
      <t>ゲン</t>
    </rPh>
    <rPh sb="138" eb="140">
      <t>セッスイ</t>
    </rPh>
    <rPh sb="140" eb="142">
      <t>ケイコウ</t>
    </rPh>
    <rPh sb="143" eb="144">
      <t>トモナ</t>
    </rPh>
    <rPh sb="145" eb="147">
      <t>キュウスイ</t>
    </rPh>
    <rPh sb="147" eb="149">
      <t>シュウエキ</t>
    </rPh>
    <rPh sb="150" eb="152">
      <t>ゲンショウ</t>
    </rPh>
    <rPh sb="152" eb="154">
      <t>ケイコウ</t>
    </rPh>
    <rPh sb="158" eb="160">
      <t>ロウスイ</t>
    </rPh>
    <rPh sb="161" eb="162">
      <t>タイ</t>
    </rPh>
    <rPh sb="164" eb="167">
      <t>ハイスイカン</t>
    </rPh>
    <rPh sb="167" eb="168">
      <t>トウ</t>
    </rPh>
    <rPh sb="168" eb="170">
      <t>コウシン</t>
    </rPh>
    <rPh sb="171" eb="172">
      <t>トモナ</t>
    </rPh>
    <rPh sb="173" eb="175">
      <t>ヒヨウ</t>
    </rPh>
    <rPh sb="176" eb="178">
      <t>ゾウカ</t>
    </rPh>
    <rPh sb="179" eb="181">
      <t>ミコ</t>
    </rPh>
    <rPh sb="187" eb="189">
      <t>ゲンコウ</t>
    </rPh>
    <rPh sb="190" eb="192">
      <t>ケイエイ</t>
    </rPh>
    <rPh sb="192" eb="194">
      <t>ジョウキョウ</t>
    </rPh>
    <rPh sb="195" eb="196">
      <t>タモ</t>
    </rPh>
    <rPh sb="197" eb="198">
      <t>ツヅ</t>
    </rPh>
    <rPh sb="205" eb="208">
      <t>イマイジョウ</t>
    </rPh>
    <rPh sb="209" eb="211">
      <t>ケイエイ</t>
    </rPh>
    <rPh sb="212" eb="214">
      <t>ケンゼン</t>
    </rPh>
    <rPh sb="214" eb="215">
      <t>セイ</t>
    </rPh>
    <rPh sb="220" eb="222">
      <t>コウジョウ</t>
    </rPh>
    <rPh sb="223" eb="224">
      <t>ツト</t>
    </rPh>
    <rPh sb="226" eb="228">
      <t>ヒツヨウ</t>
    </rPh>
    <rPh sb="232" eb="233">
      <t>オモ</t>
    </rPh>
    <phoneticPr fontId="4"/>
  </si>
  <si>
    <t>非設置</t>
    <rPh sb="0" eb="1">
      <t>ヒ</t>
    </rPh>
    <rPh sb="1" eb="3">
      <t>セッチ</t>
    </rPh>
    <phoneticPr fontId="4"/>
  </si>
  <si>
    <t>　収支は継続して黒字を維持し、事業の経営状況はおおむね安定していると考えられます。しかし、給水人口の減少等による給水収益が減少傾向にある中で、法定耐用年数を超えた管路の増加や保有施設の老朽化が進み、更新整備費用の増加が見込まれています。
　今後は中長期的な基本計画となる水道事業経営戦略を作成し、財政計画を基に、財源確保の為のより一層の経費削減を行いながら、整備計画による更新費用の平準化を図り、安定かつ健全な事業経営を維持していくことが必要と考えます。</t>
    <rPh sb="1" eb="3">
      <t>シュウシ</t>
    </rPh>
    <rPh sb="4" eb="6">
      <t>ケイゾク</t>
    </rPh>
    <rPh sb="8" eb="10">
      <t>クロジ</t>
    </rPh>
    <rPh sb="11" eb="13">
      <t>イジ</t>
    </rPh>
    <rPh sb="15" eb="17">
      <t>ジギョウ</t>
    </rPh>
    <rPh sb="18" eb="20">
      <t>ケイエイ</t>
    </rPh>
    <rPh sb="20" eb="22">
      <t>ジョウキョウ</t>
    </rPh>
    <rPh sb="27" eb="29">
      <t>アンテイ</t>
    </rPh>
    <rPh sb="34" eb="35">
      <t>カンガ</t>
    </rPh>
    <rPh sb="45" eb="47">
      <t>キュウスイ</t>
    </rPh>
    <rPh sb="47" eb="49">
      <t>ジンコウ</t>
    </rPh>
    <rPh sb="50" eb="52">
      <t>ゲンショウ</t>
    </rPh>
    <rPh sb="52" eb="53">
      <t>トウ</t>
    </rPh>
    <rPh sb="56" eb="58">
      <t>キュウスイ</t>
    </rPh>
    <rPh sb="58" eb="60">
      <t>シュウエキ</t>
    </rPh>
    <rPh sb="61" eb="63">
      <t>ゲンショウ</t>
    </rPh>
    <rPh sb="63" eb="65">
      <t>ケイコウ</t>
    </rPh>
    <rPh sb="68" eb="69">
      <t>ナカ</t>
    </rPh>
    <rPh sb="71" eb="73">
      <t>ホウテイ</t>
    </rPh>
    <rPh sb="73" eb="75">
      <t>タイヨウ</t>
    </rPh>
    <rPh sb="75" eb="77">
      <t>ネンスウ</t>
    </rPh>
    <rPh sb="78" eb="79">
      <t>コ</t>
    </rPh>
    <rPh sb="81" eb="83">
      <t>カンロ</t>
    </rPh>
    <rPh sb="84" eb="86">
      <t>ゾウカ</t>
    </rPh>
    <rPh sb="87" eb="89">
      <t>ホユウ</t>
    </rPh>
    <rPh sb="89" eb="91">
      <t>シセツ</t>
    </rPh>
    <rPh sb="92" eb="95">
      <t>ロウキュウカ</t>
    </rPh>
    <rPh sb="96" eb="97">
      <t>スス</t>
    </rPh>
    <rPh sb="99" eb="101">
      <t>コウシン</t>
    </rPh>
    <rPh sb="101" eb="103">
      <t>セイビ</t>
    </rPh>
    <rPh sb="103" eb="105">
      <t>ヒヨウ</t>
    </rPh>
    <rPh sb="106" eb="108">
      <t>ゾウカ</t>
    </rPh>
    <rPh sb="109" eb="111">
      <t>ミコ</t>
    </rPh>
    <rPh sb="120" eb="122">
      <t>コンゴ</t>
    </rPh>
    <rPh sb="123" eb="127">
      <t>チュウチョウキテキ</t>
    </rPh>
    <rPh sb="128" eb="130">
      <t>キホン</t>
    </rPh>
    <rPh sb="130" eb="132">
      <t>ケイカク</t>
    </rPh>
    <rPh sb="135" eb="137">
      <t>スイドウ</t>
    </rPh>
    <rPh sb="137" eb="139">
      <t>ジギョウ</t>
    </rPh>
    <rPh sb="139" eb="141">
      <t>ケイエイ</t>
    </rPh>
    <rPh sb="141" eb="143">
      <t>センリャク</t>
    </rPh>
    <rPh sb="144" eb="146">
      <t>サクセイ</t>
    </rPh>
    <rPh sb="148" eb="150">
      <t>ザイセイ</t>
    </rPh>
    <rPh sb="150" eb="152">
      <t>ケイカク</t>
    </rPh>
    <rPh sb="153" eb="154">
      <t>モト</t>
    </rPh>
    <rPh sb="156" eb="158">
      <t>ザイゲン</t>
    </rPh>
    <rPh sb="158" eb="160">
      <t>カクホ</t>
    </rPh>
    <rPh sb="161" eb="162">
      <t>タメ</t>
    </rPh>
    <rPh sb="165" eb="167">
      <t>イッソウ</t>
    </rPh>
    <rPh sb="168" eb="170">
      <t>ケイヒ</t>
    </rPh>
    <rPh sb="170" eb="172">
      <t>サクゲン</t>
    </rPh>
    <rPh sb="173" eb="174">
      <t>オコナ</t>
    </rPh>
    <rPh sb="179" eb="181">
      <t>セイビ</t>
    </rPh>
    <rPh sb="181" eb="183">
      <t>ケイカク</t>
    </rPh>
    <rPh sb="186" eb="188">
      <t>コウシン</t>
    </rPh>
    <rPh sb="188" eb="190">
      <t>ヒヨウ</t>
    </rPh>
    <rPh sb="195" eb="196">
      <t>ハカ</t>
    </rPh>
    <rPh sb="198" eb="200">
      <t>アンテイ</t>
    </rPh>
    <rPh sb="202" eb="204">
      <t>ケンゼン</t>
    </rPh>
    <rPh sb="205" eb="207">
      <t>ジギョウ</t>
    </rPh>
    <rPh sb="207" eb="209">
      <t>ケイエイ</t>
    </rPh>
    <rPh sb="210" eb="212">
      <t>イジ</t>
    </rPh>
    <rPh sb="219" eb="221">
      <t>ヒツヨウ</t>
    </rPh>
    <rPh sb="222" eb="22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</si>
</sst>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0.27</c:v>
                </c:pt>
                <c:pt idx="1">
                  <c:v>0.23</c:v>
                </c:pt>
                <c:pt idx="2">
                  <c:v>0.28000000000000003</c:v>
                </c:pt>
                <c:pt idx="3">
                  <c:v>0.46</c:v>
                </c:pt>
                <c:pt idx="4">
                  <c:v>1.68</c:v>
                </c:pt>
              </c:numCache>
            </c:numRef>
          </c:val>
        </c:ser>
        <c:dLbls>
          <c:showLegendKey val="0"/>
          <c:showVal val="0"/>
          <c:showCatName val="0"/>
          <c:showSerName val="0"/>
          <c:showPercent val="0"/>
          <c:showBubbleSize val="0"/>
        </c:dLbls>
        <c:gapWidth val="150"/>
        <c:axId val="84871040"/>
        <c:axId val="8488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0.99</c:v>
                </c:pt>
                <c:pt idx="4">
                  <c:v>0.61</c:v>
                </c:pt>
              </c:numCache>
            </c:numRef>
          </c:val>
          <c:smooth val="0"/>
        </c:ser>
        <c:dLbls>
          <c:showLegendKey val="0"/>
          <c:showVal val="0"/>
          <c:showCatName val="0"/>
          <c:showSerName val="0"/>
          <c:showPercent val="0"/>
          <c:showBubbleSize val="0"/>
        </c:dLbls>
        <c:marker val="1"/>
        <c:smooth val="0"/>
        <c:axId val="84871040"/>
        <c:axId val="84881408"/>
      </c:lineChart>
      <c:dateAx>
        <c:axId val="84871040"/>
        <c:scaling>
          <c:orientation val="minMax"/>
        </c:scaling>
        <c:delete val="1"/>
        <c:axPos val="b"/>
        <c:numFmt formatCode="ge" sourceLinked="1"/>
        <c:majorTickMark val="none"/>
        <c:minorTickMark val="none"/>
        <c:tickLblPos val="none"/>
        <c:crossAx val="84881408"/>
        <c:crosses val="autoZero"/>
        <c:auto val="1"/>
        <c:lblOffset val="100"/>
        <c:baseTimeUnit val="years"/>
      </c:dateAx>
      <c:valAx>
        <c:axId val="848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7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72.44</c:v>
                </c:pt>
                <c:pt idx="1">
                  <c:v>74.22</c:v>
                </c:pt>
                <c:pt idx="2">
                  <c:v>73.760000000000005</c:v>
                </c:pt>
                <c:pt idx="3">
                  <c:v>72.489999999999995</c:v>
                </c:pt>
                <c:pt idx="4">
                  <c:v>72.81</c:v>
                </c:pt>
              </c:numCache>
            </c:numRef>
          </c:val>
        </c:ser>
        <c:dLbls>
          <c:showLegendKey val="0"/>
          <c:showVal val="0"/>
          <c:showCatName val="0"/>
          <c:showSerName val="0"/>
          <c:showPercent val="0"/>
          <c:showBubbleSize val="0"/>
        </c:dLbls>
        <c:gapWidth val="150"/>
        <c:axId val="85801216"/>
        <c:axId val="858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54.77</c:v>
                </c:pt>
                <c:pt idx="4">
                  <c:v>59.01</c:v>
                </c:pt>
              </c:numCache>
            </c:numRef>
          </c:val>
          <c:smooth val="0"/>
        </c:ser>
        <c:dLbls>
          <c:showLegendKey val="0"/>
          <c:showVal val="0"/>
          <c:showCatName val="0"/>
          <c:showSerName val="0"/>
          <c:showPercent val="0"/>
          <c:showBubbleSize val="0"/>
        </c:dLbls>
        <c:marker val="1"/>
        <c:smooth val="0"/>
        <c:axId val="85801216"/>
        <c:axId val="85840256"/>
      </c:lineChart>
      <c:dateAx>
        <c:axId val="85801216"/>
        <c:scaling>
          <c:orientation val="minMax"/>
        </c:scaling>
        <c:delete val="1"/>
        <c:axPos val="b"/>
        <c:numFmt formatCode="ge" sourceLinked="1"/>
        <c:majorTickMark val="none"/>
        <c:minorTickMark val="none"/>
        <c:tickLblPos val="none"/>
        <c:crossAx val="85840256"/>
        <c:crosses val="autoZero"/>
        <c:auto val="1"/>
        <c:lblOffset val="100"/>
        <c:baseTimeUnit val="years"/>
      </c:dateAx>
      <c:valAx>
        <c:axId val="858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90.18</c:v>
                </c:pt>
                <c:pt idx="1">
                  <c:v>88.64</c:v>
                </c:pt>
                <c:pt idx="2">
                  <c:v>88.3</c:v>
                </c:pt>
                <c:pt idx="3">
                  <c:v>89.43</c:v>
                </c:pt>
                <c:pt idx="4">
                  <c:v>89.24</c:v>
                </c:pt>
              </c:numCache>
            </c:numRef>
          </c:val>
        </c:ser>
        <c:dLbls>
          <c:showLegendKey val="0"/>
          <c:showVal val="0"/>
          <c:showCatName val="0"/>
          <c:showSerName val="0"/>
          <c:showPercent val="0"/>
          <c:showBubbleSize val="0"/>
        </c:dLbls>
        <c:gapWidth val="150"/>
        <c:axId val="86132608"/>
        <c:axId val="8614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82.89</c:v>
                </c:pt>
                <c:pt idx="4">
                  <c:v>85.37</c:v>
                </c:pt>
              </c:numCache>
            </c:numRef>
          </c:val>
          <c:smooth val="0"/>
        </c:ser>
        <c:dLbls>
          <c:showLegendKey val="0"/>
          <c:showVal val="0"/>
          <c:showCatName val="0"/>
          <c:showSerName val="0"/>
          <c:showPercent val="0"/>
          <c:showBubbleSize val="0"/>
        </c:dLbls>
        <c:marker val="1"/>
        <c:smooth val="0"/>
        <c:axId val="86132608"/>
        <c:axId val="86142976"/>
      </c:lineChart>
      <c:dateAx>
        <c:axId val="86132608"/>
        <c:scaling>
          <c:orientation val="minMax"/>
        </c:scaling>
        <c:delete val="1"/>
        <c:axPos val="b"/>
        <c:numFmt formatCode="ge" sourceLinked="1"/>
        <c:majorTickMark val="none"/>
        <c:minorTickMark val="none"/>
        <c:tickLblPos val="none"/>
        <c:crossAx val="86142976"/>
        <c:crosses val="autoZero"/>
        <c:auto val="1"/>
        <c:lblOffset val="100"/>
        <c:baseTimeUnit val="years"/>
      </c:dateAx>
      <c:valAx>
        <c:axId val="8614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121.69</c:v>
                </c:pt>
                <c:pt idx="1">
                  <c:v>126.08</c:v>
                </c:pt>
                <c:pt idx="2">
                  <c:v>123.46</c:v>
                </c:pt>
                <c:pt idx="3">
                  <c:v>125.07</c:v>
                </c:pt>
                <c:pt idx="4">
                  <c:v>134.80000000000001</c:v>
                </c:pt>
              </c:numCache>
            </c:numRef>
          </c:val>
        </c:ser>
        <c:dLbls>
          <c:showLegendKey val="0"/>
          <c:showVal val="0"/>
          <c:showCatName val="0"/>
          <c:showSerName val="0"/>
          <c:showPercent val="0"/>
          <c:showBubbleSize val="0"/>
        </c:dLbls>
        <c:gapWidth val="150"/>
        <c:axId val="84932096"/>
        <c:axId val="849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111.21</c:v>
                </c:pt>
                <c:pt idx="4">
                  <c:v>110.95</c:v>
                </c:pt>
              </c:numCache>
            </c:numRef>
          </c:val>
          <c:smooth val="0"/>
        </c:ser>
        <c:dLbls>
          <c:showLegendKey val="0"/>
          <c:showVal val="0"/>
          <c:showCatName val="0"/>
          <c:showSerName val="0"/>
          <c:showPercent val="0"/>
          <c:showBubbleSize val="0"/>
        </c:dLbls>
        <c:marker val="1"/>
        <c:smooth val="0"/>
        <c:axId val="84932096"/>
        <c:axId val="84934016"/>
      </c:lineChart>
      <c:dateAx>
        <c:axId val="84932096"/>
        <c:scaling>
          <c:orientation val="minMax"/>
        </c:scaling>
        <c:delete val="1"/>
        <c:axPos val="b"/>
        <c:numFmt formatCode="ge" sourceLinked="1"/>
        <c:majorTickMark val="none"/>
        <c:minorTickMark val="none"/>
        <c:tickLblPos val="none"/>
        <c:crossAx val="84934016"/>
        <c:crosses val="autoZero"/>
        <c:auto val="1"/>
        <c:lblOffset val="100"/>
        <c:baseTimeUnit val="years"/>
      </c:dateAx>
      <c:valAx>
        <c:axId val="84934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9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36.369999999999997</c:v>
                </c:pt>
                <c:pt idx="1">
                  <c:v>38</c:v>
                </c:pt>
                <c:pt idx="2">
                  <c:v>49.92</c:v>
                </c:pt>
                <c:pt idx="3">
                  <c:v>51.57</c:v>
                </c:pt>
                <c:pt idx="4">
                  <c:v>51.79</c:v>
                </c:pt>
              </c:numCache>
            </c:numRef>
          </c:val>
        </c:ser>
        <c:dLbls>
          <c:showLegendKey val="0"/>
          <c:showVal val="0"/>
          <c:showCatName val="0"/>
          <c:showSerName val="0"/>
          <c:showPercent val="0"/>
          <c:showBubbleSize val="0"/>
        </c:dLbls>
        <c:gapWidth val="150"/>
        <c:axId val="85091456"/>
        <c:axId val="8509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47.46</c:v>
                </c:pt>
                <c:pt idx="4">
                  <c:v>46.9</c:v>
                </c:pt>
              </c:numCache>
            </c:numRef>
          </c:val>
          <c:smooth val="0"/>
        </c:ser>
        <c:dLbls>
          <c:showLegendKey val="0"/>
          <c:showVal val="0"/>
          <c:showCatName val="0"/>
          <c:showSerName val="0"/>
          <c:showPercent val="0"/>
          <c:showBubbleSize val="0"/>
        </c:dLbls>
        <c:marker val="1"/>
        <c:smooth val="0"/>
        <c:axId val="85091456"/>
        <c:axId val="85093376"/>
      </c:lineChart>
      <c:dateAx>
        <c:axId val="85091456"/>
        <c:scaling>
          <c:orientation val="minMax"/>
        </c:scaling>
        <c:delete val="1"/>
        <c:axPos val="b"/>
        <c:numFmt formatCode="ge" sourceLinked="1"/>
        <c:majorTickMark val="none"/>
        <c:minorTickMark val="none"/>
        <c:tickLblPos val="none"/>
        <c:crossAx val="85093376"/>
        <c:crosses val="autoZero"/>
        <c:auto val="1"/>
        <c:lblOffset val="100"/>
        <c:baseTimeUnit val="years"/>
      </c:dateAx>
      <c:valAx>
        <c:axId val="8509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formatCode="#,##0.00;&quot;△&quot;#,##0.00;&quot;-&quot;">
                  <c:v>0.24</c:v>
                </c:pt>
              </c:numCache>
            </c:numRef>
          </c:val>
        </c:ser>
        <c:dLbls>
          <c:showLegendKey val="0"/>
          <c:showVal val="0"/>
          <c:showCatName val="0"/>
          <c:showSerName val="0"/>
          <c:showPercent val="0"/>
          <c:showBubbleSize val="0"/>
        </c:dLbls>
        <c:gapWidth val="150"/>
        <c:axId val="85525248"/>
        <c:axId val="8552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9.7100000000000009</c:v>
                </c:pt>
                <c:pt idx="4">
                  <c:v>12.03</c:v>
                </c:pt>
              </c:numCache>
            </c:numRef>
          </c:val>
          <c:smooth val="0"/>
        </c:ser>
        <c:dLbls>
          <c:showLegendKey val="0"/>
          <c:showVal val="0"/>
          <c:showCatName val="0"/>
          <c:showSerName val="0"/>
          <c:showPercent val="0"/>
          <c:showBubbleSize val="0"/>
        </c:dLbls>
        <c:marker val="1"/>
        <c:smooth val="0"/>
        <c:axId val="85525248"/>
        <c:axId val="85527168"/>
      </c:lineChart>
      <c:dateAx>
        <c:axId val="85525248"/>
        <c:scaling>
          <c:orientation val="minMax"/>
        </c:scaling>
        <c:delete val="1"/>
        <c:axPos val="b"/>
        <c:numFmt formatCode="ge" sourceLinked="1"/>
        <c:majorTickMark val="none"/>
        <c:minorTickMark val="none"/>
        <c:tickLblPos val="none"/>
        <c:crossAx val="85527168"/>
        <c:crosses val="autoZero"/>
        <c:auto val="1"/>
        <c:lblOffset val="100"/>
        <c:baseTimeUnit val="years"/>
      </c:dateAx>
      <c:valAx>
        <c:axId val="855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559552"/>
        <c:axId val="8556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1.93</c:v>
                </c:pt>
                <c:pt idx="4">
                  <c:v>3.91</c:v>
                </c:pt>
              </c:numCache>
            </c:numRef>
          </c:val>
          <c:smooth val="0"/>
        </c:ser>
        <c:dLbls>
          <c:showLegendKey val="0"/>
          <c:showVal val="0"/>
          <c:showCatName val="0"/>
          <c:showSerName val="0"/>
          <c:showPercent val="0"/>
          <c:showBubbleSize val="0"/>
        </c:dLbls>
        <c:marker val="1"/>
        <c:smooth val="0"/>
        <c:axId val="85559552"/>
        <c:axId val="85569920"/>
      </c:lineChart>
      <c:dateAx>
        <c:axId val="85559552"/>
        <c:scaling>
          <c:orientation val="minMax"/>
        </c:scaling>
        <c:delete val="1"/>
        <c:axPos val="b"/>
        <c:numFmt formatCode="ge" sourceLinked="1"/>
        <c:majorTickMark val="none"/>
        <c:minorTickMark val="none"/>
        <c:tickLblPos val="none"/>
        <c:crossAx val="85569920"/>
        <c:crosses val="autoZero"/>
        <c:auto val="1"/>
        <c:lblOffset val="100"/>
        <c:baseTimeUnit val="years"/>
      </c:dateAx>
      <c:valAx>
        <c:axId val="85569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5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3196.34</c:v>
                </c:pt>
                <c:pt idx="1">
                  <c:v>2637.96</c:v>
                </c:pt>
                <c:pt idx="2">
                  <c:v>1897.14</c:v>
                </c:pt>
                <c:pt idx="3">
                  <c:v>2947.71</c:v>
                </c:pt>
                <c:pt idx="4">
                  <c:v>2449.8000000000002</c:v>
                </c:pt>
              </c:numCache>
            </c:numRef>
          </c:val>
        </c:ser>
        <c:dLbls>
          <c:showLegendKey val="0"/>
          <c:showVal val="0"/>
          <c:showCatName val="0"/>
          <c:showSerName val="0"/>
          <c:showPercent val="0"/>
          <c:showBubbleSize val="0"/>
        </c:dLbls>
        <c:gapWidth val="150"/>
        <c:axId val="85612800"/>
        <c:axId val="856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391.54</c:v>
                </c:pt>
                <c:pt idx="4">
                  <c:v>377.63</c:v>
                </c:pt>
              </c:numCache>
            </c:numRef>
          </c:val>
          <c:smooth val="0"/>
        </c:ser>
        <c:dLbls>
          <c:showLegendKey val="0"/>
          <c:showVal val="0"/>
          <c:showCatName val="0"/>
          <c:showSerName val="0"/>
          <c:showPercent val="0"/>
          <c:showBubbleSize val="0"/>
        </c:dLbls>
        <c:marker val="1"/>
        <c:smooth val="0"/>
        <c:axId val="85612800"/>
        <c:axId val="85619072"/>
      </c:lineChart>
      <c:dateAx>
        <c:axId val="85612800"/>
        <c:scaling>
          <c:orientation val="minMax"/>
        </c:scaling>
        <c:delete val="1"/>
        <c:axPos val="b"/>
        <c:numFmt formatCode="ge" sourceLinked="1"/>
        <c:majorTickMark val="none"/>
        <c:minorTickMark val="none"/>
        <c:tickLblPos val="none"/>
        <c:crossAx val="85619072"/>
        <c:crosses val="autoZero"/>
        <c:auto val="1"/>
        <c:lblOffset val="100"/>
        <c:baseTimeUnit val="years"/>
      </c:dateAx>
      <c:valAx>
        <c:axId val="85619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61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33.86</c:v>
                </c:pt>
                <c:pt idx="1">
                  <c:v>31.75</c:v>
                </c:pt>
                <c:pt idx="2">
                  <c:v>30.06</c:v>
                </c:pt>
                <c:pt idx="3">
                  <c:v>28.16</c:v>
                </c:pt>
                <c:pt idx="4">
                  <c:v>26.19</c:v>
                </c:pt>
              </c:numCache>
            </c:numRef>
          </c:val>
        </c:ser>
        <c:dLbls>
          <c:showLegendKey val="0"/>
          <c:showVal val="0"/>
          <c:showCatName val="0"/>
          <c:showSerName val="0"/>
          <c:showPercent val="0"/>
          <c:showBubbleSize val="0"/>
        </c:dLbls>
        <c:gapWidth val="150"/>
        <c:axId val="85653376"/>
        <c:axId val="856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386.97</c:v>
                </c:pt>
                <c:pt idx="4">
                  <c:v>364.71</c:v>
                </c:pt>
              </c:numCache>
            </c:numRef>
          </c:val>
          <c:smooth val="0"/>
        </c:ser>
        <c:dLbls>
          <c:showLegendKey val="0"/>
          <c:showVal val="0"/>
          <c:showCatName val="0"/>
          <c:showSerName val="0"/>
          <c:showPercent val="0"/>
          <c:showBubbleSize val="0"/>
        </c:dLbls>
        <c:marker val="1"/>
        <c:smooth val="0"/>
        <c:axId val="85653376"/>
        <c:axId val="85659648"/>
      </c:lineChart>
      <c:dateAx>
        <c:axId val="85653376"/>
        <c:scaling>
          <c:orientation val="minMax"/>
        </c:scaling>
        <c:delete val="1"/>
        <c:axPos val="b"/>
        <c:numFmt formatCode="ge" sourceLinked="1"/>
        <c:majorTickMark val="none"/>
        <c:minorTickMark val="none"/>
        <c:tickLblPos val="none"/>
        <c:crossAx val="85659648"/>
        <c:crosses val="autoZero"/>
        <c:auto val="1"/>
        <c:lblOffset val="100"/>
        <c:baseTimeUnit val="years"/>
      </c:dateAx>
      <c:valAx>
        <c:axId val="85659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65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118.1</c:v>
                </c:pt>
                <c:pt idx="1">
                  <c:v>122.54</c:v>
                </c:pt>
                <c:pt idx="2">
                  <c:v>125.23</c:v>
                </c:pt>
                <c:pt idx="3">
                  <c:v>126.91</c:v>
                </c:pt>
                <c:pt idx="4">
                  <c:v>131.19</c:v>
                </c:pt>
              </c:numCache>
            </c:numRef>
          </c:val>
        </c:ser>
        <c:dLbls>
          <c:showLegendKey val="0"/>
          <c:showVal val="0"/>
          <c:showCatName val="0"/>
          <c:showSerName val="0"/>
          <c:showPercent val="0"/>
          <c:showBubbleSize val="0"/>
        </c:dLbls>
        <c:gapWidth val="150"/>
        <c:axId val="85667200"/>
        <c:axId val="856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101.72</c:v>
                </c:pt>
                <c:pt idx="4">
                  <c:v>100.65</c:v>
                </c:pt>
              </c:numCache>
            </c:numRef>
          </c:val>
          <c:smooth val="0"/>
        </c:ser>
        <c:dLbls>
          <c:showLegendKey val="0"/>
          <c:showVal val="0"/>
          <c:showCatName val="0"/>
          <c:showSerName val="0"/>
          <c:showPercent val="0"/>
          <c:showBubbleSize val="0"/>
        </c:dLbls>
        <c:marker val="1"/>
        <c:smooth val="0"/>
        <c:axId val="85667200"/>
        <c:axId val="85685760"/>
      </c:lineChart>
      <c:dateAx>
        <c:axId val="85667200"/>
        <c:scaling>
          <c:orientation val="minMax"/>
        </c:scaling>
        <c:delete val="1"/>
        <c:axPos val="b"/>
        <c:numFmt formatCode="ge" sourceLinked="1"/>
        <c:majorTickMark val="none"/>
        <c:minorTickMark val="none"/>
        <c:tickLblPos val="none"/>
        <c:crossAx val="85685760"/>
        <c:crosses val="autoZero"/>
        <c:auto val="1"/>
        <c:lblOffset val="100"/>
        <c:baseTimeUnit val="years"/>
      </c:dateAx>
      <c:valAx>
        <c:axId val="856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6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176.58</c:v>
                </c:pt>
                <c:pt idx="1">
                  <c:v>170.26</c:v>
                </c:pt>
                <c:pt idx="2">
                  <c:v>167.11</c:v>
                </c:pt>
                <c:pt idx="3">
                  <c:v>164.94</c:v>
                </c:pt>
                <c:pt idx="4">
                  <c:v>159.5</c:v>
                </c:pt>
              </c:numCache>
            </c:numRef>
          </c:val>
        </c:ser>
        <c:dLbls>
          <c:showLegendKey val="0"/>
          <c:showVal val="0"/>
          <c:showCatName val="0"/>
          <c:showSerName val="0"/>
          <c:showPercent val="0"/>
          <c:showBubbleSize val="0"/>
        </c:dLbls>
        <c:gapWidth val="150"/>
        <c:axId val="85719680"/>
        <c:axId val="857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168.2</c:v>
                </c:pt>
                <c:pt idx="4">
                  <c:v>170.19</c:v>
                </c:pt>
              </c:numCache>
            </c:numRef>
          </c:val>
          <c:smooth val="0"/>
        </c:ser>
        <c:dLbls>
          <c:showLegendKey val="0"/>
          <c:showVal val="0"/>
          <c:showCatName val="0"/>
          <c:showSerName val="0"/>
          <c:showPercent val="0"/>
          <c:showBubbleSize val="0"/>
        </c:dLbls>
        <c:marker val="1"/>
        <c:smooth val="0"/>
        <c:axId val="85719680"/>
        <c:axId val="85787392"/>
      </c:lineChart>
      <c:dateAx>
        <c:axId val="85719680"/>
        <c:scaling>
          <c:orientation val="minMax"/>
        </c:scaling>
        <c:delete val="1"/>
        <c:axPos val="b"/>
        <c:numFmt formatCode="ge" sourceLinked="1"/>
        <c:majorTickMark val="none"/>
        <c:minorTickMark val="none"/>
        <c:tickLblPos val="none"/>
        <c:crossAx val="85787392"/>
        <c:crosses val="autoZero"/>
        <c:auto val="1"/>
        <c:lblOffset val="100"/>
        <c:baseTimeUnit val="years"/>
      </c:dateAx>
      <c:valAx>
        <c:axId val="857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1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8"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長崎県　時津町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118</v>
      </c>
      <c r="AE8" s="60"/>
      <c r="AF8" s="60"/>
      <c r="AG8" s="60"/>
      <c r="AH8" s="60"/>
      <c r="AI8" s="60"/>
      <c r="AJ8" s="60"/>
      <c r="AK8" s="5"/>
      <c r="AL8" s="61">
        <f>データ!$R$6</f>
        <v>30308</v>
      </c>
      <c r="AM8" s="61"/>
      <c r="AN8" s="61"/>
      <c r="AO8" s="61"/>
      <c r="AP8" s="61"/>
      <c r="AQ8" s="61"/>
      <c r="AR8" s="61"/>
      <c r="AS8" s="61"/>
      <c r="AT8" s="51">
        <f>データ!$S$6</f>
        <v>20.94</v>
      </c>
      <c r="AU8" s="52"/>
      <c r="AV8" s="52"/>
      <c r="AW8" s="52"/>
      <c r="AX8" s="52"/>
      <c r="AY8" s="52"/>
      <c r="AZ8" s="52"/>
      <c r="BA8" s="52"/>
      <c r="BB8" s="53">
        <f>データ!$T$6</f>
        <v>1447.37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96.53</v>
      </c>
      <c r="J10" s="52"/>
      <c r="K10" s="52"/>
      <c r="L10" s="52"/>
      <c r="M10" s="52"/>
      <c r="N10" s="52"/>
      <c r="O10" s="64"/>
      <c r="P10" s="53">
        <f>データ!$P$6</f>
        <v>99.73</v>
      </c>
      <c r="Q10" s="53"/>
      <c r="R10" s="53"/>
      <c r="S10" s="53"/>
      <c r="T10" s="53"/>
      <c r="U10" s="53"/>
      <c r="V10" s="53"/>
      <c r="W10" s="61">
        <f>データ!$Q$6</f>
        <v>3618</v>
      </c>
      <c r="X10" s="61"/>
      <c r="Y10" s="61"/>
      <c r="Z10" s="61"/>
      <c r="AA10" s="61"/>
      <c r="AB10" s="61"/>
      <c r="AC10" s="61"/>
      <c r="AD10" s="2"/>
      <c r="AE10" s="2"/>
      <c r="AF10" s="2"/>
      <c r="AG10" s="2"/>
      <c r="AH10" s="5"/>
      <c r="AI10" s="5"/>
      <c r="AJ10" s="5"/>
      <c r="AK10" s="5"/>
      <c r="AL10" s="61">
        <f>データ!$U$6</f>
        <v>30004</v>
      </c>
      <c r="AM10" s="61"/>
      <c r="AN10" s="61"/>
      <c r="AO10" s="61"/>
      <c r="AP10" s="61"/>
      <c r="AQ10" s="61"/>
      <c r="AR10" s="61"/>
      <c r="AS10" s="61"/>
      <c r="AT10" s="51">
        <f>データ!$V$6</f>
        <v>12.7</v>
      </c>
      <c r="AU10" s="52"/>
      <c r="AV10" s="52"/>
      <c r="AW10" s="52"/>
      <c r="AX10" s="52"/>
      <c r="AY10" s="52"/>
      <c r="AZ10" s="52"/>
      <c r="BA10" s="52"/>
      <c r="BB10" s="53">
        <f>データ!$W$6</f>
        <v>2362.52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423084</v>
      </c>
      <c r="D6" s="34">
        <f t="shared" si="3"/>
        <v>46</v>
      </c>
      <c r="E6" s="34">
        <f t="shared" si="3"/>
        <v>1</v>
      </c>
      <c r="F6" s="34">
        <f t="shared" si="3"/>
        <v>0</v>
      </c>
      <c r="G6" s="34">
        <f t="shared" si="3"/>
        <v>1</v>
      </c>
      <c r="H6" s="34" t="str">
        <f t="shared" si="3"/>
        <v>長崎県　時津町</v>
      </c>
      <c r="I6" s="34" t="str">
        <f t="shared" si="3"/>
        <v>法適用</v>
      </c>
      <c r="J6" s="34" t="str">
        <f t="shared" si="3"/>
        <v>水道事業</v>
      </c>
      <c r="K6" s="34" t="str">
        <f t="shared" si="3"/>
        <v>末端給水事業</v>
      </c>
      <c r="L6" s="34" t="str">
        <f t="shared" si="3"/>
        <v>A5</v>
      </c>
      <c r="M6" s="34">
        <f t="shared" si="3"/>
        <v>0</v>
      </c>
      <c r="N6" s="35" t="str">
        <f t="shared" si="3"/>
        <v>-</v>
      </c>
      <c r="O6" s="35">
        <f t="shared" si="3"/>
        <v>96.53</v>
      </c>
      <c r="P6" s="35">
        <f t="shared" si="3"/>
        <v>99.73</v>
      </c>
      <c r="Q6" s="35">
        <f t="shared" si="3"/>
        <v>3618</v>
      </c>
      <c r="R6" s="35">
        <f t="shared" si="3"/>
        <v>30308</v>
      </c>
      <c r="S6" s="35">
        <f t="shared" si="3"/>
        <v>20.94</v>
      </c>
      <c r="T6" s="35">
        <f t="shared" si="3"/>
        <v>1447.37</v>
      </c>
      <c r="U6" s="35">
        <f t="shared" si="3"/>
        <v>30004</v>
      </c>
      <c r="V6" s="35">
        <f t="shared" si="3"/>
        <v>12.7</v>
      </c>
      <c r="W6" s="35">
        <f t="shared" si="3"/>
        <v>2362.52</v>
      </c>
      <c r="X6" s="36">
        <f>IF(X7="",NA(),X7)</f>
        <v>121.69</v>
      </c>
      <c r="Y6" s="36">
        <f t="shared" ref="Y6:AG6" si="4">IF(Y7="",NA(),Y7)</f>
        <v>126.08</v>
      </c>
      <c r="Z6" s="36">
        <f t="shared" si="4"/>
        <v>123.46</v>
      </c>
      <c r="AA6" s="36">
        <f t="shared" si="4"/>
        <v>125.07</v>
      </c>
      <c r="AB6" s="36">
        <f t="shared" si="4"/>
        <v>134.80000000000001</v>
      </c>
      <c r="AC6" s="36">
        <f t="shared" si="4"/>
        <v>106.41</v>
      </c>
      <c r="AD6" s="36">
        <f t="shared" si="4"/>
        <v>106.89</v>
      </c>
      <c r="AE6" s="36">
        <f t="shared" si="4"/>
        <v>109.04</v>
      </c>
      <c r="AF6" s="36">
        <f t="shared" si="4"/>
        <v>111.21</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1.93</v>
      </c>
      <c r="AR6" s="36">
        <f t="shared" si="5"/>
        <v>3.91</v>
      </c>
      <c r="AS6" s="35" t="str">
        <f>IF(AS7="","",IF(AS7="-","【-】","【"&amp;SUBSTITUTE(TEXT(AS7,"#,##0.00"),"-","△")&amp;"】"))</f>
        <v>【0.79】</v>
      </c>
      <c r="AT6" s="36">
        <f>IF(AT7="",NA(),AT7)</f>
        <v>3196.34</v>
      </c>
      <c r="AU6" s="36">
        <f t="shared" ref="AU6:BC6" si="6">IF(AU7="",NA(),AU7)</f>
        <v>2637.96</v>
      </c>
      <c r="AV6" s="36">
        <f t="shared" si="6"/>
        <v>1897.14</v>
      </c>
      <c r="AW6" s="36">
        <f t="shared" si="6"/>
        <v>2947.71</v>
      </c>
      <c r="AX6" s="36">
        <f t="shared" si="6"/>
        <v>2449.8000000000002</v>
      </c>
      <c r="AY6" s="36">
        <f t="shared" si="6"/>
        <v>852.01</v>
      </c>
      <c r="AZ6" s="36">
        <f t="shared" si="6"/>
        <v>909.68</v>
      </c>
      <c r="BA6" s="36">
        <f t="shared" si="6"/>
        <v>382.09</v>
      </c>
      <c r="BB6" s="36">
        <f t="shared" si="6"/>
        <v>391.54</v>
      </c>
      <c r="BC6" s="36">
        <f t="shared" si="6"/>
        <v>377.63</v>
      </c>
      <c r="BD6" s="35" t="str">
        <f>IF(BD7="","",IF(BD7="-","【-】","【"&amp;SUBSTITUTE(TEXT(BD7,"#,##0.00"),"-","△")&amp;"】"))</f>
        <v>【262.87】</v>
      </c>
      <c r="BE6" s="36">
        <f>IF(BE7="",NA(),BE7)</f>
        <v>33.86</v>
      </c>
      <c r="BF6" s="36">
        <f t="shared" ref="BF6:BN6" si="7">IF(BF7="",NA(),BF7)</f>
        <v>31.75</v>
      </c>
      <c r="BG6" s="36">
        <f t="shared" si="7"/>
        <v>30.06</v>
      </c>
      <c r="BH6" s="36">
        <f t="shared" si="7"/>
        <v>28.16</v>
      </c>
      <c r="BI6" s="36">
        <f t="shared" si="7"/>
        <v>26.19</v>
      </c>
      <c r="BJ6" s="36">
        <f t="shared" si="7"/>
        <v>391.4</v>
      </c>
      <c r="BK6" s="36">
        <f t="shared" si="7"/>
        <v>382.65</v>
      </c>
      <c r="BL6" s="36">
        <f t="shared" si="7"/>
        <v>385.06</v>
      </c>
      <c r="BM6" s="36">
        <f t="shared" si="7"/>
        <v>386.97</v>
      </c>
      <c r="BN6" s="36">
        <f t="shared" si="7"/>
        <v>364.71</v>
      </c>
      <c r="BO6" s="35" t="str">
        <f>IF(BO7="","",IF(BO7="-","【-】","【"&amp;SUBSTITUTE(TEXT(BO7,"#,##0.00"),"-","△")&amp;"】"))</f>
        <v>【270.87】</v>
      </c>
      <c r="BP6" s="36">
        <f>IF(BP7="",NA(),BP7)</f>
        <v>118.1</v>
      </c>
      <c r="BQ6" s="36">
        <f t="shared" ref="BQ6:BY6" si="8">IF(BQ7="",NA(),BQ7)</f>
        <v>122.54</v>
      </c>
      <c r="BR6" s="36">
        <f t="shared" si="8"/>
        <v>125.23</v>
      </c>
      <c r="BS6" s="36">
        <f t="shared" si="8"/>
        <v>126.91</v>
      </c>
      <c r="BT6" s="36">
        <f t="shared" si="8"/>
        <v>131.19</v>
      </c>
      <c r="BU6" s="36">
        <f t="shared" si="8"/>
        <v>95.91</v>
      </c>
      <c r="BV6" s="36">
        <f t="shared" si="8"/>
        <v>96.1</v>
      </c>
      <c r="BW6" s="36">
        <f t="shared" si="8"/>
        <v>99.07</v>
      </c>
      <c r="BX6" s="36">
        <f t="shared" si="8"/>
        <v>101.72</v>
      </c>
      <c r="BY6" s="36">
        <f t="shared" si="8"/>
        <v>100.65</v>
      </c>
      <c r="BZ6" s="35" t="str">
        <f>IF(BZ7="","",IF(BZ7="-","【-】","【"&amp;SUBSTITUTE(TEXT(BZ7,"#,##0.00"),"-","△")&amp;"】"))</f>
        <v>【105.59】</v>
      </c>
      <c r="CA6" s="36">
        <f>IF(CA7="",NA(),CA7)</f>
        <v>176.58</v>
      </c>
      <c r="CB6" s="36">
        <f t="shared" ref="CB6:CJ6" si="9">IF(CB7="",NA(),CB7)</f>
        <v>170.26</v>
      </c>
      <c r="CC6" s="36">
        <f t="shared" si="9"/>
        <v>167.11</v>
      </c>
      <c r="CD6" s="36">
        <f t="shared" si="9"/>
        <v>164.94</v>
      </c>
      <c r="CE6" s="36">
        <f t="shared" si="9"/>
        <v>159.5</v>
      </c>
      <c r="CF6" s="36">
        <f t="shared" si="9"/>
        <v>179.29</v>
      </c>
      <c r="CG6" s="36">
        <f t="shared" si="9"/>
        <v>178.39</v>
      </c>
      <c r="CH6" s="36">
        <f t="shared" si="9"/>
        <v>173.03</v>
      </c>
      <c r="CI6" s="36">
        <f t="shared" si="9"/>
        <v>168.2</v>
      </c>
      <c r="CJ6" s="36">
        <f t="shared" si="9"/>
        <v>170.19</v>
      </c>
      <c r="CK6" s="35" t="str">
        <f>IF(CK7="","",IF(CK7="-","【-】","【"&amp;SUBSTITUTE(TEXT(CK7,"#,##0.00"),"-","△")&amp;"】"))</f>
        <v>【163.27】</v>
      </c>
      <c r="CL6" s="36">
        <f>IF(CL7="",NA(),CL7)</f>
        <v>72.44</v>
      </c>
      <c r="CM6" s="36">
        <f t="shared" ref="CM6:CU6" si="10">IF(CM7="",NA(),CM7)</f>
        <v>74.22</v>
      </c>
      <c r="CN6" s="36">
        <f t="shared" si="10"/>
        <v>73.760000000000005</v>
      </c>
      <c r="CO6" s="36">
        <f t="shared" si="10"/>
        <v>72.489999999999995</v>
      </c>
      <c r="CP6" s="36">
        <f t="shared" si="10"/>
        <v>72.81</v>
      </c>
      <c r="CQ6" s="36">
        <f t="shared" si="10"/>
        <v>59.09</v>
      </c>
      <c r="CR6" s="36">
        <f t="shared" si="10"/>
        <v>59.23</v>
      </c>
      <c r="CS6" s="36">
        <f t="shared" si="10"/>
        <v>58.58</v>
      </c>
      <c r="CT6" s="36">
        <f t="shared" si="10"/>
        <v>54.77</v>
      </c>
      <c r="CU6" s="36">
        <f t="shared" si="10"/>
        <v>59.01</v>
      </c>
      <c r="CV6" s="35" t="str">
        <f>IF(CV7="","",IF(CV7="-","【-】","【"&amp;SUBSTITUTE(TEXT(CV7,"#,##0.00"),"-","△")&amp;"】"))</f>
        <v>【59.94】</v>
      </c>
      <c r="CW6" s="36">
        <f>IF(CW7="",NA(),CW7)</f>
        <v>90.18</v>
      </c>
      <c r="CX6" s="36">
        <f t="shared" ref="CX6:DF6" si="11">IF(CX7="",NA(),CX7)</f>
        <v>88.64</v>
      </c>
      <c r="CY6" s="36">
        <f t="shared" si="11"/>
        <v>88.3</v>
      </c>
      <c r="CZ6" s="36">
        <f t="shared" si="11"/>
        <v>89.43</v>
      </c>
      <c r="DA6" s="36">
        <f t="shared" si="11"/>
        <v>89.24</v>
      </c>
      <c r="DB6" s="36">
        <f t="shared" si="11"/>
        <v>85.4</v>
      </c>
      <c r="DC6" s="36">
        <f t="shared" si="11"/>
        <v>85.53</v>
      </c>
      <c r="DD6" s="36">
        <f t="shared" si="11"/>
        <v>85.23</v>
      </c>
      <c r="DE6" s="36">
        <f t="shared" si="11"/>
        <v>82.89</v>
      </c>
      <c r="DF6" s="36">
        <f t="shared" si="11"/>
        <v>85.37</v>
      </c>
      <c r="DG6" s="35" t="str">
        <f>IF(DG7="","",IF(DG7="-","【-】","【"&amp;SUBSTITUTE(TEXT(DG7,"#,##0.00"),"-","△")&amp;"】"))</f>
        <v>【90.22】</v>
      </c>
      <c r="DH6" s="36">
        <f>IF(DH7="",NA(),DH7)</f>
        <v>36.369999999999997</v>
      </c>
      <c r="DI6" s="36">
        <f t="shared" ref="DI6:DQ6" si="12">IF(DI7="",NA(),DI7)</f>
        <v>38</v>
      </c>
      <c r="DJ6" s="36">
        <f t="shared" si="12"/>
        <v>49.92</v>
      </c>
      <c r="DK6" s="36">
        <f t="shared" si="12"/>
        <v>51.57</v>
      </c>
      <c r="DL6" s="36">
        <f t="shared" si="12"/>
        <v>51.79</v>
      </c>
      <c r="DM6" s="36">
        <f t="shared" si="12"/>
        <v>36.36</v>
      </c>
      <c r="DN6" s="36">
        <f t="shared" si="12"/>
        <v>37.340000000000003</v>
      </c>
      <c r="DO6" s="36">
        <f t="shared" si="12"/>
        <v>44.31</v>
      </c>
      <c r="DP6" s="36">
        <f t="shared" si="12"/>
        <v>47.46</v>
      </c>
      <c r="DQ6" s="36">
        <f t="shared" si="12"/>
        <v>46.9</v>
      </c>
      <c r="DR6" s="35" t="str">
        <f>IF(DR7="","",IF(DR7="-","【-】","【"&amp;SUBSTITUTE(TEXT(DR7,"#,##0.00"),"-","△")&amp;"】"))</f>
        <v>【47.91】</v>
      </c>
      <c r="DS6" s="35">
        <f>IF(DS7="",NA(),DS7)</f>
        <v>0</v>
      </c>
      <c r="DT6" s="35">
        <f t="shared" ref="DT6:EB6" si="13">IF(DT7="",NA(),DT7)</f>
        <v>0</v>
      </c>
      <c r="DU6" s="35">
        <f t="shared" si="13"/>
        <v>0</v>
      </c>
      <c r="DV6" s="35">
        <f t="shared" si="13"/>
        <v>0</v>
      </c>
      <c r="DW6" s="36">
        <f t="shared" si="13"/>
        <v>0.24</v>
      </c>
      <c r="DX6" s="36">
        <f t="shared" si="13"/>
        <v>7.8</v>
      </c>
      <c r="DY6" s="36">
        <f t="shared" si="13"/>
        <v>8.39</v>
      </c>
      <c r="DZ6" s="36">
        <f t="shared" si="13"/>
        <v>10.09</v>
      </c>
      <c r="EA6" s="36">
        <f t="shared" si="13"/>
        <v>9.7100000000000009</v>
      </c>
      <c r="EB6" s="36">
        <f t="shared" si="13"/>
        <v>12.03</v>
      </c>
      <c r="EC6" s="35" t="str">
        <f>IF(EC7="","",IF(EC7="-","【-】","【"&amp;SUBSTITUTE(TEXT(EC7,"#,##0.00"),"-","△")&amp;"】"))</f>
        <v>【15.00】</v>
      </c>
      <c r="ED6" s="36">
        <f>IF(ED7="",NA(),ED7)</f>
        <v>0.27</v>
      </c>
      <c r="EE6" s="36">
        <f t="shared" ref="EE6:EM6" si="14">IF(EE7="",NA(),EE7)</f>
        <v>0.23</v>
      </c>
      <c r="EF6" s="36">
        <f t="shared" si="14"/>
        <v>0.28000000000000003</v>
      </c>
      <c r="EG6" s="36">
        <f t="shared" si="14"/>
        <v>0.46</v>
      </c>
      <c r="EH6" s="36">
        <f t="shared" si="14"/>
        <v>1.68</v>
      </c>
      <c r="EI6" s="36">
        <f t="shared" si="14"/>
        <v>0.81</v>
      </c>
      <c r="EJ6" s="36">
        <f t="shared" si="14"/>
        <v>0.59</v>
      </c>
      <c r="EK6" s="36">
        <f t="shared" si="14"/>
        <v>0.6</v>
      </c>
      <c r="EL6" s="36">
        <f t="shared" si="14"/>
        <v>0.99</v>
      </c>
      <c r="EM6" s="36">
        <f t="shared" si="14"/>
        <v>0.61</v>
      </c>
      <c r="EN6" s="35" t="str">
        <f>IF(EN7="","",IF(EN7="-","【-】","【"&amp;SUBSTITUTE(TEXT(EN7,"#,##0.00"),"-","△")&amp;"】"))</f>
        <v>【0.76】</v>
      </c>
    </row>
    <row r="7" spans="1:144" s="37" customFormat="1" x14ac:dyDescent="0.15">
      <c r="A7" s="29"/>
      <c r="B7" s="38">
        <v>2016</v>
      </c>
      <c r="C7" s="38">
        <v>423084</v>
      </c>
      <c r="D7" s="38">
        <v>46</v>
      </c>
      <c r="E7" s="38">
        <v>1</v>
      </c>
      <c r="F7" s="38">
        <v>0</v>
      </c>
      <c r="G7" s="38">
        <v>1</v>
      </c>
      <c r="H7" s="38" t="s">
        <v>105</v>
      </c>
      <c r="I7" s="38" t="s">
        <v>106</v>
      </c>
      <c r="J7" s="38" t="s">
        <v>107</v>
      </c>
      <c r="K7" s="38" t="s">
        <v>108</v>
      </c>
      <c r="L7" s="38" t="s">
        <v>109</v>
      </c>
      <c r="M7" s="38"/>
      <c r="N7" s="39" t="s">
        <v>110</v>
      </c>
      <c r="O7" s="39">
        <v>96.53</v>
      </c>
      <c r="P7" s="39">
        <v>99.73</v>
      </c>
      <c r="Q7" s="39">
        <v>3618</v>
      </c>
      <c r="R7" s="39">
        <v>30308</v>
      </c>
      <c r="S7" s="39">
        <v>20.94</v>
      </c>
      <c r="T7" s="39">
        <v>1447.37</v>
      </c>
      <c r="U7" s="39">
        <v>30004</v>
      </c>
      <c r="V7" s="39">
        <v>12.7</v>
      </c>
      <c r="W7" s="39">
        <v>2362.52</v>
      </c>
      <c r="X7" s="39">
        <v>121.69</v>
      </c>
      <c r="Y7" s="39">
        <v>126.08</v>
      </c>
      <c r="Z7" s="39">
        <v>123.46</v>
      </c>
      <c r="AA7" s="39">
        <v>125.07</v>
      </c>
      <c r="AB7" s="39">
        <v>134.80000000000001</v>
      </c>
      <c r="AC7" s="39">
        <v>106.41</v>
      </c>
      <c r="AD7" s="39">
        <v>106.89</v>
      </c>
      <c r="AE7" s="39">
        <v>109.04</v>
      </c>
      <c r="AF7" s="39">
        <v>111.21</v>
      </c>
      <c r="AG7" s="39">
        <v>110.95</v>
      </c>
      <c r="AH7" s="39">
        <v>114.35</v>
      </c>
      <c r="AI7" s="39">
        <v>0</v>
      </c>
      <c r="AJ7" s="39">
        <v>0</v>
      </c>
      <c r="AK7" s="39">
        <v>0</v>
      </c>
      <c r="AL7" s="39">
        <v>0</v>
      </c>
      <c r="AM7" s="39">
        <v>0</v>
      </c>
      <c r="AN7" s="39">
        <v>6.33</v>
      </c>
      <c r="AO7" s="39">
        <v>7.76</v>
      </c>
      <c r="AP7" s="39">
        <v>3.77</v>
      </c>
      <c r="AQ7" s="39">
        <v>1.93</v>
      </c>
      <c r="AR7" s="39">
        <v>3.91</v>
      </c>
      <c r="AS7" s="39">
        <v>0.79</v>
      </c>
      <c r="AT7" s="39">
        <v>3196.34</v>
      </c>
      <c r="AU7" s="39">
        <v>2637.96</v>
      </c>
      <c r="AV7" s="39">
        <v>1897.14</v>
      </c>
      <c r="AW7" s="39">
        <v>2947.71</v>
      </c>
      <c r="AX7" s="39">
        <v>2449.8000000000002</v>
      </c>
      <c r="AY7" s="39">
        <v>852.01</v>
      </c>
      <c r="AZ7" s="39">
        <v>909.68</v>
      </c>
      <c r="BA7" s="39">
        <v>382.09</v>
      </c>
      <c r="BB7" s="39">
        <v>391.54</v>
      </c>
      <c r="BC7" s="39">
        <v>377.63</v>
      </c>
      <c r="BD7" s="39">
        <v>262.87</v>
      </c>
      <c r="BE7" s="39">
        <v>33.86</v>
      </c>
      <c r="BF7" s="39">
        <v>31.75</v>
      </c>
      <c r="BG7" s="39">
        <v>30.06</v>
      </c>
      <c r="BH7" s="39">
        <v>28.16</v>
      </c>
      <c r="BI7" s="39">
        <v>26.19</v>
      </c>
      <c r="BJ7" s="39">
        <v>391.4</v>
      </c>
      <c r="BK7" s="39">
        <v>382.65</v>
      </c>
      <c r="BL7" s="39">
        <v>385.06</v>
      </c>
      <c r="BM7" s="39">
        <v>386.97</v>
      </c>
      <c r="BN7" s="39">
        <v>364.71</v>
      </c>
      <c r="BO7" s="39">
        <v>270.87</v>
      </c>
      <c r="BP7" s="39">
        <v>118.1</v>
      </c>
      <c r="BQ7" s="39">
        <v>122.54</v>
      </c>
      <c r="BR7" s="39">
        <v>125.23</v>
      </c>
      <c r="BS7" s="39">
        <v>126.91</v>
      </c>
      <c r="BT7" s="39">
        <v>131.19</v>
      </c>
      <c r="BU7" s="39">
        <v>95.91</v>
      </c>
      <c r="BV7" s="39">
        <v>96.1</v>
      </c>
      <c r="BW7" s="39">
        <v>99.07</v>
      </c>
      <c r="BX7" s="39">
        <v>101.72</v>
      </c>
      <c r="BY7" s="39">
        <v>100.65</v>
      </c>
      <c r="BZ7" s="39">
        <v>105.59</v>
      </c>
      <c r="CA7" s="39">
        <v>176.58</v>
      </c>
      <c r="CB7" s="39">
        <v>170.26</v>
      </c>
      <c r="CC7" s="39">
        <v>167.11</v>
      </c>
      <c r="CD7" s="39">
        <v>164.94</v>
      </c>
      <c r="CE7" s="39">
        <v>159.5</v>
      </c>
      <c r="CF7" s="39">
        <v>179.29</v>
      </c>
      <c r="CG7" s="39">
        <v>178.39</v>
      </c>
      <c r="CH7" s="39">
        <v>173.03</v>
      </c>
      <c r="CI7" s="39">
        <v>168.2</v>
      </c>
      <c r="CJ7" s="39">
        <v>170.19</v>
      </c>
      <c r="CK7" s="39">
        <v>163.27000000000001</v>
      </c>
      <c r="CL7" s="39">
        <v>72.44</v>
      </c>
      <c r="CM7" s="39">
        <v>74.22</v>
      </c>
      <c r="CN7" s="39">
        <v>73.760000000000005</v>
      </c>
      <c r="CO7" s="39">
        <v>72.489999999999995</v>
      </c>
      <c r="CP7" s="39">
        <v>72.81</v>
      </c>
      <c r="CQ7" s="39">
        <v>59.09</v>
      </c>
      <c r="CR7" s="39">
        <v>59.23</v>
      </c>
      <c r="CS7" s="39">
        <v>58.58</v>
      </c>
      <c r="CT7" s="39">
        <v>54.77</v>
      </c>
      <c r="CU7" s="39">
        <v>59.01</v>
      </c>
      <c r="CV7" s="39">
        <v>59.94</v>
      </c>
      <c r="CW7" s="39">
        <v>90.18</v>
      </c>
      <c r="CX7" s="39">
        <v>88.64</v>
      </c>
      <c r="CY7" s="39">
        <v>88.3</v>
      </c>
      <c r="CZ7" s="39">
        <v>89.43</v>
      </c>
      <c r="DA7" s="39">
        <v>89.24</v>
      </c>
      <c r="DB7" s="39">
        <v>85.4</v>
      </c>
      <c r="DC7" s="39">
        <v>85.53</v>
      </c>
      <c r="DD7" s="39">
        <v>85.23</v>
      </c>
      <c r="DE7" s="39">
        <v>82.89</v>
      </c>
      <c r="DF7" s="39">
        <v>85.37</v>
      </c>
      <c r="DG7" s="39">
        <v>90.22</v>
      </c>
      <c r="DH7" s="39">
        <v>36.369999999999997</v>
      </c>
      <c r="DI7" s="39">
        <v>38</v>
      </c>
      <c r="DJ7" s="39">
        <v>49.92</v>
      </c>
      <c r="DK7" s="39">
        <v>51.57</v>
      </c>
      <c r="DL7" s="39">
        <v>51.79</v>
      </c>
      <c r="DM7" s="39">
        <v>36.36</v>
      </c>
      <c r="DN7" s="39">
        <v>37.340000000000003</v>
      </c>
      <c r="DO7" s="39">
        <v>44.31</v>
      </c>
      <c r="DP7" s="39">
        <v>47.46</v>
      </c>
      <c r="DQ7" s="39">
        <v>46.9</v>
      </c>
      <c r="DR7" s="39">
        <v>47.91</v>
      </c>
      <c r="DS7" s="39">
        <v>0</v>
      </c>
      <c r="DT7" s="39">
        <v>0</v>
      </c>
      <c r="DU7" s="39">
        <v>0</v>
      </c>
      <c r="DV7" s="39">
        <v>0</v>
      </c>
      <c r="DW7" s="39">
        <v>0.24</v>
      </c>
      <c r="DX7" s="39">
        <v>7.8</v>
      </c>
      <c r="DY7" s="39">
        <v>8.39</v>
      </c>
      <c r="DZ7" s="39">
        <v>10.09</v>
      </c>
      <c r="EA7" s="39">
        <v>9.7100000000000009</v>
      </c>
      <c r="EB7" s="39">
        <v>12.03</v>
      </c>
      <c r="EC7" s="39">
        <v>15</v>
      </c>
      <c r="ED7" s="39">
        <v>0.27</v>
      </c>
      <c r="EE7" s="39">
        <v>0.23</v>
      </c>
      <c r="EF7" s="39">
        <v>0.28000000000000003</v>
      </c>
      <c r="EG7" s="39">
        <v>0.46</v>
      </c>
      <c r="EH7" s="39">
        <v>1.68</v>
      </c>
      <c r="EI7" s="39">
        <v>0.81</v>
      </c>
      <c r="EJ7" s="39">
        <v>0.59</v>
      </c>
      <c r="EK7" s="39">
        <v>0.6</v>
      </c>
      <c r="EL7" s="39">
        <v>0.99</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2018-02-01T02:01:25Z</cp:lastPrinted>
  <dcterms:created xsi:type="dcterms:W3CDTF">2017-12-25T01:37:23Z</dcterms:created>
  <dcterms:modified xsi:type="dcterms:W3CDTF">2018-02-01T02:01:26Z</dcterms:modified>
  <cp:category/>
</cp:coreProperties>
</file>