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7.3.8\新松浦市共有\上下水道課\★下水道業務係\宝亀\☆調査☆\Ｈ２９年度調査\⑧（未）2.8〆平成２８年度決算「経営比較分析表」の分析等について\回答\"/>
    </mc:Choice>
  </mc:AlternateContent>
  <workbookProtection workbookPassword="B319" lockStructure="1"/>
  <bookViews>
    <workbookView xWindow="0" yWindow="0" windowWidth="28800" windowHeight="1245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I10" i="4"/>
  <c r="AL8" i="4"/>
  <c r="P8" i="4"/>
  <c r="I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<sst xmlns="http://schemas.openxmlformats.org/spreadsheetml/2006/main" count="240" uniqueCount="125">
  <si>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</si>
  <si>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</si>
  <si>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</si>
  <si>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</si>
  <si>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</si>
  <si>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</si>
  <si>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</si>
  <si>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</si>
  <si>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</si>
  <si>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</si>
  <si>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</si>
  <si>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</si>
  <si>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</si>
  <si>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</si>
  <si>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</si>
  <si>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</si>
  <si>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</si>
  <si>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</si>
  <si>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</si>
  <si>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</si>
  <si>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</si>
  <si>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</si>
  <si>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</si>
  <si>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</si>
  <si>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</si>
  <si>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</si>
  <si>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</si>
  <si>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</si>
  <si>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</si>
  <si>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</si>
  <si>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</si>
  <si>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</si>
  <si>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</si>
  <si>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</si>
  <si>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</si>
  <si>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</si>
  <si>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</si>
  <si>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</si>
  <si>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</si>
  <si>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</si>
  <si>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</si>
  <si>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</si>
  <si>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</si>
  <si>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</si>
  <si>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</si>
  <si>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</si>
  <si>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</si>
  <si>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</si>
  <si>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</si>
  <si>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</si>
  <si>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</si>
  <si>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</si>
  <si>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</si>
  <si>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</si>
  <si>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</si>
  <si>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</si>
  <si>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</si>
  <si>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</si>
  <si>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</si>
  <si>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</si>
  <si>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</si>
  <si>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</si>
  <si>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</si>
  <si>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</si>
  <si>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</si>
  <si>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</si>
  <si>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</si>
  <si>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</si>
  <si>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</si>
  <si>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</si>
  <si>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</si>
  <si>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</si>
  <si>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</si>
  <si>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</si>
  <si>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</si>
  <si>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</si>
  <si>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</si>
  <si>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</si>
  <si>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</si>
  <si>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</si>
  <si>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</si>
  <si>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</si>
  <si>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</si>
  <si>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</si>
  <si>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</si>
  <si>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</si>
  <si>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</si>
  <si>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</si>
  <si>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</si>
  <si>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</si>
  <si>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</si>
  <si>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</si>
  <si>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</si>
  <si>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</si>
  <si>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</si>
  <si>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</si>
  <si>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</si>
  <si>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</si>
  <si>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</si>
  <si>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</si>
  <si>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</si>
  <si>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</si>
  <si>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</si>
  <si>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</si>
  <si>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</si>
  <si>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</si>
  <si>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</si>
  <si>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</si>
  <si>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</si>
  <si>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松浦市</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</si>
  <si>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</si>
  <si>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</si>
  <si>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</si>
  <si>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</si>
  <si>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</si>
  <si>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</si>
  <si>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</si>
  <si>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</si>
  <si>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</si>
  <si>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</si>
  <si>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</si>
  <si>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</si>
  <si>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管渠については現時点で大規模な改修等の必要は生じていないが、経年劣化による機械設備等の軽微な補修が年々発生している。
　延命化を図るためには今後も計画的な改修、更新が必要になる。</t>
    <rPh sb="1" eb="2">
      <t>カン</t>
    </rPh>
    <rPh sb="2" eb="3">
      <t>キョ</t>
    </rPh>
    <rPh sb="8" eb="11">
      <t>ゲンジテン</t>
    </rPh>
    <rPh sb="12" eb="15">
      <t>ダイキボ</t>
    </rPh>
    <rPh sb="16" eb="18">
      <t>カイシュウ</t>
    </rPh>
    <rPh sb="18" eb="19">
      <t>トウ</t>
    </rPh>
    <rPh sb="20" eb="22">
      <t>ヒツヨウ</t>
    </rPh>
    <rPh sb="23" eb="24">
      <t>ショウ</t>
    </rPh>
    <rPh sb="31" eb="33">
      <t>ケイネン</t>
    </rPh>
    <rPh sb="33" eb="35">
      <t>レッカ</t>
    </rPh>
    <rPh sb="38" eb="40">
      <t>キカイ</t>
    </rPh>
    <rPh sb="40" eb="42">
      <t>セツビ</t>
    </rPh>
    <rPh sb="42" eb="43">
      <t>トウ</t>
    </rPh>
    <rPh sb="44" eb="46">
      <t>ケイビ</t>
    </rPh>
    <rPh sb="47" eb="49">
      <t>ホシュウ</t>
    </rPh>
    <rPh sb="50" eb="52">
      <t>ネンネン</t>
    </rPh>
    <rPh sb="52" eb="54">
      <t>ハッセイ</t>
    </rPh>
    <rPh sb="61" eb="63">
      <t>エンメイ</t>
    </rPh>
    <rPh sb="63" eb="64">
      <t>カ</t>
    </rPh>
    <rPh sb="65" eb="66">
      <t>ハカ</t>
    </rPh>
    <rPh sb="71" eb="73">
      <t>コンゴ</t>
    </rPh>
    <rPh sb="74" eb="76">
      <t>ケイカク</t>
    </rPh>
    <rPh sb="76" eb="77">
      <t>テキ</t>
    </rPh>
    <rPh sb="78" eb="80">
      <t>カイシュウ</t>
    </rPh>
    <rPh sb="81" eb="83">
      <t>コウシン</t>
    </rPh>
    <rPh sb="84" eb="86">
      <t>ヒツヨウ</t>
    </rPh>
    <phoneticPr fontId="4"/>
  </si>
  <si>
    <t xml:space="preserve">　本市の集落排水事業については小規模事業であるため、使用料収入のみでの経営は困難であり、一般会計からの繰出金に依存している。
　しかしながら施設の能力的には余裕があるので、更なる接続率の向上と維持管理費の節減を行い、事業経営の健全化に近付ける必要がある。
　収益的収支比率については、企業債償還額の減少により年々比率が向上している。
　経費回収率、汚水処理原価については、前年度は処理場施設内の修繕費用が嵩んだため汚水処理費が膨らみ類似団体と比較差が生じたが、今年度は経費節減により類似団体並みとなった。
</t>
    <rPh sb="15" eb="18">
      <t>ショウキボ</t>
    </rPh>
    <rPh sb="18" eb="20">
      <t>ジギョウ</t>
    </rPh>
    <rPh sb="26" eb="28">
      <t>シヨウ</t>
    </rPh>
    <rPh sb="28" eb="29">
      <t>リョウ</t>
    </rPh>
    <rPh sb="29" eb="31">
      <t>シュウニュウ</t>
    </rPh>
    <rPh sb="35" eb="37">
      <t>ケイエイ</t>
    </rPh>
    <rPh sb="38" eb="40">
      <t>コンナン</t>
    </rPh>
    <rPh sb="44" eb="46">
      <t>イッパン</t>
    </rPh>
    <rPh sb="46" eb="48">
      <t>カイケイ</t>
    </rPh>
    <rPh sb="51" eb="52">
      <t>ク</t>
    </rPh>
    <rPh sb="52" eb="53">
      <t>ダ</t>
    </rPh>
    <rPh sb="53" eb="54">
      <t>キン</t>
    </rPh>
    <rPh sb="55" eb="57">
      <t>イゾン</t>
    </rPh>
    <rPh sb="70" eb="72">
      <t>シセツ</t>
    </rPh>
    <rPh sb="73" eb="75">
      <t>ノウリョク</t>
    </rPh>
    <rPh sb="75" eb="76">
      <t>テキ</t>
    </rPh>
    <rPh sb="78" eb="80">
      <t>ヨユウ</t>
    </rPh>
    <rPh sb="86" eb="87">
      <t>サラ</t>
    </rPh>
    <rPh sb="89" eb="91">
      <t>セツゾク</t>
    </rPh>
    <rPh sb="91" eb="92">
      <t>リツ</t>
    </rPh>
    <rPh sb="93" eb="95">
      <t>コウジョウ</t>
    </rPh>
    <rPh sb="96" eb="98">
      <t>イジ</t>
    </rPh>
    <rPh sb="98" eb="101">
      <t>カンリヒ</t>
    </rPh>
    <rPh sb="102" eb="104">
      <t>セツゲン</t>
    </rPh>
    <rPh sb="105" eb="106">
      <t>オコナ</t>
    </rPh>
    <rPh sb="108" eb="110">
      <t>ジギョウ</t>
    </rPh>
    <rPh sb="110" eb="112">
      <t>ケイエイ</t>
    </rPh>
    <rPh sb="113" eb="116">
      <t>ケンゼンカ</t>
    </rPh>
    <rPh sb="117" eb="119">
      <t>チカヅ</t>
    </rPh>
    <rPh sb="121" eb="123">
      <t>ヒツヨウ</t>
    </rPh>
    <rPh sb="129" eb="131">
      <t>シュウエキ</t>
    </rPh>
    <rPh sb="131" eb="132">
      <t>テキ</t>
    </rPh>
    <rPh sb="132" eb="134">
      <t>シュウシ</t>
    </rPh>
    <rPh sb="134" eb="136">
      <t>ヒリツ</t>
    </rPh>
    <rPh sb="142" eb="144">
      <t>キギョウ</t>
    </rPh>
    <rPh sb="186" eb="189">
      <t>ゼンネンド</t>
    </rPh>
    <rPh sb="190" eb="193">
      <t>ショリジョウ</t>
    </rPh>
    <rPh sb="193" eb="195">
      <t>シセツ</t>
    </rPh>
    <rPh sb="195" eb="196">
      <t>ナイ</t>
    </rPh>
    <rPh sb="197" eb="199">
      <t>シュウゼン</t>
    </rPh>
    <rPh sb="199" eb="201">
      <t>ヒヨウ</t>
    </rPh>
    <rPh sb="202" eb="203">
      <t>カサ</t>
    </rPh>
    <rPh sb="207" eb="209">
      <t>オスイ</t>
    </rPh>
    <rPh sb="209" eb="211">
      <t>ショリ</t>
    </rPh>
    <rPh sb="211" eb="212">
      <t>ヒ</t>
    </rPh>
    <rPh sb="213" eb="214">
      <t>フク</t>
    </rPh>
    <rPh sb="216" eb="218">
      <t>ルイジ</t>
    </rPh>
    <rPh sb="218" eb="220">
      <t>ダンタイ</t>
    </rPh>
    <rPh sb="221" eb="223">
      <t>ヒカク</t>
    </rPh>
    <rPh sb="223" eb="224">
      <t>サ</t>
    </rPh>
    <rPh sb="225" eb="226">
      <t>ショウ</t>
    </rPh>
    <rPh sb="230" eb="233">
      <t>コンネンド</t>
    </rPh>
    <rPh sb="234" eb="236">
      <t>ケイヒ</t>
    </rPh>
    <rPh sb="236" eb="238">
      <t>セツゲン</t>
    </rPh>
    <rPh sb="241" eb="243">
      <t>ルイジ</t>
    </rPh>
    <rPh sb="243" eb="245">
      <t>ダンタイ</t>
    </rPh>
    <rPh sb="245" eb="246">
      <t>ナ</t>
    </rPh>
    <phoneticPr fontId="4"/>
  </si>
  <si>
    <t>　接続率の向上と維持管理費の更なる節減に努めることが重要である。</t>
    <rPh sb="1" eb="3">
      <t>セツゾク</t>
    </rPh>
    <rPh sb="3" eb="4">
      <t>リツ</t>
    </rPh>
    <rPh sb="5" eb="7">
      <t>コウジョウ</t>
    </rPh>
    <rPh sb="8" eb="10">
      <t>イジ</t>
    </rPh>
    <rPh sb="10" eb="13">
      <t>カンリヒ</t>
    </rPh>
    <rPh sb="14" eb="15">
      <t>サラ</t>
    </rPh>
    <rPh sb="17" eb="19">
      <t>セツゲン</t>
    </rPh>
    <rPh sb="20" eb="21">
      <t>ツト</t>
    </rPh>
    <rPh sb="26" eb="28">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</si>
</sst>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827984"/>
        <c:axId val="21903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0.31</c:v>
                </c:pt>
                <c:pt idx="3">
                  <c:v>0.18</c:v>
                </c:pt>
                <c:pt idx="4">
                  <c:v>0.01</c:v>
                </c:pt>
              </c:numCache>
            </c:numRef>
          </c:val>
          <c:smooth val="0"/>
        </c:ser>
        <c:dLbls>
          <c:showLegendKey val="0"/>
          <c:showVal val="0"/>
          <c:showCatName val="0"/>
          <c:showSerName val="0"/>
          <c:showPercent val="0"/>
          <c:showBubbleSize val="0"/>
        </c:dLbls>
        <c:marker val="1"/>
        <c:smooth val="0"/>
        <c:axId val="107827984"/>
        <c:axId val="219038448"/>
      </c:lineChart>
      <c:dateAx>
        <c:axId val="107827984"/>
        <c:scaling>
          <c:orientation val="minMax"/>
        </c:scaling>
        <c:delete val="1"/>
        <c:axPos val="b"/>
        <c:numFmt formatCode="ge" sourceLinked="1"/>
        <c:majorTickMark val="none"/>
        <c:minorTickMark val="none"/>
        <c:tickLblPos val="none"/>
        <c:crossAx val="219038448"/>
        <c:crosses val="autoZero"/>
        <c:auto val="1"/>
        <c:lblOffset val="100"/>
        <c:baseTimeUnit val="years"/>
      </c:dateAx>
      <c:valAx>
        <c:axId val="21903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2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17.809999999999999</c:v>
                </c:pt>
                <c:pt idx="1">
                  <c:v>17.29</c:v>
                </c:pt>
                <c:pt idx="2">
                  <c:v>17.29</c:v>
                </c:pt>
                <c:pt idx="3">
                  <c:v>18.010000000000002</c:v>
                </c:pt>
                <c:pt idx="4">
                  <c:v>18.53</c:v>
                </c:pt>
              </c:numCache>
            </c:numRef>
          </c:val>
        </c:ser>
        <c:dLbls>
          <c:showLegendKey val="0"/>
          <c:showVal val="0"/>
          <c:showCatName val="0"/>
          <c:showSerName val="0"/>
          <c:showPercent val="0"/>
          <c:showBubbleSize val="0"/>
        </c:dLbls>
        <c:gapWidth val="150"/>
        <c:axId val="309575072"/>
        <c:axId val="30969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29.86</c:v>
                </c:pt>
                <c:pt idx="3">
                  <c:v>35.64</c:v>
                </c:pt>
                <c:pt idx="4">
                  <c:v>33.729999999999997</c:v>
                </c:pt>
              </c:numCache>
            </c:numRef>
          </c:val>
          <c:smooth val="0"/>
        </c:ser>
        <c:dLbls>
          <c:showLegendKey val="0"/>
          <c:showVal val="0"/>
          <c:showCatName val="0"/>
          <c:showSerName val="0"/>
          <c:showPercent val="0"/>
          <c:showBubbleSize val="0"/>
        </c:dLbls>
        <c:marker val="1"/>
        <c:smooth val="0"/>
        <c:axId val="309575072"/>
        <c:axId val="309693504"/>
      </c:lineChart>
      <c:dateAx>
        <c:axId val="309575072"/>
        <c:scaling>
          <c:orientation val="minMax"/>
        </c:scaling>
        <c:delete val="1"/>
        <c:axPos val="b"/>
        <c:numFmt formatCode="ge" sourceLinked="1"/>
        <c:majorTickMark val="none"/>
        <c:minorTickMark val="none"/>
        <c:tickLblPos val="none"/>
        <c:crossAx val="309693504"/>
        <c:crosses val="autoZero"/>
        <c:auto val="1"/>
        <c:lblOffset val="100"/>
        <c:baseTimeUnit val="years"/>
      </c:dateAx>
      <c:valAx>
        <c:axId val="30969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57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54.92</c:v>
                </c:pt>
                <c:pt idx="1">
                  <c:v>58.09</c:v>
                </c:pt>
                <c:pt idx="2">
                  <c:v>60.34</c:v>
                </c:pt>
                <c:pt idx="3">
                  <c:v>62.63</c:v>
                </c:pt>
                <c:pt idx="4">
                  <c:v>64.78</c:v>
                </c:pt>
              </c:numCache>
            </c:numRef>
          </c:val>
        </c:ser>
        <c:dLbls>
          <c:showLegendKey val="0"/>
          <c:showVal val="0"/>
          <c:showCatName val="0"/>
          <c:showSerName val="0"/>
          <c:showPercent val="0"/>
          <c:showBubbleSize val="0"/>
        </c:dLbls>
        <c:gapWidth val="150"/>
        <c:axId val="309694680"/>
        <c:axId val="30969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65.95</c:v>
                </c:pt>
                <c:pt idx="3">
                  <c:v>82.92</c:v>
                </c:pt>
                <c:pt idx="4">
                  <c:v>79.989999999999995</c:v>
                </c:pt>
              </c:numCache>
            </c:numRef>
          </c:val>
          <c:smooth val="0"/>
        </c:ser>
        <c:dLbls>
          <c:showLegendKey val="0"/>
          <c:showVal val="0"/>
          <c:showCatName val="0"/>
          <c:showSerName val="0"/>
          <c:showPercent val="0"/>
          <c:showBubbleSize val="0"/>
        </c:dLbls>
        <c:marker val="1"/>
        <c:smooth val="0"/>
        <c:axId val="309694680"/>
        <c:axId val="309695072"/>
      </c:lineChart>
      <c:dateAx>
        <c:axId val="309694680"/>
        <c:scaling>
          <c:orientation val="minMax"/>
        </c:scaling>
        <c:delete val="1"/>
        <c:axPos val="b"/>
        <c:numFmt formatCode="ge" sourceLinked="1"/>
        <c:majorTickMark val="none"/>
        <c:minorTickMark val="none"/>
        <c:tickLblPos val="none"/>
        <c:crossAx val="309695072"/>
        <c:crosses val="autoZero"/>
        <c:auto val="1"/>
        <c:lblOffset val="100"/>
        <c:baseTimeUnit val="years"/>
      </c:dateAx>
      <c:valAx>
        <c:axId val="30969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694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63.77</c:v>
                </c:pt>
                <c:pt idx="1">
                  <c:v>67.2</c:v>
                </c:pt>
                <c:pt idx="2">
                  <c:v>74.13</c:v>
                </c:pt>
                <c:pt idx="3">
                  <c:v>75.98</c:v>
                </c:pt>
                <c:pt idx="4">
                  <c:v>79.680000000000007</c:v>
                </c:pt>
              </c:numCache>
            </c:numRef>
          </c:val>
        </c:ser>
        <c:dLbls>
          <c:showLegendKey val="0"/>
          <c:showVal val="0"/>
          <c:showCatName val="0"/>
          <c:showSerName val="0"/>
          <c:showPercent val="0"/>
          <c:showBubbleSize val="0"/>
        </c:dLbls>
        <c:gapWidth val="150"/>
        <c:axId val="309554752"/>
        <c:axId val="30892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9554752"/>
        <c:axId val="308921072"/>
      </c:lineChart>
      <c:dateAx>
        <c:axId val="309554752"/>
        <c:scaling>
          <c:orientation val="minMax"/>
        </c:scaling>
        <c:delete val="1"/>
        <c:axPos val="b"/>
        <c:numFmt formatCode="ge" sourceLinked="1"/>
        <c:majorTickMark val="none"/>
        <c:minorTickMark val="none"/>
        <c:tickLblPos val="none"/>
        <c:crossAx val="308921072"/>
        <c:crosses val="autoZero"/>
        <c:auto val="1"/>
        <c:lblOffset val="100"/>
        <c:baseTimeUnit val="years"/>
      </c:dateAx>
      <c:valAx>
        <c:axId val="30892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55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8906344"/>
        <c:axId val="30901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8906344"/>
        <c:axId val="309011488"/>
      </c:lineChart>
      <c:dateAx>
        <c:axId val="308906344"/>
        <c:scaling>
          <c:orientation val="minMax"/>
        </c:scaling>
        <c:delete val="1"/>
        <c:axPos val="b"/>
        <c:numFmt formatCode="ge" sourceLinked="1"/>
        <c:majorTickMark val="none"/>
        <c:minorTickMark val="none"/>
        <c:tickLblPos val="none"/>
        <c:crossAx val="309011488"/>
        <c:crosses val="autoZero"/>
        <c:auto val="1"/>
        <c:lblOffset val="100"/>
        <c:baseTimeUnit val="years"/>
      </c:dateAx>
      <c:valAx>
        <c:axId val="30901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906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8980456"/>
        <c:axId val="30934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8980456"/>
        <c:axId val="309340424"/>
      </c:lineChart>
      <c:dateAx>
        <c:axId val="308980456"/>
        <c:scaling>
          <c:orientation val="minMax"/>
        </c:scaling>
        <c:delete val="1"/>
        <c:axPos val="b"/>
        <c:numFmt formatCode="ge" sourceLinked="1"/>
        <c:majorTickMark val="none"/>
        <c:minorTickMark val="none"/>
        <c:tickLblPos val="none"/>
        <c:crossAx val="309340424"/>
        <c:crosses val="autoZero"/>
        <c:auto val="1"/>
        <c:lblOffset val="100"/>
        <c:baseTimeUnit val="years"/>
      </c:dateAx>
      <c:valAx>
        <c:axId val="30934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98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5010616"/>
        <c:axId val="30938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5010616"/>
        <c:axId val="309386096"/>
      </c:lineChart>
      <c:dateAx>
        <c:axId val="215010616"/>
        <c:scaling>
          <c:orientation val="minMax"/>
        </c:scaling>
        <c:delete val="1"/>
        <c:axPos val="b"/>
        <c:numFmt formatCode="ge" sourceLinked="1"/>
        <c:majorTickMark val="none"/>
        <c:minorTickMark val="none"/>
        <c:tickLblPos val="none"/>
        <c:crossAx val="309386096"/>
        <c:crosses val="autoZero"/>
        <c:auto val="1"/>
        <c:lblOffset val="100"/>
        <c:baseTimeUnit val="years"/>
      </c:dateAx>
      <c:valAx>
        <c:axId val="30938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01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9387272"/>
        <c:axId val="30938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9387272"/>
        <c:axId val="309387664"/>
      </c:lineChart>
      <c:dateAx>
        <c:axId val="309387272"/>
        <c:scaling>
          <c:orientation val="minMax"/>
        </c:scaling>
        <c:delete val="1"/>
        <c:axPos val="b"/>
        <c:numFmt formatCode="ge" sourceLinked="1"/>
        <c:majorTickMark val="none"/>
        <c:minorTickMark val="none"/>
        <c:tickLblPos val="none"/>
        <c:crossAx val="309387664"/>
        <c:crosses val="autoZero"/>
        <c:auto val="1"/>
        <c:lblOffset val="100"/>
        <c:baseTimeUnit val="years"/>
      </c:dateAx>
      <c:valAx>
        <c:axId val="30938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38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9388840"/>
        <c:axId val="30938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1741.94</c:v>
                </c:pt>
                <c:pt idx="3">
                  <c:v>1029.24</c:v>
                </c:pt>
                <c:pt idx="4">
                  <c:v>1063.93</c:v>
                </c:pt>
              </c:numCache>
            </c:numRef>
          </c:val>
          <c:smooth val="0"/>
        </c:ser>
        <c:dLbls>
          <c:showLegendKey val="0"/>
          <c:showVal val="0"/>
          <c:showCatName val="0"/>
          <c:showSerName val="0"/>
          <c:showPercent val="0"/>
          <c:showBubbleSize val="0"/>
        </c:dLbls>
        <c:marker val="1"/>
        <c:smooth val="0"/>
        <c:axId val="309388840"/>
        <c:axId val="309389232"/>
      </c:lineChart>
      <c:dateAx>
        <c:axId val="309388840"/>
        <c:scaling>
          <c:orientation val="minMax"/>
        </c:scaling>
        <c:delete val="1"/>
        <c:axPos val="b"/>
        <c:numFmt formatCode="ge" sourceLinked="1"/>
        <c:majorTickMark val="none"/>
        <c:minorTickMark val="none"/>
        <c:tickLblPos val="none"/>
        <c:crossAx val="309389232"/>
        <c:crosses val="autoZero"/>
        <c:auto val="1"/>
        <c:lblOffset val="100"/>
        <c:baseTimeUnit val="years"/>
      </c:dateAx>
      <c:valAx>
        <c:axId val="30938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388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57.65</c:v>
                </c:pt>
                <c:pt idx="1">
                  <c:v>41.41</c:v>
                </c:pt>
                <c:pt idx="2">
                  <c:v>41.27</c:v>
                </c:pt>
                <c:pt idx="3">
                  <c:v>31.27</c:v>
                </c:pt>
                <c:pt idx="4">
                  <c:v>50.92</c:v>
                </c:pt>
              </c:numCache>
            </c:numRef>
          </c:val>
        </c:ser>
        <c:dLbls>
          <c:showLegendKey val="0"/>
          <c:showVal val="0"/>
          <c:showCatName val="0"/>
          <c:showSerName val="0"/>
          <c:showPercent val="0"/>
          <c:showBubbleSize val="0"/>
        </c:dLbls>
        <c:gapWidth val="150"/>
        <c:axId val="309571936"/>
        <c:axId val="309572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33.86</c:v>
                </c:pt>
                <c:pt idx="3">
                  <c:v>43.13</c:v>
                </c:pt>
                <c:pt idx="4">
                  <c:v>46.26</c:v>
                </c:pt>
              </c:numCache>
            </c:numRef>
          </c:val>
          <c:smooth val="0"/>
        </c:ser>
        <c:dLbls>
          <c:showLegendKey val="0"/>
          <c:showVal val="0"/>
          <c:showCatName val="0"/>
          <c:showSerName val="0"/>
          <c:showPercent val="0"/>
          <c:showBubbleSize val="0"/>
        </c:dLbls>
        <c:marker val="1"/>
        <c:smooth val="0"/>
        <c:axId val="309571936"/>
        <c:axId val="309572328"/>
      </c:lineChart>
      <c:dateAx>
        <c:axId val="309571936"/>
        <c:scaling>
          <c:orientation val="minMax"/>
        </c:scaling>
        <c:delete val="1"/>
        <c:axPos val="b"/>
        <c:numFmt formatCode="ge" sourceLinked="1"/>
        <c:majorTickMark val="none"/>
        <c:minorTickMark val="none"/>
        <c:tickLblPos val="none"/>
        <c:crossAx val="309572328"/>
        <c:crosses val="autoZero"/>
        <c:auto val="1"/>
        <c:lblOffset val="100"/>
        <c:baseTimeUnit val="years"/>
      </c:dateAx>
      <c:valAx>
        <c:axId val="309572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57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333.37</c:v>
                </c:pt>
                <c:pt idx="1">
                  <c:v>462.71</c:v>
                </c:pt>
                <c:pt idx="2">
                  <c:v>481.52</c:v>
                </c:pt>
                <c:pt idx="3">
                  <c:v>643.03</c:v>
                </c:pt>
                <c:pt idx="4">
                  <c:v>395.87</c:v>
                </c:pt>
              </c:numCache>
            </c:numRef>
          </c:val>
        </c:ser>
        <c:dLbls>
          <c:showLegendKey val="0"/>
          <c:showVal val="0"/>
          <c:showCatName val="0"/>
          <c:showSerName val="0"/>
          <c:showPercent val="0"/>
          <c:showBubbleSize val="0"/>
        </c:dLbls>
        <c:gapWidth val="150"/>
        <c:axId val="309573504"/>
        <c:axId val="309573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510.15</c:v>
                </c:pt>
                <c:pt idx="3">
                  <c:v>392.03</c:v>
                </c:pt>
                <c:pt idx="4">
                  <c:v>376.4</c:v>
                </c:pt>
              </c:numCache>
            </c:numRef>
          </c:val>
          <c:smooth val="0"/>
        </c:ser>
        <c:dLbls>
          <c:showLegendKey val="0"/>
          <c:showVal val="0"/>
          <c:showCatName val="0"/>
          <c:showSerName val="0"/>
          <c:showPercent val="0"/>
          <c:showBubbleSize val="0"/>
        </c:dLbls>
        <c:marker val="1"/>
        <c:smooth val="0"/>
        <c:axId val="309573504"/>
        <c:axId val="309573896"/>
      </c:lineChart>
      <c:dateAx>
        <c:axId val="309573504"/>
        <c:scaling>
          <c:orientation val="minMax"/>
        </c:scaling>
        <c:delete val="1"/>
        <c:axPos val="b"/>
        <c:numFmt formatCode="ge" sourceLinked="1"/>
        <c:majorTickMark val="none"/>
        <c:minorTickMark val="none"/>
        <c:tickLblPos val="none"/>
        <c:crossAx val="309573896"/>
        <c:crosses val="autoZero"/>
        <c:auto val="1"/>
        <c:lblOffset val="100"/>
        <c:baseTimeUnit val="years"/>
      </c:dateAx>
      <c:valAx>
        <c:axId val="309573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57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6" zoomScale="75" zoomScaleNormal="75" workbookViewId="0">
      <selection activeCell="B60" sqref="B60:BJ6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長崎県　松浦市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
        <v>121</v>
      </c>
      <c r="AE8" s="73"/>
      <c r="AF8" s="73"/>
      <c r="AG8" s="73"/>
      <c r="AH8" s="73"/>
      <c r="AI8" s="73"/>
      <c r="AJ8" s="73"/>
      <c r="AK8" s="4"/>
      <c r="AL8" s="67">
        <f>データ!S6</f>
        <v>23725</v>
      </c>
      <c r="AM8" s="67"/>
      <c r="AN8" s="67"/>
      <c r="AO8" s="67"/>
      <c r="AP8" s="67"/>
      <c r="AQ8" s="67"/>
      <c r="AR8" s="67"/>
      <c r="AS8" s="67"/>
      <c r="AT8" s="66">
        <f>データ!T6</f>
        <v>130.55000000000001</v>
      </c>
      <c r="AU8" s="66"/>
      <c r="AV8" s="66"/>
      <c r="AW8" s="66"/>
      <c r="AX8" s="66"/>
      <c r="AY8" s="66"/>
      <c r="AZ8" s="66"/>
      <c r="BA8" s="66"/>
      <c r="BB8" s="66">
        <f>データ!U6</f>
        <v>181.73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6.01</v>
      </c>
      <c r="Q10" s="66"/>
      <c r="R10" s="66"/>
      <c r="S10" s="66"/>
      <c r="T10" s="66"/>
      <c r="U10" s="66"/>
      <c r="V10" s="66"/>
      <c r="W10" s="66">
        <f>データ!Q6</f>
        <v>94.04</v>
      </c>
      <c r="X10" s="66"/>
      <c r="Y10" s="66"/>
      <c r="Z10" s="66"/>
      <c r="AA10" s="66"/>
      <c r="AB10" s="66"/>
      <c r="AC10" s="66"/>
      <c r="AD10" s="67">
        <f>データ!R6</f>
        <v>4080</v>
      </c>
      <c r="AE10" s="67"/>
      <c r="AF10" s="67"/>
      <c r="AG10" s="67"/>
      <c r="AH10" s="67"/>
      <c r="AI10" s="67"/>
      <c r="AJ10" s="67"/>
      <c r="AK10" s="2"/>
      <c r="AL10" s="67">
        <f>データ!V6</f>
        <v>1417</v>
      </c>
      <c r="AM10" s="67"/>
      <c r="AN10" s="67"/>
      <c r="AO10" s="67"/>
      <c r="AP10" s="67"/>
      <c r="AQ10" s="67"/>
      <c r="AR10" s="67"/>
      <c r="AS10" s="67"/>
      <c r="AT10" s="66">
        <f>データ!W6</f>
        <v>0.85</v>
      </c>
      <c r="AU10" s="66"/>
      <c r="AV10" s="66"/>
      <c r="AW10" s="66"/>
      <c r="AX10" s="66"/>
      <c r="AY10" s="66"/>
      <c r="AZ10" s="66"/>
      <c r="BA10" s="66"/>
      <c r="BB10" s="66">
        <f>データ!X6</f>
        <v>1667.06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55</v>
      </c>
      <c r="N86" s="26" t="s">
        <v>55</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422088</v>
      </c>
      <c r="D6" s="33">
        <f t="shared" si="3"/>
        <v>47</v>
      </c>
      <c r="E6" s="33">
        <f t="shared" si="3"/>
        <v>17</v>
      </c>
      <c r="F6" s="33">
        <f t="shared" si="3"/>
        <v>6</v>
      </c>
      <c r="G6" s="33">
        <f t="shared" si="3"/>
        <v>0</v>
      </c>
      <c r="H6" s="33" t="str">
        <f t="shared" si="3"/>
        <v>長崎県　松浦市</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6.01</v>
      </c>
      <c r="Q6" s="34">
        <f t="shared" si="3"/>
        <v>94.04</v>
      </c>
      <c r="R6" s="34">
        <f t="shared" si="3"/>
        <v>4080</v>
      </c>
      <c r="S6" s="34">
        <f t="shared" si="3"/>
        <v>23725</v>
      </c>
      <c r="T6" s="34">
        <f t="shared" si="3"/>
        <v>130.55000000000001</v>
      </c>
      <c r="U6" s="34">
        <f t="shared" si="3"/>
        <v>181.73</v>
      </c>
      <c r="V6" s="34">
        <f t="shared" si="3"/>
        <v>1417</v>
      </c>
      <c r="W6" s="34">
        <f t="shared" si="3"/>
        <v>0.85</v>
      </c>
      <c r="X6" s="34">
        <f t="shared" si="3"/>
        <v>1667.06</v>
      </c>
      <c r="Y6" s="35">
        <f>IF(Y7="",NA(),Y7)</f>
        <v>63.77</v>
      </c>
      <c r="Z6" s="35">
        <f t="shared" ref="Z6:AH6" si="4">IF(Z7="",NA(),Z7)</f>
        <v>67.2</v>
      </c>
      <c r="AA6" s="35">
        <f t="shared" si="4"/>
        <v>74.13</v>
      </c>
      <c r="AB6" s="35">
        <f t="shared" si="4"/>
        <v>75.98</v>
      </c>
      <c r="AC6" s="35">
        <f t="shared" si="4"/>
        <v>79.680000000000007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1665.33</v>
      </c>
      <c r="BL6" s="35">
        <f t="shared" si="7"/>
        <v>1716.47</v>
      </c>
      <c r="BM6" s="35">
        <f t="shared" si="7"/>
        <v>1741.94</v>
      </c>
      <c r="BN6" s="35">
        <f t="shared" si="7"/>
        <v>1029.24</v>
      </c>
      <c r="BO6" s="35">
        <f t="shared" si="7"/>
        <v>1063.93</v>
      </c>
      <c r="BP6" s="34" t="str">
        <f>IF(BP7="","",IF(BP7="-","【-】","【"&amp;SUBSTITUTE(TEXT(BP7,"#,##0.00"),"-","△")&amp;"】"))</f>
        <v>【985.48】</v>
      </c>
      <c r="BQ6" s="35">
        <f>IF(BQ7="",NA(),BQ7)</f>
        <v>57.65</v>
      </c>
      <c r="BR6" s="35">
        <f t="shared" ref="BR6:BZ6" si="8">IF(BR7="",NA(),BR7)</f>
        <v>41.41</v>
      </c>
      <c r="BS6" s="35">
        <f t="shared" si="8"/>
        <v>41.27</v>
      </c>
      <c r="BT6" s="35">
        <f t="shared" si="8"/>
        <v>31.27</v>
      </c>
      <c r="BU6" s="35">
        <f t="shared" si="8"/>
        <v>50.92</v>
      </c>
      <c r="BV6" s="35">
        <f t="shared" si="8"/>
        <v>37.92</v>
      </c>
      <c r="BW6" s="35">
        <f t="shared" si="8"/>
        <v>35.049999999999997</v>
      </c>
      <c r="BX6" s="35">
        <f t="shared" si="8"/>
        <v>33.86</v>
      </c>
      <c r="BY6" s="35">
        <f t="shared" si="8"/>
        <v>43.13</v>
      </c>
      <c r="BZ6" s="35">
        <f t="shared" si="8"/>
        <v>46.26</v>
      </c>
      <c r="CA6" s="34" t="str">
        <f>IF(CA7="","",IF(CA7="-","【-】","【"&amp;SUBSTITUTE(TEXT(CA7,"#,##0.00"),"-","△")&amp;"】"))</f>
        <v>【45.38】</v>
      </c>
      <c r="CB6" s="35">
        <f>IF(CB7="",NA(),CB7)</f>
        <v>333.37</v>
      </c>
      <c r="CC6" s="35">
        <f t="shared" ref="CC6:CK6" si="9">IF(CC7="",NA(),CC7)</f>
        <v>462.71</v>
      </c>
      <c r="CD6" s="35">
        <f t="shared" si="9"/>
        <v>481.52</v>
      </c>
      <c r="CE6" s="35">
        <f t="shared" si="9"/>
        <v>643.03</v>
      </c>
      <c r="CF6" s="35">
        <f t="shared" si="9"/>
        <v>395.87</v>
      </c>
      <c r="CG6" s="35">
        <f t="shared" si="9"/>
        <v>438.71</v>
      </c>
      <c r="CH6" s="35">
        <f t="shared" si="9"/>
        <v>463.38</v>
      </c>
      <c r="CI6" s="35">
        <f t="shared" si="9"/>
        <v>510.15</v>
      </c>
      <c r="CJ6" s="35">
        <f t="shared" si="9"/>
        <v>392.03</v>
      </c>
      <c r="CK6" s="35">
        <f t="shared" si="9"/>
        <v>376.4</v>
      </c>
      <c r="CL6" s="34" t="str">
        <f>IF(CL7="","",IF(CL7="-","【-】","【"&amp;SUBSTITUTE(TEXT(CL7,"#,##0.00"),"-","△")&amp;"】"))</f>
        <v>【377.04】</v>
      </c>
      <c r="CM6" s="35">
        <f>IF(CM7="",NA(),CM7)</f>
        <v>17.809999999999999</v>
      </c>
      <c r="CN6" s="35">
        <f t="shared" ref="CN6:CV6" si="10">IF(CN7="",NA(),CN7)</f>
        <v>17.29</v>
      </c>
      <c r="CO6" s="35">
        <f t="shared" si="10"/>
        <v>17.29</v>
      </c>
      <c r="CP6" s="35">
        <f t="shared" si="10"/>
        <v>18.010000000000002</v>
      </c>
      <c r="CQ6" s="35">
        <f t="shared" si="10"/>
        <v>18.53</v>
      </c>
      <c r="CR6" s="35">
        <f t="shared" si="10"/>
        <v>33.81</v>
      </c>
      <c r="CS6" s="35">
        <f t="shared" si="10"/>
        <v>31.37</v>
      </c>
      <c r="CT6" s="35">
        <f t="shared" si="10"/>
        <v>29.86</v>
      </c>
      <c r="CU6" s="35">
        <f t="shared" si="10"/>
        <v>35.64</v>
      </c>
      <c r="CV6" s="35">
        <f t="shared" si="10"/>
        <v>33.729999999999997</v>
      </c>
      <c r="CW6" s="34" t="str">
        <f>IF(CW7="","",IF(CW7="-","【-】","【"&amp;SUBSTITUTE(TEXT(CW7,"#,##0.00"),"-","△")&amp;"】"))</f>
        <v>【34.15】</v>
      </c>
      <c r="CX6" s="35">
        <f>IF(CX7="",NA(),CX7)</f>
        <v>54.92</v>
      </c>
      <c r="CY6" s="35">
        <f t="shared" ref="CY6:DG6" si="11">IF(CY7="",NA(),CY7)</f>
        <v>58.09</v>
      </c>
      <c r="CZ6" s="35">
        <f t="shared" si="11"/>
        <v>60.34</v>
      </c>
      <c r="DA6" s="35">
        <f t="shared" si="11"/>
        <v>62.63</v>
      </c>
      <c r="DB6" s="35">
        <f t="shared" si="11"/>
        <v>64.78</v>
      </c>
      <c r="DC6" s="35">
        <f t="shared" si="11"/>
        <v>68.7</v>
      </c>
      <c r="DD6" s="35">
        <f t="shared" si="11"/>
        <v>67.38</v>
      </c>
      <c r="DE6" s="35">
        <f t="shared" si="11"/>
        <v>65.95</v>
      </c>
      <c r="DF6" s="35">
        <f t="shared" si="11"/>
        <v>82.92</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0.36</v>
      </c>
      <c r="EK6" s="35">
        <f t="shared" si="14"/>
        <v>0.25</v>
      </c>
      <c r="EL6" s="35">
        <f t="shared" si="14"/>
        <v>0.31</v>
      </c>
      <c r="EM6" s="35">
        <f t="shared" si="14"/>
        <v>0.18</v>
      </c>
      <c r="EN6" s="35">
        <f t="shared" si="14"/>
        <v>0.01</v>
      </c>
      <c r="EO6" s="34" t="str">
        <f>IF(EO7="","",IF(EO7="-","【-】","【"&amp;SUBSTITUTE(TEXT(EO7,"#,##0.00"),"-","△")&amp;"】"))</f>
        <v>【0.01】</v>
      </c>
    </row>
    <row r="7" spans="1:145" s="36" customFormat="1">
      <c r="A7" s="28"/>
      <c r="B7" s="37">
        <v>2016</v>
      </c>
      <c r="C7" s="37">
        <v>422088</v>
      </c>
      <c r="D7" s="37">
        <v>47</v>
      </c>
      <c r="E7" s="37">
        <v>17</v>
      </c>
      <c r="F7" s="37">
        <v>6</v>
      </c>
      <c r="G7" s="37">
        <v>0</v>
      </c>
      <c r="H7" s="37" t="s">
        <v>109</v>
      </c>
      <c r="I7" s="37" t="s">
        <v>110</v>
      </c>
      <c r="J7" s="37" t="s">
        <v>111</v>
      </c>
      <c r="K7" s="37" t="s">
        <v>112</v>
      </c>
      <c r="L7" s="37" t="s">
        <v>113</v>
      </c>
      <c r="M7" s="37"/>
      <c r="N7" s="38" t="s">
        <v>114</v>
      </c>
      <c r="O7" s="38" t="s">
        <v>115</v>
      </c>
      <c r="P7" s="38">
        <v>6.01</v>
      </c>
      <c r="Q7" s="38">
        <v>94.04</v>
      </c>
      <c r="R7" s="38">
        <v>4080</v>
      </c>
      <c r="S7" s="38">
        <v>23725</v>
      </c>
      <c r="T7" s="38">
        <v>130.55000000000001</v>
      </c>
      <c r="U7" s="38">
        <v>181.73</v>
      </c>
      <c r="V7" s="38">
        <v>1417</v>
      </c>
      <c r="W7" s="38">
        <v>0.85</v>
      </c>
      <c r="X7" s="38">
        <v>1667.06</v>
      </c>
      <c r="Y7" s="38">
        <v>63.77</v>
      </c>
      <c r="Z7" s="38">
        <v>67.2</v>
      </c>
      <c r="AA7" s="38">
        <v>74.13</v>
      </c>
      <c r="AB7" s="38">
        <v>75.98</v>
      </c>
      <c r="AC7" s="38">
        <v>79.680000000000007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1665.33</v>
      </c>
      <c r="BL7" s="38">
        <v>1716.47</v>
      </c>
      <c r="BM7" s="38">
        <v>1741.94</v>
      </c>
      <c r="BN7" s="38">
        <v>1029.24</v>
      </c>
      <c r="BO7" s="38">
        <v>1063.93</v>
      </c>
      <c r="BP7" s="38">
        <v>985.48</v>
      </c>
      <c r="BQ7" s="38">
        <v>57.65</v>
      </c>
      <c r="BR7" s="38">
        <v>41.41</v>
      </c>
      <c r="BS7" s="38">
        <v>41.27</v>
      </c>
      <c r="BT7" s="38">
        <v>31.27</v>
      </c>
      <c r="BU7" s="38">
        <v>50.92</v>
      </c>
      <c r="BV7" s="38">
        <v>37.92</v>
      </c>
      <c r="BW7" s="38">
        <v>35.049999999999997</v>
      </c>
      <c r="BX7" s="38">
        <v>33.86</v>
      </c>
      <c r="BY7" s="38">
        <v>43.13</v>
      </c>
      <c r="BZ7" s="38">
        <v>46.26</v>
      </c>
      <c r="CA7" s="38">
        <v>45.38</v>
      </c>
      <c r="CB7" s="38">
        <v>333.37</v>
      </c>
      <c r="CC7" s="38">
        <v>462.71</v>
      </c>
      <c r="CD7" s="38">
        <v>481.52</v>
      </c>
      <c r="CE7" s="38">
        <v>643.03</v>
      </c>
      <c r="CF7" s="38">
        <v>395.87</v>
      </c>
      <c r="CG7" s="38">
        <v>438.71</v>
      </c>
      <c r="CH7" s="38">
        <v>463.38</v>
      </c>
      <c r="CI7" s="38">
        <v>510.15</v>
      </c>
      <c r="CJ7" s="38">
        <v>392.03</v>
      </c>
      <c r="CK7" s="38">
        <v>376.4</v>
      </c>
      <c r="CL7" s="38">
        <v>377.04</v>
      </c>
      <c r="CM7" s="38">
        <v>17.809999999999999</v>
      </c>
      <c r="CN7" s="38">
        <v>17.29</v>
      </c>
      <c r="CO7" s="38">
        <v>17.29</v>
      </c>
      <c r="CP7" s="38">
        <v>18.010000000000002</v>
      </c>
      <c r="CQ7" s="38">
        <v>18.53</v>
      </c>
      <c r="CR7" s="38">
        <v>33.81</v>
      </c>
      <c r="CS7" s="38">
        <v>31.37</v>
      </c>
      <c r="CT7" s="38">
        <v>29.86</v>
      </c>
      <c r="CU7" s="38">
        <v>35.64</v>
      </c>
      <c r="CV7" s="38">
        <v>33.729999999999997</v>
      </c>
      <c r="CW7" s="38">
        <v>34.15</v>
      </c>
      <c r="CX7" s="38">
        <v>54.92</v>
      </c>
      <c r="CY7" s="38">
        <v>58.09</v>
      </c>
      <c r="CZ7" s="38">
        <v>60.34</v>
      </c>
      <c r="DA7" s="38">
        <v>62.63</v>
      </c>
      <c r="DB7" s="38">
        <v>64.78</v>
      </c>
      <c r="DC7" s="38">
        <v>68.7</v>
      </c>
      <c r="DD7" s="38">
        <v>67.38</v>
      </c>
      <c r="DE7" s="38">
        <v>65.95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0.36</v>
      </c>
      <c r="EK7" s="38">
        <v>0.25</v>
      </c>
      <c r="EL7" s="38">
        <v>0.31</v>
      </c>
      <c r="EM7" s="38">
        <v>0.18</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m291007</cp:lastModifiedBy>
  <cp:lastPrinted>2018-02-05T02:00:11Z</cp:lastPrinted>
  <dcterms:created xsi:type="dcterms:W3CDTF">2017-12-25T02:36:40Z</dcterms:created>
  <dcterms:modified xsi:type="dcterms:W3CDTF">2018-02-05T02:00:13Z</dcterms:modified>
  <cp:category/>
</cp:coreProperties>
</file>