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65" yWindow="-45" windowWidth="28800" windowHeight="610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<sst xmlns="http://schemas.openxmlformats.org/spreadsheetml/2006/main" count="240" uniqueCount="125">
  <si>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</si>
  <si>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</si>
  <si>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</si>
  <si>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</si>
  <si>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</si>
  <si>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</si>
  <si>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</si>
  <si>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</si>
  <si>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</si>
  <si>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</si>
  <si>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</si>
  <si>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</si>
  <si>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</si>
  <si>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</si>
  <si>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</si>
  <si>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</si>
  <si>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</si>
  <si>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</si>
  <si>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</si>
  <si>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</si>
  <si>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</si>
  <si>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</si>
  <si>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</si>
  <si>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</si>
  <si>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</si>
  <si>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</si>
  <si>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</si>
  <si>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</si>
  <si>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</si>
  <si>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</si>
  <si>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</si>
  <si>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</si>
  <si>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</si>
  <si>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</si>
  <si>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</si>
  <si>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</si>
  <si>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</si>
  <si>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</si>
  <si>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</si>
  <si>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</si>
  <si>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</si>
  <si>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</si>
  <si>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</si>
  <si>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</si>
  <si>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</si>
  <si>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</si>
  <si>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</si>
  <si>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</si>
  <si>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</si>
  <si>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</si>
  <si>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</si>
  <si>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</si>
  <si>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</si>
  <si>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</si>
  <si>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</si>
  <si>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</si>
  <si>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</si>
  <si>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</si>
  <si>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</si>
  <si>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</si>
  <si>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</si>
  <si>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</si>
  <si>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</si>
  <si>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</si>
  <si>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</si>
  <si>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</si>
  <si>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</si>
  <si>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</si>
  <si>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</si>
  <si>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</si>
  <si>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</si>
  <si>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</si>
  <si>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</si>
  <si>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</si>
  <si>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</si>
  <si>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</si>
  <si>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</si>
  <si>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</si>
  <si>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</si>
  <si>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</si>
  <si>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</si>
  <si>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</si>
  <si>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</si>
  <si>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</si>
  <si>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</si>
  <si>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</si>
  <si>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</si>
  <si>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</si>
  <si>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</si>
  <si>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</si>
  <si>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</si>
  <si>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</si>
  <si>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</si>
  <si>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</si>
  <si>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</si>
  <si>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</si>
  <si>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</si>
  <si>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</si>
  <si>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</si>
  <si>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</si>
  <si>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</si>
  <si>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</si>
  <si>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</si>
  <si>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</si>
  <si>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</si>
  <si>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</si>
  <si>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</si>
  <si>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</si>
  <si>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</si>
  <si>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雲仙市</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</si>
  <si>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</si>
  <si>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</si>
  <si>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</si>
  <si>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</si>
  <si>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</si>
  <si>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</si>
  <si>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</si>
  <si>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</si>
  <si>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</si>
  <si>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</si>
  <si>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</si>
  <si>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</si>
  <si>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公共下水道事業は、平成7年度から着手しており整備は終了している。処理場施設や管渠の耐用年数は経過していないが、電気設備等については計画的に改修する必要がある。</t>
    <phoneticPr fontId="7"/>
  </si>
  <si>
    <t>　公共下水道事業は平成13年度に供用開始している。
　経営改善のために、汚水処理費の削減と水洗化率の向上を目指し、料金収入の増加による経費回収率の改善を図る。
　また、今年度から平成31年度までの4年間の予定で公営企業へ移行するための事業を実施している。資産や財政状況を把握し、地方債元利償還金などの推移を考慮しながら、施設設備の改修を計画的に行い、経営健全化を図って行く必要がある。</t>
    <rPh sb="50" eb="52">
      <t>コウジョウ</t>
    </rPh>
    <rPh sb="53" eb="55">
      <t>メザ</t>
    </rPh>
    <rPh sb="57" eb="59">
      <t>リョウキン</t>
    </rPh>
    <rPh sb="59" eb="61">
      <t>シュウニュウ</t>
    </rPh>
    <rPh sb="67" eb="69">
      <t>ケイヒ</t>
    </rPh>
    <rPh sb="69" eb="71">
      <t>カイシュウ</t>
    </rPh>
    <rPh sb="71" eb="72">
      <t>リツ</t>
    </rPh>
    <rPh sb="73" eb="75">
      <t>カイゼン</t>
    </rPh>
    <rPh sb="84" eb="87">
      <t>コンネンド</t>
    </rPh>
    <rPh sb="89" eb="91">
      <t>ヘイセイ</t>
    </rPh>
    <rPh sb="102" eb="104">
      <t>ヨテイ</t>
    </rPh>
    <rPh sb="105" eb="107">
      <t>コウエイ</t>
    </rPh>
    <rPh sb="107" eb="109">
      <t>キギョウ</t>
    </rPh>
    <rPh sb="110" eb="112">
      <t>イコウ</t>
    </rPh>
    <rPh sb="117" eb="119">
      <t>ジギョウ</t>
    </rPh>
    <rPh sb="120" eb="122">
      <t>ジッシ</t>
    </rPh>
    <rPh sb="127" eb="129">
      <t>シサン</t>
    </rPh>
    <rPh sb="175" eb="177">
      <t>ケイエイ</t>
    </rPh>
    <rPh sb="177" eb="180">
      <t>ケンゼンカ</t>
    </rPh>
    <rPh sb="181" eb="182">
      <t>ハカ</t>
    </rPh>
    <rPh sb="184" eb="185">
      <t>イ</t>
    </rPh>
    <phoneticPr fontId="7"/>
  </si>
  <si>
    <t>　公共下水道事業は、委託費の増等により「汚水処理原価」は依然高い状況であり、水洗化率もほぼ横ばいであることから、経費回収率も低い値となっている。
　収益的収支比率は増加しているが、経営改善のためには、適正な使用料収入の確保や汚水処理費の削減を行い、戸別訪問などによる水洗化人口及び有収水量の増加を目指すとともに、将来の地方債償還金の負担が増大にならないよう考慮しながら、計画的に施設の更新を行う必要がある。
※平成28年度「企業債残高対事業規模比率」については、決算統計24表1行16列（地方債償還資金に係る一般会計の負担額として定めた金額）が未計上のため異常値となっている。</t>
    <rPh sb="10" eb="12">
      <t>イタク</t>
    </rPh>
    <rPh sb="12" eb="13">
      <t>ヒ</t>
    </rPh>
    <rPh sb="14" eb="15">
      <t>ゾウ</t>
    </rPh>
    <rPh sb="15" eb="16">
      <t>ナド</t>
    </rPh>
    <rPh sb="20" eb="22">
      <t>オスイ</t>
    </rPh>
    <rPh sb="22" eb="24">
      <t>ショリ</t>
    </rPh>
    <rPh sb="24" eb="26">
      <t>ゲンカ</t>
    </rPh>
    <rPh sb="28" eb="30">
      <t>イゼン</t>
    </rPh>
    <rPh sb="30" eb="31">
      <t>タカ</t>
    </rPh>
    <rPh sb="32" eb="34">
      <t>ジョウキョウ</t>
    </rPh>
    <rPh sb="38" eb="41">
      <t>スイセンカ</t>
    </rPh>
    <rPh sb="41" eb="42">
      <t>リツ</t>
    </rPh>
    <rPh sb="45" eb="46">
      <t>ヨコ</t>
    </rPh>
    <rPh sb="56" eb="58">
      <t>ケイヒ</t>
    </rPh>
    <rPh sb="58" eb="60">
      <t>カイシュウ</t>
    </rPh>
    <rPh sb="60" eb="61">
      <t>リツ</t>
    </rPh>
    <rPh sb="62" eb="63">
      <t>ヒク</t>
    </rPh>
    <rPh sb="64" eb="65">
      <t>アタイ</t>
    </rPh>
    <rPh sb="74" eb="77">
      <t>シュウエキテキ</t>
    </rPh>
    <rPh sb="77" eb="79">
      <t>シュウシ</t>
    </rPh>
    <rPh sb="79" eb="81">
      <t>ヒリツ</t>
    </rPh>
    <rPh sb="82" eb="84">
      <t>ゾウカ</t>
    </rPh>
    <rPh sb="206" eb="208">
      <t>ヘイセイ</t>
    </rPh>
    <rPh sb="210" eb="212">
      <t>ネンド</t>
    </rPh>
    <rPh sb="232" eb="234">
      <t>ケッサン</t>
    </rPh>
    <rPh sb="234" eb="236">
      <t>トウケイ</t>
    </rPh>
    <rPh sb="238" eb="239">
      <t>ヒョウ</t>
    </rPh>
    <rPh sb="240" eb="241">
      <t>ギョウ</t>
    </rPh>
    <rPh sb="243" eb="244">
      <t>レツ</t>
    </rPh>
    <rPh sb="245" eb="248">
      <t>チホウサイ</t>
    </rPh>
    <rPh sb="248" eb="250">
      <t>ショウカン</t>
    </rPh>
    <rPh sb="250" eb="252">
      <t>シキン</t>
    </rPh>
    <rPh sb="253" eb="254">
      <t>カカ</t>
    </rPh>
    <rPh sb="255" eb="257">
      <t>イッパン</t>
    </rPh>
    <rPh sb="257" eb="259">
      <t>カイケイ</t>
    </rPh>
    <rPh sb="260" eb="262">
      <t>フタン</t>
    </rPh>
    <rPh sb="262" eb="263">
      <t>ガク</t>
    </rPh>
    <rPh sb="266" eb="267">
      <t>サダ</t>
    </rPh>
    <rPh sb="269" eb="270">
      <t>キン</t>
    </rPh>
    <rPh sb="270" eb="271">
      <t>ガク</t>
    </rPh>
    <rPh sb="273" eb="274">
      <t>ミ</t>
    </rPh>
    <rPh sb="274" eb="276">
      <t>ケイジョウ</t>
    </rPh>
    <rPh sb="279" eb="282">
      <t>イジョウチ</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</si>
</sst>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8" fillId="0" borderId="6"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7" xfId="0" applyFont="1" applyBorder="1" applyAlignment="1" applyProtection="1">
      <alignment horizontal="justify" vertical="top" wrapText="1"/>
      <protection locked="0"/>
    </xf>
    <xf numFmtId="0" fontId="18" fillId="0" borderId="8" xfId="0" applyFont="1" applyBorder="1" applyAlignment="1" applyProtection="1">
      <alignment horizontal="justify" vertical="top" wrapText="1"/>
      <protection locked="0"/>
    </xf>
    <xf numFmtId="0" fontId="18" fillId="0" borderId="1" xfId="0" applyFont="1" applyBorder="1" applyAlignment="1" applyProtection="1">
      <alignment horizontal="justify" vertical="top" wrapText="1"/>
      <protection locked="0"/>
    </xf>
    <xf numFmtId="0" fontId="18" fillId="0" borderId="9" xfId="0" applyFont="1" applyBorder="1" applyAlignment="1" applyProtection="1">
      <alignment horizontal="justify"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7231232"/>
        <c:axId val="9723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0.19</c:v>
                </c:pt>
                <c:pt idx="2">
                  <c:v>0.16</c:v>
                </c:pt>
                <c:pt idx="3">
                  <c:v>0.33</c:v>
                </c:pt>
                <c:pt idx="4">
                  <c:v>0.15</c:v>
                </c:pt>
              </c:numCache>
            </c:numRef>
          </c:val>
          <c:smooth val="0"/>
        </c:ser>
        <c:dLbls>
          <c:showLegendKey val="0"/>
          <c:showVal val="0"/>
          <c:showCatName val="0"/>
          <c:showSerName val="0"/>
          <c:showPercent val="0"/>
          <c:showBubbleSize val="0"/>
        </c:dLbls>
        <c:marker val="1"/>
        <c:smooth val="0"/>
        <c:axId val="97231232"/>
        <c:axId val="97233152"/>
      </c:lineChart>
      <c:dateAx>
        <c:axId val="97231232"/>
        <c:scaling>
          <c:orientation val="minMax"/>
        </c:scaling>
        <c:delete val="1"/>
        <c:axPos val="b"/>
        <c:numFmt formatCode="ge" sourceLinked="1"/>
        <c:majorTickMark val="none"/>
        <c:minorTickMark val="none"/>
        <c:tickLblPos val="none"/>
        <c:crossAx val="97233152"/>
        <c:crosses val="autoZero"/>
        <c:auto val="1"/>
        <c:lblOffset val="100"/>
        <c:baseTimeUnit val="years"/>
      </c:dateAx>
      <c:valAx>
        <c:axId val="9723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3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28.48</c:v>
                </c:pt>
                <c:pt idx="1">
                  <c:v>31.29</c:v>
                </c:pt>
                <c:pt idx="2">
                  <c:v>30.35</c:v>
                </c:pt>
                <c:pt idx="3">
                  <c:v>31.26</c:v>
                </c:pt>
                <c:pt idx="4">
                  <c:v>32.71</c:v>
                </c:pt>
              </c:numCache>
            </c:numRef>
          </c:val>
        </c:ser>
        <c:dLbls>
          <c:showLegendKey val="0"/>
          <c:showVal val="0"/>
          <c:showCatName val="0"/>
          <c:showSerName val="0"/>
          <c:showPercent val="0"/>
          <c:showBubbleSize val="0"/>
        </c:dLbls>
        <c:gapWidth val="150"/>
        <c:axId val="98832384"/>
        <c:axId val="9883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39.92</c:v>
                </c:pt>
                <c:pt idx="2">
                  <c:v>41.63</c:v>
                </c:pt>
                <c:pt idx="3">
                  <c:v>44.89</c:v>
                </c:pt>
                <c:pt idx="4">
                  <c:v>53.51</c:v>
                </c:pt>
              </c:numCache>
            </c:numRef>
          </c:val>
          <c:smooth val="0"/>
        </c:ser>
        <c:dLbls>
          <c:showLegendKey val="0"/>
          <c:showVal val="0"/>
          <c:showCatName val="0"/>
          <c:showSerName val="0"/>
          <c:showPercent val="0"/>
          <c:showBubbleSize val="0"/>
        </c:dLbls>
        <c:marker val="1"/>
        <c:smooth val="0"/>
        <c:axId val="98832384"/>
        <c:axId val="98834304"/>
      </c:lineChart>
      <c:dateAx>
        <c:axId val="98832384"/>
        <c:scaling>
          <c:orientation val="minMax"/>
        </c:scaling>
        <c:delete val="1"/>
        <c:axPos val="b"/>
        <c:numFmt formatCode="ge" sourceLinked="1"/>
        <c:majorTickMark val="none"/>
        <c:minorTickMark val="none"/>
        <c:tickLblPos val="none"/>
        <c:crossAx val="98834304"/>
        <c:crosses val="autoZero"/>
        <c:auto val="1"/>
        <c:lblOffset val="100"/>
        <c:baseTimeUnit val="years"/>
      </c:dateAx>
      <c:valAx>
        <c:axId val="9883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3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54.42</c:v>
                </c:pt>
                <c:pt idx="1">
                  <c:v>57.23</c:v>
                </c:pt>
                <c:pt idx="2">
                  <c:v>59.46</c:v>
                </c:pt>
                <c:pt idx="3">
                  <c:v>61.01</c:v>
                </c:pt>
                <c:pt idx="4">
                  <c:v>62.73</c:v>
                </c:pt>
              </c:numCache>
            </c:numRef>
          </c:val>
        </c:ser>
        <c:dLbls>
          <c:showLegendKey val="0"/>
          <c:showVal val="0"/>
          <c:showCatName val="0"/>
          <c:showSerName val="0"/>
          <c:showPercent val="0"/>
          <c:showBubbleSize val="0"/>
        </c:dLbls>
        <c:gapWidth val="150"/>
        <c:axId val="98852224"/>
        <c:axId val="9886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65.86</c:v>
                </c:pt>
                <c:pt idx="2">
                  <c:v>66.33</c:v>
                </c:pt>
                <c:pt idx="3">
                  <c:v>64.89</c:v>
                </c:pt>
                <c:pt idx="4">
                  <c:v>83.91</c:v>
                </c:pt>
              </c:numCache>
            </c:numRef>
          </c:val>
          <c:smooth val="0"/>
        </c:ser>
        <c:dLbls>
          <c:showLegendKey val="0"/>
          <c:showVal val="0"/>
          <c:showCatName val="0"/>
          <c:showSerName val="0"/>
          <c:showPercent val="0"/>
          <c:showBubbleSize val="0"/>
        </c:dLbls>
        <c:marker val="1"/>
        <c:smooth val="0"/>
        <c:axId val="98852224"/>
        <c:axId val="98862592"/>
      </c:lineChart>
      <c:dateAx>
        <c:axId val="98852224"/>
        <c:scaling>
          <c:orientation val="minMax"/>
        </c:scaling>
        <c:delete val="1"/>
        <c:axPos val="b"/>
        <c:numFmt formatCode="ge" sourceLinked="1"/>
        <c:majorTickMark val="none"/>
        <c:minorTickMark val="none"/>
        <c:tickLblPos val="none"/>
        <c:crossAx val="98862592"/>
        <c:crosses val="autoZero"/>
        <c:auto val="1"/>
        <c:lblOffset val="100"/>
        <c:baseTimeUnit val="years"/>
      </c:dateAx>
      <c:valAx>
        <c:axId val="9886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5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63.13</c:v>
                </c:pt>
                <c:pt idx="1">
                  <c:v>55.41</c:v>
                </c:pt>
                <c:pt idx="2">
                  <c:v>68.58</c:v>
                </c:pt>
                <c:pt idx="3">
                  <c:v>67.75</c:v>
                </c:pt>
                <c:pt idx="4">
                  <c:v>75.5</c:v>
                </c:pt>
              </c:numCache>
            </c:numRef>
          </c:val>
        </c:ser>
        <c:dLbls>
          <c:showLegendKey val="0"/>
          <c:showVal val="0"/>
          <c:showCatName val="0"/>
          <c:showSerName val="0"/>
          <c:showPercent val="0"/>
          <c:showBubbleSize val="0"/>
        </c:dLbls>
        <c:gapWidth val="150"/>
        <c:axId val="97128448"/>
        <c:axId val="9713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128448"/>
        <c:axId val="97130368"/>
      </c:lineChart>
      <c:dateAx>
        <c:axId val="97128448"/>
        <c:scaling>
          <c:orientation val="minMax"/>
        </c:scaling>
        <c:delete val="1"/>
        <c:axPos val="b"/>
        <c:numFmt formatCode="ge" sourceLinked="1"/>
        <c:majorTickMark val="none"/>
        <c:minorTickMark val="none"/>
        <c:tickLblPos val="none"/>
        <c:crossAx val="97130368"/>
        <c:crosses val="autoZero"/>
        <c:auto val="1"/>
        <c:lblOffset val="100"/>
        <c:baseTimeUnit val="years"/>
      </c:dateAx>
      <c:valAx>
        <c:axId val="9713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2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151616"/>
        <c:axId val="9717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151616"/>
        <c:axId val="97178368"/>
      </c:lineChart>
      <c:dateAx>
        <c:axId val="97151616"/>
        <c:scaling>
          <c:orientation val="minMax"/>
        </c:scaling>
        <c:delete val="1"/>
        <c:axPos val="b"/>
        <c:numFmt formatCode="ge" sourceLinked="1"/>
        <c:majorTickMark val="none"/>
        <c:minorTickMark val="none"/>
        <c:tickLblPos val="none"/>
        <c:crossAx val="97178368"/>
        <c:crosses val="autoZero"/>
        <c:auto val="1"/>
        <c:lblOffset val="100"/>
        <c:baseTimeUnit val="years"/>
      </c:dateAx>
      <c:valAx>
        <c:axId val="9717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5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327360"/>
        <c:axId val="9733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327360"/>
        <c:axId val="97333632"/>
      </c:lineChart>
      <c:dateAx>
        <c:axId val="97327360"/>
        <c:scaling>
          <c:orientation val="minMax"/>
        </c:scaling>
        <c:delete val="1"/>
        <c:axPos val="b"/>
        <c:numFmt formatCode="ge" sourceLinked="1"/>
        <c:majorTickMark val="none"/>
        <c:minorTickMark val="none"/>
        <c:tickLblPos val="none"/>
        <c:crossAx val="97333632"/>
        <c:crosses val="autoZero"/>
        <c:auto val="1"/>
        <c:lblOffset val="100"/>
        <c:baseTimeUnit val="years"/>
      </c:dateAx>
      <c:valAx>
        <c:axId val="9733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2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376128"/>
        <c:axId val="9738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376128"/>
        <c:axId val="97386496"/>
      </c:lineChart>
      <c:dateAx>
        <c:axId val="97376128"/>
        <c:scaling>
          <c:orientation val="minMax"/>
        </c:scaling>
        <c:delete val="1"/>
        <c:axPos val="b"/>
        <c:numFmt formatCode="ge" sourceLinked="1"/>
        <c:majorTickMark val="none"/>
        <c:minorTickMark val="none"/>
        <c:tickLblPos val="none"/>
        <c:crossAx val="97386496"/>
        <c:crosses val="autoZero"/>
        <c:auto val="1"/>
        <c:lblOffset val="100"/>
        <c:baseTimeUnit val="years"/>
      </c:dateAx>
      <c:valAx>
        <c:axId val="9738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7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416704"/>
        <c:axId val="9741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416704"/>
        <c:axId val="97418624"/>
      </c:lineChart>
      <c:dateAx>
        <c:axId val="97416704"/>
        <c:scaling>
          <c:orientation val="minMax"/>
        </c:scaling>
        <c:delete val="1"/>
        <c:axPos val="b"/>
        <c:numFmt formatCode="ge" sourceLinked="1"/>
        <c:majorTickMark val="none"/>
        <c:minorTickMark val="none"/>
        <c:tickLblPos val="none"/>
        <c:crossAx val="97418624"/>
        <c:crosses val="autoZero"/>
        <c:auto val="1"/>
        <c:lblOffset val="100"/>
        <c:baseTimeUnit val="years"/>
      </c:dateAx>
      <c:valAx>
        <c:axId val="9741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1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1758.48</c:v>
                </c:pt>
                <c:pt idx="1">
                  <c:v>1496.02</c:v>
                </c:pt>
                <c:pt idx="2">
                  <c:v>1158.22</c:v>
                </c:pt>
                <c:pt idx="3">
                  <c:v>1024.8499999999999</c:v>
                </c:pt>
                <c:pt idx="4">
                  <c:v>2524</c:v>
                </c:pt>
              </c:numCache>
            </c:numRef>
          </c:val>
        </c:ser>
        <c:dLbls>
          <c:showLegendKey val="0"/>
          <c:showVal val="0"/>
          <c:showCatName val="0"/>
          <c:showSerName val="0"/>
          <c:showPercent val="0"/>
          <c:showBubbleSize val="0"/>
        </c:dLbls>
        <c:gapWidth val="150"/>
        <c:axId val="97449088"/>
        <c:axId val="9745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1506.51</c:v>
                </c:pt>
                <c:pt idx="2">
                  <c:v>1315.67</c:v>
                </c:pt>
                <c:pt idx="3">
                  <c:v>1240.1600000000001</c:v>
                </c:pt>
                <c:pt idx="4">
                  <c:v>1111.31</c:v>
                </c:pt>
              </c:numCache>
            </c:numRef>
          </c:val>
          <c:smooth val="0"/>
        </c:ser>
        <c:dLbls>
          <c:showLegendKey val="0"/>
          <c:showVal val="0"/>
          <c:showCatName val="0"/>
          <c:showSerName val="0"/>
          <c:showPercent val="0"/>
          <c:showBubbleSize val="0"/>
        </c:dLbls>
        <c:marker val="1"/>
        <c:smooth val="0"/>
        <c:axId val="97449088"/>
        <c:axId val="97451008"/>
      </c:lineChart>
      <c:dateAx>
        <c:axId val="97449088"/>
        <c:scaling>
          <c:orientation val="minMax"/>
        </c:scaling>
        <c:delete val="1"/>
        <c:axPos val="b"/>
        <c:numFmt formatCode="ge" sourceLinked="1"/>
        <c:majorTickMark val="none"/>
        <c:minorTickMark val="none"/>
        <c:tickLblPos val="none"/>
        <c:crossAx val="97451008"/>
        <c:crosses val="autoZero"/>
        <c:auto val="1"/>
        <c:lblOffset val="100"/>
        <c:baseTimeUnit val="years"/>
      </c:dateAx>
      <c:valAx>
        <c:axId val="9745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4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31.25</c:v>
                </c:pt>
                <c:pt idx="1">
                  <c:v>28.73</c:v>
                </c:pt>
                <c:pt idx="2">
                  <c:v>33.58</c:v>
                </c:pt>
                <c:pt idx="3">
                  <c:v>34.17</c:v>
                </c:pt>
                <c:pt idx="4">
                  <c:v>36.1</c:v>
                </c:pt>
              </c:numCache>
            </c:numRef>
          </c:val>
        </c:ser>
        <c:dLbls>
          <c:showLegendKey val="0"/>
          <c:showVal val="0"/>
          <c:showCatName val="0"/>
          <c:showSerName val="0"/>
          <c:showPercent val="0"/>
          <c:showBubbleSize val="0"/>
        </c:dLbls>
        <c:gapWidth val="150"/>
        <c:axId val="147952384"/>
        <c:axId val="14795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57.33</c:v>
                </c:pt>
                <c:pt idx="2">
                  <c:v>60.78</c:v>
                </c:pt>
                <c:pt idx="3">
                  <c:v>60.17</c:v>
                </c:pt>
                <c:pt idx="4">
                  <c:v>75.540000000000006</c:v>
                </c:pt>
              </c:numCache>
            </c:numRef>
          </c:val>
          <c:smooth val="0"/>
        </c:ser>
        <c:dLbls>
          <c:showLegendKey val="0"/>
          <c:showVal val="0"/>
          <c:showCatName val="0"/>
          <c:showSerName val="0"/>
          <c:showPercent val="0"/>
          <c:showBubbleSize val="0"/>
        </c:dLbls>
        <c:marker val="1"/>
        <c:smooth val="0"/>
        <c:axId val="147952384"/>
        <c:axId val="147954304"/>
      </c:lineChart>
      <c:dateAx>
        <c:axId val="147952384"/>
        <c:scaling>
          <c:orientation val="minMax"/>
        </c:scaling>
        <c:delete val="1"/>
        <c:axPos val="b"/>
        <c:numFmt formatCode="ge" sourceLinked="1"/>
        <c:majorTickMark val="none"/>
        <c:minorTickMark val="none"/>
        <c:tickLblPos val="none"/>
        <c:crossAx val="147954304"/>
        <c:crosses val="autoZero"/>
        <c:auto val="1"/>
        <c:lblOffset val="100"/>
        <c:baseTimeUnit val="years"/>
      </c:dateAx>
      <c:valAx>
        <c:axId val="14795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95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473.23</c:v>
                </c:pt>
                <c:pt idx="1">
                  <c:v>513.25</c:v>
                </c:pt>
                <c:pt idx="2">
                  <c:v>453.55</c:v>
                </c:pt>
                <c:pt idx="3">
                  <c:v>446.96</c:v>
                </c:pt>
                <c:pt idx="4">
                  <c:v>425.78</c:v>
                </c:pt>
              </c:numCache>
            </c:numRef>
          </c:val>
        </c:ser>
        <c:dLbls>
          <c:showLegendKey val="0"/>
          <c:showVal val="0"/>
          <c:showCatName val="0"/>
          <c:showSerName val="0"/>
          <c:showPercent val="0"/>
          <c:showBubbleSize val="0"/>
        </c:dLbls>
        <c:gapWidth val="150"/>
        <c:axId val="98775424"/>
        <c:axId val="9877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284.52999999999997</c:v>
                </c:pt>
                <c:pt idx="2">
                  <c:v>276.26</c:v>
                </c:pt>
                <c:pt idx="3">
                  <c:v>281.52999999999997</c:v>
                </c:pt>
                <c:pt idx="4">
                  <c:v>207.96</c:v>
                </c:pt>
              </c:numCache>
            </c:numRef>
          </c:val>
          <c:smooth val="0"/>
        </c:ser>
        <c:dLbls>
          <c:showLegendKey val="0"/>
          <c:showVal val="0"/>
          <c:showCatName val="0"/>
          <c:showSerName val="0"/>
          <c:showPercent val="0"/>
          <c:showBubbleSize val="0"/>
        </c:dLbls>
        <c:marker val="1"/>
        <c:smooth val="0"/>
        <c:axId val="98775424"/>
        <c:axId val="98777344"/>
      </c:lineChart>
      <c:dateAx>
        <c:axId val="98775424"/>
        <c:scaling>
          <c:orientation val="minMax"/>
        </c:scaling>
        <c:delete val="1"/>
        <c:axPos val="b"/>
        <c:numFmt formatCode="ge" sourceLinked="1"/>
        <c:majorTickMark val="none"/>
        <c:minorTickMark val="none"/>
        <c:tickLblPos val="none"/>
        <c:crossAx val="98777344"/>
        <c:crosses val="autoZero"/>
        <c:auto val="1"/>
        <c:lblOffset val="100"/>
        <c:baseTimeUnit val="years"/>
      </c:dateAx>
      <c:valAx>
        <c:axId val="9877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77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O61" zoomScale="90" zoomScaleNormal="9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長崎県　雲仙市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
        <v>121</v>
      </c>
      <c r="AE8" s="73"/>
      <c r="AF8" s="73"/>
      <c r="AG8" s="73"/>
      <c r="AH8" s="73"/>
      <c r="AI8" s="73"/>
      <c r="AJ8" s="73"/>
      <c r="AK8" s="4"/>
      <c r="AL8" s="67">
        <f>データ!S6</f>
        <v>45147</v>
      </c>
      <c r="AM8" s="67"/>
      <c r="AN8" s="67"/>
      <c r="AO8" s="67"/>
      <c r="AP8" s="67"/>
      <c r="AQ8" s="67"/>
      <c r="AR8" s="67"/>
      <c r="AS8" s="67"/>
      <c r="AT8" s="66">
        <f>データ!T6</f>
        <v>214.31</v>
      </c>
      <c r="AU8" s="66"/>
      <c r="AV8" s="66"/>
      <c r="AW8" s="66"/>
      <c r="AX8" s="66"/>
      <c r="AY8" s="66"/>
      <c r="AZ8" s="66"/>
      <c r="BA8" s="66"/>
      <c r="BB8" s="66">
        <f>データ!U6</f>
        <v>210.66</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10.25</v>
      </c>
      <c r="Q10" s="66"/>
      <c r="R10" s="66"/>
      <c r="S10" s="66"/>
      <c r="T10" s="66"/>
      <c r="U10" s="66"/>
      <c r="V10" s="66"/>
      <c r="W10" s="66">
        <f>データ!Q6</f>
        <v>69.349999999999994</v>
      </c>
      <c r="X10" s="66"/>
      <c r="Y10" s="66"/>
      <c r="Z10" s="66"/>
      <c r="AA10" s="66"/>
      <c r="AB10" s="66"/>
      <c r="AC10" s="66"/>
      <c r="AD10" s="67">
        <f>データ!R6</f>
        <v>3020</v>
      </c>
      <c r="AE10" s="67"/>
      <c r="AF10" s="67"/>
      <c r="AG10" s="67"/>
      <c r="AH10" s="67"/>
      <c r="AI10" s="67"/>
      <c r="AJ10" s="67"/>
      <c r="AK10" s="2"/>
      <c r="AL10" s="67">
        <f>データ!V6</f>
        <v>4594</v>
      </c>
      <c r="AM10" s="67"/>
      <c r="AN10" s="67"/>
      <c r="AO10" s="67"/>
      <c r="AP10" s="67"/>
      <c r="AQ10" s="67"/>
      <c r="AR10" s="67"/>
      <c r="AS10" s="67"/>
      <c r="AT10" s="66">
        <f>データ!W6</f>
        <v>1.62</v>
      </c>
      <c r="AU10" s="66"/>
      <c r="AV10" s="66"/>
      <c r="AW10" s="66"/>
      <c r="AX10" s="66"/>
      <c r="AY10" s="66"/>
      <c r="AZ10" s="66"/>
      <c r="BA10" s="66"/>
      <c r="BB10" s="66">
        <f>データ!X6</f>
        <v>2835.8</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422134</v>
      </c>
      <c r="D6" s="33">
        <f t="shared" si="3"/>
        <v>47</v>
      </c>
      <c r="E6" s="33">
        <f t="shared" si="3"/>
        <v>17</v>
      </c>
      <c r="F6" s="33">
        <f t="shared" si="3"/>
        <v>1</v>
      </c>
      <c r="G6" s="33">
        <f t="shared" si="3"/>
        <v>0</v>
      </c>
      <c r="H6" s="33" t="str">
        <f t="shared" si="3"/>
        <v>長崎県　雲仙市</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10.25</v>
      </c>
      <c r="Q6" s="34">
        <f t="shared" si="3"/>
        <v>69.349999999999994</v>
      </c>
      <c r="R6" s="34">
        <f t="shared" si="3"/>
        <v>3020</v>
      </c>
      <c r="S6" s="34">
        <f t="shared" si="3"/>
        <v>45147</v>
      </c>
      <c r="T6" s="34">
        <f t="shared" si="3"/>
        <v>214.31</v>
      </c>
      <c r="U6" s="34">
        <f t="shared" si="3"/>
        <v>210.66</v>
      </c>
      <c r="V6" s="34">
        <f t="shared" si="3"/>
        <v>4594</v>
      </c>
      <c r="W6" s="34">
        <f t="shared" si="3"/>
        <v>1.62</v>
      </c>
      <c r="X6" s="34">
        <f t="shared" si="3"/>
        <v>2835.8</v>
      </c>
      <c r="Y6" s="35">
        <f>IF(Y7="",NA(),Y7)</f>
        <v>63.13</v>
      </c>
      <c r="Z6" s="35">
        <f t="shared" ref="Z6:AH6" si="4">IF(Z7="",NA(),Z7)</f>
        <v>55.41</v>
      </c>
      <c r="AA6" s="35">
        <f t="shared" si="4"/>
        <v>68.58</v>
      </c>
      <c r="AB6" s="35">
        <f t="shared" si="4"/>
        <v>67.75</v>
      </c>
      <c r="AC6" s="35">
        <f t="shared" si="4"/>
        <v>75.5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1758.48</v>
      </c>
      <c r="BG6" s="35">
        <f t="shared" ref="BG6:BO6" si="7">IF(BG7="",NA(),BG7)</f>
        <v>1496.02</v>
      </c>
      <c r="BH6" s="35">
        <f t="shared" si="7"/>
        <v>1158.22</v>
      </c>
      <c r="BI6" s="35">
        <f t="shared" si="7"/>
        <v>1024.8499999999999</v>
      </c>
      <c r="BJ6" s="35">
        <f t="shared" si="7"/>
        <v>2524</v>
      </c>
      <c r="BK6" s="35">
        <f t="shared" si="7"/>
        <v>1574.53</v>
      </c>
      <c r="BL6" s="35">
        <f t="shared" si="7"/>
        <v>1506.51</v>
      </c>
      <c r="BM6" s="35">
        <f t="shared" si="7"/>
        <v>1315.67</v>
      </c>
      <c r="BN6" s="35">
        <f t="shared" si="7"/>
        <v>1240.1600000000001</v>
      </c>
      <c r="BO6" s="35">
        <f t="shared" si="7"/>
        <v>1111.31</v>
      </c>
      <c r="BP6" s="34" t="str">
        <f>IF(BP7="","",IF(BP7="-","【-】","【"&amp;SUBSTITUTE(TEXT(BP7,"#,##0.00"),"-","△")&amp;"】"))</f>
        <v>【728.30】</v>
      </c>
      <c r="BQ6" s="35">
        <f>IF(BQ7="",NA(),BQ7)</f>
        <v>31.25</v>
      </c>
      <c r="BR6" s="35">
        <f t="shared" ref="BR6:BZ6" si="8">IF(BR7="",NA(),BR7)</f>
        <v>28.73</v>
      </c>
      <c r="BS6" s="35">
        <f t="shared" si="8"/>
        <v>33.58</v>
      </c>
      <c r="BT6" s="35">
        <f t="shared" si="8"/>
        <v>34.17</v>
      </c>
      <c r="BU6" s="35">
        <f t="shared" si="8"/>
        <v>36.1</v>
      </c>
      <c r="BV6" s="35">
        <f t="shared" si="8"/>
        <v>57.36</v>
      </c>
      <c r="BW6" s="35">
        <f t="shared" si="8"/>
        <v>57.33</v>
      </c>
      <c r="BX6" s="35">
        <f t="shared" si="8"/>
        <v>60.78</v>
      </c>
      <c r="BY6" s="35">
        <f t="shared" si="8"/>
        <v>60.17</v>
      </c>
      <c r="BZ6" s="35">
        <f t="shared" si="8"/>
        <v>75.540000000000006</v>
      </c>
      <c r="CA6" s="34" t="str">
        <f>IF(CA7="","",IF(CA7="-","【-】","【"&amp;SUBSTITUTE(TEXT(CA7,"#,##0.00"),"-","△")&amp;"】"))</f>
        <v>【100.04】</v>
      </c>
      <c r="CB6" s="35">
        <f>IF(CB7="",NA(),CB7)</f>
        <v>473.23</v>
      </c>
      <c r="CC6" s="35">
        <f t="shared" ref="CC6:CK6" si="9">IF(CC7="",NA(),CC7)</f>
        <v>513.25</v>
      </c>
      <c r="CD6" s="35">
        <f t="shared" si="9"/>
        <v>453.55</v>
      </c>
      <c r="CE6" s="35">
        <f t="shared" si="9"/>
        <v>446.96</v>
      </c>
      <c r="CF6" s="35">
        <f t="shared" si="9"/>
        <v>425.78</v>
      </c>
      <c r="CG6" s="35">
        <f t="shared" si="9"/>
        <v>279.91000000000003</v>
      </c>
      <c r="CH6" s="35">
        <f t="shared" si="9"/>
        <v>284.52999999999997</v>
      </c>
      <c r="CI6" s="35">
        <f t="shared" si="9"/>
        <v>276.26</v>
      </c>
      <c r="CJ6" s="35">
        <f t="shared" si="9"/>
        <v>281.52999999999997</v>
      </c>
      <c r="CK6" s="35">
        <f t="shared" si="9"/>
        <v>207.96</v>
      </c>
      <c r="CL6" s="34" t="str">
        <f>IF(CL7="","",IF(CL7="-","【-】","【"&amp;SUBSTITUTE(TEXT(CL7,"#,##0.00"),"-","△")&amp;"】"))</f>
        <v>【137.82】</v>
      </c>
      <c r="CM6" s="35">
        <f>IF(CM7="",NA(),CM7)</f>
        <v>28.48</v>
      </c>
      <c r="CN6" s="35">
        <f t="shared" ref="CN6:CV6" si="10">IF(CN7="",NA(),CN7)</f>
        <v>31.29</v>
      </c>
      <c r="CO6" s="35">
        <f t="shared" si="10"/>
        <v>30.35</v>
      </c>
      <c r="CP6" s="35">
        <f t="shared" si="10"/>
        <v>31.26</v>
      </c>
      <c r="CQ6" s="35">
        <f t="shared" si="10"/>
        <v>32.71</v>
      </c>
      <c r="CR6" s="35">
        <f t="shared" si="10"/>
        <v>40.07</v>
      </c>
      <c r="CS6" s="35">
        <f t="shared" si="10"/>
        <v>39.92</v>
      </c>
      <c r="CT6" s="35">
        <f t="shared" si="10"/>
        <v>41.63</v>
      </c>
      <c r="CU6" s="35">
        <f t="shared" si="10"/>
        <v>44.89</v>
      </c>
      <c r="CV6" s="35">
        <f t="shared" si="10"/>
        <v>53.51</v>
      </c>
      <c r="CW6" s="34" t="str">
        <f>IF(CW7="","",IF(CW7="-","【-】","【"&amp;SUBSTITUTE(TEXT(CW7,"#,##0.00"),"-","△")&amp;"】"))</f>
        <v>【60.09】</v>
      </c>
      <c r="CX6" s="35">
        <f>IF(CX7="",NA(),CX7)</f>
        <v>54.42</v>
      </c>
      <c r="CY6" s="35">
        <f t="shared" ref="CY6:DG6" si="11">IF(CY7="",NA(),CY7)</f>
        <v>57.23</v>
      </c>
      <c r="CZ6" s="35">
        <f t="shared" si="11"/>
        <v>59.46</v>
      </c>
      <c r="DA6" s="35">
        <f t="shared" si="11"/>
        <v>61.01</v>
      </c>
      <c r="DB6" s="35">
        <f t="shared" si="11"/>
        <v>62.73</v>
      </c>
      <c r="DC6" s="35">
        <f t="shared" si="11"/>
        <v>66</v>
      </c>
      <c r="DD6" s="35">
        <f t="shared" si="11"/>
        <v>65.86</v>
      </c>
      <c r="DE6" s="35">
        <f t="shared" si="11"/>
        <v>66.33</v>
      </c>
      <c r="DF6" s="35">
        <f t="shared" si="11"/>
        <v>64.89</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0.19</v>
      </c>
      <c r="EL6" s="35">
        <f t="shared" si="14"/>
        <v>0.16</v>
      </c>
      <c r="EM6" s="35">
        <f t="shared" si="14"/>
        <v>0.33</v>
      </c>
      <c r="EN6" s="35">
        <f t="shared" si="14"/>
        <v>0.15</v>
      </c>
      <c r="EO6" s="34" t="str">
        <f>IF(EO7="","",IF(EO7="-","【-】","【"&amp;SUBSTITUTE(TEXT(EO7,"#,##0.00"),"-","△")&amp;"】"))</f>
        <v>【0.27】</v>
      </c>
    </row>
    <row r="7" spans="1:145" s="36" customFormat="1">
      <c r="A7" s="28"/>
      <c r="B7" s="37">
        <v>2016</v>
      </c>
      <c r="C7" s="37">
        <v>422134</v>
      </c>
      <c r="D7" s="37">
        <v>47</v>
      </c>
      <c r="E7" s="37">
        <v>17</v>
      </c>
      <c r="F7" s="37">
        <v>1</v>
      </c>
      <c r="G7" s="37">
        <v>0</v>
      </c>
      <c r="H7" s="37" t="s">
        <v>109</v>
      </c>
      <c r="I7" s="37" t="s">
        <v>110</v>
      </c>
      <c r="J7" s="37" t="s">
        <v>111</v>
      </c>
      <c r="K7" s="37" t="s">
        <v>112</v>
      </c>
      <c r="L7" s="37" t="s">
        <v>113</v>
      </c>
      <c r="M7" s="37"/>
      <c r="N7" s="38" t="s">
        <v>114</v>
      </c>
      <c r="O7" s="38" t="s">
        <v>115</v>
      </c>
      <c r="P7" s="38">
        <v>10.25</v>
      </c>
      <c r="Q7" s="38">
        <v>69.349999999999994</v>
      </c>
      <c r="R7" s="38">
        <v>3020</v>
      </c>
      <c r="S7" s="38">
        <v>45147</v>
      </c>
      <c r="T7" s="38">
        <v>214.31</v>
      </c>
      <c r="U7" s="38">
        <v>210.66</v>
      </c>
      <c r="V7" s="38">
        <v>4594</v>
      </c>
      <c r="W7" s="38">
        <v>1.62</v>
      </c>
      <c r="X7" s="38">
        <v>2835.8</v>
      </c>
      <c r="Y7" s="38">
        <v>63.13</v>
      </c>
      <c r="Z7" s="38">
        <v>55.41</v>
      </c>
      <c r="AA7" s="38">
        <v>68.58</v>
      </c>
      <c r="AB7" s="38">
        <v>67.75</v>
      </c>
      <c r="AC7" s="38">
        <v>75.5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1758.48</v>
      </c>
      <c r="BG7" s="38">
        <v>1496.02</v>
      </c>
      <c r="BH7" s="38">
        <v>1158.22</v>
      </c>
      <c r="BI7" s="38">
        <v>1024.8499999999999</v>
      </c>
      <c r="BJ7" s="38">
        <v>2524</v>
      </c>
      <c r="BK7" s="38">
        <v>1574.53</v>
      </c>
      <c r="BL7" s="38">
        <v>1506.51</v>
      </c>
      <c r="BM7" s="38">
        <v>1315.67</v>
      </c>
      <c r="BN7" s="38">
        <v>1240.1600000000001</v>
      </c>
      <c r="BO7" s="38">
        <v>1111.31</v>
      </c>
      <c r="BP7" s="38">
        <v>728.3</v>
      </c>
      <c r="BQ7" s="38">
        <v>31.25</v>
      </c>
      <c r="BR7" s="38">
        <v>28.73</v>
      </c>
      <c r="BS7" s="38">
        <v>33.58</v>
      </c>
      <c r="BT7" s="38">
        <v>34.17</v>
      </c>
      <c r="BU7" s="38">
        <v>36.1</v>
      </c>
      <c r="BV7" s="38">
        <v>57.36</v>
      </c>
      <c r="BW7" s="38">
        <v>57.33</v>
      </c>
      <c r="BX7" s="38">
        <v>60.78</v>
      </c>
      <c r="BY7" s="38">
        <v>60.17</v>
      </c>
      <c r="BZ7" s="38">
        <v>75.540000000000006</v>
      </c>
      <c r="CA7" s="38">
        <v>100.04</v>
      </c>
      <c r="CB7" s="38">
        <v>473.23</v>
      </c>
      <c r="CC7" s="38">
        <v>513.25</v>
      </c>
      <c r="CD7" s="38">
        <v>453.55</v>
      </c>
      <c r="CE7" s="38">
        <v>446.96</v>
      </c>
      <c r="CF7" s="38">
        <v>425.78</v>
      </c>
      <c r="CG7" s="38">
        <v>279.91000000000003</v>
      </c>
      <c r="CH7" s="38">
        <v>284.52999999999997</v>
      </c>
      <c r="CI7" s="38">
        <v>276.26</v>
      </c>
      <c r="CJ7" s="38">
        <v>281.52999999999997</v>
      </c>
      <c r="CK7" s="38">
        <v>207.96</v>
      </c>
      <c r="CL7" s="38">
        <v>137.82</v>
      </c>
      <c r="CM7" s="38">
        <v>28.48</v>
      </c>
      <c r="CN7" s="38">
        <v>31.29</v>
      </c>
      <c r="CO7" s="38">
        <v>30.35</v>
      </c>
      <c r="CP7" s="38">
        <v>31.26</v>
      </c>
      <c r="CQ7" s="38">
        <v>32.71</v>
      </c>
      <c r="CR7" s="38">
        <v>40.07</v>
      </c>
      <c r="CS7" s="38">
        <v>39.92</v>
      </c>
      <c r="CT7" s="38">
        <v>41.63</v>
      </c>
      <c r="CU7" s="38">
        <v>44.89</v>
      </c>
      <c r="CV7" s="38">
        <v>53.51</v>
      </c>
      <c r="CW7" s="38">
        <v>60.09</v>
      </c>
      <c r="CX7" s="38">
        <v>54.42</v>
      </c>
      <c r="CY7" s="38">
        <v>57.23</v>
      </c>
      <c r="CZ7" s="38">
        <v>59.46</v>
      </c>
      <c r="DA7" s="38">
        <v>61.01</v>
      </c>
      <c r="DB7" s="38">
        <v>62.73</v>
      </c>
      <c r="DC7" s="38">
        <v>66</v>
      </c>
      <c r="DD7" s="38">
        <v>65.86</v>
      </c>
      <c r="DE7" s="38">
        <v>66.33</v>
      </c>
      <c r="DF7" s="38">
        <v>64.89</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0.19</v>
      </c>
      <c r="EL7" s="38">
        <v>0.16</v>
      </c>
      <c r="EM7" s="38">
        <v>0.33</v>
      </c>
      <c r="EN7" s="38">
        <v>0.15</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村木　幸太郎</cp:lastModifiedBy>
  <dcterms:created xsi:type="dcterms:W3CDTF">2017-12-25T02:13:11Z</dcterms:created>
  <dcterms:modified xsi:type="dcterms:W3CDTF">2018-02-05T06:07:49Z</dcterms:modified>
</cp:coreProperties>
</file>