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<sst xmlns="http://schemas.openxmlformats.org/spreadsheetml/2006/main" count="240" uniqueCount="126">
  <si>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</si>
  <si>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</si>
  <si>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</si>
  <si>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</si>
  <si>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</si>
  <si>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</si>
  <si>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</si>
  <si>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</si>
  <si>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</si>
  <si>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</si>
  <si>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</si>
  <si>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</si>
  <si>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</si>
  <si>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</si>
  <si>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</si>
  <si>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</si>
  <si>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</si>
  <si>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</si>
  <si>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</si>
  <si>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</si>
  <si>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</si>
  <si>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</si>
  <si>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</si>
  <si>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</si>
  <si>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</si>
  <si>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</si>
  <si>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</si>
  <si>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</si>
  <si>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</si>
  <si>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</si>
  <si>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</si>
  <si>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</si>
  <si>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</si>
  <si>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</si>
  <si>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</si>
  <si>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</si>
  <si>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</si>
  <si>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</si>
  <si>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</si>
  <si>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</si>
  <si>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</si>
  <si>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</si>
  <si>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</si>
  <si>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</si>
  <si>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</si>
  <si>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</si>
  <si>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</si>
  <si>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</si>
  <si>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</si>
  <si>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</si>
  <si>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</si>
  <si>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</si>
  <si>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</si>
  <si>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</si>
  <si>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</si>
  <si>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</si>
  <si>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</si>
  <si>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</si>
  <si>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</si>
  <si>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</si>
  <si>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</si>
  <si>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</si>
  <si>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</si>
  <si>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</si>
  <si>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</si>
  <si>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</si>
  <si>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</si>
  <si>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</si>
  <si>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</si>
  <si>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</si>
  <si>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</si>
  <si>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</si>
  <si>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</si>
  <si>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</si>
  <si>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</si>
  <si>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</si>
  <si>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</si>
  <si>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</si>
  <si>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</si>
  <si>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</si>
  <si>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</si>
  <si>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</si>
  <si>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</si>
  <si>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</si>
  <si>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</si>
  <si>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</si>
  <si>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</si>
  <si>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</si>
  <si>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</si>
  <si>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</si>
  <si>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</si>
  <si>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</si>
  <si>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</si>
  <si>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</si>
  <si>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</si>
  <si>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</si>
  <si>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</si>
  <si>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</si>
  <si>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</si>
  <si>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</si>
  <si>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</si>
  <si>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</si>
  <si>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</si>
  <si>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</si>
  <si>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</si>
  <si>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</si>
  <si>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</si>
  <si>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</si>
  <si>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</si>
  <si>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</si>
  <si>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東彼杵町</t>
  </si>
  <si>
    <t>法非適用</t>
  </si>
  <si>
    <t>下水道事業</t>
  </si>
  <si>
    <t>漁業集落排水</t>
  </si>
  <si>
    <t>H2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</si>
  <si>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</si>
  <si>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</si>
  <si>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</si>
  <si>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</si>
  <si>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</si>
  <si>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</si>
  <si>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</si>
  <si>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処理場は西部地区農業集落排水事業と同施設で処理を行っているが、施設運営に多額の費用を要しており、料金収入のみでの経営が出来ない状況となっている。
　経費回収率や水洗化率は高い水準ではあるが、今後の新規接続が多くは見込めないため、料金等の見直しについて検討する必要がある。
　人口減少がそのまま料金収入減に直結しているため、料金の値上げを行う前に安価で代用できるものがあれば進んで取り組み、コスト削減に努める。</t>
    <rPh sb="0" eb="3">
      <t>ショリジョウ</t>
    </rPh>
    <rPh sb="4" eb="6">
      <t>セイブ</t>
    </rPh>
    <rPh sb="6" eb="8">
      <t>チク</t>
    </rPh>
    <rPh sb="8" eb="10">
      <t>ノウギョウ</t>
    </rPh>
    <rPh sb="10" eb="12">
      <t>シュウラク</t>
    </rPh>
    <rPh sb="12" eb="14">
      <t>ハイスイ</t>
    </rPh>
    <rPh sb="14" eb="16">
      <t>ジギョウ</t>
    </rPh>
    <rPh sb="17" eb="20">
      <t>ドウシセツ</t>
    </rPh>
    <rPh sb="21" eb="23">
      <t>ショリ</t>
    </rPh>
    <rPh sb="24" eb="25">
      <t>オコナ</t>
    </rPh>
    <phoneticPr fontId="4"/>
  </si>
  <si>
    <t>　管渠整備開始してから約２０年経過となるため、施設等に修繕する費用がかかってきている。現在は単独費にて行っているが、平成２６年度に機能診断及び最適整備構想を行っており、その構想を基に平成３０年度より施設の更新事業を計画し、機器の更新等に取り組む予定である。</t>
    <phoneticPr fontId="4"/>
  </si>
  <si>
    <t>　施設運営費に多大な金額を要しており、料金収入だけでは賄えない部分がある。
　コストカットや料金値上げの検討を図り、今後の更新事業に少しでも充てられるよう検討し直す必要がある。</t>
    <phoneticPr fontId="4"/>
  </si>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</sst>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067264"/>
        <c:axId val="8707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0.25</c:v>
                </c:pt>
                <c:pt idx="2">
                  <c:v>0.31</c:v>
                </c:pt>
                <c:pt idx="3">
                  <c:v>0.1</c:v>
                </c:pt>
                <c:pt idx="4">
                  <c:v>0.01</c:v>
                </c:pt>
              </c:numCache>
            </c:numRef>
          </c:val>
          <c:smooth val="0"/>
        </c:ser>
        <c:dLbls>
          <c:showLegendKey val="0"/>
          <c:showVal val="0"/>
          <c:showCatName val="0"/>
          <c:showSerName val="0"/>
          <c:showPercent val="0"/>
          <c:showBubbleSize val="0"/>
        </c:dLbls>
        <c:marker val="1"/>
        <c:smooth val="0"/>
        <c:axId val="87067264"/>
        <c:axId val="87077632"/>
      </c:lineChart>
      <c:dateAx>
        <c:axId val="87067264"/>
        <c:scaling>
          <c:orientation val="minMax"/>
        </c:scaling>
        <c:delete val="1"/>
        <c:axPos val="b"/>
        <c:numFmt formatCode="ge" sourceLinked="1"/>
        <c:majorTickMark val="none"/>
        <c:minorTickMark val="none"/>
        <c:tickLblPos val="none"/>
        <c:crossAx val="87077632"/>
        <c:crosses val="autoZero"/>
        <c:auto val="1"/>
        <c:lblOffset val="100"/>
        <c:baseTimeUnit val="years"/>
      </c:dateAx>
      <c:valAx>
        <c:axId val="8707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6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38.94</c:v>
                </c:pt>
                <c:pt idx="1">
                  <c:v>38.049999999999997</c:v>
                </c:pt>
                <c:pt idx="2">
                  <c:v>38.94</c:v>
                </c:pt>
                <c:pt idx="3">
                  <c:v>38.94</c:v>
                </c:pt>
                <c:pt idx="4">
                  <c:v>38.049999999999997</c:v>
                </c:pt>
              </c:numCache>
            </c:numRef>
          </c:val>
        </c:ser>
        <c:dLbls>
          <c:showLegendKey val="0"/>
          <c:showVal val="0"/>
          <c:showCatName val="0"/>
          <c:showSerName val="0"/>
          <c:showPercent val="0"/>
          <c:showBubbleSize val="0"/>
        </c:dLbls>
        <c:gapWidth val="150"/>
        <c:axId val="87690240"/>
        <c:axId val="8770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33.81</c:v>
                </c:pt>
                <c:pt idx="1">
                  <c:v>31.37</c:v>
                </c:pt>
                <c:pt idx="2">
                  <c:v>29.86</c:v>
                </c:pt>
                <c:pt idx="3">
                  <c:v>29.28</c:v>
                </c:pt>
                <c:pt idx="4">
                  <c:v>33.729999999999997</c:v>
                </c:pt>
              </c:numCache>
            </c:numRef>
          </c:val>
          <c:smooth val="0"/>
        </c:ser>
        <c:dLbls>
          <c:showLegendKey val="0"/>
          <c:showVal val="0"/>
          <c:showCatName val="0"/>
          <c:showSerName val="0"/>
          <c:showPercent val="0"/>
          <c:showBubbleSize val="0"/>
        </c:dLbls>
        <c:marker val="1"/>
        <c:smooth val="0"/>
        <c:axId val="87690240"/>
        <c:axId val="87700608"/>
      </c:lineChart>
      <c:dateAx>
        <c:axId val="87690240"/>
        <c:scaling>
          <c:orientation val="minMax"/>
        </c:scaling>
        <c:delete val="1"/>
        <c:axPos val="b"/>
        <c:numFmt formatCode="ge" sourceLinked="1"/>
        <c:majorTickMark val="none"/>
        <c:minorTickMark val="none"/>
        <c:tickLblPos val="none"/>
        <c:crossAx val="87700608"/>
        <c:crosses val="autoZero"/>
        <c:auto val="1"/>
        <c:lblOffset val="100"/>
        <c:baseTimeUnit val="years"/>
      </c:dateAx>
      <c:valAx>
        <c:axId val="8770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9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80.16</c:v>
                </c:pt>
                <c:pt idx="1">
                  <c:v>80.75</c:v>
                </c:pt>
                <c:pt idx="2">
                  <c:v>82.85</c:v>
                </c:pt>
                <c:pt idx="3">
                  <c:v>83.83</c:v>
                </c:pt>
                <c:pt idx="4">
                  <c:v>85.02</c:v>
                </c:pt>
              </c:numCache>
            </c:numRef>
          </c:val>
        </c:ser>
        <c:dLbls>
          <c:showLegendKey val="0"/>
          <c:showVal val="0"/>
          <c:showCatName val="0"/>
          <c:showSerName val="0"/>
          <c:showPercent val="0"/>
          <c:showBubbleSize val="0"/>
        </c:dLbls>
        <c:gapWidth val="150"/>
        <c:axId val="87714432"/>
        <c:axId val="8773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68.7</c:v>
                </c:pt>
                <c:pt idx="1">
                  <c:v>67.38</c:v>
                </c:pt>
                <c:pt idx="2">
                  <c:v>65.95</c:v>
                </c:pt>
                <c:pt idx="3">
                  <c:v>66.819999999999993</c:v>
                </c:pt>
                <c:pt idx="4">
                  <c:v>79.989999999999995</c:v>
                </c:pt>
              </c:numCache>
            </c:numRef>
          </c:val>
          <c:smooth val="0"/>
        </c:ser>
        <c:dLbls>
          <c:showLegendKey val="0"/>
          <c:showVal val="0"/>
          <c:showCatName val="0"/>
          <c:showSerName val="0"/>
          <c:showPercent val="0"/>
          <c:showBubbleSize val="0"/>
        </c:dLbls>
        <c:marker val="1"/>
        <c:smooth val="0"/>
        <c:axId val="87714432"/>
        <c:axId val="87737088"/>
      </c:lineChart>
      <c:dateAx>
        <c:axId val="87714432"/>
        <c:scaling>
          <c:orientation val="minMax"/>
        </c:scaling>
        <c:delete val="1"/>
        <c:axPos val="b"/>
        <c:numFmt formatCode="ge" sourceLinked="1"/>
        <c:majorTickMark val="none"/>
        <c:minorTickMark val="none"/>
        <c:tickLblPos val="none"/>
        <c:crossAx val="87737088"/>
        <c:crosses val="autoZero"/>
        <c:auto val="1"/>
        <c:lblOffset val="100"/>
        <c:baseTimeUnit val="years"/>
      </c:dateAx>
      <c:valAx>
        <c:axId val="8773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1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95.27</c:v>
                </c:pt>
                <c:pt idx="1">
                  <c:v>96.04</c:v>
                </c:pt>
                <c:pt idx="2">
                  <c:v>65.78</c:v>
                </c:pt>
                <c:pt idx="3">
                  <c:v>56.57</c:v>
                </c:pt>
                <c:pt idx="4">
                  <c:v>61.07</c:v>
                </c:pt>
              </c:numCache>
            </c:numRef>
          </c:val>
        </c:ser>
        <c:dLbls>
          <c:showLegendKey val="0"/>
          <c:showVal val="0"/>
          <c:showCatName val="0"/>
          <c:showSerName val="0"/>
          <c:showPercent val="0"/>
          <c:showBubbleSize val="0"/>
        </c:dLbls>
        <c:gapWidth val="150"/>
        <c:axId val="87574784"/>
        <c:axId val="8758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574784"/>
        <c:axId val="87589248"/>
      </c:lineChart>
      <c:dateAx>
        <c:axId val="87574784"/>
        <c:scaling>
          <c:orientation val="minMax"/>
        </c:scaling>
        <c:delete val="1"/>
        <c:axPos val="b"/>
        <c:numFmt formatCode="ge" sourceLinked="1"/>
        <c:majorTickMark val="none"/>
        <c:minorTickMark val="none"/>
        <c:tickLblPos val="none"/>
        <c:crossAx val="87589248"/>
        <c:crosses val="autoZero"/>
        <c:auto val="1"/>
        <c:lblOffset val="100"/>
        <c:baseTimeUnit val="years"/>
      </c:dateAx>
      <c:valAx>
        <c:axId val="8758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7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603072"/>
        <c:axId val="8729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603072"/>
        <c:axId val="87293952"/>
      </c:lineChart>
      <c:dateAx>
        <c:axId val="87603072"/>
        <c:scaling>
          <c:orientation val="minMax"/>
        </c:scaling>
        <c:delete val="1"/>
        <c:axPos val="b"/>
        <c:numFmt formatCode="ge" sourceLinked="1"/>
        <c:majorTickMark val="none"/>
        <c:minorTickMark val="none"/>
        <c:tickLblPos val="none"/>
        <c:crossAx val="87293952"/>
        <c:crosses val="autoZero"/>
        <c:auto val="1"/>
        <c:lblOffset val="100"/>
        <c:baseTimeUnit val="years"/>
      </c:dateAx>
      <c:valAx>
        <c:axId val="8729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0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324160"/>
        <c:axId val="8732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324160"/>
        <c:axId val="87326080"/>
      </c:lineChart>
      <c:dateAx>
        <c:axId val="87324160"/>
        <c:scaling>
          <c:orientation val="minMax"/>
        </c:scaling>
        <c:delete val="1"/>
        <c:axPos val="b"/>
        <c:numFmt formatCode="ge" sourceLinked="1"/>
        <c:majorTickMark val="none"/>
        <c:minorTickMark val="none"/>
        <c:tickLblPos val="none"/>
        <c:crossAx val="87326080"/>
        <c:crosses val="autoZero"/>
        <c:auto val="1"/>
        <c:lblOffset val="100"/>
        <c:baseTimeUnit val="years"/>
      </c:dateAx>
      <c:valAx>
        <c:axId val="8732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2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337984"/>
        <c:axId val="8736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337984"/>
        <c:axId val="87364736"/>
      </c:lineChart>
      <c:dateAx>
        <c:axId val="87337984"/>
        <c:scaling>
          <c:orientation val="minMax"/>
        </c:scaling>
        <c:delete val="1"/>
        <c:axPos val="b"/>
        <c:numFmt formatCode="ge" sourceLinked="1"/>
        <c:majorTickMark val="none"/>
        <c:minorTickMark val="none"/>
        <c:tickLblPos val="none"/>
        <c:crossAx val="87364736"/>
        <c:crosses val="autoZero"/>
        <c:auto val="1"/>
        <c:lblOffset val="100"/>
        <c:baseTimeUnit val="years"/>
      </c:dateAx>
      <c:valAx>
        <c:axId val="8736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3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407616"/>
        <c:axId val="8741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407616"/>
        <c:axId val="87413888"/>
      </c:lineChart>
      <c:dateAx>
        <c:axId val="87407616"/>
        <c:scaling>
          <c:orientation val="minMax"/>
        </c:scaling>
        <c:delete val="1"/>
        <c:axPos val="b"/>
        <c:numFmt formatCode="ge" sourceLinked="1"/>
        <c:majorTickMark val="none"/>
        <c:minorTickMark val="none"/>
        <c:tickLblPos val="none"/>
        <c:crossAx val="87413888"/>
        <c:crosses val="autoZero"/>
        <c:auto val="1"/>
        <c:lblOffset val="100"/>
        <c:baseTimeUnit val="years"/>
      </c:dateAx>
      <c:valAx>
        <c:axId val="8741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0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495808"/>
        <c:axId val="8749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1665.33</c:v>
                </c:pt>
                <c:pt idx="1">
                  <c:v>1716.47</c:v>
                </c:pt>
                <c:pt idx="2">
                  <c:v>1741.94</c:v>
                </c:pt>
                <c:pt idx="3">
                  <c:v>1451.54</c:v>
                </c:pt>
                <c:pt idx="4">
                  <c:v>1063.93</c:v>
                </c:pt>
              </c:numCache>
            </c:numRef>
          </c:val>
          <c:smooth val="0"/>
        </c:ser>
        <c:dLbls>
          <c:showLegendKey val="0"/>
          <c:showVal val="0"/>
          <c:showCatName val="0"/>
          <c:showSerName val="0"/>
          <c:showPercent val="0"/>
          <c:showBubbleSize val="0"/>
        </c:dLbls>
        <c:marker val="1"/>
        <c:smooth val="0"/>
        <c:axId val="87495808"/>
        <c:axId val="87497728"/>
      </c:lineChart>
      <c:dateAx>
        <c:axId val="87495808"/>
        <c:scaling>
          <c:orientation val="minMax"/>
        </c:scaling>
        <c:delete val="1"/>
        <c:axPos val="b"/>
        <c:numFmt formatCode="ge" sourceLinked="1"/>
        <c:majorTickMark val="none"/>
        <c:minorTickMark val="none"/>
        <c:tickLblPos val="none"/>
        <c:crossAx val="87497728"/>
        <c:crosses val="autoZero"/>
        <c:auto val="1"/>
        <c:lblOffset val="100"/>
        <c:baseTimeUnit val="years"/>
      </c:dateAx>
      <c:valAx>
        <c:axId val="8749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9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85.93</c:v>
                </c:pt>
                <c:pt idx="1">
                  <c:v>91.18</c:v>
                </c:pt>
                <c:pt idx="2">
                  <c:v>96.43</c:v>
                </c:pt>
                <c:pt idx="3">
                  <c:v>103.06</c:v>
                </c:pt>
                <c:pt idx="4">
                  <c:v>77.209999999999994</c:v>
                </c:pt>
              </c:numCache>
            </c:numRef>
          </c:val>
        </c:ser>
        <c:dLbls>
          <c:showLegendKey val="0"/>
          <c:showVal val="0"/>
          <c:showCatName val="0"/>
          <c:showSerName val="0"/>
          <c:showPercent val="0"/>
          <c:showBubbleSize val="0"/>
        </c:dLbls>
        <c:gapWidth val="150"/>
        <c:axId val="87540480"/>
        <c:axId val="8754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37.92</c:v>
                </c:pt>
                <c:pt idx="1">
                  <c:v>35.049999999999997</c:v>
                </c:pt>
                <c:pt idx="2">
                  <c:v>33.86</c:v>
                </c:pt>
                <c:pt idx="3">
                  <c:v>33.58</c:v>
                </c:pt>
                <c:pt idx="4">
                  <c:v>46.26</c:v>
                </c:pt>
              </c:numCache>
            </c:numRef>
          </c:val>
          <c:smooth val="0"/>
        </c:ser>
        <c:dLbls>
          <c:showLegendKey val="0"/>
          <c:showVal val="0"/>
          <c:showCatName val="0"/>
          <c:showSerName val="0"/>
          <c:showPercent val="0"/>
          <c:showBubbleSize val="0"/>
        </c:dLbls>
        <c:marker val="1"/>
        <c:smooth val="0"/>
        <c:axId val="87540480"/>
        <c:axId val="87542400"/>
      </c:lineChart>
      <c:dateAx>
        <c:axId val="87540480"/>
        <c:scaling>
          <c:orientation val="minMax"/>
        </c:scaling>
        <c:delete val="1"/>
        <c:axPos val="b"/>
        <c:numFmt formatCode="ge" sourceLinked="1"/>
        <c:majorTickMark val="none"/>
        <c:minorTickMark val="none"/>
        <c:tickLblPos val="none"/>
        <c:crossAx val="87542400"/>
        <c:crosses val="autoZero"/>
        <c:auto val="1"/>
        <c:lblOffset val="100"/>
        <c:baseTimeUnit val="years"/>
      </c:dateAx>
      <c:valAx>
        <c:axId val="8754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4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181.3</c:v>
                </c:pt>
                <c:pt idx="1">
                  <c:v>171.82</c:v>
                </c:pt>
                <c:pt idx="2">
                  <c:v>168.02</c:v>
                </c:pt>
                <c:pt idx="3">
                  <c:v>157.4</c:v>
                </c:pt>
                <c:pt idx="4">
                  <c:v>210.81</c:v>
                </c:pt>
              </c:numCache>
            </c:numRef>
          </c:val>
        </c:ser>
        <c:dLbls>
          <c:showLegendKey val="0"/>
          <c:showVal val="0"/>
          <c:showCatName val="0"/>
          <c:showSerName val="0"/>
          <c:showPercent val="0"/>
          <c:showBubbleSize val="0"/>
        </c:dLbls>
        <c:gapWidth val="150"/>
        <c:axId val="87629184"/>
        <c:axId val="876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438.71</c:v>
                </c:pt>
                <c:pt idx="1">
                  <c:v>463.38</c:v>
                </c:pt>
                <c:pt idx="2">
                  <c:v>510.15</c:v>
                </c:pt>
                <c:pt idx="3">
                  <c:v>514.39</c:v>
                </c:pt>
                <c:pt idx="4">
                  <c:v>376.4</c:v>
                </c:pt>
              </c:numCache>
            </c:numRef>
          </c:val>
          <c:smooth val="0"/>
        </c:ser>
        <c:dLbls>
          <c:showLegendKey val="0"/>
          <c:showVal val="0"/>
          <c:showCatName val="0"/>
          <c:showSerName val="0"/>
          <c:showPercent val="0"/>
          <c:showBubbleSize val="0"/>
        </c:dLbls>
        <c:marker val="1"/>
        <c:smooth val="0"/>
        <c:axId val="87629184"/>
        <c:axId val="87643648"/>
      </c:lineChart>
      <c:dateAx>
        <c:axId val="87629184"/>
        <c:scaling>
          <c:orientation val="minMax"/>
        </c:scaling>
        <c:delete val="1"/>
        <c:axPos val="b"/>
        <c:numFmt formatCode="ge" sourceLinked="1"/>
        <c:majorTickMark val="none"/>
        <c:minorTickMark val="none"/>
        <c:tickLblPos val="none"/>
        <c:crossAx val="87643648"/>
        <c:crosses val="autoZero"/>
        <c:auto val="1"/>
        <c:lblOffset val="100"/>
        <c:baseTimeUnit val="years"/>
      </c:dateAx>
      <c:valAx>
        <c:axId val="876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2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9" sqref="AD9:AJ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長崎県　東彼杵町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H2</v>
      </c>
      <c r="X8" s="72"/>
      <c r="Y8" s="72"/>
      <c r="Z8" s="72"/>
      <c r="AA8" s="72"/>
      <c r="AB8" s="72"/>
      <c r="AC8" s="72"/>
      <c r="AD8" s="73" t="s">
        <v>125</v>
      </c>
      <c r="AE8" s="73"/>
      <c r="AF8" s="73"/>
      <c r="AG8" s="73"/>
      <c r="AH8" s="73"/>
      <c r="AI8" s="73"/>
      <c r="AJ8" s="73"/>
      <c r="AK8" s="4"/>
      <c r="AL8" s="67">
        <f>データ!S6</f>
        <v>8240</v>
      </c>
      <c r="AM8" s="67"/>
      <c r="AN8" s="67"/>
      <c r="AO8" s="67"/>
      <c r="AP8" s="67"/>
      <c r="AQ8" s="67"/>
      <c r="AR8" s="67"/>
      <c r="AS8" s="67"/>
      <c r="AT8" s="66">
        <f>データ!T6</f>
        <v>74.290000000000006</v>
      </c>
      <c r="AU8" s="66"/>
      <c r="AV8" s="66"/>
      <c r="AW8" s="66"/>
      <c r="AX8" s="66"/>
      <c r="AY8" s="66"/>
      <c r="AZ8" s="66"/>
      <c r="BA8" s="66"/>
      <c r="BB8" s="66">
        <f>データ!U6</f>
        <v>110.92</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2.78</v>
      </c>
      <c r="Q10" s="66"/>
      <c r="R10" s="66"/>
      <c r="S10" s="66"/>
      <c r="T10" s="66"/>
      <c r="U10" s="66"/>
      <c r="V10" s="66"/>
      <c r="W10" s="66">
        <f>データ!Q6</f>
        <v>100.72</v>
      </c>
      <c r="X10" s="66"/>
      <c r="Y10" s="66"/>
      <c r="Z10" s="66"/>
      <c r="AA10" s="66"/>
      <c r="AB10" s="66"/>
      <c r="AC10" s="66"/>
      <c r="AD10" s="67">
        <f>データ!R6</f>
        <v>3100</v>
      </c>
      <c r="AE10" s="67"/>
      <c r="AF10" s="67"/>
      <c r="AG10" s="67"/>
      <c r="AH10" s="67"/>
      <c r="AI10" s="67"/>
      <c r="AJ10" s="67"/>
      <c r="AK10" s="2"/>
      <c r="AL10" s="67">
        <f>データ!V6</f>
        <v>227</v>
      </c>
      <c r="AM10" s="67"/>
      <c r="AN10" s="67"/>
      <c r="AO10" s="67"/>
      <c r="AP10" s="67"/>
      <c r="AQ10" s="67"/>
      <c r="AR10" s="67"/>
      <c r="AS10" s="67"/>
      <c r="AT10" s="66">
        <f>データ!W6</f>
        <v>0.04</v>
      </c>
      <c r="AU10" s="66"/>
      <c r="AV10" s="66"/>
      <c r="AW10" s="66"/>
      <c r="AX10" s="66"/>
      <c r="AY10" s="66"/>
      <c r="AZ10" s="66"/>
      <c r="BA10" s="66"/>
      <c r="BB10" s="66">
        <f>データ!X6</f>
        <v>5675</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【985.48】</v>
      </c>
      <c r="I86" s="26" t="str">
        <f>データ!CA6</f>
        <v>【45.38】</v>
      </c>
      <c r="J86" s="26" t="str">
        <f>データ!CL6</f>
        <v>【377.04】</v>
      </c>
      <c r="K86" s="26" t="str">
        <f>データ!CW6</f>
        <v>【34.15】</v>
      </c>
      <c r="L86" s="26" t="str">
        <f>データ!DH6</f>
        <v>【78.22】</v>
      </c>
      <c r="M86" s="26" t="s">
        <v>56</v>
      </c>
      <c r="N86" s="26" t="s">
        <v>56</v>
      </c>
      <c r="O86" s="26" t="str">
        <f>データ!EO6</f>
        <v>【0.01】</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423211</v>
      </c>
      <c r="D6" s="33">
        <f t="shared" si="3"/>
        <v>47</v>
      </c>
      <c r="E6" s="33">
        <f t="shared" si="3"/>
        <v>17</v>
      </c>
      <c r="F6" s="33">
        <f t="shared" si="3"/>
        <v>6</v>
      </c>
      <c r="G6" s="33">
        <f t="shared" si="3"/>
        <v>0</v>
      </c>
      <c r="H6" s="33" t="str">
        <f t="shared" si="3"/>
        <v>長崎県　東彼杵町</v>
      </c>
      <c r="I6" s="33" t="str">
        <f t="shared" si="3"/>
        <v>法非適用</v>
      </c>
      <c r="J6" s="33" t="str">
        <f t="shared" si="3"/>
        <v>下水道事業</v>
      </c>
      <c r="K6" s="33" t="str">
        <f t="shared" si="3"/>
        <v>漁業集落排水</v>
      </c>
      <c r="L6" s="33" t="str">
        <f t="shared" si="3"/>
        <v>H2</v>
      </c>
      <c r="M6" s="33">
        <f t="shared" si="3"/>
        <v>0</v>
      </c>
      <c r="N6" s="34" t="str">
        <f t="shared" si="3"/>
        <v>-</v>
      </c>
      <c r="O6" s="34" t="str">
        <f t="shared" si="3"/>
        <v>該当数値なし</v>
      </c>
      <c r="P6" s="34">
        <f t="shared" si="3"/>
        <v>2.78</v>
      </c>
      <c r="Q6" s="34">
        <f t="shared" si="3"/>
        <v>100.72</v>
      </c>
      <c r="R6" s="34">
        <f t="shared" si="3"/>
        <v>3100</v>
      </c>
      <c r="S6" s="34">
        <f t="shared" si="3"/>
        <v>8240</v>
      </c>
      <c r="T6" s="34">
        <f t="shared" si="3"/>
        <v>74.290000000000006</v>
      </c>
      <c r="U6" s="34">
        <f t="shared" si="3"/>
        <v>110.92</v>
      </c>
      <c r="V6" s="34">
        <f t="shared" si="3"/>
        <v>227</v>
      </c>
      <c r="W6" s="34">
        <f t="shared" si="3"/>
        <v>0.04</v>
      </c>
      <c r="X6" s="34">
        <f t="shared" si="3"/>
        <v>5675</v>
      </c>
      <c r="Y6" s="35">
        <f>IF(Y7="",NA(),Y7)</f>
        <v>95.27</v>
      </c>
      <c r="Z6" s="35">
        <f t="shared" ref="Z6:AH6" si="4">IF(Z7="",NA(),Z7)</f>
        <v>96.04</v>
      </c>
      <c r="AA6" s="35">
        <f t="shared" si="4"/>
        <v>65.78</v>
      </c>
      <c r="AB6" s="35">
        <f t="shared" si="4"/>
        <v>56.57</v>
      </c>
      <c r="AC6" s="35">
        <f t="shared" si="4"/>
        <v>61.07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1665.33</v>
      </c>
      <c r="BL6" s="35">
        <f t="shared" si="7"/>
        <v>1716.47</v>
      </c>
      <c r="BM6" s="35">
        <f t="shared" si="7"/>
        <v>1741.94</v>
      </c>
      <c r="BN6" s="35">
        <f t="shared" si="7"/>
        <v>1451.54</v>
      </c>
      <c r="BO6" s="35">
        <f t="shared" si="7"/>
        <v>1063.93</v>
      </c>
      <c r="BP6" s="34" t="str">
        <f>IF(BP7="","",IF(BP7="-","【-】","【"&amp;SUBSTITUTE(TEXT(BP7,"#,##0.00"),"-","△")&amp;"】"))</f>
        <v>【985.48】</v>
      </c>
      <c r="BQ6" s="35">
        <f>IF(BQ7="",NA(),BQ7)</f>
        <v>85.93</v>
      </c>
      <c r="BR6" s="35">
        <f t="shared" ref="BR6:BZ6" si="8">IF(BR7="",NA(),BR7)</f>
        <v>91.18</v>
      </c>
      <c r="BS6" s="35">
        <f t="shared" si="8"/>
        <v>96.43</v>
      </c>
      <c r="BT6" s="35">
        <f t="shared" si="8"/>
        <v>103.06</v>
      </c>
      <c r="BU6" s="35">
        <f t="shared" si="8"/>
        <v>77.209999999999994</v>
      </c>
      <c r="BV6" s="35">
        <f t="shared" si="8"/>
        <v>37.92</v>
      </c>
      <c r="BW6" s="35">
        <f t="shared" si="8"/>
        <v>35.049999999999997</v>
      </c>
      <c r="BX6" s="35">
        <f t="shared" si="8"/>
        <v>33.86</v>
      </c>
      <c r="BY6" s="35">
        <f t="shared" si="8"/>
        <v>33.58</v>
      </c>
      <c r="BZ6" s="35">
        <f t="shared" si="8"/>
        <v>46.26</v>
      </c>
      <c r="CA6" s="34" t="str">
        <f>IF(CA7="","",IF(CA7="-","【-】","【"&amp;SUBSTITUTE(TEXT(CA7,"#,##0.00"),"-","△")&amp;"】"))</f>
        <v>【45.38】</v>
      </c>
      <c r="CB6" s="35">
        <f>IF(CB7="",NA(),CB7)</f>
        <v>181.3</v>
      </c>
      <c r="CC6" s="35">
        <f t="shared" ref="CC6:CK6" si="9">IF(CC7="",NA(),CC7)</f>
        <v>171.82</v>
      </c>
      <c r="CD6" s="35">
        <f t="shared" si="9"/>
        <v>168.02</v>
      </c>
      <c r="CE6" s="35">
        <f t="shared" si="9"/>
        <v>157.4</v>
      </c>
      <c r="CF6" s="35">
        <f t="shared" si="9"/>
        <v>210.81</v>
      </c>
      <c r="CG6" s="35">
        <f t="shared" si="9"/>
        <v>438.71</v>
      </c>
      <c r="CH6" s="35">
        <f t="shared" si="9"/>
        <v>463.38</v>
      </c>
      <c r="CI6" s="35">
        <f t="shared" si="9"/>
        <v>510.15</v>
      </c>
      <c r="CJ6" s="35">
        <f t="shared" si="9"/>
        <v>514.39</v>
      </c>
      <c r="CK6" s="35">
        <f t="shared" si="9"/>
        <v>376.4</v>
      </c>
      <c r="CL6" s="34" t="str">
        <f>IF(CL7="","",IF(CL7="-","【-】","【"&amp;SUBSTITUTE(TEXT(CL7,"#,##0.00"),"-","△")&amp;"】"))</f>
        <v>【377.04】</v>
      </c>
      <c r="CM6" s="35">
        <f>IF(CM7="",NA(),CM7)</f>
        <v>38.94</v>
      </c>
      <c r="CN6" s="35">
        <f t="shared" ref="CN6:CV6" si="10">IF(CN7="",NA(),CN7)</f>
        <v>38.049999999999997</v>
      </c>
      <c r="CO6" s="35">
        <f t="shared" si="10"/>
        <v>38.94</v>
      </c>
      <c r="CP6" s="35">
        <f t="shared" si="10"/>
        <v>38.94</v>
      </c>
      <c r="CQ6" s="35">
        <f t="shared" si="10"/>
        <v>38.049999999999997</v>
      </c>
      <c r="CR6" s="35">
        <f t="shared" si="10"/>
        <v>33.81</v>
      </c>
      <c r="CS6" s="35">
        <f t="shared" si="10"/>
        <v>31.37</v>
      </c>
      <c r="CT6" s="35">
        <f t="shared" si="10"/>
        <v>29.86</v>
      </c>
      <c r="CU6" s="35">
        <f t="shared" si="10"/>
        <v>29.28</v>
      </c>
      <c r="CV6" s="35">
        <f t="shared" si="10"/>
        <v>33.729999999999997</v>
      </c>
      <c r="CW6" s="34" t="str">
        <f>IF(CW7="","",IF(CW7="-","【-】","【"&amp;SUBSTITUTE(TEXT(CW7,"#,##0.00"),"-","△")&amp;"】"))</f>
        <v>【34.15】</v>
      </c>
      <c r="CX6" s="35">
        <f>IF(CX7="",NA(),CX7)</f>
        <v>80.16</v>
      </c>
      <c r="CY6" s="35">
        <f t="shared" ref="CY6:DG6" si="11">IF(CY7="",NA(),CY7)</f>
        <v>80.75</v>
      </c>
      <c r="CZ6" s="35">
        <f t="shared" si="11"/>
        <v>82.85</v>
      </c>
      <c r="DA6" s="35">
        <f t="shared" si="11"/>
        <v>83.83</v>
      </c>
      <c r="DB6" s="35">
        <f t="shared" si="11"/>
        <v>85.02</v>
      </c>
      <c r="DC6" s="35">
        <f t="shared" si="11"/>
        <v>68.7</v>
      </c>
      <c r="DD6" s="35">
        <f t="shared" si="11"/>
        <v>67.38</v>
      </c>
      <c r="DE6" s="35">
        <f t="shared" si="11"/>
        <v>65.95</v>
      </c>
      <c r="DF6" s="35">
        <f t="shared" si="11"/>
        <v>66.819999999999993</v>
      </c>
      <c r="DG6" s="35">
        <f t="shared" si="11"/>
        <v>79.989999999999995</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0.36</v>
      </c>
      <c r="EK6" s="35">
        <f t="shared" si="14"/>
        <v>0.25</v>
      </c>
      <c r="EL6" s="35">
        <f t="shared" si="14"/>
        <v>0.31</v>
      </c>
      <c r="EM6" s="35">
        <f t="shared" si="14"/>
        <v>0.1</v>
      </c>
      <c r="EN6" s="35">
        <f t="shared" si="14"/>
        <v>0.01</v>
      </c>
      <c r="EO6" s="34" t="str">
        <f>IF(EO7="","",IF(EO7="-","【-】","【"&amp;SUBSTITUTE(TEXT(EO7,"#,##0.00"),"-","△")&amp;"】"))</f>
        <v>【0.01】</v>
      </c>
    </row>
    <row r="7" spans="1:145" s="36" customFormat="1" x14ac:dyDescent="0.15">
      <c r="A7" s="28"/>
      <c r="B7" s="37">
        <v>2016</v>
      </c>
      <c r="C7" s="37">
        <v>423211</v>
      </c>
      <c r="D7" s="37">
        <v>47</v>
      </c>
      <c r="E7" s="37">
        <v>17</v>
      </c>
      <c r="F7" s="37">
        <v>6</v>
      </c>
      <c r="G7" s="37">
        <v>0</v>
      </c>
      <c r="H7" s="37" t="s">
        <v>110</v>
      </c>
      <c r="I7" s="37" t="s">
        <v>111</v>
      </c>
      <c r="J7" s="37" t="s">
        <v>112</v>
      </c>
      <c r="K7" s="37" t="s">
        <v>113</v>
      </c>
      <c r="L7" s="37" t="s">
        <v>114</v>
      </c>
      <c r="M7" s="37"/>
      <c r="N7" s="38" t="s">
        <v>115</v>
      </c>
      <c r="O7" s="38" t="s">
        <v>116</v>
      </c>
      <c r="P7" s="38">
        <v>2.78</v>
      </c>
      <c r="Q7" s="38">
        <v>100.72</v>
      </c>
      <c r="R7" s="38">
        <v>3100</v>
      </c>
      <c r="S7" s="38">
        <v>8240</v>
      </c>
      <c r="T7" s="38">
        <v>74.290000000000006</v>
      </c>
      <c r="U7" s="38">
        <v>110.92</v>
      </c>
      <c r="V7" s="38">
        <v>227</v>
      </c>
      <c r="W7" s="38">
        <v>0.04</v>
      </c>
      <c r="X7" s="38">
        <v>5675</v>
      </c>
      <c r="Y7" s="38">
        <v>95.27</v>
      </c>
      <c r="Z7" s="38">
        <v>96.04</v>
      </c>
      <c r="AA7" s="38">
        <v>65.78</v>
      </c>
      <c r="AB7" s="38">
        <v>56.57</v>
      </c>
      <c r="AC7" s="38">
        <v>61.07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1665.33</v>
      </c>
      <c r="BL7" s="38">
        <v>1716.47</v>
      </c>
      <c r="BM7" s="38">
        <v>1741.94</v>
      </c>
      <c r="BN7" s="38">
        <v>1451.54</v>
      </c>
      <c r="BO7" s="38">
        <v>1063.93</v>
      </c>
      <c r="BP7" s="38">
        <v>985.48</v>
      </c>
      <c r="BQ7" s="38">
        <v>85.93</v>
      </c>
      <c r="BR7" s="38">
        <v>91.18</v>
      </c>
      <c r="BS7" s="38">
        <v>96.43</v>
      </c>
      <c r="BT7" s="38">
        <v>103.06</v>
      </c>
      <c r="BU7" s="38">
        <v>77.209999999999994</v>
      </c>
      <c r="BV7" s="38">
        <v>37.92</v>
      </c>
      <c r="BW7" s="38">
        <v>35.049999999999997</v>
      </c>
      <c r="BX7" s="38">
        <v>33.86</v>
      </c>
      <c r="BY7" s="38">
        <v>33.58</v>
      </c>
      <c r="BZ7" s="38">
        <v>46.26</v>
      </c>
      <c r="CA7" s="38">
        <v>45.38</v>
      </c>
      <c r="CB7" s="38">
        <v>181.3</v>
      </c>
      <c r="CC7" s="38">
        <v>171.82</v>
      </c>
      <c r="CD7" s="38">
        <v>168.02</v>
      </c>
      <c r="CE7" s="38">
        <v>157.4</v>
      </c>
      <c r="CF7" s="38">
        <v>210.81</v>
      </c>
      <c r="CG7" s="38">
        <v>438.71</v>
      </c>
      <c r="CH7" s="38">
        <v>463.38</v>
      </c>
      <c r="CI7" s="38">
        <v>510.15</v>
      </c>
      <c r="CJ7" s="38">
        <v>514.39</v>
      </c>
      <c r="CK7" s="38">
        <v>376.4</v>
      </c>
      <c r="CL7" s="38">
        <v>377.04</v>
      </c>
      <c r="CM7" s="38">
        <v>38.94</v>
      </c>
      <c r="CN7" s="38">
        <v>38.049999999999997</v>
      </c>
      <c r="CO7" s="38">
        <v>38.94</v>
      </c>
      <c r="CP7" s="38">
        <v>38.94</v>
      </c>
      <c r="CQ7" s="38">
        <v>38.049999999999997</v>
      </c>
      <c r="CR7" s="38">
        <v>33.81</v>
      </c>
      <c r="CS7" s="38">
        <v>31.37</v>
      </c>
      <c r="CT7" s="38">
        <v>29.86</v>
      </c>
      <c r="CU7" s="38">
        <v>29.28</v>
      </c>
      <c r="CV7" s="38">
        <v>33.729999999999997</v>
      </c>
      <c r="CW7" s="38">
        <v>34.15</v>
      </c>
      <c r="CX7" s="38">
        <v>80.16</v>
      </c>
      <c r="CY7" s="38">
        <v>80.75</v>
      </c>
      <c r="CZ7" s="38">
        <v>82.85</v>
      </c>
      <c r="DA7" s="38">
        <v>83.83</v>
      </c>
      <c r="DB7" s="38">
        <v>85.02</v>
      </c>
      <c r="DC7" s="38">
        <v>68.7</v>
      </c>
      <c r="DD7" s="38">
        <v>67.38</v>
      </c>
      <c r="DE7" s="38">
        <v>65.95</v>
      </c>
      <c r="DF7" s="38">
        <v>66.819999999999993</v>
      </c>
      <c r="DG7" s="38">
        <v>79.989999999999995</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0.36</v>
      </c>
      <c r="EK7" s="38">
        <v>0.25</v>
      </c>
      <c r="EL7" s="38">
        <v>0.31</v>
      </c>
      <c r="EM7" s="38">
        <v>0.1</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2017-12-25T02:36:45Z</dcterms:created>
  <dcterms:modified xsi:type="dcterms:W3CDTF">2018-02-09T06:13:40Z</dcterms:modified>
  <cp:category/>
</cp:coreProperties>
</file>