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17 川棚町\"/>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R6" i="5"/>
  <c r="AL8" i="4" s="1"/>
  <c r="Q6" i="5"/>
  <c r="W10" i="4" s="1"/>
  <c r="P6" i="5"/>
  <c r="O6" i="5"/>
  <c r="I10" i="4" s="1"/>
  <c r="N6" i="5"/>
  <c r="B10" i="4" s="1"/>
  <c r="M6" i="5"/>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AT10" i="4"/>
  <c r="P10" i="4"/>
  <c r="BB8" i="4"/>
  <c r="AT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<sst xmlns="http://schemas.openxmlformats.org/spreadsheetml/2006/main" count="232" uniqueCount="120">
  <si>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</si>
  <si>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</si>
  <si>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</si>
  <si>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</si>
  <si>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</si>
  <si>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</si>
  <si>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</si>
  <si>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</si>
  <si>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</si>
  <si>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</si>
  <si>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</si>
  <si>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</si>
  <si>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</si>
  <si>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</si>
  <si>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</si>
  <si>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</si>
  <si>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</si>
  <si>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</si>
  <si>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</si>
  <si>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</si>
  <si>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</si>
  <si>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</si>
  <si>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</si>
  <si>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</si>
  <si>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</si>
  <si>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</si>
  <si>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</si>
  <si>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</si>
  <si>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</si>
  <si>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</si>
  <si>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</si>
  <si>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</si>
  <si>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</si>
  <si>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</si>
  <si>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</si>
  <si>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</si>
  <si>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</si>
  <si>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</si>
  <si>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</si>
  <si>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</si>
  <si>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</si>
  <si>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</si>
  <si>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</si>
  <si>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</si>
  <si>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</si>
  <si>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</si>
  <si>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</si>
  <si>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</si>
  <si>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</si>
  <si>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</si>
  <si>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</si>
  <si>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</si>
  <si>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</si>
  <si>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</si>
  <si>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</si>
  <si>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</si>
  <si>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</si>
  <si>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</si>
  <si>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</si>
  <si>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</si>
  <si>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</si>
  <si>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</si>
  <si>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</si>
  <si>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</si>
  <si>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</si>
  <si>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</si>
  <si>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</si>
  <si>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</si>
  <si>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</si>
  <si>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</si>
  <si>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</si>
  <si>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</si>
  <si>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</si>
  <si>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</si>
  <si>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</si>
  <si>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</si>
  <si>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</si>
  <si>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</si>
  <si>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</si>
  <si>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</si>
  <si>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</si>
  <si>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</si>
  <si>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</si>
  <si>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</si>
  <si>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</si>
  <si>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</si>
  <si>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</si>
  <si>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</si>
  <si>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</si>
  <si>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</si>
  <si>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</si>
  <si>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</si>
  <si>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</si>
  <si>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</si>
  <si>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</si>
  <si>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</si>
  <si>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</si>
  <si>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</si>
  <si>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</si>
  <si>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</si>
  <si>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</si>
  <si>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</si>
  <si>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</si>
  <si>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</si>
  <si>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</si>
  <si>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川棚町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</si>
  <si>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</si>
  <si>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</si>
  <si>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</si>
  <si>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</si>
  <si>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</si>
  <si>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</si>
  <si>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</si>
  <si>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</si>
  <si>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</si>
  <si>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</si>
  <si>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２－①有形固定資産減価償却率、２－②管路経年化率については、浄水場拡張事業による大規模な設備投資により、全国平均や類似団体平均値を大きく下回っており、施設の更新が進んでいることを示していますが、２－③管路経年化率は、全国平均や類似団体平均値に達しておらず、これから管路の更新に取り組む必要性があることを示しており、多額の費用を要するため、計画的な取り組みとそのための財源の確保が必要となります。</t>
    <rPh sb="19" eb="21">
      <t>カンロ</t>
    </rPh>
    <rPh sb="21" eb="24">
      <t>ケイネンカ</t>
    </rPh>
    <rPh sb="24" eb="25">
      <t>リツ</t>
    </rPh>
    <rPh sb="41" eb="44">
      <t>ダイキボ</t>
    </rPh>
    <rPh sb="45" eb="47">
      <t>セツビ</t>
    </rPh>
    <rPh sb="47" eb="49">
      <t>トウシ</t>
    </rPh>
    <rPh sb="53" eb="55">
      <t>ゼンコク</t>
    </rPh>
    <rPh sb="55" eb="57">
      <t>ヘイキン</t>
    </rPh>
    <rPh sb="58" eb="60">
      <t>ルイジ</t>
    </rPh>
    <rPh sb="60" eb="62">
      <t>ダンタイ</t>
    </rPh>
    <rPh sb="62" eb="64">
      <t>ヘイキン</t>
    </rPh>
    <rPh sb="64" eb="65">
      <t>チ</t>
    </rPh>
    <rPh sb="66" eb="67">
      <t>オオ</t>
    </rPh>
    <rPh sb="69" eb="71">
      <t>シタマワ</t>
    </rPh>
    <rPh sb="82" eb="83">
      <t>スス</t>
    </rPh>
    <rPh sb="90" eb="91">
      <t>シメ</t>
    </rPh>
    <rPh sb="109" eb="111">
      <t>ゼンコク</t>
    </rPh>
    <rPh sb="111" eb="113">
      <t>ヘイキン</t>
    </rPh>
    <rPh sb="122" eb="123">
      <t>タッ</t>
    </rPh>
    <rPh sb="139" eb="140">
      <t>ト</t>
    </rPh>
    <rPh sb="141" eb="142">
      <t>ク</t>
    </rPh>
    <rPh sb="143" eb="146">
      <t>ヒツヨウセイ</t>
    </rPh>
    <rPh sb="152" eb="153">
      <t>シメ</t>
    </rPh>
    <rPh sb="170" eb="173">
      <t>ケイカクテキ</t>
    </rPh>
    <rPh sb="174" eb="175">
      <t>ト</t>
    </rPh>
    <rPh sb="176" eb="177">
      <t>ク</t>
    </rPh>
    <rPh sb="184" eb="186">
      <t>ザイゲン</t>
    </rPh>
    <rPh sb="187" eb="189">
      <t>カクホ</t>
    </rPh>
    <rPh sb="190" eb="192">
      <t>ヒツヨウ</t>
    </rPh>
    <phoneticPr fontId="4"/>
  </si>
  <si>
    <t>　浄水場の拡張事業を終えたばかりであり、減価償却が開始されたことにより一時的に経営状況が悪化しています。
　また、浄水場の拡張事業に原資を投入していたことにより、管路の更新など平時の施設整備が停滞しているため、これからの設備投資を計画的に進め、所要の費用を平準化する必要性があります。
　さらに、財源としての起債残高も多額となっており、数年後から元金償還が開始されることとなっているため、その原資を確保しなければなりません。
　今後の設備更新費用の増加や起債償還額の増加に備えて、更なる経営の効率化を図り、安定した経営を持続させるため、バランスの取れた資源の配分や計画的な設備投資に取り組む必要性があります。</t>
    <rPh sb="1" eb="4">
      <t>ジョウスイジョウ</t>
    </rPh>
    <rPh sb="5" eb="7">
      <t>カクチョウ</t>
    </rPh>
    <rPh sb="7" eb="9">
      <t>ジギョウ</t>
    </rPh>
    <rPh sb="10" eb="11">
      <t>オ</t>
    </rPh>
    <rPh sb="25" eb="27">
      <t>カイシ</t>
    </rPh>
    <rPh sb="35" eb="38">
      <t>イチジテキ</t>
    </rPh>
    <rPh sb="39" eb="41">
      <t>ケイエイ</t>
    </rPh>
    <rPh sb="41" eb="43">
      <t>ジョウキョウ</t>
    </rPh>
    <rPh sb="44" eb="46">
      <t>アッカ</t>
    </rPh>
    <rPh sb="57" eb="60">
      <t>ジョウスイジョウ</t>
    </rPh>
    <rPh sb="61" eb="63">
      <t>カクチョウ</t>
    </rPh>
    <rPh sb="63" eb="65">
      <t>ジギョウ</t>
    </rPh>
    <rPh sb="66" eb="68">
      <t>ゲンシ</t>
    </rPh>
    <rPh sb="69" eb="71">
      <t>トウニュウ</t>
    </rPh>
    <rPh sb="81" eb="83">
      <t>カンロ</t>
    </rPh>
    <rPh sb="84" eb="86">
      <t>コウシン</t>
    </rPh>
    <rPh sb="88" eb="90">
      <t>ヘイジ</t>
    </rPh>
    <rPh sb="91" eb="93">
      <t>シセツ</t>
    </rPh>
    <rPh sb="93" eb="95">
      <t>セイビ</t>
    </rPh>
    <rPh sb="96" eb="98">
      <t>テイタイ</t>
    </rPh>
    <rPh sb="110" eb="112">
      <t>セツビ</t>
    </rPh>
    <rPh sb="112" eb="114">
      <t>トウシ</t>
    </rPh>
    <rPh sb="115" eb="118">
      <t>ケイカクテキ</t>
    </rPh>
    <rPh sb="119" eb="120">
      <t>スス</t>
    </rPh>
    <rPh sb="122" eb="124">
      <t>ショヨウ</t>
    </rPh>
    <rPh sb="125" eb="127">
      <t>ヒヨウ</t>
    </rPh>
    <rPh sb="128" eb="131">
      <t>ヘイジュンカ</t>
    </rPh>
    <rPh sb="133" eb="136">
      <t>ヒツヨウセイ</t>
    </rPh>
    <rPh sb="196" eb="198">
      <t>ゲンシ</t>
    </rPh>
    <rPh sb="199" eb="201">
      <t>カクホ</t>
    </rPh>
    <rPh sb="214" eb="216">
      <t>コンゴ</t>
    </rPh>
    <rPh sb="217" eb="219">
      <t>セツビ</t>
    </rPh>
    <rPh sb="219" eb="221">
      <t>コウシン</t>
    </rPh>
    <rPh sb="221" eb="223">
      <t>ヒヨウ</t>
    </rPh>
    <rPh sb="224" eb="226">
      <t>ゾウカ</t>
    </rPh>
    <rPh sb="227" eb="229">
      <t>キサイ</t>
    </rPh>
    <rPh sb="229" eb="231">
      <t>ショウカン</t>
    </rPh>
    <rPh sb="231" eb="232">
      <t>ガク</t>
    </rPh>
    <rPh sb="233" eb="235">
      <t>ゾウカ</t>
    </rPh>
    <rPh sb="236" eb="237">
      <t>ソナ</t>
    </rPh>
    <rPh sb="240" eb="241">
      <t>サラ</t>
    </rPh>
    <rPh sb="243" eb="245">
      <t>ケイエイ</t>
    </rPh>
    <rPh sb="246" eb="249">
      <t>コウリツカ</t>
    </rPh>
    <rPh sb="250" eb="251">
      <t>ハカ</t>
    </rPh>
    <rPh sb="273" eb="274">
      <t>ト</t>
    </rPh>
    <rPh sb="276" eb="278">
      <t>シゲン</t>
    </rPh>
    <rPh sb="279" eb="281">
      <t>ハイブン</t>
    </rPh>
    <rPh sb="282" eb="285">
      <t>ケイカクテキ</t>
    </rPh>
    <rPh sb="286" eb="288">
      <t>セツビ</t>
    </rPh>
    <rPh sb="288" eb="290">
      <t>トウシ</t>
    </rPh>
    <rPh sb="291" eb="292">
      <t>ト</t>
    </rPh>
    <rPh sb="293" eb="294">
      <t>ク</t>
    </rPh>
    <phoneticPr fontId="4"/>
  </si>
  <si>
    <t>　平成22年度から取り組んできた浄水場拡張事業が平成27年度に完了し、大規模な設備投資に係る減価償却が開始されたことにより、費用が増大しています。
　１－①経常収支比率においては、100％は超えているものの前年度より大きく減少しており、類似団体平均値を下回っていますが、１－②累積欠損金比率における累積欠損金は発生していません。
　前年度は大規模な設備投資に係る完了時期が期末近くに集中したため、工事費用の未払金が増加したことにより、１－③流動比率が一時的に減少しましたが、当該年度においては回復しており、流動資産の構成比率も現金預金が大部分を占めているため、十分な支払能力が確保されています。また、前年度までの大規模な設備投資の財源として企業債が増加しているため、１－④企業債残高対給水収益比率も高い水準で推移しており、類似団体平均値を上回っていますが、給水収益は前年以上の収益を確保しており、企業債現在高は減少に転じているため、今後さらに改善することが見込まれます。
　前年度までの大規模な設備投資に係る減価償却費が増加したことにより、１－⑥給水原価も高くなっており、類似団体平均値に近くなっています。このため、１－⑤料金回収率は100％を下回っていますが、不足分は恒常的な営業外収益で賄っており、基準外操出金等による補填は行われていないため、現行の料金水準に影響を及ぼす状況にはないと考えられます。
　浄水施設の更新による施設規模の適正化（整理・縮小）により１－⑦施設利用率が改善しており、全国平均をやや上回っています。
　１－⑧有収率では、管末での残留塩素濃度調整のための放流水の増加などにより前年度より若干低くなっていますが、依然と高い水準で推移しています。</t>
    <rPh sb="41" eb="43">
      <t>トウシ</t>
    </rPh>
    <rPh sb="44" eb="45">
      <t>カカ</t>
    </rPh>
    <rPh sb="46" eb="48">
      <t>ゲンカ</t>
    </rPh>
    <rPh sb="48" eb="50">
      <t>ショウキャク</t>
    </rPh>
    <rPh sb="51" eb="53">
      <t>カイシ</t>
    </rPh>
    <rPh sb="62" eb="64">
      <t>ヒヨウ</t>
    </rPh>
    <rPh sb="65" eb="67">
      <t>ゾウダイ</t>
    </rPh>
    <rPh sb="95" eb="96">
      <t>コ</t>
    </rPh>
    <rPh sb="108" eb="109">
      <t>オオ</t>
    </rPh>
    <rPh sb="126" eb="128">
      <t>シタマワ</t>
    </rPh>
    <rPh sb="138" eb="140">
      <t>ルイセキ</t>
    </rPh>
    <rPh sb="140" eb="143">
      <t>ケッソンキン</t>
    </rPh>
    <rPh sb="143" eb="145">
      <t>ヒリツ</t>
    </rPh>
    <rPh sb="149" eb="151">
      <t>ルイセキ</t>
    </rPh>
    <rPh sb="151" eb="154">
      <t>ケッソンキン</t>
    </rPh>
    <rPh sb="155" eb="157">
      <t>ハッセイ</t>
    </rPh>
    <rPh sb="166" eb="169">
      <t>ゼンネンド</t>
    </rPh>
    <rPh sb="170" eb="173">
      <t>ダイキボ</t>
    </rPh>
    <rPh sb="174" eb="176">
      <t>セツビ</t>
    </rPh>
    <rPh sb="176" eb="178">
      <t>トウシ</t>
    </rPh>
    <rPh sb="179" eb="180">
      <t>カカ</t>
    </rPh>
    <rPh sb="181" eb="183">
      <t>カンリョウ</t>
    </rPh>
    <rPh sb="183" eb="185">
      <t>ジキ</t>
    </rPh>
    <rPh sb="186" eb="188">
      <t>キマツ</t>
    </rPh>
    <rPh sb="225" eb="227">
      <t>イチジ</t>
    </rPh>
    <rPh sb="227" eb="228">
      <t>テキ</t>
    </rPh>
    <rPh sb="237" eb="239">
      <t>トウガイ</t>
    </rPh>
    <rPh sb="239" eb="241">
      <t>ネンド</t>
    </rPh>
    <rPh sb="246" eb="248">
      <t>カイフク</t>
    </rPh>
    <rPh sb="253" eb="255">
      <t>リュウドウ</t>
    </rPh>
    <rPh sb="255" eb="257">
      <t>シサン</t>
    </rPh>
    <rPh sb="258" eb="260">
      <t>コウセイ</t>
    </rPh>
    <rPh sb="260" eb="262">
      <t>ヒリツ</t>
    </rPh>
    <rPh sb="263" eb="265">
      <t>ゲンキン</t>
    </rPh>
    <rPh sb="265" eb="267">
      <t>ヨキン</t>
    </rPh>
    <rPh sb="268" eb="271">
      <t>ダイブブン</t>
    </rPh>
    <rPh sb="272" eb="273">
      <t>シ</t>
    </rPh>
    <rPh sb="280" eb="282">
      <t>ジュウブン</t>
    </rPh>
    <rPh sb="283" eb="285">
      <t>シハライ</t>
    </rPh>
    <rPh sb="285" eb="287">
      <t>ノウリョク</t>
    </rPh>
    <rPh sb="288" eb="290">
      <t>カクホ</t>
    </rPh>
    <rPh sb="300" eb="303">
      <t>ゼンネンド</t>
    </rPh>
    <rPh sb="306" eb="309">
      <t>ダイキボ</t>
    </rPh>
    <rPh sb="310" eb="312">
      <t>セツビ</t>
    </rPh>
    <rPh sb="312" eb="314">
      <t>トウシ</t>
    </rPh>
    <rPh sb="349" eb="350">
      <t>タカ</t>
    </rPh>
    <rPh sb="351" eb="353">
      <t>スイジュン</t>
    </rPh>
    <rPh sb="354" eb="356">
      <t>スイイ</t>
    </rPh>
    <rPh sb="361" eb="363">
      <t>ルイジ</t>
    </rPh>
    <rPh sb="363" eb="365">
      <t>ダンタイ</t>
    </rPh>
    <rPh sb="365" eb="367">
      <t>ヘイキン</t>
    </rPh>
    <rPh sb="367" eb="368">
      <t>チ</t>
    </rPh>
    <rPh sb="369" eb="371">
      <t>ウワマワ</t>
    </rPh>
    <rPh sb="378" eb="380">
      <t>キュウスイ</t>
    </rPh>
    <rPh sb="380" eb="382">
      <t>シュウエキ</t>
    </rPh>
    <rPh sb="383" eb="385">
      <t>ゼンネン</t>
    </rPh>
    <rPh sb="385" eb="387">
      <t>イジョウ</t>
    </rPh>
    <rPh sb="388" eb="390">
      <t>シュウエキ</t>
    </rPh>
    <rPh sb="391" eb="393">
      <t>カクホ</t>
    </rPh>
    <rPh sb="398" eb="401">
      <t>キギョウサイ</t>
    </rPh>
    <rPh sb="401" eb="403">
      <t>ゲンザイ</t>
    </rPh>
    <rPh sb="408" eb="409">
      <t>テン</t>
    </rPh>
    <rPh sb="416" eb="418">
      <t>コンゴ</t>
    </rPh>
    <rPh sb="421" eb="423">
      <t>カイゼン</t>
    </rPh>
    <rPh sb="428" eb="430">
      <t>ミコ</t>
    </rPh>
    <rPh sb="437" eb="440">
      <t>ゼンネンド</t>
    </rPh>
    <rPh sb="443" eb="446">
      <t>ダイキボ</t>
    </rPh>
    <rPh sb="447" eb="449">
      <t>セツビ</t>
    </rPh>
    <rPh sb="449" eb="451">
      <t>トウシ</t>
    </rPh>
    <rPh sb="452" eb="453">
      <t>カカ</t>
    </rPh>
    <rPh sb="454" eb="456">
      <t>ゲンカ</t>
    </rPh>
    <rPh sb="456" eb="459">
      <t>ショウキャクヒ</t>
    </rPh>
    <rPh sb="460" eb="462">
      <t>ゾウカ</t>
    </rPh>
    <rPh sb="486" eb="488">
      <t>ルイジ</t>
    </rPh>
    <rPh sb="488" eb="490">
      <t>ダンタイ</t>
    </rPh>
    <rPh sb="490" eb="492">
      <t>ヘイキン</t>
    </rPh>
    <rPh sb="492" eb="493">
      <t>チ</t>
    </rPh>
    <rPh sb="494" eb="495">
      <t>チカ</t>
    </rPh>
    <rPh sb="522" eb="524">
      <t>シタマワ</t>
    </rPh>
    <rPh sb="531" eb="534">
      <t>フソクブン</t>
    </rPh>
    <rPh sb="535" eb="538">
      <t>コウジョウテキ</t>
    </rPh>
    <rPh sb="539" eb="542">
      <t>エイギョウガイ</t>
    </rPh>
    <rPh sb="542" eb="544">
      <t>シュウエキ</t>
    </rPh>
    <rPh sb="545" eb="546">
      <t>マカナ</t>
    </rPh>
    <rPh sb="551" eb="554">
      <t>キジュンガイ</t>
    </rPh>
    <rPh sb="554" eb="556">
      <t>クリダシ</t>
    </rPh>
    <rPh sb="556" eb="557">
      <t>キン</t>
    </rPh>
    <rPh sb="557" eb="558">
      <t>ナド</t>
    </rPh>
    <rPh sb="561" eb="563">
      <t>ホテン</t>
    </rPh>
    <rPh sb="564" eb="565">
      <t>オコナ</t>
    </rPh>
    <rPh sb="574" eb="576">
      <t>ゲンコウ</t>
    </rPh>
    <rPh sb="577" eb="579">
      <t>リョウキン</t>
    </rPh>
    <rPh sb="579" eb="581">
      <t>スイジュン</t>
    </rPh>
    <rPh sb="582" eb="584">
      <t>エイキョウ</t>
    </rPh>
    <rPh sb="585" eb="586">
      <t>オヨ</t>
    </rPh>
    <rPh sb="588" eb="590">
      <t>ジョウキョウ</t>
    </rPh>
    <rPh sb="595" eb="596">
      <t>カンガ</t>
    </rPh>
    <rPh sb="604" eb="606">
      <t>ジョウスイ</t>
    </rPh>
    <rPh sb="606" eb="608">
      <t>シセツ</t>
    </rPh>
    <rPh sb="609" eb="611">
      <t>コウシン</t>
    </rPh>
    <rPh sb="614" eb="616">
      <t>シセツ</t>
    </rPh>
    <rPh sb="616" eb="618">
      <t>キボ</t>
    </rPh>
    <rPh sb="619" eb="622">
      <t>テキセイカ</t>
    </rPh>
    <rPh sb="623" eb="625">
      <t>セイリ</t>
    </rPh>
    <rPh sb="626" eb="628">
      <t>シュクショウ</t>
    </rPh>
    <rPh sb="635" eb="637">
      <t>シセツ</t>
    </rPh>
    <rPh sb="637" eb="640">
      <t>リヨウリツ</t>
    </rPh>
    <rPh sb="641" eb="643">
      <t>カイゼン</t>
    </rPh>
    <rPh sb="648" eb="650">
      <t>ゼンコク</t>
    </rPh>
    <rPh sb="650" eb="652">
      <t>ヘイキン</t>
    </rPh>
    <rPh sb="655" eb="657">
      <t>ウワマワ</t>
    </rPh>
    <rPh sb="668" eb="670">
      <t>ユウシュウ</t>
    </rPh>
    <rPh sb="670" eb="671">
      <t>リツ</t>
    </rPh>
    <rPh sb="674" eb="675">
      <t>カン</t>
    </rPh>
    <rPh sb="675" eb="676">
      <t>マツ</t>
    </rPh>
    <rPh sb="678" eb="680">
      <t>ザンリュウ</t>
    </rPh>
    <rPh sb="680" eb="682">
      <t>エンソ</t>
    </rPh>
    <rPh sb="682" eb="684">
      <t>ノウド</t>
    </rPh>
    <rPh sb="684" eb="686">
      <t>チョウセイ</t>
    </rPh>
    <rPh sb="690" eb="693">
      <t>ホウリュウスイ</t>
    </rPh>
    <rPh sb="694" eb="696">
      <t>ゾウカ</t>
    </rPh>
    <rPh sb="701" eb="704">
      <t>ゼンネンド</t>
    </rPh>
    <rPh sb="706" eb="708">
      <t>ジャッカン</t>
    </rPh>
    <rPh sb="708" eb="709">
      <t>ヒク</t>
    </rPh>
    <rPh sb="718" eb="720">
      <t>イゼン</t>
    </rPh>
    <rPh sb="721" eb="722">
      <t>タカ</t>
    </rPh>
    <rPh sb="723" eb="725">
      <t>スイジュン</t>
    </rPh>
    <rPh sb="726" eb="728">
      <t>スイイ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</si>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</sst>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0.41</c:v>
                </c:pt>
                <c:pt idx="1">
                  <c:v>0.51</c:v>
                </c:pt>
                <c:pt idx="2">
                  <c:v>0.23</c:v>
                </c:pt>
                <c:pt idx="3">
                  <c:v>0.3</c:v>
                </c:pt>
                <c:pt idx="4">
                  <c:v>0.1</c:v>
                </c:pt>
              </c:numCache>
            </c:numRef>
          </c:val>
          <c:extLst>
            <c:ext xmlns:c16="http://schemas.microsoft.com/office/drawing/2014/chart" uri="{C3380CC4-5D6E-409C-BE32-E72D297353CC}">
              <c16:uniqueId val="{00000000-7932-479C-BDC0-75D8BCC9A27B}"/>
            </c:ext>
          </c:extLst>
        </c:ser>
        <c:dLbls>
          <c:showLegendKey val="0"/>
          <c:showVal val="0"/>
          <c:showCatName val="0"/>
          <c:showSerName val="0"/>
          <c:showPercent val="0"/>
          <c:showBubbleSize val="0"/>
        </c:dLbls>
        <c:gapWidth val="150"/>
        <c:axId val="211164296"/>
        <c:axId val="21199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extLst>
            <c:ext xmlns:c16="http://schemas.microsoft.com/office/drawing/2014/chart" uri="{C3380CC4-5D6E-409C-BE32-E72D297353CC}">
              <c16:uniqueId val="{00000001-7932-479C-BDC0-75D8BCC9A27B}"/>
            </c:ext>
          </c:extLst>
        </c:ser>
        <c:dLbls>
          <c:showLegendKey val="0"/>
          <c:showVal val="0"/>
          <c:showCatName val="0"/>
          <c:showSerName val="0"/>
          <c:showPercent val="0"/>
          <c:showBubbleSize val="0"/>
        </c:dLbls>
        <c:marker val="1"/>
        <c:smooth val="0"/>
        <c:axId val="211164296"/>
        <c:axId val="211990720"/>
      </c:lineChart>
      <c:dateAx>
        <c:axId val="211164296"/>
        <c:scaling>
          <c:orientation val="minMax"/>
        </c:scaling>
        <c:delete val="1"/>
        <c:axPos val="b"/>
        <c:numFmt formatCode="ge" sourceLinked="1"/>
        <c:majorTickMark val="none"/>
        <c:minorTickMark val="none"/>
        <c:tickLblPos val="none"/>
        <c:crossAx val="211990720"/>
        <c:crosses val="autoZero"/>
        <c:auto val="1"/>
        <c:lblOffset val="100"/>
        <c:baseTimeUnit val="years"/>
      </c:dateAx>
      <c:valAx>
        <c:axId val="2119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6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47.89</c:v>
                </c:pt>
                <c:pt idx="1">
                  <c:v>55.98</c:v>
                </c:pt>
                <c:pt idx="2">
                  <c:v>57.15</c:v>
                </c:pt>
                <c:pt idx="3">
                  <c:v>53.93</c:v>
                </c:pt>
                <c:pt idx="4">
                  <c:v>60.81</c:v>
                </c:pt>
              </c:numCache>
            </c:numRef>
          </c:val>
          <c:extLst>
            <c:ext xmlns:c16="http://schemas.microsoft.com/office/drawing/2014/chart" uri="{C3380CC4-5D6E-409C-BE32-E72D297353CC}">
              <c16:uniqueId val="{00000000-B51F-4D61-BE21-B539D26F3FCD}"/>
            </c:ext>
          </c:extLst>
        </c:ser>
        <c:dLbls>
          <c:showLegendKey val="0"/>
          <c:showVal val="0"/>
          <c:showCatName val="0"/>
          <c:showSerName val="0"/>
          <c:showPercent val="0"/>
          <c:showBubbleSize val="0"/>
        </c:dLbls>
        <c:gapWidth val="150"/>
        <c:axId val="212419480"/>
        <c:axId val="2124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extLst>
            <c:ext xmlns:c16="http://schemas.microsoft.com/office/drawing/2014/chart" uri="{C3380CC4-5D6E-409C-BE32-E72D297353CC}">
              <c16:uniqueId val="{00000001-B51F-4D61-BE21-B539D26F3FCD}"/>
            </c:ext>
          </c:extLst>
        </c:ser>
        <c:dLbls>
          <c:showLegendKey val="0"/>
          <c:showVal val="0"/>
          <c:showCatName val="0"/>
          <c:showSerName val="0"/>
          <c:showPercent val="0"/>
          <c:showBubbleSize val="0"/>
        </c:dLbls>
        <c:marker val="1"/>
        <c:smooth val="0"/>
        <c:axId val="212419480"/>
        <c:axId val="212419872"/>
      </c:lineChart>
      <c:dateAx>
        <c:axId val="212419480"/>
        <c:scaling>
          <c:orientation val="minMax"/>
        </c:scaling>
        <c:delete val="1"/>
        <c:axPos val="b"/>
        <c:numFmt formatCode="ge" sourceLinked="1"/>
        <c:majorTickMark val="none"/>
        <c:minorTickMark val="none"/>
        <c:tickLblPos val="none"/>
        <c:crossAx val="212419872"/>
        <c:crosses val="autoZero"/>
        <c:auto val="1"/>
        <c:lblOffset val="100"/>
        <c:baseTimeUnit val="years"/>
      </c:dateAx>
      <c:valAx>
        <c:axId val="2124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1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88.59</c:v>
                </c:pt>
                <c:pt idx="1">
                  <c:v>88.35</c:v>
                </c:pt>
                <c:pt idx="2">
                  <c:v>87.49</c:v>
                </c:pt>
                <c:pt idx="3">
                  <c:v>90.55</c:v>
                </c:pt>
                <c:pt idx="4">
                  <c:v>90.12</c:v>
                </c:pt>
              </c:numCache>
            </c:numRef>
          </c:val>
          <c:extLst>
            <c:ext xmlns:c16="http://schemas.microsoft.com/office/drawing/2014/chart" uri="{C3380CC4-5D6E-409C-BE32-E72D297353CC}">
              <c16:uniqueId val="{00000000-F128-4835-A996-D4A6644D8B03}"/>
            </c:ext>
          </c:extLst>
        </c:ser>
        <c:dLbls>
          <c:showLegendKey val="0"/>
          <c:showVal val="0"/>
          <c:showCatName val="0"/>
          <c:showSerName val="0"/>
          <c:showPercent val="0"/>
          <c:showBubbleSize val="0"/>
        </c:dLbls>
        <c:gapWidth val="150"/>
        <c:axId val="212421048"/>
        <c:axId val="2124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extLst>
            <c:ext xmlns:c16="http://schemas.microsoft.com/office/drawing/2014/chart" uri="{C3380CC4-5D6E-409C-BE32-E72D297353CC}">
              <c16:uniqueId val="{00000001-F128-4835-A996-D4A6644D8B03}"/>
            </c:ext>
          </c:extLst>
        </c:ser>
        <c:dLbls>
          <c:showLegendKey val="0"/>
          <c:showVal val="0"/>
          <c:showCatName val="0"/>
          <c:showSerName val="0"/>
          <c:showPercent val="0"/>
          <c:showBubbleSize val="0"/>
        </c:dLbls>
        <c:marker val="1"/>
        <c:smooth val="0"/>
        <c:axId val="212421048"/>
        <c:axId val="212421440"/>
      </c:lineChart>
      <c:dateAx>
        <c:axId val="212421048"/>
        <c:scaling>
          <c:orientation val="minMax"/>
        </c:scaling>
        <c:delete val="1"/>
        <c:axPos val="b"/>
        <c:numFmt formatCode="ge" sourceLinked="1"/>
        <c:majorTickMark val="none"/>
        <c:minorTickMark val="none"/>
        <c:tickLblPos val="none"/>
        <c:crossAx val="212421440"/>
        <c:crosses val="autoZero"/>
        <c:auto val="1"/>
        <c:lblOffset val="100"/>
        <c:baseTimeUnit val="years"/>
      </c:dateAx>
      <c:valAx>
        <c:axId val="2124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2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123.98</c:v>
                </c:pt>
                <c:pt idx="1">
                  <c:v>124.6</c:v>
                </c:pt>
                <c:pt idx="2">
                  <c:v>130.24</c:v>
                </c:pt>
                <c:pt idx="3">
                  <c:v>119.35</c:v>
                </c:pt>
                <c:pt idx="4">
                  <c:v>101.14</c:v>
                </c:pt>
              </c:numCache>
            </c:numRef>
          </c:val>
          <c:extLst>
            <c:ext xmlns:c16="http://schemas.microsoft.com/office/drawing/2014/chart" uri="{C3380CC4-5D6E-409C-BE32-E72D297353CC}">
              <c16:uniqueId val="{00000000-FA4A-41CB-BCCA-FCA519009A38}"/>
            </c:ext>
          </c:extLst>
        </c:ser>
        <c:dLbls>
          <c:showLegendKey val="0"/>
          <c:showVal val="0"/>
          <c:showCatName val="0"/>
          <c:showSerName val="0"/>
          <c:showPercent val="0"/>
          <c:showBubbleSize val="0"/>
        </c:dLbls>
        <c:gapWidth val="150"/>
        <c:axId val="211786568"/>
        <c:axId val="21179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extLst>
            <c:ext xmlns:c16="http://schemas.microsoft.com/office/drawing/2014/chart" uri="{C3380CC4-5D6E-409C-BE32-E72D297353CC}">
              <c16:uniqueId val="{00000001-FA4A-41CB-BCCA-FCA519009A38}"/>
            </c:ext>
          </c:extLst>
        </c:ser>
        <c:dLbls>
          <c:showLegendKey val="0"/>
          <c:showVal val="0"/>
          <c:showCatName val="0"/>
          <c:showSerName val="0"/>
          <c:showPercent val="0"/>
          <c:showBubbleSize val="0"/>
        </c:dLbls>
        <c:marker val="1"/>
        <c:smooth val="0"/>
        <c:axId val="211786568"/>
        <c:axId val="211791048"/>
      </c:lineChart>
      <c:dateAx>
        <c:axId val="211786568"/>
        <c:scaling>
          <c:orientation val="minMax"/>
        </c:scaling>
        <c:delete val="1"/>
        <c:axPos val="b"/>
        <c:numFmt formatCode="ge" sourceLinked="1"/>
        <c:majorTickMark val="none"/>
        <c:minorTickMark val="none"/>
        <c:tickLblPos val="none"/>
        <c:crossAx val="211791048"/>
        <c:crosses val="autoZero"/>
        <c:auto val="1"/>
        <c:lblOffset val="100"/>
        <c:baseTimeUnit val="years"/>
      </c:dateAx>
      <c:valAx>
        <c:axId val="211791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78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39.81</c:v>
                </c:pt>
                <c:pt idx="1">
                  <c:v>40.83</c:v>
                </c:pt>
                <c:pt idx="2">
                  <c:v>48.24</c:v>
                </c:pt>
                <c:pt idx="3">
                  <c:v>30.25</c:v>
                </c:pt>
                <c:pt idx="4">
                  <c:v>33.01</c:v>
                </c:pt>
              </c:numCache>
            </c:numRef>
          </c:val>
          <c:extLst>
            <c:ext xmlns:c16="http://schemas.microsoft.com/office/drawing/2014/chart" uri="{C3380CC4-5D6E-409C-BE32-E72D297353CC}">
              <c16:uniqueId val="{00000000-AC72-4025-B77C-CCEBC6103C52}"/>
            </c:ext>
          </c:extLst>
        </c:ser>
        <c:dLbls>
          <c:showLegendKey val="0"/>
          <c:showVal val="0"/>
          <c:showCatName val="0"/>
          <c:showSerName val="0"/>
          <c:showPercent val="0"/>
          <c:showBubbleSize val="0"/>
        </c:dLbls>
        <c:gapWidth val="150"/>
        <c:axId val="211867456"/>
        <c:axId val="2118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extLst>
            <c:ext xmlns:c16="http://schemas.microsoft.com/office/drawing/2014/chart" uri="{C3380CC4-5D6E-409C-BE32-E72D297353CC}">
              <c16:uniqueId val="{00000001-AC72-4025-B77C-CCEBC6103C52}"/>
            </c:ext>
          </c:extLst>
        </c:ser>
        <c:dLbls>
          <c:showLegendKey val="0"/>
          <c:showVal val="0"/>
          <c:showCatName val="0"/>
          <c:showSerName val="0"/>
          <c:showPercent val="0"/>
          <c:showBubbleSize val="0"/>
        </c:dLbls>
        <c:marker val="1"/>
        <c:smooth val="0"/>
        <c:axId val="211867456"/>
        <c:axId val="211867840"/>
      </c:lineChart>
      <c:dateAx>
        <c:axId val="211867456"/>
        <c:scaling>
          <c:orientation val="minMax"/>
        </c:scaling>
        <c:delete val="1"/>
        <c:axPos val="b"/>
        <c:numFmt formatCode="ge" sourceLinked="1"/>
        <c:majorTickMark val="none"/>
        <c:minorTickMark val="none"/>
        <c:tickLblPos val="none"/>
        <c:crossAx val="211867840"/>
        <c:crosses val="autoZero"/>
        <c:auto val="1"/>
        <c:lblOffset val="100"/>
        <c:baseTimeUnit val="years"/>
      </c:dateAx>
      <c:valAx>
        <c:axId val="2118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7.54</c:v>
                </c:pt>
                <c:pt idx="1">
                  <c:v>6.82</c:v>
                </c:pt>
                <c:pt idx="2">
                  <c:v>14.75</c:v>
                </c:pt>
                <c:pt idx="3">
                  <c:v>14.19</c:v>
                </c:pt>
                <c:pt idx="4">
                  <c:v>5.84</c:v>
                </c:pt>
              </c:numCache>
            </c:numRef>
          </c:val>
          <c:extLst>
            <c:ext xmlns:c16="http://schemas.microsoft.com/office/drawing/2014/chart" uri="{C3380CC4-5D6E-409C-BE32-E72D297353CC}">
              <c16:uniqueId val="{00000000-2222-40C6-9EB9-899D035EDE9B}"/>
            </c:ext>
          </c:extLst>
        </c:ser>
        <c:dLbls>
          <c:showLegendKey val="0"/>
          <c:showVal val="0"/>
          <c:showCatName val="0"/>
          <c:showSerName val="0"/>
          <c:showPercent val="0"/>
          <c:showBubbleSize val="0"/>
        </c:dLbls>
        <c:gapWidth val="150"/>
        <c:axId val="211739704"/>
        <c:axId val="21192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extLst>
            <c:ext xmlns:c16="http://schemas.microsoft.com/office/drawing/2014/chart" uri="{C3380CC4-5D6E-409C-BE32-E72D297353CC}">
              <c16:uniqueId val="{00000001-2222-40C6-9EB9-899D035EDE9B}"/>
            </c:ext>
          </c:extLst>
        </c:ser>
        <c:dLbls>
          <c:showLegendKey val="0"/>
          <c:showVal val="0"/>
          <c:showCatName val="0"/>
          <c:showSerName val="0"/>
          <c:showPercent val="0"/>
          <c:showBubbleSize val="0"/>
        </c:dLbls>
        <c:marker val="1"/>
        <c:smooth val="0"/>
        <c:axId val="211739704"/>
        <c:axId val="211926768"/>
      </c:lineChart>
      <c:dateAx>
        <c:axId val="211739704"/>
        <c:scaling>
          <c:orientation val="minMax"/>
        </c:scaling>
        <c:delete val="1"/>
        <c:axPos val="b"/>
        <c:numFmt formatCode="ge" sourceLinked="1"/>
        <c:majorTickMark val="none"/>
        <c:minorTickMark val="none"/>
        <c:tickLblPos val="none"/>
        <c:crossAx val="211926768"/>
        <c:crosses val="autoZero"/>
        <c:auto val="1"/>
        <c:lblOffset val="100"/>
        <c:baseTimeUnit val="years"/>
      </c:dateAx>
      <c:valAx>
        <c:axId val="21192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3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EA-4BCA-B860-F60B67EA99CC}"/>
            </c:ext>
          </c:extLst>
        </c:ser>
        <c:dLbls>
          <c:showLegendKey val="0"/>
          <c:showVal val="0"/>
          <c:showCatName val="0"/>
          <c:showSerName val="0"/>
          <c:showPercent val="0"/>
          <c:showBubbleSize val="0"/>
        </c:dLbls>
        <c:gapWidth val="150"/>
        <c:axId val="211927944"/>
        <c:axId val="21192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extLst>
            <c:ext xmlns:c16="http://schemas.microsoft.com/office/drawing/2014/chart" uri="{C3380CC4-5D6E-409C-BE32-E72D297353CC}">
              <c16:uniqueId val="{00000001-05EA-4BCA-B860-F60B67EA99CC}"/>
            </c:ext>
          </c:extLst>
        </c:ser>
        <c:dLbls>
          <c:showLegendKey val="0"/>
          <c:showVal val="0"/>
          <c:showCatName val="0"/>
          <c:showSerName val="0"/>
          <c:showPercent val="0"/>
          <c:showBubbleSize val="0"/>
        </c:dLbls>
        <c:marker val="1"/>
        <c:smooth val="0"/>
        <c:axId val="211927944"/>
        <c:axId val="211928336"/>
      </c:lineChart>
      <c:dateAx>
        <c:axId val="211927944"/>
        <c:scaling>
          <c:orientation val="minMax"/>
        </c:scaling>
        <c:delete val="1"/>
        <c:axPos val="b"/>
        <c:numFmt formatCode="ge" sourceLinked="1"/>
        <c:majorTickMark val="none"/>
        <c:minorTickMark val="none"/>
        <c:tickLblPos val="none"/>
        <c:crossAx val="211928336"/>
        <c:crosses val="autoZero"/>
        <c:auto val="1"/>
        <c:lblOffset val="100"/>
        <c:baseTimeUnit val="years"/>
      </c:dateAx>
      <c:valAx>
        <c:axId val="211928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92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387.03</c:v>
                </c:pt>
                <c:pt idx="1">
                  <c:v>638.61</c:v>
                </c:pt>
                <c:pt idx="2">
                  <c:v>934.91</c:v>
                </c:pt>
                <c:pt idx="3">
                  <c:v>177.02</c:v>
                </c:pt>
                <c:pt idx="4">
                  <c:v>823.76</c:v>
                </c:pt>
              </c:numCache>
            </c:numRef>
          </c:val>
          <c:extLst>
            <c:ext xmlns:c16="http://schemas.microsoft.com/office/drawing/2014/chart" uri="{C3380CC4-5D6E-409C-BE32-E72D297353CC}">
              <c16:uniqueId val="{00000000-CDCF-425A-80B1-64C38F6E2BC7}"/>
            </c:ext>
          </c:extLst>
        </c:ser>
        <c:dLbls>
          <c:showLegendKey val="0"/>
          <c:showVal val="0"/>
          <c:showCatName val="0"/>
          <c:showSerName val="0"/>
          <c:showPercent val="0"/>
          <c:showBubbleSize val="0"/>
        </c:dLbls>
        <c:gapWidth val="150"/>
        <c:axId val="211929512"/>
        <c:axId val="21192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extLst>
            <c:ext xmlns:c16="http://schemas.microsoft.com/office/drawing/2014/chart" uri="{C3380CC4-5D6E-409C-BE32-E72D297353CC}">
              <c16:uniqueId val="{00000001-CDCF-425A-80B1-64C38F6E2BC7}"/>
            </c:ext>
          </c:extLst>
        </c:ser>
        <c:dLbls>
          <c:showLegendKey val="0"/>
          <c:showVal val="0"/>
          <c:showCatName val="0"/>
          <c:showSerName val="0"/>
          <c:showPercent val="0"/>
          <c:showBubbleSize val="0"/>
        </c:dLbls>
        <c:marker val="1"/>
        <c:smooth val="0"/>
        <c:axId val="211929512"/>
        <c:axId val="211929904"/>
      </c:lineChart>
      <c:dateAx>
        <c:axId val="211929512"/>
        <c:scaling>
          <c:orientation val="minMax"/>
        </c:scaling>
        <c:delete val="1"/>
        <c:axPos val="b"/>
        <c:numFmt formatCode="ge" sourceLinked="1"/>
        <c:majorTickMark val="none"/>
        <c:minorTickMark val="none"/>
        <c:tickLblPos val="none"/>
        <c:crossAx val="211929904"/>
        <c:crosses val="autoZero"/>
        <c:auto val="1"/>
        <c:lblOffset val="100"/>
        <c:baseTimeUnit val="years"/>
      </c:dateAx>
      <c:valAx>
        <c:axId val="21192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92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252.27</c:v>
                </c:pt>
                <c:pt idx="1">
                  <c:v>308.66000000000003</c:v>
                </c:pt>
                <c:pt idx="2">
                  <c:v>416.19</c:v>
                </c:pt>
                <c:pt idx="3">
                  <c:v>626.96</c:v>
                </c:pt>
                <c:pt idx="4">
                  <c:v>587.52</c:v>
                </c:pt>
              </c:numCache>
            </c:numRef>
          </c:val>
          <c:extLst>
            <c:ext xmlns:c16="http://schemas.microsoft.com/office/drawing/2014/chart" uri="{C3380CC4-5D6E-409C-BE32-E72D297353CC}">
              <c16:uniqueId val="{00000000-D80A-4F2F-9DE8-41194B671A0E}"/>
            </c:ext>
          </c:extLst>
        </c:ser>
        <c:dLbls>
          <c:showLegendKey val="0"/>
          <c:showVal val="0"/>
          <c:showCatName val="0"/>
          <c:showSerName val="0"/>
          <c:showPercent val="0"/>
          <c:showBubbleSize val="0"/>
        </c:dLbls>
        <c:gapWidth val="150"/>
        <c:axId val="212097352"/>
        <c:axId val="21209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extLst>
            <c:ext xmlns:c16="http://schemas.microsoft.com/office/drawing/2014/chart" uri="{C3380CC4-5D6E-409C-BE32-E72D297353CC}">
              <c16:uniqueId val="{00000001-D80A-4F2F-9DE8-41194B671A0E}"/>
            </c:ext>
          </c:extLst>
        </c:ser>
        <c:dLbls>
          <c:showLegendKey val="0"/>
          <c:showVal val="0"/>
          <c:showCatName val="0"/>
          <c:showSerName val="0"/>
          <c:showPercent val="0"/>
          <c:showBubbleSize val="0"/>
        </c:dLbls>
        <c:marker val="1"/>
        <c:smooth val="0"/>
        <c:axId val="212097352"/>
        <c:axId val="212097744"/>
      </c:lineChart>
      <c:dateAx>
        <c:axId val="212097352"/>
        <c:scaling>
          <c:orientation val="minMax"/>
        </c:scaling>
        <c:delete val="1"/>
        <c:axPos val="b"/>
        <c:numFmt formatCode="ge" sourceLinked="1"/>
        <c:majorTickMark val="none"/>
        <c:minorTickMark val="none"/>
        <c:tickLblPos val="none"/>
        <c:crossAx val="212097744"/>
        <c:crosses val="autoZero"/>
        <c:auto val="1"/>
        <c:lblOffset val="100"/>
        <c:baseTimeUnit val="years"/>
      </c:dateAx>
      <c:valAx>
        <c:axId val="212097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09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116.52</c:v>
                </c:pt>
                <c:pt idx="1">
                  <c:v>116.45</c:v>
                </c:pt>
                <c:pt idx="2">
                  <c:v>122.19</c:v>
                </c:pt>
                <c:pt idx="3">
                  <c:v>111.73</c:v>
                </c:pt>
                <c:pt idx="4">
                  <c:v>93.63</c:v>
                </c:pt>
              </c:numCache>
            </c:numRef>
          </c:val>
          <c:extLst>
            <c:ext xmlns:c16="http://schemas.microsoft.com/office/drawing/2014/chart" uri="{C3380CC4-5D6E-409C-BE32-E72D297353CC}">
              <c16:uniqueId val="{00000000-348D-4D8A-B87E-650D773A7280}"/>
            </c:ext>
          </c:extLst>
        </c:ser>
        <c:dLbls>
          <c:showLegendKey val="0"/>
          <c:showVal val="0"/>
          <c:showCatName val="0"/>
          <c:showSerName val="0"/>
          <c:showPercent val="0"/>
          <c:showBubbleSize val="0"/>
        </c:dLbls>
        <c:gapWidth val="150"/>
        <c:axId val="212098920"/>
        <c:axId val="21209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extLst>
            <c:ext xmlns:c16="http://schemas.microsoft.com/office/drawing/2014/chart" uri="{C3380CC4-5D6E-409C-BE32-E72D297353CC}">
              <c16:uniqueId val="{00000001-348D-4D8A-B87E-650D773A7280}"/>
            </c:ext>
          </c:extLst>
        </c:ser>
        <c:dLbls>
          <c:showLegendKey val="0"/>
          <c:showVal val="0"/>
          <c:showCatName val="0"/>
          <c:showSerName val="0"/>
          <c:showPercent val="0"/>
          <c:showBubbleSize val="0"/>
        </c:dLbls>
        <c:marker val="1"/>
        <c:smooth val="0"/>
        <c:axId val="212098920"/>
        <c:axId val="212099312"/>
      </c:lineChart>
      <c:dateAx>
        <c:axId val="212098920"/>
        <c:scaling>
          <c:orientation val="minMax"/>
        </c:scaling>
        <c:delete val="1"/>
        <c:axPos val="b"/>
        <c:numFmt formatCode="ge" sourceLinked="1"/>
        <c:majorTickMark val="none"/>
        <c:minorTickMark val="none"/>
        <c:tickLblPos val="none"/>
        <c:crossAx val="212099312"/>
        <c:crosses val="autoZero"/>
        <c:auto val="1"/>
        <c:lblOffset val="100"/>
        <c:baseTimeUnit val="years"/>
      </c:dateAx>
      <c:valAx>
        <c:axId val="21209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09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139.07</c:v>
                </c:pt>
                <c:pt idx="1">
                  <c:v>140.1</c:v>
                </c:pt>
                <c:pt idx="2">
                  <c:v>130.9</c:v>
                </c:pt>
                <c:pt idx="3">
                  <c:v>145.36000000000001</c:v>
                </c:pt>
                <c:pt idx="4">
                  <c:v>165.64</c:v>
                </c:pt>
              </c:numCache>
            </c:numRef>
          </c:val>
          <c:extLst>
            <c:ext xmlns:c16="http://schemas.microsoft.com/office/drawing/2014/chart" uri="{C3380CC4-5D6E-409C-BE32-E72D297353CC}">
              <c16:uniqueId val="{00000000-FA12-4AE3-B9AA-F0F730CF8AB2}"/>
            </c:ext>
          </c:extLst>
        </c:ser>
        <c:dLbls>
          <c:showLegendKey val="0"/>
          <c:showVal val="0"/>
          <c:showCatName val="0"/>
          <c:showSerName val="0"/>
          <c:showPercent val="0"/>
          <c:showBubbleSize val="0"/>
        </c:dLbls>
        <c:gapWidth val="150"/>
        <c:axId val="212100488"/>
        <c:axId val="2124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extLst>
            <c:ext xmlns:c16="http://schemas.microsoft.com/office/drawing/2014/chart" uri="{C3380CC4-5D6E-409C-BE32-E72D297353CC}">
              <c16:uniqueId val="{00000001-FA12-4AE3-B9AA-F0F730CF8AB2}"/>
            </c:ext>
          </c:extLst>
        </c:ser>
        <c:dLbls>
          <c:showLegendKey val="0"/>
          <c:showVal val="0"/>
          <c:showCatName val="0"/>
          <c:showSerName val="0"/>
          <c:showPercent val="0"/>
          <c:showBubbleSize val="0"/>
        </c:dLbls>
        <c:marker val="1"/>
        <c:smooth val="0"/>
        <c:axId val="212100488"/>
        <c:axId val="212418304"/>
      </c:lineChart>
      <c:dateAx>
        <c:axId val="212100488"/>
        <c:scaling>
          <c:orientation val="minMax"/>
        </c:scaling>
        <c:delete val="1"/>
        <c:axPos val="b"/>
        <c:numFmt formatCode="ge" sourceLinked="1"/>
        <c:majorTickMark val="none"/>
        <c:minorTickMark val="none"/>
        <c:tickLblPos val="none"/>
        <c:crossAx val="212418304"/>
        <c:crosses val="autoZero"/>
        <c:auto val="1"/>
        <c:lblOffset val="100"/>
        <c:baseTimeUnit val="years"/>
      </c:dateAx>
      <c:valAx>
        <c:axId val="2124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0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M1" zoomScale="120" zoomScaleNormal="120" workbookViewId="0">
      <selection activeCell="AD9" sqref="AD9"/>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89" t="str">
        <f>データ!H6</f>
        <v>長崎県　川棚町</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A7</v>
      </c>
      <c r="X8" s="86"/>
      <c r="Y8" s="86"/>
      <c r="Z8" s="86"/>
      <c r="AA8" s="86"/>
      <c r="AB8" s="86"/>
      <c r="AC8" s="86"/>
      <c r="AD8" s="87" t="s">
        <v>119</v>
      </c>
      <c r="AE8" s="87"/>
      <c r="AF8" s="87"/>
      <c r="AG8" s="87"/>
      <c r="AH8" s="87"/>
      <c r="AI8" s="87"/>
      <c r="AJ8" s="87"/>
      <c r="AK8" s="5"/>
      <c r="AL8" s="74">
        <f>データ!$R$6</f>
        <v>14219</v>
      </c>
      <c r="AM8" s="74"/>
      <c r="AN8" s="74"/>
      <c r="AO8" s="74"/>
      <c r="AP8" s="74"/>
      <c r="AQ8" s="74"/>
      <c r="AR8" s="74"/>
      <c r="AS8" s="74"/>
      <c r="AT8" s="70">
        <f>データ!$S$6</f>
        <v>37.35</v>
      </c>
      <c r="AU8" s="71"/>
      <c r="AV8" s="71"/>
      <c r="AW8" s="71"/>
      <c r="AX8" s="71"/>
      <c r="AY8" s="71"/>
      <c r="AZ8" s="71"/>
      <c r="BA8" s="71"/>
      <c r="BB8" s="73">
        <f>データ!$T$6</f>
        <v>380.7</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2">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2">
      <c r="A10" s="2"/>
      <c r="B10" s="70" t="str">
        <f>データ!$N$6</f>
        <v>-</v>
      </c>
      <c r="C10" s="71"/>
      <c r="D10" s="71"/>
      <c r="E10" s="71"/>
      <c r="F10" s="71"/>
      <c r="G10" s="71"/>
      <c r="H10" s="71"/>
      <c r="I10" s="70">
        <f>データ!$O$6</f>
        <v>48.98</v>
      </c>
      <c r="J10" s="71"/>
      <c r="K10" s="71"/>
      <c r="L10" s="71"/>
      <c r="M10" s="71"/>
      <c r="N10" s="71"/>
      <c r="O10" s="72"/>
      <c r="P10" s="73">
        <f>データ!$P$6</f>
        <v>99.35</v>
      </c>
      <c r="Q10" s="73"/>
      <c r="R10" s="73"/>
      <c r="S10" s="73"/>
      <c r="T10" s="73"/>
      <c r="U10" s="73"/>
      <c r="V10" s="73"/>
      <c r="W10" s="74">
        <f>データ!$Q$6</f>
        <v>3450</v>
      </c>
      <c r="X10" s="74"/>
      <c r="Y10" s="74"/>
      <c r="Z10" s="74"/>
      <c r="AA10" s="74"/>
      <c r="AB10" s="74"/>
      <c r="AC10" s="74"/>
      <c r="AD10" s="2"/>
      <c r="AE10" s="2"/>
      <c r="AF10" s="2"/>
      <c r="AG10" s="2"/>
      <c r="AH10" s="5"/>
      <c r="AI10" s="5"/>
      <c r="AJ10" s="5"/>
      <c r="AK10" s="5"/>
      <c r="AL10" s="74">
        <f>データ!$U$6</f>
        <v>14086</v>
      </c>
      <c r="AM10" s="74"/>
      <c r="AN10" s="74"/>
      <c r="AO10" s="74"/>
      <c r="AP10" s="74"/>
      <c r="AQ10" s="74"/>
      <c r="AR10" s="74"/>
      <c r="AS10" s="74"/>
      <c r="AT10" s="70">
        <f>データ!$V$6</f>
        <v>13.9</v>
      </c>
      <c r="AU10" s="71"/>
      <c r="AV10" s="71"/>
      <c r="AW10" s="71"/>
      <c r="AX10" s="71"/>
      <c r="AY10" s="71"/>
      <c r="AZ10" s="71"/>
      <c r="BA10" s="71"/>
      <c r="BB10" s="73">
        <f>データ!$W$6</f>
        <v>1013.38</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118</v>
      </c>
      <c r="BM16" s="66"/>
      <c r="BN16" s="66"/>
      <c r="BO16" s="66"/>
      <c r="BP16" s="66"/>
      <c r="BQ16" s="66"/>
      <c r="BR16" s="66"/>
      <c r="BS16" s="66"/>
      <c r="BT16" s="66"/>
      <c r="BU16" s="66"/>
      <c r="BV16" s="66"/>
      <c r="BW16" s="66"/>
      <c r="BX16" s="66"/>
      <c r="BY16" s="66"/>
      <c r="BZ16" s="67"/>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x14ac:dyDescent="0.2">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x14ac:dyDescent="0.2">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2">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2">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2">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2">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423220</v>
      </c>
      <c r="D6" s="34">
        <f t="shared" si="3"/>
        <v>46</v>
      </c>
      <c r="E6" s="34">
        <f t="shared" si="3"/>
        <v>1</v>
      </c>
      <c r="F6" s="34">
        <f t="shared" si="3"/>
        <v>0</v>
      </c>
      <c r="G6" s="34">
        <f t="shared" si="3"/>
        <v>1</v>
      </c>
      <c r="H6" s="34" t="str">
        <f t="shared" si="3"/>
        <v>長崎県　川棚町</v>
      </c>
      <c r="I6" s="34" t="str">
        <f t="shared" si="3"/>
        <v>法適用</v>
      </c>
      <c r="J6" s="34" t="str">
        <f t="shared" si="3"/>
        <v>水道事業</v>
      </c>
      <c r="K6" s="34" t="str">
        <f t="shared" si="3"/>
        <v>末端給水事業</v>
      </c>
      <c r="L6" s="34" t="str">
        <f t="shared" si="3"/>
        <v>A7</v>
      </c>
      <c r="M6" s="34">
        <f t="shared" si="3"/>
        <v>0</v>
      </c>
      <c r="N6" s="35" t="str">
        <f t="shared" si="3"/>
        <v>-</v>
      </c>
      <c r="O6" s="35">
        <f t="shared" si="3"/>
        <v>48.98</v>
      </c>
      <c r="P6" s="35">
        <f t="shared" si="3"/>
        <v>99.35</v>
      </c>
      <c r="Q6" s="35">
        <f t="shared" si="3"/>
        <v>3450</v>
      </c>
      <c r="R6" s="35">
        <f t="shared" si="3"/>
        <v>14219</v>
      </c>
      <c r="S6" s="35">
        <f t="shared" si="3"/>
        <v>37.35</v>
      </c>
      <c r="T6" s="35">
        <f t="shared" si="3"/>
        <v>380.7</v>
      </c>
      <c r="U6" s="35">
        <f t="shared" si="3"/>
        <v>14086</v>
      </c>
      <c r="V6" s="35">
        <f t="shared" si="3"/>
        <v>13.9</v>
      </c>
      <c r="W6" s="35">
        <f t="shared" si="3"/>
        <v>1013.38</v>
      </c>
      <c r="X6" s="36">
        <f>IF(X7="",NA(),X7)</f>
        <v>123.98</v>
      </c>
      <c r="Y6" s="36">
        <f t="shared" ref="Y6:AG6" si="4">IF(Y7="",NA(),Y7)</f>
        <v>124.6</v>
      </c>
      <c r="Z6" s="36">
        <f t="shared" si="4"/>
        <v>130.24</v>
      </c>
      <c r="AA6" s="36">
        <f t="shared" si="4"/>
        <v>119.35</v>
      </c>
      <c r="AB6" s="36">
        <f t="shared" si="4"/>
        <v>101.14</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387.03</v>
      </c>
      <c r="AU6" s="36">
        <f t="shared" ref="AU6:BC6" si="6">IF(AU7="",NA(),AU7)</f>
        <v>638.61</v>
      </c>
      <c r="AV6" s="36">
        <f t="shared" si="6"/>
        <v>934.91</v>
      </c>
      <c r="AW6" s="36">
        <f t="shared" si="6"/>
        <v>177.02</v>
      </c>
      <c r="AX6" s="36">
        <f t="shared" si="6"/>
        <v>823.76</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252.27</v>
      </c>
      <c r="BF6" s="36">
        <f t="shared" ref="BF6:BN6" si="7">IF(BF7="",NA(),BF7)</f>
        <v>308.66000000000003</v>
      </c>
      <c r="BG6" s="36">
        <f t="shared" si="7"/>
        <v>416.19</v>
      </c>
      <c r="BH6" s="36">
        <f t="shared" si="7"/>
        <v>626.96</v>
      </c>
      <c r="BI6" s="36">
        <f t="shared" si="7"/>
        <v>587.52</v>
      </c>
      <c r="BJ6" s="36">
        <f t="shared" si="7"/>
        <v>458</v>
      </c>
      <c r="BK6" s="36">
        <f t="shared" si="7"/>
        <v>443.13</v>
      </c>
      <c r="BL6" s="36">
        <f t="shared" si="7"/>
        <v>442.54</v>
      </c>
      <c r="BM6" s="36">
        <f t="shared" si="7"/>
        <v>431</v>
      </c>
      <c r="BN6" s="36">
        <f t="shared" si="7"/>
        <v>422.5</v>
      </c>
      <c r="BO6" s="35" t="str">
        <f>IF(BO7="","",IF(BO7="-","【-】","【"&amp;SUBSTITUTE(TEXT(BO7,"#,##0.00"),"-","△")&amp;"】"))</f>
        <v>【270.87】</v>
      </c>
      <c r="BP6" s="36">
        <f>IF(BP7="",NA(),BP7)</f>
        <v>116.52</v>
      </c>
      <c r="BQ6" s="36">
        <f t="shared" ref="BQ6:BY6" si="8">IF(BQ7="",NA(),BQ7)</f>
        <v>116.45</v>
      </c>
      <c r="BR6" s="36">
        <f t="shared" si="8"/>
        <v>122.19</v>
      </c>
      <c r="BS6" s="36">
        <f t="shared" si="8"/>
        <v>111.73</v>
      </c>
      <c r="BT6" s="36">
        <f t="shared" si="8"/>
        <v>93.63</v>
      </c>
      <c r="BU6" s="36">
        <f t="shared" si="8"/>
        <v>96.27</v>
      </c>
      <c r="BV6" s="36">
        <f t="shared" si="8"/>
        <v>95.4</v>
      </c>
      <c r="BW6" s="36">
        <f t="shared" si="8"/>
        <v>98.6</v>
      </c>
      <c r="BX6" s="36">
        <f t="shared" si="8"/>
        <v>100.82</v>
      </c>
      <c r="BY6" s="36">
        <f t="shared" si="8"/>
        <v>101.64</v>
      </c>
      <c r="BZ6" s="35" t="str">
        <f>IF(BZ7="","",IF(BZ7="-","【-】","【"&amp;SUBSTITUTE(TEXT(BZ7,"#,##0.00"),"-","△")&amp;"】"))</f>
        <v>【105.59】</v>
      </c>
      <c r="CA6" s="36">
        <f>IF(CA7="",NA(),CA7)</f>
        <v>139.07</v>
      </c>
      <c r="CB6" s="36">
        <f t="shared" ref="CB6:CJ6" si="9">IF(CB7="",NA(),CB7)</f>
        <v>140.1</v>
      </c>
      <c r="CC6" s="36">
        <f t="shared" si="9"/>
        <v>130.9</v>
      </c>
      <c r="CD6" s="36">
        <f t="shared" si="9"/>
        <v>145.36000000000001</v>
      </c>
      <c r="CE6" s="36">
        <f t="shared" si="9"/>
        <v>165.64</v>
      </c>
      <c r="CF6" s="36">
        <f t="shared" si="9"/>
        <v>186.94</v>
      </c>
      <c r="CG6" s="36">
        <f t="shared" si="9"/>
        <v>186.15</v>
      </c>
      <c r="CH6" s="36">
        <f t="shared" si="9"/>
        <v>181.67</v>
      </c>
      <c r="CI6" s="36">
        <f t="shared" si="9"/>
        <v>179.55</v>
      </c>
      <c r="CJ6" s="36">
        <f t="shared" si="9"/>
        <v>179.16</v>
      </c>
      <c r="CK6" s="35" t="str">
        <f>IF(CK7="","",IF(CK7="-","【-】","【"&amp;SUBSTITUTE(TEXT(CK7,"#,##0.00"),"-","△")&amp;"】"))</f>
        <v>【163.27】</v>
      </c>
      <c r="CL6" s="36">
        <f>IF(CL7="",NA(),CL7)</f>
        <v>47.89</v>
      </c>
      <c r="CM6" s="36">
        <f t="shared" ref="CM6:CU6" si="10">IF(CM7="",NA(),CM7)</f>
        <v>55.98</v>
      </c>
      <c r="CN6" s="36">
        <f t="shared" si="10"/>
        <v>57.15</v>
      </c>
      <c r="CO6" s="36">
        <f t="shared" si="10"/>
        <v>53.93</v>
      </c>
      <c r="CP6" s="36">
        <f t="shared" si="10"/>
        <v>60.81</v>
      </c>
      <c r="CQ6" s="36">
        <f t="shared" si="10"/>
        <v>54.51</v>
      </c>
      <c r="CR6" s="36">
        <f t="shared" si="10"/>
        <v>54.47</v>
      </c>
      <c r="CS6" s="36">
        <f t="shared" si="10"/>
        <v>53.61</v>
      </c>
      <c r="CT6" s="36">
        <f t="shared" si="10"/>
        <v>53.52</v>
      </c>
      <c r="CU6" s="36">
        <f t="shared" si="10"/>
        <v>54.24</v>
      </c>
      <c r="CV6" s="35" t="str">
        <f>IF(CV7="","",IF(CV7="-","【-】","【"&amp;SUBSTITUTE(TEXT(CV7,"#,##0.00"),"-","△")&amp;"】"))</f>
        <v>【59.94】</v>
      </c>
      <c r="CW6" s="36">
        <f>IF(CW7="",NA(),CW7)</f>
        <v>88.59</v>
      </c>
      <c r="CX6" s="36">
        <f t="shared" ref="CX6:DF6" si="11">IF(CX7="",NA(),CX7)</f>
        <v>88.35</v>
      </c>
      <c r="CY6" s="36">
        <f t="shared" si="11"/>
        <v>87.49</v>
      </c>
      <c r="CZ6" s="36">
        <f t="shared" si="11"/>
        <v>90.55</v>
      </c>
      <c r="DA6" s="36">
        <f t="shared" si="11"/>
        <v>90.12</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39.81</v>
      </c>
      <c r="DI6" s="36">
        <f t="shared" ref="DI6:DQ6" si="12">IF(DI7="",NA(),DI7)</f>
        <v>40.83</v>
      </c>
      <c r="DJ6" s="36">
        <f t="shared" si="12"/>
        <v>48.24</v>
      </c>
      <c r="DK6" s="36">
        <f t="shared" si="12"/>
        <v>30.25</v>
      </c>
      <c r="DL6" s="36">
        <f t="shared" si="12"/>
        <v>33.01</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7.54</v>
      </c>
      <c r="DT6" s="36">
        <f t="shared" ref="DT6:EB6" si="13">IF(DT7="",NA(),DT7)</f>
        <v>6.82</v>
      </c>
      <c r="DU6" s="36">
        <f t="shared" si="13"/>
        <v>14.75</v>
      </c>
      <c r="DV6" s="36">
        <f t="shared" si="13"/>
        <v>14.19</v>
      </c>
      <c r="DW6" s="36">
        <f t="shared" si="13"/>
        <v>5.84</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0.41</v>
      </c>
      <c r="EE6" s="36">
        <f t="shared" ref="EE6:EM6" si="14">IF(EE7="",NA(),EE7)</f>
        <v>0.51</v>
      </c>
      <c r="EF6" s="36">
        <f t="shared" si="14"/>
        <v>0.23</v>
      </c>
      <c r="EG6" s="36">
        <f t="shared" si="14"/>
        <v>0.3</v>
      </c>
      <c r="EH6" s="36">
        <f t="shared" si="14"/>
        <v>0.1</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2">
      <c r="A7" s="29"/>
      <c r="B7" s="38">
        <v>2016</v>
      </c>
      <c r="C7" s="38">
        <v>423220</v>
      </c>
      <c r="D7" s="38">
        <v>46</v>
      </c>
      <c r="E7" s="38">
        <v>1</v>
      </c>
      <c r="F7" s="38">
        <v>0</v>
      </c>
      <c r="G7" s="38">
        <v>1</v>
      </c>
      <c r="H7" s="38" t="s">
        <v>105</v>
      </c>
      <c r="I7" s="38" t="s">
        <v>106</v>
      </c>
      <c r="J7" s="38" t="s">
        <v>107</v>
      </c>
      <c r="K7" s="38" t="s">
        <v>108</v>
      </c>
      <c r="L7" s="38" t="s">
        <v>109</v>
      </c>
      <c r="M7" s="38"/>
      <c r="N7" s="39" t="s">
        <v>110</v>
      </c>
      <c r="O7" s="39">
        <v>48.98</v>
      </c>
      <c r="P7" s="39">
        <v>99.35</v>
      </c>
      <c r="Q7" s="39">
        <v>3450</v>
      </c>
      <c r="R7" s="39">
        <v>14219</v>
      </c>
      <c r="S7" s="39">
        <v>37.35</v>
      </c>
      <c r="T7" s="39">
        <v>380.7</v>
      </c>
      <c r="U7" s="39">
        <v>14086</v>
      </c>
      <c r="V7" s="39">
        <v>13.9</v>
      </c>
      <c r="W7" s="39">
        <v>1013.38</v>
      </c>
      <c r="X7" s="39">
        <v>123.98</v>
      </c>
      <c r="Y7" s="39">
        <v>124.6</v>
      </c>
      <c r="Z7" s="39">
        <v>130.24</v>
      </c>
      <c r="AA7" s="39">
        <v>119.35</v>
      </c>
      <c r="AB7" s="39">
        <v>101.14</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387.03</v>
      </c>
      <c r="AU7" s="39">
        <v>638.61</v>
      </c>
      <c r="AV7" s="39">
        <v>934.91</v>
      </c>
      <c r="AW7" s="39">
        <v>177.02</v>
      </c>
      <c r="AX7" s="39">
        <v>823.76</v>
      </c>
      <c r="AY7" s="39">
        <v>1159.4100000000001</v>
      </c>
      <c r="AZ7" s="39">
        <v>1081.23</v>
      </c>
      <c r="BA7" s="39">
        <v>406.37</v>
      </c>
      <c r="BB7" s="39">
        <v>398.29</v>
      </c>
      <c r="BC7" s="39">
        <v>388.67</v>
      </c>
      <c r="BD7" s="39">
        <v>262.87</v>
      </c>
      <c r="BE7" s="39">
        <v>252.27</v>
      </c>
      <c r="BF7" s="39">
        <v>308.66000000000003</v>
      </c>
      <c r="BG7" s="39">
        <v>416.19</v>
      </c>
      <c r="BH7" s="39">
        <v>626.96</v>
      </c>
      <c r="BI7" s="39">
        <v>587.52</v>
      </c>
      <c r="BJ7" s="39">
        <v>458</v>
      </c>
      <c r="BK7" s="39">
        <v>443.13</v>
      </c>
      <c r="BL7" s="39">
        <v>442.54</v>
      </c>
      <c r="BM7" s="39">
        <v>431</v>
      </c>
      <c r="BN7" s="39">
        <v>422.5</v>
      </c>
      <c r="BO7" s="39">
        <v>270.87</v>
      </c>
      <c r="BP7" s="39">
        <v>116.52</v>
      </c>
      <c r="BQ7" s="39">
        <v>116.45</v>
      </c>
      <c r="BR7" s="39">
        <v>122.19</v>
      </c>
      <c r="BS7" s="39">
        <v>111.73</v>
      </c>
      <c r="BT7" s="39">
        <v>93.63</v>
      </c>
      <c r="BU7" s="39">
        <v>96.27</v>
      </c>
      <c r="BV7" s="39">
        <v>95.4</v>
      </c>
      <c r="BW7" s="39">
        <v>98.6</v>
      </c>
      <c r="BX7" s="39">
        <v>100.82</v>
      </c>
      <c r="BY7" s="39">
        <v>101.64</v>
      </c>
      <c r="BZ7" s="39">
        <v>105.59</v>
      </c>
      <c r="CA7" s="39">
        <v>139.07</v>
      </c>
      <c r="CB7" s="39">
        <v>140.1</v>
      </c>
      <c r="CC7" s="39">
        <v>130.9</v>
      </c>
      <c r="CD7" s="39">
        <v>145.36000000000001</v>
      </c>
      <c r="CE7" s="39">
        <v>165.64</v>
      </c>
      <c r="CF7" s="39">
        <v>186.94</v>
      </c>
      <c r="CG7" s="39">
        <v>186.15</v>
      </c>
      <c r="CH7" s="39">
        <v>181.67</v>
      </c>
      <c r="CI7" s="39">
        <v>179.55</v>
      </c>
      <c r="CJ7" s="39">
        <v>179.16</v>
      </c>
      <c r="CK7" s="39">
        <v>163.27000000000001</v>
      </c>
      <c r="CL7" s="39">
        <v>47.89</v>
      </c>
      <c r="CM7" s="39">
        <v>55.98</v>
      </c>
      <c r="CN7" s="39">
        <v>57.15</v>
      </c>
      <c r="CO7" s="39">
        <v>53.93</v>
      </c>
      <c r="CP7" s="39">
        <v>60.81</v>
      </c>
      <c r="CQ7" s="39">
        <v>54.51</v>
      </c>
      <c r="CR7" s="39">
        <v>54.47</v>
      </c>
      <c r="CS7" s="39">
        <v>53.61</v>
      </c>
      <c r="CT7" s="39">
        <v>53.52</v>
      </c>
      <c r="CU7" s="39">
        <v>54.24</v>
      </c>
      <c r="CV7" s="39">
        <v>59.94</v>
      </c>
      <c r="CW7" s="39">
        <v>88.59</v>
      </c>
      <c r="CX7" s="39">
        <v>88.35</v>
      </c>
      <c r="CY7" s="39">
        <v>87.49</v>
      </c>
      <c r="CZ7" s="39">
        <v>90.55</v>
      </c>
      <c r="DA7" s="39">
        <v>90.12</v>
      </c>
      <c r="DB7" s="39">
        <v>81.790000000000006</v>
      </c>
      <c r="DC7" s="39">
        <v>81.459999999999994</v>
      </c>
      <c r="DD7" s="39">
        <v>81.31</v>
      </c>
      <c r="DE7" s="39">
        <v>81.459999999999994</v>
      </c>
      <c r="DF7" s="39">
        <v>81.680000000000007</v>
      </c>
      <c r="DG7" s="39">
        <v>90.22</v>
      </c>
      <c r="DH7" s="39">
        <v>39.81</v>
      </c>
      <c r="DI7" s="39">
        <v>40.83</v>
      </c>
      <c r="DJ7" s="39">
        <v>48.24</v>
      </c>
      <c r="DK7" s="39">
        <v>30.25</v>
      </c>
      <c r="DL7" s="39">
        <v>33.01</v>
      </c>
      <c r="DM7" s="39">
        <v>37.799999999999997</v>
      </c>
      <c r="DN7" s="39">
        <v>38.520000000000003</v>
      </c>
      <c r="DO7" s="39">
        <v>46.67</v>
      </c>
      <c r="DP7" s="39">
        <v>47.7</v>
      </c>
      <c r="DQ7" s="39">
        <v>48.14</v>
      </c>
      <c r="DR7" s="39">
        <v>47.91</v>
      </c>
      <c r="DS7" s="39">
        <v>7.54</v>
      </c>
      <c r="DT7" s="39">
        <v>6.82</v>
      </c>
      <c r="DU7" s="39">
        <v>14.75</v>
      </c>
      <c r="DV7" s="39">
        <v>14.19</v>
      </c>
      <c r="DW7" s="39">
        <v>5.84</v>
      </c>
      <c r="DX7" s="39">
        <v>8.2200000000000006</v>
      </c>
      <c r="DY7" s="39">
        <v>9.43</v>
      </c>
      <c r="DZ7" s="39">
        <v>10.029999999999999</v>
      </c>
      <c r="EA7" s="39">
        <v>7.26</v>
      </c>
      <c r="EB7" s="39">
        <v>11.13</v>
      </c>
      <c r="EC7" s="39">
        <v>15</v>
      </c>
      <c r="ED7" s="39">
        <v>0.41</v>
      </c>
      <c r="EE7" s="39">
        <v>0.51</v>
      </c>
      <c r="EF7" s="39">
        <v>0.23</v>
      </c>
      <c r="EG7" s="39">
        <v>0.3</v>
      </c>
      <c r="EH7" s="39">
        <v>0.1</v>
      </c>
      <c r="EI7" s="39">
        <v>0.6</v>
      </c>
      <c r="EJ7" s="39">
        <v>0.71</v>
      </c>
      <c r="EK7" s="39">
        <v>0.68</v>
      </c>
      <c r="EL7" s="39">
        <v>1.65</v>
      </c>
      <c r="EM7" s="39">
        <v>0.47</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篠崎 紀子</cp:lastModifiedBy>
  <cp:lastPrinted>2018-02-09T04:17:14Z</cp:lastPrinted>
  <dcterms:created xsi:type="dcterms:W3CDTF">2017-12-25T01:37:24Z</dcterms:created>
  <dcterms:modified xsi:type="dcterms:W3CDTF">2018-02-13T05:12:17Z</dcterms:modified>
</cp:coreProperties>
</file>