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S6" i="5"/>
  <c r="R6" i="5"/>
  <c r="AL8" i="4" s="1"/>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W10" i="4"/>
  <c r="P10" i="4"/>
  <c r="I10" i="4"/>
  <c r="BB8" i="4"/>
  <c r="AT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<sst xmlns="http://schemas.openxmlformats.org/spreadsheetml/2006/main" count="237" uniqueCount="124">
  <si>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</si>
  <si>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</si>
  <si>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</si>
  <si>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</si>
  <si>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</si>
  <si>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</si>
  <si>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</si>
  <si>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</si>
  <si>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</si>
  <si>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</si>
  <si>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</si>
  <si>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</si>
  <si>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</si>
  <si>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</si>
  <si>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</si>
  <si>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</si>
  <si>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</si>
  <si>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</si>
  <si>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</si>
  <si>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</si>
  <si>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</si>
  <si>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</si>
  <si>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</si>
  <si>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</si>
  <si>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</si>
  <si>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</si>
  <si>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</si>
  <si>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</si>
  <si>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</si>
  <si>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</si>
  <si>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</si>
  <si>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</si>
  <si>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</si>
  <si>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</si>
  <si>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</si>
  <si>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</si>
  <si>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</si>
  <si>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</si>
  <si>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</si>
  <si>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</si>
  <si>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</si>
  <si>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</si>
  <si>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</si>
  <si>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</si>
  <si>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</si>
  <si>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</si>
  <si>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</si>
  <si>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</si>
  <si>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</si>
  <si>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</si>
  <si>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</si>
  <si>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</si>
  <si>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</si>
  <si>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</si>
  <si>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</si>
  <si>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</si>
  <si>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</si>
  <si>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</si>
  <si>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</si>
  <si>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</si>
  <si>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</si>
  <si>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</si>
  <si>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</si>
  <si>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</si>
  <si>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</si>
  <si>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</si>
  <si>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</si>
  <si>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</si>
  <si>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</si>
  <si>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</si>
  <si>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</si>
  <si>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</si>
  <si>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</si>
  <si>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</si>
  <si>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</si>
  <si>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</si>
  <si>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</si>
  <si>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</si>
  <si>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</si>
  <si>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</si>
  <si>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</si>
  <si>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</si>
  <si>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</si>
  <si>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</si>
  <si>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</si>
  <si>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</si>
  <si>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</si>
  <si>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</si>
  <si>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</si>
  <si>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</si>
  <si>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</si>
  <si>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</si>
  <si>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</si>
  <si>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</si>
  <si>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</si>
  <si>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</si>
  <si>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</si>
  <si>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</si>
  <si>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</si>
  <si>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</si>
  <si>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</si>
  <si>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</si>
  <si>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</si>
  <si>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</si>
  <si>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</si>
  <si>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</si>
  <si>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</si>
  <si>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</si>
  <si>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東彼杵町</t>
  </si>
  <si>
    <t>法非適用</t>
  </si>
  <si>
    <t>水道事業</t>
  </si>
  <si>
    <t>簡易水道事業</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</si>
  <si>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</si>
  <si>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</si>
  <si>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</si>
  <si>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</si>
  <si>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</si>
  <si>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</si>
  <si>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</si>
  <si>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</si>
  <si>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統合簡易水道事業及び基幹改良事業により施設の統合及び老朽管の更新を実施してきたため、今後の漏水量の低減や維持管理費の削減等の効果が期待できるが、有収率は70％台と依然低いことから、継続した漏水調査及び老朽化管路の更新事業を実施し、計画的な修繕・更新により有収率の向上を図る必要がある。なお、老朽管の更新にあたっては、交付金事業を活用することにより、財政圧迫を軽減していく。</t>
    <rPh sb="0" eb="2">
      <t>トウゴウ</t>
    </rPh>
    <rPh sb="2" eb="4">
      <t>カンイ</t>
    </rPh>
    <rPh sb="4" eb="6">
      <t>スイドウ</t>
    </rPh>
    <rPh sb="6" eb="8">
      <t>ジギョウ</t>
    </rPh>
    <rPh sb="8" eb="9">
      <t>オヨ</t>
    </rPh>
    <rPh sb="10" eb="12">
      <t>キカン</t>
    </rPh>
    <rPh sb="12" eb="14">
      <t>カイリョウ</t>
    </rPh>
    <rPh sb="14" eb="16">
      <t>ジギョウ</t>
    </rPh>
    <rPh sb="19" eb="21">
      <t>シセツ</t>
    </rPh>
    <rPh sb="22" eb="24">
      <t>トウゴウ</t>
    </rPh>
    <rPh sb="24" eb="25">
      <t>オヨ</t>
    </rPh>
    <rPh sb="26" eb="28">
      <t>ロウキュウ</t>
    </rPh>
    <rPh sb="28" eb="29">
      <t>カン</t>
    </rPh>
    <rPh sb="30" eb="32">
      <t>コウシン</t>
    </rPh>
    <rPh sb="33" eb="35">
      <t>ジッシ</t>
    </rPh>
    <rPh sb="42" eb="44">
      <t>コンゴ</t>
    </rPh>
    <rPh sb="45" eb="47">
      <t>ロウスイ</t>
    </rPh>
    <rPh sb="47" eb="48">
      <t>リョウ</t>
    </rPh>
    <rPh sb="49" eb="51">
      <t>テイゲン</t>
    </rPh>
    <rPh sb="52" eb="54">
      <t>イジ</t>
    </rPh>
    <rPh sb="54" eb="56">
      <t>カンリ</t>
    </rPh>
    <rPh sb="56" eb="57">
      <t>ヒ</t>
    </rPh>
    <rPh sb="58" eb="61">
      <t>サクゲントウ</t>
    </rPh>
    <rPh sb="62" eb="64">
      <t>コウカ</t>
    </rPh>
    <rPh sb="65" eb="67">
      <t>キタイ</t>
    </rPh>
    <rPh sb="72" eb="73">
      <t>ユウ</t>
    </rPh>
    <rPh sb="73" eb="74">
      <t>シュウ</t>
    </rPh>
    <rPh sb="74" eb="75">
      <t>リツ</t>
    </rPh>
    <rPh sb="79" eb="80">
      <t>ダイ</t>
    </rPh>
    <rPh sb="81" eb="83">
      <t>イゼン</t>
    </rPh>
    <rPh sb="83" eb="84">
      <t>ヒク</t>
    </rPh>
    <rPh sb="90" eb="92">
      <t>ケイゾク</t>
    </rPh>
    <rPh sb="94" eb="96">
      <t>ロウスイ</t>
    </rPh>
    <rPh sb="96" eb="98">
      <t>チョウサ</t>
    </rPh>
    <rPh sb="98" eb="99">
      <t>オヨ</t>
    </rPh>
    <rPh sb="100" eb="103">
      <t>ロウキュウカ</t>
    </rPh>
    <rPh sb="103" eb="105">
      <t>カンロ</t>
    </rPh>
    <rPh sb="106" eb="108">
      <t>コウシン</t>
    </rPh>
    <rPh sb="108" eb="110">
      <t>ジギョウ</t>
    </rPh>
    <rPh sb="111" eb="113">
      <t>ジッシ</t>
    </rPh>
    <rPh sb="115" eb="118">
      <t>ケイカクテキ</t>
    </rPh>
    <rPh sb="119" eb="121">
      <t>シュウゼン</t>
    </rPh>
    <rPh sb="122" eb="124">
      <t>コウシン</t>
    </rPh>
    <rPh sb="127" eb="128">
      <t>ユウ</t>
    </rPh>
    <rPh sb="128" eb="129">
      <t>シュウ</t>
    </rPh>
    <rPh sb="129" eb="130">
      <t>リツ</t>
    </rPh>
    <rPh sb="131" eb="133">
      <t>コウジョウ</t>
    </rPh>
    <rPh sb="134" eb="135">
      <t>ハカ</t>
    </rPh>
    <rPh sb="136" eb="138">
      <t>ヒツヨウ</t>
    </rPh>
    <rPh sb="145" eb="147">
      <t>ロウキュウ</t>
    </rPh>
    <rPh sb="147" eb="148">
      <t>カン</t>
    </rPh>
    <rPh sb="149" eb="151">
      <t>コウシン</t>
    </rPh>
    <rPh sb="158" eb="161">
      <t>コウフキン</t>
    </rPh>
    <rPh sb="161" eb="163">
      <t>ジギョウ</t>
    </rPh>
    <rPh sb="164" eb="166">
      <t>カツヨウ</t>
    </rPh>
    <rPh sb="174" eb="176">
      <t>ザイセイ</t>
    </rPh>
    <rPh sb="176" eb="178">
      <t>アッパク</t>
    </rPh>
    <rPh sb="179" eb="181">
      <t>ケイゲン</t>
    </rPh>
    <phoneticPr fontId="4"/>
  </si>
  <si>
    <t>Ｈ29年度から公営企業会計に移行したことにより、経営改善するための問題点が導きやすい状況となった。Ｈ29年度に策定した経営戦略を基に経営基盤の強化を図っていく。料金改定については、経営コストを限界まで削減した上での最終手段であるが、今後の水需要見通しを踏まえ、長期的な視点に立った適正な料金体系のあり方について検討する必要がある。</t>
    <rPh sb="3" eb="5">
      <t>ネンド</t>
    </rPh>
    <rPh sb="7" eb="9">
      <t>コウエイ</t>
    </rPh>
    <rPh sb="9" eb="11">
      <t>キギョウ</t>
    </rPh>
    <rPh sb="11" eb="13">
      <t>カイケイ</t>
    </rPh>
    <rPh sb="14" eb="16">
      <t>イコウ</t>
    </rPh>
    <rPh sb="24" eb="26">
      <t>ケイエイ</t>
    </rPh>
    <rPh sb="26" eb="28">
      <t>カイゼン</t>
    </rPh>
    <rPh sb="33" eb="36">
      <t>モンダイテン</t>
    </rPh>
    <rPh sb="37" eb="38">
      <t>ミチビ</t>
    </rPh>
    <rPh sb="42" eb="44">
      <t>ジョウキョウ</t>
    </rPh>
    <rPh sb="52" eb="54">
      <t>ネンド</t>
    </rPh>
    <rPh sb="55" eb="57">
      <t>サクテイ</t>
    </rPh>
    <rPh sb="59" eb="61">
      <t>ケイエイ</t>
    </rPh>
    <rPh sb="61" eb="63">
      <t>センリャク</t>
    </rPh>
    <rPh sb="64" eb="65">
      <t>モト</t>
    </rPh>
    <rPh sb="66" eb="68">
      <t>ケイエイ</t>
    </rPh>
    <rPh sb="68" eb="70">
      <t>キバン</t>
    </rPh>
    <rPh sb="71" eb="73">
      <t>キョウカ</t>
    </rPh>
    <rPh sb="74" eb="75">
      <t>ハカ</t>
    </rPh>
    <rPh sb="80" eb="82">
      <t>リョウキン</t>
    </rPh>
    <rPh sb="82" eb="84">
      <t>カイテイ</t>
    </rPh>
    <rPh sb="90" eb="92">
      <t>ケイエイ</t>
    </rPh>
    <rPh sb="96" eb="98">
      <t>ゲンカイ</t>
    </rPh>
    <rPh sb="100" eb="102">
      <t>サクゲン</t>
    </rPh>
    <rPh sb="104" eb="105">
      <t>ウエ</t>
    </rPh>
    <rPh sb="107" eb="109">
      <t>サイシュウ</t>
    </rPh>
    <rPh sb="109" eb="111">
      <t>シュダン</t>
    </rPh>
    <rPh sb="116" eb="118">
      <t>コンゴ</t>
    </rPh>
    <rPh sb="119" eb="120">
      <t>ミズ</t>
    </rPh>
    <rPh sb="120" eb="122">
      <t>ジュヨウ</t>
    </rPh>
    <rPh sb="122" eb="124">
      <t>ミトオ</t>
    </rPh>
    <rPh sb="126" eb="127">
      <t>フ</t>
    </rPh>
    <rPh sb="130" eb="133">
      <t>チョウキテキ</t>
    </rPh>
    <rPh sb="134" eb="136">
      <t>シテン</t>
    </rPh>
    <rPh sb="137" eb="138">
      <t>タ</t>
    </rPh>
    <rPh sb="140" eb="142">
      <t>テキセイ</t>
    </rPh>
    <rPh sb="143" eb="145">
      <t>リョウキン</t>
    </rPh>
    <rPh sb="145" eb="147">
      <t>タイケイ</t>
    </rPh>
    <rPh sb="150" eb="151">
      <t>カタ</t>
    </rPh>
    <rPh sb="155" eb="157">
      <t>ケントウ</t>
    </rPh>
    <rPh sb="159" eb="161">
      <t>ヒツヨウ</t>
    </rPh>
    <phoneticPr fontId="4"/>
  </si>
  <si>
    <t>・収益的収支比率は、100％以上と黒字経営となっているが、実情は収益的収支の不足分を一般会計からの繰入金により賄っていることから、繰入金がない場合は厳しい経営状況となる。将来的に収益減少の見込みにあることから、経営コストを可能な限り削減し、有収率向上によるコスト削減、施設管理の合理化・効率化を進める必要がある。なおも収益性が期待できない場合は、適正な料金設定の検討が必要である。　　　　　　　　　　　　　　　　　　　　　　　　　　　　　　　　　　　　　　　　　　　　　　　　　　　　　　　　　　　　　・料金回収率は、高水準である。　　　　　　　　　　　　　　　　　　　・給水原価は全国類似団体の平均を大きく下回っているが、その利点を活かし、施設利用率の改善のための施設の統廃合によるコスト削減、有収率向上のための管路更新によるコスト削減に努める必要がある。　　　　　　　　　　　　　　　　　　　　　　　　　　　　　　　　　　　　　　　　　　　　　　　　　　　　・企業債残高に対する料金収入については、現在のところ他事業体に比べると償還額を準備できる経営状況であるが、将来的には収益減少の見込みにあることから、企業債残高が増加の一途を辿らないように、今後は、単年度の企業債償還額を超えない範囲で借入を行う等、財務体質の改善に努める必要がある。</t>
    <rPh sb="1" eb="4">
      <t>シュウエキテキ</t>
    </rPh>
    <rPh sb="4" eb="6">
      <t>シュウシ</t>
    </rPh>
    <rPh sb="6" eb="8">
      <t>ヒリツ</t>
    </rPh>
    <rPh sb="14" eb="16">
      <t>イジョウ</t>
    </rPh>
    <rPh sb="17" eb="19">
      <t>クロジ</t>
    </rPh>
    <rPh sb="19" eb="21">
      <t>ケイエイ</t>
    </rPh>
    <rPh sb="29" eb="31">
      <t>ジツジョウ</t>
    </rPh>
    <rPh sb="32" eb="35">
      <t>シュウエキテキ</t>
    </rPh>
    <rPh sb="35" eb="37">
      <t>シュウシ</t>
    </rPh>
    <rPh sb="38" eb="40">
      <t>フソク</t>
    </rPh>
    <rPh sb="40" eb="41">
      <t>ブン</t>
    </rPh>
    <rPh sb="42" eb="44">
      <t>イッパン</t>
    </rPh>
    <rPh sb="44" eb="46">
      <t>カイケイ</t>
    </rPh>
    <rPh sb="49" eb="51">
      <t>クリイレ</t>
    </rPh>
    <rPh sb="51" eb="52">
      <t>キン</t>
    </rPh>
    <rPh sb="55" eb="56">
      <t>マカナ</t>
    </rPh>
    <rPh sb="65" eb="67">
      <t>クリイレ</t>
    </rPh>
    <rPh sb="67" eb="68">
      <t>キン</t>
    </rPh>
    <rPh sb="71" eb="73">
      <t>バアイ</t>
    </rPh>
    <rPh sb="74" eb="75">
      <t>キビ</t>
    </rPh>
    <rPh sb="77" eb="79">
      <t>ケイエイ</t>
    </rPh>
    <rPh sb="79" eb="81">
      <t>ジョウキョウ</t>
    </rPh>
    <rPh sb="85" eb="88">
      <t>ショウライテキ</t>
    </rPh>
    <rPh sb="89" eb="91">
      <t>シュウエキ</t>
    </rPh>
    <rPh sb="91" eb="93">
      <t>ゲンショウ</t>
    </rPh>
    <rPh sb="94" eb="96">
      <t>ミコ</t>
    </rPh>
    <rPh sb="105" eb="107">
      <t>ケイエイ</t>
    </rPh>
    <rPh sb="111" eb="113">
      <t>カノウ</t>
    </rPh>
    <rPh sb="114" eb="115">
      <t>カギ</t>
    </rPh>
    <rPh sb="116" eb="118">
      <t>サクゲン</t>
    </rPh>
    <rPh sb="120" eb="121">
      <t>ユウ</t>
    </rPh>
    <rPh sb="121" eb="122">
      <t>シュウ</t>
    </rPh>
    <rPh sb="122" eb="123">
      <t>リツ</t>
    </rPh>
    <rPh sb="123" eb="125">
      <t>コウジョウ</t>
    </rPh>
    <rPh sb="131" eb="133">
      <t>サクゲン</t>
    </rPh>
    <rPh sb="134" eb="136">
      <t>シセツ</t>
    </rPh>
    <rPh sb="136" eb="138">
      <t>カンリ</t>
    </rPh>
    <rPh sb="139" eb="142">
      <t>ゴウリカ</t>
    </rPh>
    <rPh sb="143" eb="146">
      <t>コウリツカ</t>
    </rPh>
    <rPh sb="147" eb="148">
      <t>スス</t>
    </rPh>
    <rPh sb="150" eb="152">
      <t>ヒツヨウ</t>
    </rPh>
    <rPh sb="159" eb="162">
      <t>シュウエキセイ</t>
    </rPh>
    <rPh sb="163" eb="165">
      <t>キタイ</t>
    </rPh>
    <rPh sb="169" eb="171">
      <t>バアイ</t>
    </rPh>
    <rPh sb="173" eb="175">
      <t>テキセイ</t>
    </rPh>
    <rPh sb="176" eb="178">
      <t>リョウキン</t>
    </rPh>
    <rPh sb="178" eb="180">
      <t>セッテイ</t>
    </rPh>
    <rPh sb="181" eb="183">
      <t>ケントウ</t>
    </rPh>
    <rPh sb="184" eb="186">
      <t>ヒツヨウ</t>
    </rPh>
    <rPh sb="252" eb="254">
      <t>リョウキン</t>
    </rPh>
    <rPh sb="254" eb="256">
      <t>カイシュウ</t>
    </rPh>
    <rPh sb="256" eb="257">
      <t>リツ</t>
    </rPh>
    <rPh sb="259" eb="262">
      <t>コウスイジュン</t>
    </rPh>
    <rPh sb="286" eb="288">
      <t>キュウスイ</t>
    </rPh>
    <rPh sb="288" eb="290">
      <t>ゲンカ</t>
    </rPh>
    <rPh sb="291" eb="293">
      <t>ゼンコク</t>
    </rPh>
    <rPh sb="293" eb="295">
      <t>ルイジ</t>
    </rPh>
    <rPh sb="295" eb="297">
      <t>ダンタイ</t>
    </rPh>
    <rPh sb="298" eb="300">
      <t>ヘイキン</t>
    </rPh>
    <rPh sb="301" eb="302">
      <t>オオ</t>
    </rPh>
    <rPh sb="304" eb="306">
      <t>シタマワ</t>
    </rPh>
    <rPh sb="314" eb="316">
      <t>リテン</t>
    </rPh>
    <rPh sb="317" eb="318">
      <t>イ</t>
    </rPh>
    <rPh sb="321" eb="323">
      <t>シセツ</t>
    </rPh>
    <rPh sb="323" eb="326">
      <t>リヨウリツ</t>
    </rPh>
    <rPh sb="327" eb="329">
      <t>カイゼン</t>
    </rPh>
    <rPh sb="333" eb="335">
      <t>シセツ</t>
    </rPh>
    <rPh sb="336" eb="339">
      <t>トウハイゴウ</t>
    </rPh>
    <rPh sb="345" eb="347">
      <t>サクゲン</t>
    </rPh>
    <rPh sb="348" eb="349">
      <t>ユウ</t>
    </rPh>
    <rPh sb="349" eb="350">
      <t>シュウ</t>
    </rPh>
    <rPh sb="350" eb="351">
      <t>リツ</t>
    </rPh>
    <rPh sb="351" eb="353">
      <t>コウジョウ</t>
    </rPh>
    <rPh sb="357" eb="359">
      <t>カンロ</t>
    </rPh>
    <rPh sb="359" eb="361">
      <t>コウシン</t>
    </rPh>
    <rPh sb="367" eb="369">
      <t>サクゲン</t>
    </rPh>
    <rPh sb="370" eb="371">
      <t>ツト</t>
    </rPh>
    <rPh sb="373" eb="375">
      <t>ヒツヨウ</t>
    </rPh>
    <rPh sb="432" eb="434">
      <t>キギョウ</t>
    </rPh>
    <rPh sb="434" eb="435">
      <t>サイ</t>
    </rPh>
    <rPh sb="435" eb="437">
      <t>ザンダカ</t>
    </rPh>
    <rPh sb="438" eb="439">
      <t>タイ</t>
    </rPh>
    <rPh sb="441" eb="443">
      <t>リョウキン</t>
    </rPh>
    <rPh sb="443" eb="445">
      <t>シュウニュウ</t>
    </rPh>
    <rPh sb="451" eb="453">
      <t>ゲンザイ</t>
    </rPh>
    <rPh sb="457" eb="458">
      <t>ホカ</t>
    </rPh>
    <rPh sb="458" eb="460">
      <t>ジギョウ</t>
    </rPh>
    <rPh sb="460" eb="461">
      <t>タイ</t>
    </rPh>
    <rPh sb="462" eb="463">
      <t>クラ</t>
    </rPh>
    <rPh sb="466" eb="468">
      <t>ショウカン</t>
    </rPh>
    <rPh sb="468" eb="469">
      <t>ガク</t>
    </rPh>
    <rPh sb="470" eb="472">
      <t>ジュンビ</t>
    </rPh>
    <rPh sb="475" eb="477">
      <t>ケイエイ</t>
    </rPh>
    <rPh sb="477" eb="479">
      <t>ジョウキョウ</t>
    </rPh>
    <rPh sb="484" eb="487">
      <t>ショウライテキ</t>
    </rPh>
    <rPh sb="489" eb="491">
      <t>シュウエキ</t>
    </rPh>
    <rPh sb="491" eb="493">
      <t>ゲンショウ</t>
    </rPh>
    <rPh sb="494" eb="496">
      <t>ミコ</t>
    </rPh>
    <rPh sb="505" eb="507">
      <t>キギョウ</t>
    </rPh>
    <rPh sb="507" eb="508">
      <t>サイ</t>
    </rPh>
    <rPh sb="508" eb="510">
      <t>ザンダカ</t>
    </rPh>
    <rPh sb="511" eb="513">
      <t>ゾウカ</t>
    </rPh>
    <rPh sb="514" eb="516">
      <t>イット</t>
    </rPh>
    <rPh sb="517" eb="518">
      <t>タド</t>
    </rPh>
    <rPh sb="525" eb="527">
      <t>コンゴ</t>
    </rPh>
    <rPh sb="529" eb="532">
      <t>タンネンド</t>
    </rPh>
    <rPh sb="533" eb="535">
      <t>キギョウ</t>
    </rPh>
    <rPh sb="535" eb="536">
      <t>サイ</t>
    </rPh>
    <rPh sb="536" eb="538">
      <t>ショウカン</t>
    </rPh>
    <rPh sb="538" eb="539">
      <t>ガク</t>
    </rPh>
    <rPh sb="540" eb="541">
      <t>コ</t>
    </rPh>
    <rPh sb="544" eb="546">
      <t>ハンイ</t>
    </rPh>
    <rPh sb="547" eb="549">
      <t>カリイレ</t>
    </rPh>
    <rPh sb="550" eb="551">
      <t>オコ</t>
    </rPh>
    <rPh sb="552" eb="553">
      <t>ナド</t>
    </rPh>
    <rPh sb="554" eb="556">
      <t>ザイム</t>
    </rPh>
    <rPh sb="556" eb="558">
      <t>タイシツ</t>
    </rPh>
    <rPh sb="559" eb="561">
      <t>カイゼン</t>
    </rPh>
    <rPh sb="562" eb="563">
      <t>ツト</t>
    </rPh>
    <rPh sb="565" eb="567">
      <t>ヒツヨウ</t>
    </rPh>
    <phoneticPr fontId="4"/>
  </si>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</sst>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0.41</c:v>
                </c:pt>
                <c:pt idx="1">
                  <c:v>0.04</c:v>
                </c:pt>
                <c:pt idx="2">
                  <c:v>1.1000000000000001</c:v>
                </c:pt>
                <c:pt idx="3">
                  <c:v>4.08</c:v>
                </c:pt>
                <c:pt idx="4">
                  <c:v>3.69</c:v>
                </c:pt>
              </c:numCache>
            </c:numRef>
          </c:val>
        </c:ser>
        <c:dLbls>
          <c:showLegendKey val="0"/>
          <c:showVal val="0"/>
          <c:showCatName val="0"/>
          <c:showSerName val="0"/>
          <c:showPercent val="0"/>
          <c:showBubbleSize val="0"/>
        </c:dLbls>
        <c:gapWidth val="150"/>
        <c:axId val="84294272"/>
        <c:axId val="8429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0.89</c:v>
                </c:pt>
                <c:pt idx="2">
                  <c:v>0.98</c:v>
                </c:pt>
                <c:pt idx="3">
                  <c:v>0.76</c:v>
                </c:pt>
                <c:pt idx="4">
                  <c:v>0.8</c:v>
                </c:pt>
              </c:numCache>
            </c:numRef>
          </c:val>
          <c:smooth val="0"/>
        </c:ser>
        <c:dLbls>
          <c:showLegendKey val="0"/>
          <c:showVal val="0"/>
          <c:showCatName val="0"/>
          <c:showSerName val="0"/>
          <c:showPercent val="0"/>
          <c:showBubbleSize val="0"/>
        </c:dLbls>
        <c:marker val="1"/>
        <c:smooth val="0"/>
        <c:axId val="84294272"/>
        <c:axId val="84296448"/>
      </c:lineChart>
      <c:dateAx>
        <c:axId val="84294272"/>
        <c:scaling>
          <c:orientation val="minMax"/>
        </c:scaling>
        <c:delete val="1"/>
        <c:axPos val="b"/>
        <c:numFmt formatCode="ge" sourceLinked="1"/>
        <c:majorTickMark val="none"/>
        <c:minorTickMark val="none"/>
        <c:tickLblPos val="none"/>
        <c:crossAx val="84296448"/>
        <c:crosses val="autoZero"/>
        <c:auto val="1"/>
        <c:lblOffset val="100"/>
        <c:baseTimeUnit val="years"/>
      </c:dateAx>
      <c:valAx>
        <c:axId val="8429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9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40.97</c:v>
                </c:pt>
                <c:pt idx="1">
                  <c:v>40.18</c:v>
                </c:pt>
                <c:pt idx="2">
                  <c:v>39.64</c:v>
                </c:pt>
                <c:pt idx="3">
                  <c:v>45.87</c:v>
                </c:pt>
                <c:pt idx="4">
                  <c:v>49.7</c:v>
                </c:pt>
              </c:numCache>
            </c:numRef>
          </c:val>
        </c:ser>
        <c:dLbls>
          <c:showLegendKey val="0"/>
          <c:showVal val="0"/>
          <c:showCatName val="0"/>
          <c:showSerName val="0"/>
          <c:showPercent val="0"/>
          <c:showBubbleSize val="0"/>
        </c:dLbls>
        <c:gapWidth val="150"/>
        <c:axId val="89832448"/>
        <c:axId val="8983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60.66</c:v>
                </c:pt>
                <c:pt idx="1">
                  <c:v>60.17</c:v>
                </c:pt>
                <c:pt idx="2">
                  <c:v>58.96</c:v>
                </c:pt>
                <c:pt idx="3">
                  <c:v>58.1</c:v>
                </c:pt>
                <c:pt idx="4">
                  <c:v>56.19</c:v>
                </c:pt>
              </c:numCache>
            </c:numRef>
          </c:val>
          <c:smooth val="0"/>
        </c:ser>
        <c:dLbls>
          <c:showLegendKey val="0"/>
          <c:showVal val="0"/>
          <c:showCatName val="0"/>
          <c:showSerName val="0"/>
          <c:showPercent val="0"/>
          <c:showBubbleSize val="0"/>
        </c:dLbls>
        <c:marker val="1"/>
        <c:smooth val="0"/>
        <c:axId val="89832448"/>
        <c:axId val="89834624"/>
      </c:lineChart>
      <c:dateAx>
        <c:axId val="89832448"/>
        <c:scaling>
          <c:orientation val="minMax"/>
        </c:scaling>
        <c:delete val="1"/>
        <c:axPos val="b"/>
        <c:numFmt formatCode="ge" sourceLinked="1"/>
        <c:majorTickMark val="none"/>
        <c:minorTickMark val="none"/>
        <c:tickLblPos val="none"/>
        <c:crossAx val="89834624"/>
        <c:crosses val="autoZero"/>
        <c:auto val="1"/>
        <c:lblOffset val="100"/>
        <c:baseTimeUnit val="years"/>
      </c:dateAx>
      <c:valAx>
        <c:axId val="8983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3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87.64</c:v>
                </c:pt>
                <c:pt idx="1">
                  <c:v>88.56</c:v>
                </c:pt>
                <c:pt idx="2">
                  <c:v>88.6</c:v>
                </c:pt>
                <c:pt idx="3">
                  <c:v>76.36</c:v>
                </c:pt>
                <c:pt idx="4">
                  <c:v>71.2</c:v>
                </c:pt>
              </c:numCache>
            </c:numRef>
          </c:val>
        </c:ser>
        <c:dLbls>
          <c:showLegendKey val="0"/>
          <c:showVal val="0"/>
          <c:showCatName val="0"/>
          <c:showSerName val="0"/>
          <c:showPercent val="0"/>
          <c:showBubbleSize val="0"/>
        </c:dLbls>
        <c:gapWidth val="150"/>
        <c:axId val="89848448"/>
        <c:axId val="9013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77.319999999999993</c:v>
                </c:pt>
                <c:pt idx="1">
                  <c:v>76.680000000000007</c:v>
                </c:pt>
                <c:pt idx="2">
                  <c:v>76.58</c:v>
                </c:pt>
                <c:pt idx="3">
                  <c:v>76.69</c:v>
                </c:pt>
                <c:pt idx="4">
                  <c:v>77.180000000000007</c:v>
                </c:pt>
              </c:numCache>
            </c:numRef>
          </c:val>
          <c:smooth val="0"/>
        </c:ser>
        <c:dLbls>
          <c:showLegendKey val="0"/>
          <c:showVal val="0"/>
          <c:showCatName val="0"/>
          <c:showSerName val="0"/>
          <c:showPercent val="0"/>
          <c:showBubbleSize val="0"/>
        </c:dLbls>
        <c:marker val="1"/>
        <c:smooth val="0"/>
        <c:axId val="89848448"/>
        <c:axId val="90137344"/>
      </c:lineChart>
      <c:dateAx>
        <c:axId val="89848448"/>
        <c:scaling>
          <c:orientation val="minMax"/>
        </c:scaling>
        <c:delete val="1"/>
        <c:axPos val="b"/>
        <c:numFmt formatCode="ge" sourceLinked="1"/>
        <c:majorTickMark val="none"/>
        <c:minorTickMark val="none"/>
        <c:tickLblPos val="none"/>
        <c:crossAx val="90137344"/>
        <c:crosses val="autoZero"/>
        <c:auto val="1"/>
        <c:lblOffset val="100"/>
        <c:baseTimeUnit val="years"/>
      </c:dateAx>
      <c:valAx>
        <c:axId val="9013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4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110.89</c:v>
                </c:pt>
                <c:pt idx="1">
                  <c:v>108.63</c:v>
                </c:pt>
                <c:pt idx="2">
                  <c:v>108</c:v>
                </c:pt>
                <c:pt idx="3">
                  <c:v>103.81</c:v>
                </c:pt>
                <c:pt idx="4">
                  <c:v>122.18</c:v>
                </c:pt>
              </c:numCache>
            </c:numRef>
          </c:val>
        </c:ser>
        <c:dLbls>
          <c:showLegendKey val="0"/>
          <c:showVal val="0"/>
          <c:showCatName val="0"/>
          <c:showSerName val="0"/>
          <c:showPercent val="0"/>
          <c:showBubbleSize val="0"/>
        </c:dLbls>
        <c:gapWidth val="150"/>
        <c:axId val="84338944"/>
        <c:axId val="8434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73.63</c:v>
                </c:pt>
                <c:pt idx="1">
                  <c:v>75.709999999999994</c:v>
                </c:pt>
                <c:pt idx="2">
                  <c:v>75.09</c:v>
                </c:pt>
                <c:pt idx="3">
                  <c:v>75.34</c:v>
                </c:pt>
                <c:pt idx="4">
                  <c:v>76.650000000000006</c:v>
                </c:pt>
              </c:numCache>
            </c:numRef>
          </c:val>
          <c:smooth val="0"/>
        </c:ser>
        <c:dLbls>
          <c:showLegendKey val="0"/>
          <c:showVal val="0"/>
          <c:showCatName val="0"/>
          <c:showSerName val="0"/>
          <c:showPercent val="0"/>
          <c:showBubbleSize val="0"/>
        </c:dLbls>
        <c:marker val="1"/>
        <c:smooth val="0"/>
        <c:axId val="84338944"/>
        <c:axId val="84341120"/>
      </c:lineChart>
      <c:dateAx>
        <c:axId val="84338944"/>
        <c:scaling>
          <c:orientation val="minMax"/>
        </c:scaling>
        <c:delete val="1"/>
        <c:axPos val="b"/>
        <c:numFmt formatCode="ge" sourceLinked="1"/>
        <c:majorTickMark val="none"/>
        <c:minorTickMark val="none"/>
        <c:tickLblPos val="none"/>
        <c:crossAx val="84341120"/>
        <c:crosses val="autoZero"/>
        <c:auto val="1"/>
        <c:lblOffset val="100"/>
        <c:baseTimeUnit val="years"/>
      </c:dateAx>
      <c:valAx>
        <c:axId val="8434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3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105088"/>
        <c:axId val="8412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105088"/>
        <c:axId val="84123648"/>
      </c:lineChart>
      <c:dateAx>
        <c:axId val="84105088"/>
        <c:scaling>
          <c:orientation val="minMax"/>
        </c:scaling>
        <c:delete val="1"/>
        <c:axPos val="b"/>
        <c:numFmt formatCode="ge" sourceLinked="1"/>
        <c:majorTickMark val="none"/>
        <c:minorTickMark val="none"/>
        <c:tickLblPos val="none"/>
        <c:crossAx val="84123648"/>
        <c:crosses val="autoZero"/>
        <c:auto val="1"/>
        <c:lblOffset val="100"/>
        <c:baseTimeUnit val="years"/>
      </c:dateAx>
      <c:valAx>
        <c:axId val="8412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0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141568"/>
        <c:axId val="8414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141568"/>
        <c:axId val="84143488"/>
      </c:lineChart>
      <c:dateAx>
        <c:axId val="84141568"/>
        <c:scaling>
          <c:orientation val="minMax"/>
        </c:scaling>
        <c:delete val="1"/>
        <c:axPos val="b"/>
        <c:numFmt formatCode="ge" sourceLinked="1"/>
        <c:majorTickMark val="none"/>
        <c:minorTickMark val="none"/>
        <c:tickLblPos val="none"/>
        <c:crossAx val="84143488"/>
        <c:crosses val="autoZero"/>
        <c:auto val="1"/>
        <c:lblOffset val="100"/>
        <c:baseTimeUnit val="years"/>
      </c:dateAx>
      <c:valAx>
        <c:axId val="8414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4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163584"/>
        <c:axId val="8419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163584"/>
        <c:axId val="84194432"/>
      </c:lineChart>
      <c:dateAx>
        <c:axId val="84163584"/>
        <c:scaling>
          <c:orientation val="minMax"/>
        </c:scaling>
        <c:delete val="1"/>
        <c:axPos val="b"/>
        <c:numFmt formatCode="ge" sourceLinked="1"/>
        <c:majorTickMark val="none"/>
        <c:minorTickMark val="none"/>
        <c:tickLblPos val="none"/>
        <c:crossAx val="84194432"/>
        <c:crosses val="autoZero"/>
        <c:auto val="1"/>
        <c:lblOffset val="100"/>
        <c:baseTimeUnit val="years"/>
      </c:dateAx>
      <c:valAx>
        <c:axId val="8419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6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360192"/>
        <c:axId val="8436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360192"/>
        <c:axId val="84362368"/>
      </c:lineChart>
      <c:dateAx>
        <c:axId val="84360192"/>
        <c:scaling>
          <c:orientation val="minMax"/>
        </c:scaling>
        <c:delete val="1"/>
        <c:axPos val="b"/>
        <c:numFmt formatCode="ge" sourceLinked="1"/>
        <c:majorTickMark val="none"/>
        <c:minorTickMark val="none"/>
        <c:tickLblPos val="none"/>
        <c:crossAx val="84362368"/>
        <c:crosses val="autoZero"/>
        <c:auto val="1"/>
        <c:lblOffset val="100"/>
        <c:baseTimeUnit val="years"/>
      </c:dateAx>
      <c:valAx>
        <c:axId val="8436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6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286.87</c:v>
                </c:pt>
                <c:pt idx="1">
                  <c:v>262.22000000000003</c:v>
                </c:pt>
                <c:pt idx="2">
                  <c:v>349.72</c:v>
                </c:pt>
                <c:pt idx="3">
                  <c:v>524.41999999999996</c:v>
                </c:pt>
                <c:pt idx="4">
                  <c:v>648.69000000000005</c:v>
                </c:pt>
              </c:numCache>
            </c:numRef>
          </c:val>
        </c:ser>
        <c:dLbls>
          <c:showLegendKey val="0"/>
          <c:showVal val="0"/>
          <c:showCatName val="0"/>
          <c:showSerName val="0"/>
          <c:showPercent val="0"/>
          <c:showBubbleSize val="0"/>
        </c:dLbls>
        <c:gapWidth val="150"/>
        <c:axId val="84396672"/>
        <c:axId val="8440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1158.82</c:v>
                </c:pt>
                <c:pt idx="1">
                  <c:v>1167.7</c:v>
                </c:pt>
                <c:pt idx="2">
                  <c:v>1228.58</c:v>
                </c:pt>
                <c:pt idx="3">
                  <c:v>1280.18</c:v>
                </c:pt>
                <c:pt idx="4">
                  <c:v>1346.23</c:v>
                </c:pt>
              </c:numCache>
            </c:numRef>
          </c:val>
          <c:smooth val="0"/>
        </c:ser>
        <c:dLbls>
          <c:showLegendKey val="0"/>
          <c:showVal val="0"/>
          <c:showCatName val="0"/>
          <c:showSerName val="0"/>
          <c:showPercent val="0"/>
          <c:showBubbleSize val="0"/>
        </c:dLbls>
        <c:marker val="1"/>
        <c:smooth val="0"/>
        <c:axId val="84396672"/>
        <c:axId val="84402944"/>
      </c:lineChart>
      <c:dateAx>
        <c:axId val="84396672"/>
        <c:scaling>
          <c:orientation val="minMax"/>
        </c:scaling>
        <c:delete val="1"/>
        <c:axPos val="b"/>
        <c:numFmt formatCode="ge" sourceLinked="1"/>
        <c:majorTickMark val="none"/>
        <c:minorTickMark val="none"/>
        <c:tickLblPos val="none"/>
        <c:crossAx val="84402944"/>
        <c:crosses val="autoZero"/>
        <c:auto val="1"/>
        <c:lblOffset val="100"/>
        <c:baseTimeUnit val="years"/>
      </c:dateAx>
      <c:valAx>
        <c:axId val="8440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9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107.78</c:v>
                </c:pt>
                <c:pt idx="1">
                  <c:v>102.44</c:v>
                </c:pt>
                <c:pt idx="2">
                  <c:v>99.72</c:v>
                </c:pt>
                <c:pt idx="3">
                  <c:v>89.93</c:v>
                </c:pt>
                <c:pt idx="4">
                  <c:v>100.09</c:v>
                </c:pt>
              </c:numCache>
            </c:numRef>
          </c:val>
        </c:ser>
        <c:dLbls>
          <c:showLegendKey val="0"/>
          <c:showVal val="0"/>
          <c:showCatName val="0"/>
          <c:showSerName val="0"/>
          <c:showPercent val="0"/>
          <c:showBubbleSize val="0"/>
        </c:dLbls>
        <c:gapWidth val="150"/>
        <c:axId val="89735552"/>
        <c:axId val="8973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55.6</c:v>
                </c:pt>
                <c:pt idx="1">
                  <c:v>54.43</c:v>
                </c:pt>
                <c:pt idx="2">
                  <c:v>53.81</c:v>
                </c:pt>
                <c:pt idx="3">
                  <c:v>53.62</c:v>
                </c:pt>
                <c:pt idx="4">
                  <c:v>53.41</c:v>
                </c:pt>
              </c:numCache>
            </c:numRef>
          </c:val>
          <c:smooth val="0"/>
        </c:ser>
        <c:dLbls>
          <c:showLegendKey val="0"/>
          <c:showVal val="0"/>
          <c:showCatName val="0"/>
          <c:showSerName val="0"/>
          <c:showPercent val="0"/>
          <c:showBubbleSize val="0"/>
        </c:dLbls>
        <c:marker val="1"/>
        <c:smooth val="0"/>
        <c:axId val="89735552"/>
        <c:axId val="89737472"/>
      </c:lineChart>
      <c:dateAx>
        <c:axId val="89735552"/>
        <c:scaling>
          <c:orientation val="minMax"/>
        </c:scaling>
        <c:delete val="1"/>
        <c:axPos val="b"/>
        <c:numFmt formatCode="ge" sourceLinked="1"/>
        <c:majorTickMark val="none"/>
        <c:minorTickMark val="none"/>
        <c:tickLblPos val="none"/>
        <c:crossAx val="89737472"/>
        <c:crosses val="autoZero"/>
        <c:auto val="1"/>
        <c:lblOffset val="100"/>
        <c:baseTimeUnit val="years"/>
      </c:dateAx>
      <c:valAx>
        <c:axId val="8973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3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154.58000000000001</c:v>
                </c:pt>
                <c:pt idx="1">
                  <c:v>164.04</c:v>
                </c:pt>
                <c:pt idx="2">
                  <c:v>173.31</c:v>
                </c:pt>
                <c:pt idx="3">
                  <c:v>192.11</c:v>
                </c:pt>
                <c:pt idx="4">
                  <c:v>170.07</c:v>
                </c:pt>
              </c:numCache>
            </c:numRef>
          </c:val>
        </c:ser>
        <c:dLbls>
          <c:showLegendKey val="0"/>
          <c:showVal val="0"/>
          <c:showCatName val="0"/>
          <c:showSerName val="0"/>
          <c:showPercent val="0"/>
          <c:showBubbleSize val="0"/>
        </c:dLbls>
        <c:gapWidth val="150"/>
        <c:axId val="89763200"/>
        <c:axId val="8977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275.86</c:v>
                </c:pt>
                <c:pt idx="1">
                  <c:v>279.8</c:v>
                </c:pt>
                <c:pt idx="2">
                  <c:v>284.64999999999998</c:v>
                </c:pt>
                <c:pt idx="3">
                  <c:v>287.7</c:v>
                </c:pt>
                <c:pt idx="4">
                  <c:v>277.39999999999998</c:v>
                </c:pt>
              </c:numCache>
            </c:numRef>
          </c:val>
          <c:smooth val="0"/>
        </c:ser>
        <c:dLbls>
          <c:showLegendKey val="0"/>
          <c:showVal val="0"/>
          <c:showCatName val="0"/>
          <c:showSerName val="0"/>
          <c:showPercent val="0"/>
          <c:showBubbleSize val="0"/>
        </c:dLbls>
        <c:marker val="1"/>
        <c:smooth val="0"/>
        <c:axId val="89763200"/>
        <c:axId val="89777664"/>
      </c:lineChart>
      <c:dateAx>
        <c:axId val="89763200"/>
        <c:scaling>
          <c:orientation val="minMax"/>
        </c:scaling>
        <c:delete val="1"/>
        <c:axPos val="b"/>
        <c:numFmt formatCode="ge" sourceLinked="1"/>
        <c:majorTickMark val="none"/>
        <c:minorTickMark val="none"/>
        <c:tickLblPos val="none"/>
        <c:crossAx val="89777664"/>
        <c:crosses val="autoZero"/>
        <c:auto val="1"/>
        <c:lblOffset val="100"/>
        <c:baseTimeUnit val="years"/>
      </c:dateAx>
      <c:valAx>
        <c:axId val="8977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6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3" zoomScale="90" zoomScaleNormal="90" workbookViewId="0">
      <selection activeCell="AD9" sqref="AD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長崎県　東彼杵町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D2</v>
      </c>
      <c r="X8" s="49"/>
      <c r="Y8" s="49"/>
      <c r="Z8" s="49"/>
      <c r="AA8" s="49"/>
      <c r="AB8" s="49"/>
      <c r="AC8" s="49"/>
      <c r="AD8" s="50" t="s">
        <v>123</v>
      </c>
      <c r="AE8" s="50"/>
      <c r="AF8" s="50"/>
      <c r="AG8" s="50"/>
      <c r="AH8" s="50"/>
      <c r="AI8" s="50"/>
      <c r="AJ8" s="50"/>
      <c r="AK8" s="2"/>
      <c r="AL8" s="51">
        <f>データ!$R$6</f>
        <v>8240</v>
      </c>
      <c r="AM8" s="51"/>
      <c r="AN8" s="51"/>
      <c r="AO8" s="51"/>
      <c r="AP8" s="51"/>
      <c r="AQ8" s="51"/>
      <c r="AR8" s="51"/>
      <c r="AS8" s="51"/>
      <c r="AT8" s="46">
        <f>データ!$S$6</f>
        <v>74.290000000000006</v>
      </c>
      <c r="AU8" s="46"/>
      <c r="AV8" s="46"/>
      <c r="AW8" s="46"/>
      <c r="AX8" s="46"/>
      <c r="AY8" s="46"/>
      <c r="AZ8" s="46"/>
      <c r="BA8" s="46"/>
      <c r="BB8" s="46">
        <f>データ!$T$6</f>
        <v>110.92</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98.29</v>
      </c>
      <c r="Q10" s="46"/>
      <c r="R10" s="46"/>
      <c r="S10" s="46"/>
      <c r="T10" s="46"/>
      <c r="U10" s="46"/>
      <c r="V10" s="46"/>
      <c r="W10" s="51">
        <f>データ!$Q$6</f>
        <v>3200</v>
      </c>
      <c r="X10" s="51"/>
      <c r="Y10" s="51"/>
      <c r="Z10" s="51"/>
      <c r="AA10" s="51"/>
      <c r="AB10" s="51"/>
      <c r="AC10" s="51"/>
      <c r="AD10" s="2"/>
      <c r="AE10" s="2"/>
      <c r="AF10" s="2"/>
      <c r="AG10" s="2"/>
      <c r="AH10" s="2"/>
      <c r="AI10" s="2"/>
      <c r="AJ10" s="2"/>
      <c r="AK10" s="2"/>
      <c r="AL10" s="51">
        <f>データ!$U$6</f>
        <v>8035</v>
      </c>
      <c r="AM10" s="51"/>
      <c r="AN10" s="51"/>
      <c r="AO10" s="51"/>
      <c r="AP10" s="51"/>
      <c r="AQ10" s="51"/>
      <c r="AR10" s="51"/>
      <c r="AS10" s="51"/>
      <c r="AT10" s="46">
        <f>データ!$V$6</f>
        <v>1.8</v>
      </c>
      <c r="AU10" s="46"/>
      <c r="AV10" s="46"/>
      <c r="AW10" s="46"/>
      <c r="AX10" s="46"/>
      <c r="AY10" s="46"/>
      <c r="AZ10" s="46"/>
      <c r="BA10" s="46"/>
      <c r="BB10" s="46">
        <f>データ!$W$6</f>
        <v>4463.8900000000003</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423211</v>
      </c>
      <c r="D6" s="34">
        <f t="shared" si="3"/>
        <v>47</v>
      </c>
      <c r="E6" s="34">
        <f t="shared" si="3"/>
        <v>1</v>
      </c>
      <c r="F6" s="34">
        <f t="shared" si="3"/>
        <v>0</v>
      </c>
      <c r="G6" s="34">
        <f t="shared" si="3"/>
        <v>0</v>
      </c>
      <c r="H6" s="34" t="str">
        <f t="shared" si="3"/>
        <v>長崎県　東彼杵町</v>
      </c>
      <c r="I6" s="34" t="str">
        <f t="shared" si="3"/>
        <v>法非適用</v>
      </c>
      <c r="J6" s="34" t="str">
        <f t="shared" si="3"/>
        <v>水道事業</v>
      </c>
      <c r="K6" s="34" t="str">
        <f t="shared" si="3"/>
        <v>簡易水道事業</v>
      </c>
      <c r="L6" s="34" t="str">
        <f t="shared" si="3"/>
        <v>D2</v>
      </c>
      <c r="M6" s="34">
        <f t="shared" si="3"/>
        <v>0</v>
      </c>
      <c r="N6" s="35" t="str">
        <f t="shared" si="3"/>
        <v>-</v>
      </c>
      <c r="O6" s="35" t="str">
        <f t="shared" si="3"/>
        <v>該当数値なし</v>
      </c>
      <c r="P6" s="35">
        <f t="shared" si="3"/>
        <v>98.29</v>
      </c>
      <c r="Q6" s="35">
        <f t="shared" si="3"/>
        <v>3200</v>
      </c>
      <c r="R6" s="35">
        <f t="shared" si="3"/>
        <v>8240</v>
      </c>
      <c r="S6" s="35">
        <f t="shared" si="3"/>
        <v>74.290000000000006</v>
      </c>
      <c r="T6" s="35">
        <f t="shared" si="3"/>
        <v>110.92</v>
      </c>
      <c r="U6" s="35">
        <f t="shared" si="3"/>
        <v>8035</v>
      </c>
      <c r="V6" s="35">
        <f t="shared" si="3"/>
        <v>1.8</v>
      </c>
      <c r="W6" s="35">
        <f t="shared" si="3"/>
        <v>4463.8900000000003</v>
      </c>
      <c r="X6" s="36">
        <f>IF(X7="",NA(),X7)</f>
        <v>110.89</v>
      </c>
      <c r="Y6" s="36">
        <f t="shared" ref="Y6:AG6" si="4">IF(Y7="",NA(),Y7)</f>
        <v>108.63</v>
      </c>
      <c r="Z6" s="36">
        <f t="shared" si="4"/>
        <v>108</v>
      </c>
      <c r="AA6" s="36">
        <f t="shared" si="4"/>
        <v>103.81</v>
      </c>
      <c r="AB6" s="36">
        <f t="shared" si="4"/>
        <v>122.18</v>
      </c>
      <c r="AC6" s="36">
        <f t="shared" si="4"/>
        <v>73.63</v>
      </c>
      <c r="AD6" s="36">
        <f t="shared" si="4"/>
        <v>75.709999999999994</v>
      </c>
      <c r="AE6" s="36">
        <f t="shared" si="4"/>
        <v>75.09</v>
      </c>
      <c r="AF6" s="36">
        <f t="shared" si="4"/>
        <v>75.34</v>
      </c>
      <c r="AG6" s="36">
        <f t="shared" si="4"/>
        <v>76.650000000000006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286.87</v>
      </c>
      <c r="BF6" s="36">
        <f t="shared" ref="BF6:BN6" si="7">IF(BF7="",NA(),BF7)</f>
        <v>262.22000000000003</v>
      </c>
      <c r="BG6" s="36">
        <f t="shared" si="7"/>
        <v>349.72</v>
      </c>
      <c r="BH6" s="36">
        <f t="shared" si="7"/>
        <v>524.41999999999996</v>
      </c>
      <c r="BI6" s="36">
        <f t="shared" si="7"/>
        <v>648.69000000000005</v>
      </c>
      <c r="BJ6" s="36">
        <f t="shared" si="7"/>
        <v>1158.82</v>
      </c>
      <c r="BK6" s="36">
        <f t="shared" si="7"/>
        <v>1167.7</v>
      </c>
      <c r="BL6" s="36">
        <f t="shared" si="7"/>
        <v>1228.58</v>
      </c>
      <c r="BM6" s="36">
        <f t="shared" si="7"/>
        <v>1280.18</v>
      </c>
      <c r="BN6" s="36">
        <f t="shared" si="7"/>
        <v>1346.23</v>
      </c>
      <c r="BO6" s="35" t="str">
        <f>IF(BO7="","",IF(BO7="-","【-】","【"&amp;SUBSTITUTE(TEXT(BO7,"#,##0.00"),"-","△")&amp;"】"))</f>
        <v>【1,280.76】</v>
      </c>
      <c r="BP6" s="36">
        <f>IF(BP7="",NA(),BP7)</f>
        <v>107.78</v>
      </c>
      <c r="BQ6" s="36">
        <f t="shared" ref="BQ6:BY6" si="8">IF(BQ7="",NA(),BQ7)</f>
        <v>102.44</v>
      </c>
      <c r="BR6" s="36">
        <f t="shared" si="8"/>
        <v>99.72</v>
      </c>
      <c r="BS6" s="36">
        <f t="shared" si="8"/>
        <v>89.93</v>
      </c>
      <c r="BT6" s="36">
        <f t="shared" si="8"/>
        <v>100.09</v>
      </c>
      <c r="BU6" s="36">
        <f t="shared" si="8"/>
        <v>55.6</v>
      </c>
      <c r="BV6" s="36">
        <f t="shared" si="8"/>
        <v>54.43</v>
      </c>
      <c r="BW6" s="36">
        <f t="shared" si="8"/>
        <v>53.81</v>
      </c>
      <c r="BX6" s="36">
        <f t="shared" si="8"/>
        <v>53.62</v>
      </c>
      <c r="BY6" s="36">
        <f t="shared" si="8"/>
        <v>53.41</v>
      </c>
      <c r="BZ6" s="35" t="str">
        <f>IF(BZ7="","",IF(BZ7="-","【-】","【"&amp;SUBSTITUTE(TEXT(BZ7,"#,##0.00"),"-","△")&amp;"】"))</f>
        <v>【53.06】</v>
      </c>
      <c r="CA6" s="36">
        <f>IF(CA7="",NA(),CA7)</f>
        <v>154.58000000000001</v>
      </c>
      <c r="CB6" s="36">
        <f t="shared" ref="CB6:CJ6" si="9">IF(CB7="",NA(),CB7)</f>
        <v>164.04</v>
      </c>
      <c r="CC6" s="36">
        <f t="shared" si="9"/>
        <v>173.31</v>
      </c>
      <c r="CD6" s="36">
        <f t="shared" si="9"/>
        <v>192.11</v>
      </c>
      <c r="CE6" s="36">
        <f t="shared" si="9"/>
        <v>170.07</v>
      </c>
      <c r="CF6" s="36">
        <f t="shared" si="9"/>
        <v>275.86</v>
      </c>
      <c r="CG6" s="36">
        <f t="shared" si="9"/>
        <v>279.8</v>
      </c>
      <c r="CH6" s="36">
        <f t="shared" si="9"/>
        <v>284.64999999999998</v>
      </c>
      <c r="CI6" s="36">
        <f t="shared" si="9"/>
        <v>287.7</v>
      </c>
      <c r="CJ6" s="36">
        <f t="shared" si="9"/>
        <v>277.39999999999998</v>
      </c>
      <c r="CK6" s="35" t="str">
        <f>IF(CK7="","",IF(CK7="-","【-】","【"&amp;SUBSTITUTE(TEXT(CK7,"#,##0.00"),"-","△")&amp;"】"))</f>
        <v>【314.83】</v>
      </c>
      <c r="CL6" s="36">
        <f>IF(CL7="",NA(),CL7)</f>
        <v>40.97</v>
      </c>
      <c r="CM6" s="36">
        <f t="shared" ref="CM6:CU6" si="10">IF(CM7="",NA(),CM7)</f>
        <v>40.18</v>
      </c>
      <c r="CN6" s="36">
        <f t="shared" si="10"/>
        <v>39.64</v>
      </c>
      <c r="CO6" s="36">
        <f t="shared" si="10"/>
        <v>45.87</v>
      </c>
      <c r="CP6" s="36">
        <f t="shared" si="10"/>
        <v>49.7</v>
      </c>
      <c r="CQ6" s="36">
        <f t="shared" si="10"/>
        <v>60.66</v>
      </c>
      <c r="CR6" s="36">
        <f t="shared" si="10"/>
        <v>60.17</v>
      </c>
      <c r="CS6" s="36">
        <f t="shared" si="10"/>
        <v>58.96</v>
      </c>
      <c r="CT6" s="36">
        <f t="shared" si="10"/>
        <v>58.1</v>
      </c>
      <c r="CU6" s="36">
        <f t="shared" si="10"/>
        <v>56.19</v>
      </c>
      <c r="CV6" s="35" t="str">
        <f>IF(CV7="","",IF(CV7="-","【-】","【"&amp;SUBSTITUTE(TEXT(CV7,"#,##0.00"),"-","△")&amp;"】"))</f>
        <v>【56.28】</v>
      </c>
      <c r="CW6" s="36">
        <f>IF(CW7="",NA(),CW7)</f>
        <v>87.64</v>
      </c>
      <c r="CX6" s="36">
        <f t="shared" ref="CX6:DF6" si="11">IF(CX7="",NA(),CX7)</f>
        <v>88.56</v>
      </c>
      <c r="CY6" s="36">
        <f t="shared" si="11"/>
        <v>88.6</v>
      </c>
      <c r="CZ6" s="36">
        <f t="shared" si="11"/>
        <v>76.36</v>
      </c>
      <c r="DA6" s="36">
        <f t="shared" si="11"/>
        <v>71.2</v>
      </c>
      <c r="DB6" s="36">
        <f t="shared" si="11"/>
        <v>77.319999999999993</v>
      </c>
      <c r="DC6" s="36">
        <f t="shared" si="11"/>
        <v>76.680000000000007</v>
      </c>
      <c r="DD6" s="36">
        <f t="shared" si="11"/>
        <v>76.58</v>
      </c>
      <c r="DE6" s="36">
        <f t="shared" si="11"/>
        <v>76.69</v>
      </c>
      <c r="DF6" s="36">
        <f t="shared" si="11"/>
        <v>77.180000000000007</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0.41</v>
      </c>
      <c r="EE6" s="36">
        <f t="shared" ref="EE6:EM6" si="14">IF(EE7="",NA(),EE7)</f>
        <v>0.04</v>
      </c>
      <c r="EF6" s="36">
        <f t="shared" si="14"/>
        <v>1.1000000000000001</v>
      </c>
      <c r="EG6" s="36">
        <f t="shared" si="14"/>
        <v>4.08</v>
      </c>
      <c r="EH6" s="36">
        <f t="shared" si="14"/>
        <v>3.69</v>
      </c>
      <c r="EI6" s="36">
        <f t="shared" si="14"/>
        <v>0.69</v>
      </c>
      <c r="EJ6" s="36">
        <f t="shared" si="14"/>
        <v>0.89</v>
      </c>
      <c r="EK6" s="36">
        <f t="shared" si="14"/>
        <v>0.98</v>
      </c>
      <c r="EL6" s="36">
        <f t="shared" si="14"/>
        <v>0.76</v>
      </c>
      <c r="EM6" s="36">
        <f t="shared" si="14"/>
        <v>0.8</v>
      </c>
      <c r="EN6" s="35" t="str">
        <f>IF(EN7="","",IF(EN7="-","【-】","【"&amp;SUBSTITUTE(TEXT(EN7,"#,##0.00"),"-","△")&amp;"】"))</f>
        <v>【0.59】</v>
      </c>
    </row>
    <row r="7" spans="1:144" s="37" customFormat="1" x14ac:dyDescent="0.15">
      <c r="A7" s="29"/>
      <c r="B7" s="38">
        <v>2016</v>
      </c>
      <c r="C7" s="38">
        <v>423211</v>
      </c>
      <c r="D7" s="38">
        <v>47</v>
      </c>
      <c r="E7" s="38">
        <v>1</v>
      </c>
      <c r="F7" s="38">
        <v>0</v>
      </c>
      <c r="G7" s="38">
        <v>0</v>
      </c>
      <c r="H7" s="38" t="s">
        <v>108</v>
      </c>
      <c r="I7" s="38" t="s">
        <v>109</v>
      </c>
      <c r="J7" s="38" t="s">
        <v>110</v>
      </c>
      <c r="K7" s="38" t="s">
        <v>111</v>
      </c>
      <c r="L7" s="38" t="s">
        <v>112</v>
      </c>
      <c r="M7" s="38"/>
      <c r="N7" s="39" t="s">
        <v>113</v>
      </c>
      <c r="O7" s="39" t="s">
        <v>114</v>
      </c>
      <c r="P7" s="39">
        <v>98.29</v>
      </c>
      <c r="Q7" s="39">
        <v>3200</v>
      </c>
      <c r="R7" s="39">
        <v>8240</v>
      </c>
      <c r="S7" s="39">
        <v>74.290000000000006</v>
      </c>
      <c r="T7" s="39">
        <v>110.92</v>
      </c>
      <c r="U7" s="39">
        <v>8035</v>
      </c>
      <c r="V7" s="39">
        <v>1.8</v>
      </c>
      <c r="W7" s="39">
        <v>4463.8900000000003</v>
      </c>
      <c r="X7" s="39">
        <v>110.89</v>
      </c>
      <c r="Y7" s="39">
        <v>108.63</v>
      </c>
      <c r="Z7" s="39">
        <v>108</v>
      </c>
      <c r="AA7" s="39">
        <v>103.81</v>
      </c>
      <c r="AB7" s="39">
        <v>122.18</v>
      </c>
      <c r="AC7" s="39">
        <v>73.63</v>
      </c>
      <c r="AD7" s="39">
        <v>75.709999999999994</v>
      </c>
      <c r="AE7" s="39">
        <v>75.09</v>
      </c>
      <c r="AF7" s="39">
        <v>75.34</v>
      </c>
      <c r="AG7" s="39">
        <v>76.650000000000006</v>
      </c>
      <c r="AH7" s="39">
        <v>76.78</v>
      </c>
      <c r="AI7" s="39"/>
      <c r="AJ7" s="39"/>
      <c r="AK7" s="39"/>
      <c r="AL7" s="39"/>
      <c r="AM7" s="39"/>
      <c r="AN7" s="39"/>
      <c r="AO7" s="39"/>
      <c r="AP7" s="39"/>
      <c r="AQ7" s="39"/>
      <c r="AR7" s="39"/>
      <c r="AS7" s="39"/>
      <c r="AT7" s="39"/>
      <c r="AU7" s="39"/>
      <c r="AV7" s="39"/>
      <c r="AW7" s="39"/>
      <c r="AX7" s="39"/>
      <c r="AY7" s="39"/>
      <c r="AZ7" s="39"/>
      <c r="BA7" s="39"/>
      <c r="BB7" s="39"/>
      <c r="BC7" s="39"/>
      <c r="BD7" s="39"/>
      <c r="BE7" s="39">
        <v>286.87</v>
      </c>
      <c r="BF7" s="39">
        <v>262.22000000000003</v>
      </c>
      <c r="BG7" s="39">
        <v>349.72</v>
      </c>
      <c r="BH7" s="39">
        <v>524.41999999999996</v>
      </c>
      <c r="BI7" s="39">
        <v>648.69000000000005</v>
      </c>
      <c r="BJ7" s="39">
        <v>1158.82</v>
      </c>
      <c r="BK7" s="39">
        <v>1167.7</v>
      </c>
      <c r="BL7" s="39">
        <v>1228.58</v>
      </c>
      <c r="BM7" s="39">
        <v>1280.18</v>
      </c>
      <c r="BN7" s="39">
        <v>1346.23</v>
      </c>
      <c r="BO7" s="39">
        <v>1280.76</v>
      </c>
      <c r="BP7" s="39">
        <v>107.78</v>
      </c>
      <c r="BQ7" s="39">
        <v>102.44</v>
      </c>
      <c r="BR7" s="39">
        <v>99.72</v>
      </c>
      <c r="BS7" s="39">
        <v>89.93</v>
      </c>
      <c r="BT7" s="39">
        <v>100.09</v>
      </c>
      <c r="BU7" s="39">
        <v>55.6</v>
      </c>
      <c r="BV7" s="39">
        <v>54.43</v>
      </c>
      <c r="BW7" s="39">
        <v>53.81</v>
      </c>
      <c r="BX7" s="39">
        <v>53.62</v>
      </c>
      <c r="BY7" s="39">
        <v>53.41</v>
      </c>
      <c r="BZ7" s="39">
        <v>53.06</v>
      </c>
      <c r="CA7" s="39">
        <v>154.58000000000001</v>
      </c>
      <c r="CB7" s="39">
        <v>164.04</v>
      </c>
      <c r="CC7" s="39">
        <v>173.31</v>
      </c>
      <c r="CD7" s="39">
        <v>192.11</v>
      </c>
      <c r="CE7" s="39">
        <v>170.07</v>
      </c>
      <c r="CF7" s="39">
        <v>275.86</v>
      </c>
      <c r="CG7" s="39">
        <v>279.8</v>
      </c>
      <c r="CH7" s="39">
        <v>284.64999999999998</v>
      </c>
      <c r="CI7" s="39">
        <v>287.7</v>
      </c>
      <c r="CJ7" s="39">
        <v>277.39999999999998</v>
      </c>
      <c r="CK7" s="39">
        <v>314.83</v>
      </c>
      <c r="CL7" s="39">
        <v>40.97</v>
      </c>
      <c r="CM7" s="39">
        <v>40.18</v>
      </c>
      <c r="CN7" s="39">
        <v>39.64</v>
      </c>
      <c r="CO7" s="39">
        <v>45.87</v>
      </c>
      <c r="CP7" s="39">
        <v>49.7</v>
      </c>
      <c r="CQ7" s="39">
        <v>60.66</v>
      </c>
      <c r="CR7" s="39">
        <v>60.17</v>
      </c>
      <c r="CS7" s="39">
        <v>58.96</v>
      </c>
      <c r="CT7" s="39">
        <v>58.1</v>
      </c>
      <c r="CU7" s="39">
        <v>56.19</v>
      </c>
      <c r="CV7" s="39">
        <v>56.28</v>
      </c>
      <c r="CW7" s="39">
        <v>87.64</v>
      </c>
      <c r="CX7" s="39">
        <v>88.56</v>
      </c>
      <c r="CY7" s="39">
        <v>88.6</v>
      </c>
      <c r="CZ7" s="39">
        <v>76.36</v>
      </c>
      <c r="DA7" s="39">
        <v>71.2</v>
      </c>
      <c r="DB7" s="39">
        <v>77.319999999999993</v>
      </c>
      <c r="DC7" s="39">
        <v>76.680000000000007</v>
      </c>
      <c r="DD7" s="39">
        <v>76.58</v>
      </c>
      <c r="DE7" s="39">
        <v>76.69</v>
      </c>
      <c r="DF7" s="39">
        <v>77.180000000000007</v>
      </c>
      <c r="DG7" s="39">
        <v>74.94</v>
      </c>
      <c r="DH7" s="39"/>
      <c r="DI7" s="39"/>
      <c r="DJ7" s="39"/>
      <c r="DK7" s="39"/>
      <c r="DL7" s="39"/>
      <c r="DM7" s="39"/>
      <c r="DN7" s="39"/>
      <c r="DO7" s="39"/>
      <c r="DP7" s="39"/>
      <c r="DQ7" s="39"/>
      <c r="DR7" s="39"/>
      <c r="DS7" s="39"/>
      <c r="DT7" s="39"/>
      <c r="DU7" s="39"/>
      <c r="DV7" s="39"/>
      <c r="DW7" s="39"/>
      <c r="DX7" s="39"/>
      <c r="DY7" s="39"/>
      <c r="DZ7" s="39"/>
      <c r="EA7" s="39"/>
      <c r="EB7" s="39"/>
      <c r="EC7" s="39"/>
      <c r="ED7" s="39">
        <v>0.41</v>
      </c>
      <c r="EE7" s="39">
        <v>0.04</v>
      </c>
      <c r="EF7" s="39">
        <v>1.1000000000000001</v>
      </c>
      <c r="EG7" s="39">
        <v>4.08</v>
      </c>
      <c r="EH7" s="39">
        <v>3.69</v>
      </c>
      <c r="EI7" s="39">
        <v>0.69</v>
      </c>
      <c r="EJ7" s="39">
        <v>0.89</v>
      </c>
      <c r="EK7" s="39">
        <v>0.98</v>
      </c>
      <c r="EL7" s="39">
        <v>0.76</v>
      </c>
      <c r="EM7" s="39">
        <v>0.8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2018-01-31T07:09:08Z</cp:lastPrinted>
  <dcterms:created xsi:type="dcterms:W3CDTF">2017-12-25T01:47:41Z</dcterms:created>
  <dcterms:modified xsi:type="dcterms:W3CDTF">2018-02-09T06:13:20Z</dcterms:modified>
  <cp:category/>
</cp:coreProperties>
</file>