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92.168.192.5\水道局\水道局財務課\経理係\●40経営分析の公表\平成29年度（H28決算）\H30.2.9_平成28年度決算「経営比較分析表」の分析等について\回答\下水道\"/>
    </mc:Choice>
  </mc:AlternateContent>
  <workbookProtection workbookPassword="B319" lockStructure="1"/>
  <bookViews>
    <workbookView xWindow="0" yWindow="0" windowWidth="28800" windowHeight="12450"/>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G86" i="4" s="1"/>
  <c r="BD6" i="5"/>
  <c r="BC6" i="5"/>
  <c r="BB6" i="5"/>
  <c r="BA6" i="5"/>
  <c r="AZ6" i="5"/>
  <c r="AY6" i="5"/>
  <c r="AX6" i="5"/>
  <c r="AW6" i="5"/>
  <c r="AV6" i="5"/>
  <c r="AU6" i="5"/>
  <c r="AT6" i="5"/>
  <c r="F86"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Q6" i="5"/>
  <c r="W10" i="4" s="1"/>
  <c r="P6" i="5"/>
  <c r="P10" i="4" s="1"/>
  <c r="O6" i="5"/>
  <c r="I10" i="4" s="1"/>
  <c r="N6" i="5"/>
  <c r="B10" i="4" s="1"/>
  <c r="M6" i="5"/>
  <c r="L6" i="5"/>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K86" i="4"/>
  <c r="J86" i="4"/>
  <c r="I86" i="4"/>
  <c r="E86" i="4"/>
  <c r="BB10" i="4"/>
  <c r="AT10" i="4"/>
  <c r="AD10" i="4"/>
  <c r="AT8" i="4"/>
  <c r="W8" i="4"/>
  <c r="P8" i="4"/>
  <c r="B6" i="4"/>
  <c r="E10" i="5" l="1"/>
  <c r="C10" i="5"/>
  <c r="D10" i="5"/>
  <c r="B10" i="5"/>
</calcChain>
</file>

<file path=xl/sharedStrings.xml><?xml version="1.0" encoding="utf-8"?>
<sst xmlns="http://schemas.openxmlformats.org/spreadsheetml/2006/main" count="235" uniqueCount="123">
  <si>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</si>
  <si>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</si>
  <si>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</si>
  <si>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</si>
  <si>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</si>
  <si>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</si>
  <si>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</si>
  <si>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</si>
  <si>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</si>
  <si>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</si>
  <si>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</si>
  <si>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</si>
  <si>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</si>
  <si>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</si>
  <si>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</si>
  <si>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</si>
  <si>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</si>
  <si>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</si>
  <si>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</si>
  <si>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</si>
  <si>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</si>
  <si>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</si>
  <si>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</si>
  <si>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</si>
  <si>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</si>
  <si>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</si>
  <si>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</si>
  <si>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</si>
  <si>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</si>
  <si>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</si>
  <si>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</si>
  <si>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</si>
  <si>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</si>
  <si>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</si>
  <si>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</si>
  <si>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</si>
  <si>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</si>
  <si>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</si>
  <si>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</si>
  <si>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</si>
  <si>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</si>
  <si>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</si>
  <si>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</si>
  <si>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</si>
  <si>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</si>
  <si>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</si>
  <si>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</si>
  <si>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</si>
  <si>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</si>
  <si>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</si>
  <si>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</si>
  <si>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</si>
  <si>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</si>
  <si>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</si>
  <si>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</si>
  <si>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</si>
  <si>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</si>
  <si>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</si>
  <si>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</si>
  <si>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</si>
  <si>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</si>
  <si>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</si>
  <si>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</si>
  <si>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</si>
  <si>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</si>
  <si>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</si>
  <si>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</si>
  <si>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</si>
  <si>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</si>
  <si>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</si>
  <si>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</si>
  <si>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</si>
  <si>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</si>
  <si>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</si>
  <si>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</si>
  <si>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</si>
  <si>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</si>
  <si>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</si>
  <si>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</si>
  <si>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</si>
  <si>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</si>
  <si>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</si>
  <si>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</si>
  <si>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</si>
  <si>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</si>
  <si>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</si>
  <si>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</si>
  <si>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</si>
  <si>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</si>
  <si>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</si>
  <si>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</si>
  <si>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</si>
  <si>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</si>
  <si>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</si>
  <si>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</si>
  <si>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</si>
  <si>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</si>
  <si>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</si>
  <si>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</si>
  <si>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</si>
  <si>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</si>
  <si>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</si>
  <si>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</si>
  <si>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</si>
  <si>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</si>
  <si>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</si>
  <si>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</si>
  <si>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</si>
  <si>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長崎県　佐世保市</t>
  </si>
  <si>
    <t>法適用</t>
  </si>
  <si>
    <t>下水道事業</t>
  </si>
  <si>
    <t>公共下水道</t>
  </si>
  <si>
    <t>Ad</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</si>
  <si>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</si>
  <si>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</si>
  <si>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</si>
  <si>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</si>
  <si>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</si>
  <si>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</si>
  <si>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r>
      <rPr>
        <b/>
        <sz val="9"/>
        <rFont val="ＭＳ ゴシック"/>
        <family val="3"/>
        <charset val="128"/>
      </rPr>
      <t>①有形固定資産減価償却率</t>
    </r>
    <r>
      <rPr>
        <sz val="9"/>
        <rFont val="ＭＳ ゴシック"/>
        <family val="3"/>
        <charset val="128"/>
      </rPr>
      <t xml:space="preserve">
　H25まで類似団体平均値とほぼ同程度であったが、H26の会計制度見直しによる「みなし償却制度の廃止」に伴い、値が高くなった。これは、本市は供用開始から50年以上経過しているため、資産の老朽化が現れた状況になっている。
</t>
    </r>
    <r>
      <rPr>
        <b/>
        <sz val="9"/>
        <rFont val="ＭＳ ゴシック"/>
        <family val="3"/>
        <charset val="128"/>
      </rPr>
      <t>②管渠老朽化率、③管渠改善率</t>
    </r>
    <r>
      <rPr>
        <sz val="9"/>
        <rFont val="ＭＳ ゴシック"/>
        <family val="3"/>
        <charset val="128"/>
      </rPr>
      <t xml:space="preserve">
　本市は供用開始から50年以上経過しているため、管渠老朽化率は年々増加しており、H27以降は類似団体平均値を超えている。また、管渠改善率では類似団体平均値より低く、管渠老朽化率に比べ伸びが小さいため、耐用年数を超過した管渠が今後も増えていくことが推測される。</t>
    </r>
    <phoneticPr fontId="4"/>
  </si>
  <si>
    <t>　経常収支においては一定保たれているものの、汚水処理に係る費用を使用料だけでなく、一般会計繰入金で賄っている状況である。
　本市においては普及拡大を早急に進めていく必要があるが、供用開始から50年以上経過しているため、改築・更新などを同時に進めていく必要がある。
　H27からは処理場等施設の包括委託による経費削減やH28には消化ガス発電の導入により動力費の削減に取り組んでいる。
　現在、普及拡大を行うための整備計画とともに下水道施設の改築・更新を行うための長寿命化計画を策定し計画的に事業を実施しているが、今後は更に下水道施設全体のストックマネジメントの策定により、長期的な施設管理の最適化を図っていく。
 また、今後も使用料収入の増加を図るため普及率及び水洗化率の向上に取り組んでいく。</t>
    <rPh sb="309" eb="311">
      <t>コンゴ</t>
    </rPh>
    <phoneticPr fontId="4"/>
  </si>
  <si>
    <r>
      <rPr>
        <b/>
        <sz val="9"/>
        <rFont val="ＭＳ ゴシック"/>
        <family val="3"/>
        <charset val="128"/>
      </rPr>
      <t>①経常収支比率、③流動比率</t>
    </r>
    <r>
      <rPr>
        <sz val="9"/>
        <rFont val="ＭＳ ゴシック"/>
        <family val="3"/>
        <charset val="128"/>
      </rPr>
      <t xml:space="preserve">
　経常収支比率は、類似団体平均値を下回っているが100%以上である。流動比率は100％以上かつ類似団体平均値を上回っており、一時借入金もなく安全な状態といえる。
</t>
    </r>
    <r>
      <rPr>
        <b/>
        <sz val="9"/>
        <rFont val="ＭＳ ゴシック"/>
        <family val="3"/>
        <charset val="128"/>
      </rPr>
      <t>②累積欠損金比率</t>
    </r>
    <r>
      <rPr>
        <sz val="9"/>
        <rFont val="ＭＳ ゴシック"/>
        <family val="3"/>
        <charset val="128"/>
      </rPr>
      <t xml:space="preserve">
　H28において欠損金は生じていない。
</t>
    </r>
    <r>
      <rPr>
        <b/>
        <sz val="9"/>
        <rFont val="ＭＳ ゴシック"/>
        <family val="3"/>
        <charset val="128"/>
      </rPr>
      <t>④企業債残高対事業規模比率</t>
    </r>
    <r>
      <rPr>
        <sz val="9"/>
        <rFont val="ＭＳ ゴシック"/>
        <family val="3"/>
        <charset val="128"/>
      </rPr>
      <t xml:space="preserve">
　H28の類似団体平均値は事業規模の約10倍の企業債を保有した状態であるのに対し、本市は事業規模の約11倍を保有した状態となっている。
</t>
    </r>
    <r>
      <rPr>
        <b/>
        <sz val="9"/>
        <rFont val="ＭＳ ゴシック"/>
        <family val="3"/>
        <charset val="128"/>
      </rPr>
      <t>⑤経費回収率、⑥汚水処理原価</t>
    </r>
    <r>
      <rPr>
        <sz val="9"/>
        <rFont val="ＭＳ ゴシック"/>
        <family val="3"/>
        <charset val="128"/>
      </rPr>
      <t xml:space="preserve">
　資本費の財源の見直しにより、⑤の指標では経費回収率がほぼ100％になっている。⑥の指標では類似団体より汚水処理原価が安価になっている。
</t>
    </r>
    <r>
      <rPr>
        <b/>
        <sz val="9"/>
        <rFont val="ＭＳ ゴシック"/>
        <family val="3"/>
        <charset val="128"/>
      </rPr>
      <t>⑦施設利用率</t>
    </r>
    <r>
      <rPr>
        <sz val="9"/>
        <rFont val="ＭＳ ゴシック"/>
        <family val="3"/>
        <charset val="128"/>
      </rPr>
      <t xml:space="preserve">
　本市における4つの処理区のうち、中部処理区及び西部処理区については、下水道の管渠整備による普及拡大を実施している状況であり、施設利用率も徐々に伸びていることから、今後の普及拡大により更に向上するものと考えている。
</t>
    </r>
    <r>
      <rPr>
        <b/>
        <sz val="9"/>
        <rFont val="ＭＳ ゴシック"/>
        <family val="3"/>
        <charset val="128"/>
      </rPr>
      <t>⑧水洗化率</t>
    </r>
    <r>
      <rPr>
        <sz val="9"/>
        <rFont val="ＭＳ ゴシック"/>
        <family val="3"/>
        <charset val="128"/>
      </rPr>
      <t xml:space="preserve">
　本市は、現在も下水道の普及拡大に向けて整備を進めており、供用開始から間もない区域があるため、類似団体平均値と比べ水洗化率が低い状況となっている。
　下水道法では、供用開始後３年以内に水洗化しなければならないとされているが、経済的な理由などからすぐに水洗化することが難しい場合もあるため、地元説明会等での下水道への接続のお願い、未水洗化家屋への普及促進員による訪問やアンケート調査など水洗化率の向上に向けた取り組みを継続的に実施している。</t>
    </r>
    <rPh sb="42" eb="44">
      <t>イジョウ</t>
    </rPh>
    <rPh sb="67" eb="68">
      <t>アタイ</t>
    </rPh>
    <rPh sb="69" eb="70">
      <t>ウエ</t>
    </rPh>
    <rPh sb="87" eb="89">
      <t>ジョウタイ</t>
    </rPh>
    <rPh sb="225" eb="227">
      <t>シホン</t>
    </rPh>
    <rPh sb="227" eb="228">
      <t>ヒ</t>
    </rPh>
    <rPh sb="229" eb="231">
      <t>ザイゲン</t>
    </rPh>
    <rPh sb="232" eb="234">
      <t>ミナオ</t>
    </rPh>
    <rPh sb="241" eb="243">
      <t>シヒョウ</t>
    </rPh>
    <rPh sb="245" eb="247">
      <t>ケイヒ</t>
    </rPh>
    <rPh sb="247" eb="249">
      <t>カイシュウ</t>
    </rPh>
    <rPh sb="249" eb="250">
      <t>リツ</t>
    </rPh>
    <rPh sb="266" eb="268">
      <t>シヒョウ</t>
    </rPh>
    <rPh sb="270" eb="272">
      <t>ルイジ</t>
    </rPh>
    <rPh sb="272" eb="274">
      <t>ダンタイ</t>
    </rPh>
    <rPh sb="276" eb="278">
      <t>オスイ</t>
    </rPh>
    <rPh sb="278" eb="280">
      <t>ショリ</t>
    </rPh>
    <rPh sb="280" eb="282">
      <t>ゲンカ</t>
    </rPh>
    <rPh sb="283" eb="285">
      <t>アンカ</t>
    </rPh>
    <rPh sb="480" eb="482">
      <t>ジョウキョウ</t>
    </rPh>
    <phoneticPr fontId="4"/>
  </si>
  <si>
    <t>自治体職員</t>
    <rPh sb="0" eb="3">
      <t>ジチタイ</t>
    </rPh>
    <rPh sb="3" eb="5">
      <t>ショクイン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</si>
</sst>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b/>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21" fillId="0" borderId="6" xfId="1" applyFont="1" applyBorder="1" applyAlignment="1" applyProtection="1">
      <alignment horizontal="left" vertical="top" wrapText="1"/>
      <protection locked="0"/>
    </xf>
    <xf numFmtId="0" fontId="21" fillId="0" borderId="0" xfId="1" applyFont="1" applyBorder="1" applyAlignment="1" applyProtection="1">
      <alignment horizontal="left" vertical="top" wrapText="1"/>
      <protection locked="0"/>
    </xf>
    <xf numFmtId="0" fontId="21" fillId="0" borderId="7" xfId="1" applyFont="1" applyBorder="1" applyAlignment="1" applyProtection="1">
      <alignment horizontal="left" vertical="top" wrapText="1"/>
      <protection locked="0"/>
    </xf>
    <xf numFmtId="0" fontId="21" fillId="0" borderId="8" xfId="1" applyFont="1" applyBorder="1" applyAlignment="1" applyProtection="1">
      <alignment horizontal="left" vertical="top" wrapText="1"/>
      <protection locked="0"/>
    </xf>
    <xf numFmtId="0" fontId="21" fillId="0" borderId="1" xfId="1" applyFont="1" applyBorder="1" applyAlignment="1" applyProtection="1">
      <alignment horizontal="left" vertical="top" wrapText="1"/>
      <protection locked="0"/>
    </xf>
    <xf numFmtId="0" fontId="21"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0.08</c:v>
                </c:pt>
                <c:pt idx="1">
                  <c:v>0.1</c:v>
                </c:pt>
                <c:pt idx="2">
                  <c:v>0.08</c:v>
                </c:pt>
                <c:pt idx="3">
                  <c:v>0.14000000000000001</c:v>
                </c:pt>
                <c:pt idx="4">
                  <c:v>0.19</c:v>
                </c:pt>
              </c:numCache>
            </c:numRef>
          </c:val>
        </c:ser>
        <c:dLbls>
          <c:showLegendKey val="0"/>
          <c:showVal val="0"/>
          <c:showCatName val="0"/>
          <c:showSerName val="0"/>
          <c:showPercent val="0"/>
          <c:showBubbleSize val="0"/>
        </c:dLbls>
        <c:gapWidth val="150"/>
        <c:axId val="250912688"/>
        <c:axId val="109405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0.11</c:v>
                </c:pt>
                <c:pt idx="2">
                  <c:v>0.08</c:v>
                </c:pt>
                <c:pt idx="3">
                  <c:v>0.22</c:v>
                </c:pt>
                <c:pt idx="4">
                  <c:v>0.28000000000000003</c:v>
                </c:pt>
              </c:numCache>
            </c:numRef>
          </c:val>
          <c:smooth val="0"/>
        </c:ser>
        <c:dLbls>
          <c:showLegendKey val="0"/>
          <c:showVal val="0"/>
          <c:showCatName val="0"/>
          <c:showSerName val="0"/>
          <c:showPercent val="0"/>
          <c:showBubbleSize val="0"/>
        </c:dLbls>
        <c:marker val="1"/>
        <c:smooth val="0"/>
        <c:axId val="250912688"/>
        <c:axId val="109405920"/>
      </c:lineChart>
      <c:dateAx>
        <c:axId val="250912688"/>
        <c:scaling>
          <c:orientation val="minMax"/>
        </c:scaling>
        <c:delete val="1"/>
        <c:axPos val="b"/>
        <c:numFmt formatCode="ge" sourceLinked="1"/>
        <c:majorTickMark val="none"/>
        <c:minorTickMark val="none"/>
        <c:tickLblPos val="none"/>
        <c:crossAx val="109405920"/>
        <c:crosses val="autoZero"/>
        <c:auto val="1"/>
        <c:lblOffset val="100"/>
        <c:baseTimeUnit val="years"/>
      </c:dateAx>
      <c:valAx>
        <c:axId val="109405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912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44.7</c:v>
                </c:pt>
                <c:pt idx="1">
                  <c:v>54.24</c:v>
                </c:pt>
                <c:pt idx="2">
                  <c:v>54.56</c:v>
                </c:pt>
                <c:pt idx="3">
                  <c:v>55.65</c:v>
                </c:pt>
                <c:pt idx="4">
                  <c:v>58.63</c:v>
                </c:pt>
              </c:numCache>
            </c:numRef>
          </c:val>
        </c:ser>
        <c:dLbls>
          <c:showLegendKey val="0"/>
          <c:showVal val="0"/>
          <c:showCatName val="0"/>
          <c:showSerName val="0"/>
          <c:showPercent val="0"/>
          <c:showBubbleSize val="0"/>
        </c:dLbls>
        <c:gapWidth val="150"/>
        <c:axId val="251831032"/>
        <c:axId val="251831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61.73</c:v>
                </c:pt>
                <c:pt idx="1">
                  <c:v>67.099999999999994</c:v>
                </c:pt>
                <c:pt idx="2">
                  <c:v>67.95</c:v>
                </c:pt>
                <c:pt idx="3">
                  <c:v>66.63</c:v>
                </c:pt>
                <c:pt idx="4">
                  <c:v>67.040000000000006</c:v>
                </c:pt>
              </c:numCache>
            </c:numRef>
          </c:val>
          <c:smooth val="0"/>
        </c:ser>
        <c:dLbls>
          <c:showLegendKey val="0"/>
          <c:showVal val="0"/>
          <c:showCatName val="0"/>
          <c:showSerName val="0"/>
          <c:showPercent val="0"/>
          <c:showBubbleSize val="0"/>
        </c:dLbls>
        <c:marker val="1"/>
        <c:smooth val="0"/>
        <c:axId val="251831032"/>
        <c:axId val="251831424"/>
      </c:lineChart>
      <c:dateAx>
        <c:axId val="251831032"/>
        <c:scaling>
          <c:orientation val="minMax"/>
        </c:scaling>
        <c:delete val="1"/>
        <c:axPos val="b"/>
        <c:numFmt formatCode="ge" sourceLinked="1"/>
        <c:majorTickMark val="none"/>
        <c:minorTickMark val="none"/>
        <c:tickLblPos val="none"/>
        <c:crossAx val="251831424"/>
        <c:crosses val="autoZero"/>
        <c:auto val="1"/>
        <c:lblOffset val="100"/>
        <c:baseTimeUnit val="years"/>
      </c:dateAx>
      <c:valAx>
        <c:axId val="251831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1831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89.73</c:v>
                </c:pt>
                <c:pt idx="1">
                  <c:v>89.85</c:v>
                </c:pt>
                <c:pt idx="2">
                  <c:v>90.03</c:v>
                </c:pt>
                <c:pt idx="3">
                  <c:v>89.88</c:v>
                </c:pt>
                <c:pt idx="4">
                  <c:v>91.27</c:v>
                </c:pt>
              </c:numCache>
            </c:numRef>
          </c:val>
        </c:ser>
        <c:dLbls>
          <c:showLegendKey val="0"/>
          <c:showVal val="0"/>
          <c:showCatName val="0"/>
          <c:showSerName val="0"/>
          <c:showPercent val="0"/>
          <c:showBubbleSize val="0"/>
        </c:dLbls>
        <c:gapWidth val="150"/>
        <c:axId val="251832600"/>
        <c:axId val="251832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93.1</c:v>
                </c:pt>
                <c:pt idx="1">
                  <c:v>93.01</c:v>
                </c:pt>
                <c:pt idx="2">
                  <c:v>93.12</c:v>
                </c:pt>
                <c:pt idx="3">
                  <c:v>93.38</c:v>
                </c:pt>
                <c:pt idx="4">
                  <c:v>93.5</c:v>
                </c:pt>
              </c:numCache>
            </c:numRef>
          </c:val>
          <c:smooth val="0"/>
        </c:ser>
        <c:dLbls>
          <c:showLegendKey val="0"/>
          <c:showVal val="0"/>
          <c:showCatName val="0"/>
          <c:showSerName val="0"/>
          <c:showPercent val="0"/>
          <c:showBubbleSize val="0"/>
        </c:dLbls>
        <c:marker val="1"/>
        <c:smooth val="0"/>
        <c:axId val="251832600"/>
        <c:axId val="251832992"/>
      </c:lineChart>
      <c:dateAx>
        <c:axId val="251832600"/>
        <c:scaling>
          <c:orientation val="minMax"/>
        </c:scaling>
        <c:delete val="1"/>
        <c:axPos val="b"/>
        <c:numFmt formatCode="ge" sourceLinked="1"/>
        <c:majorTickMark val="none"/>
        <c:minorTickMark val="none"/>
        <c:tickLblPos val="none"/>
        <c:crossAx val="251832992"/>
        <c:crosses val="autoZero"/>
        <c:auto val="1"/>
        <c:lblOffset val="100"/>
        <c:baseTimeUnit val="years"/>
      </c:dateAx>
      <c:valAx>
        <c:axId val="251832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1832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104.43</c:v>
                </c:pt>
                <c:pt idx="1">
                  <c:v>106.86</c:v>
                </c:pt>
                <c:pt idx="2">
                  <c:v>104.83</c:v>
                </c:pt>
                <c:pt idx="3">
                  <c:v>105.39</c:v>
                </c:pt>
                <c:pt idx="4">
                  <c:v>105.01</c:v>
                </c:pt>
              </c:numCache>
            </c:numRef>
          </c:val>
        </c:ser>
        <c:dLbls>
          <c:showLegendKey val="0"/>
          <c:showVal val="0"/>
          <c:showCatName val="0"/>
          <c:showSerName val="0"/>
          <c:showPercent val="0"/>
          <c:showBubbleSize val="0"/>
        </c:dLbls>
        <c:gapWidth val="150"/>
        <c:axId val="251637544"/>
        <c:axId val="251637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102.74</c:v>
                </c:pt>
                <c:pt idx="1">
                  <c:v>105.07</c:v>
                </c:pt>
                <c:pt idx="2">
                  <c:v>108.53</c:v>
                </c:pt>
                <c:pt idx="3">
                  <c:v>108.52</c:v>
                </c:pt>
                <c:pt idx="4">
                  <c:v>109.12</c:v>
                </c:pt>
              </c:numCache>
            </c:numRef>
          </c:val>
          <c:smooth val="0"/>
        </c:ser>
        <c:dLbls>
          <c:showLegendKey val="0"/>
          <c:showVal val="0"/>
          <c:showCatName val="0"/>
          <c:showSerName val="0"/>
          <c:showPercent val="0"/>
          <c:showBubbleSize val="0"/>
        </c:dLbls>
        <c:marker val="1"/>
        <c:smooth val="0"/>
        <c:axId val="251637544"/>
        <c:axId val="251637928"/>
      </c:lineChart>
      <c:dateAx>
        <c:axId val="251637544"/>
        <c:scaling>
          <c:orientation val="minMax"/>
        </c:scaling>
        <c:delete val="1"/>
        <c:axPos val="b"/>
        <c:numFmt formatCode="ge" sourceLinked="1"/>
        <c:majorTickMark val="none"/>
        <c:minorTickMark val="none"/>
        <c:tickLblPos val="none"/>
        <c:crossAx val="251637928"/>
        <c:crosses val="autoZero"/>
        <c:auto val="1"/>
        <c:lblOffset val="100"/>
        <c:baseTimeUnit val="years"/>
      </c:dateAx>
      <c:valAx>
        <c:axId val="251637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1637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17.27</c:v>
                </c:pt>
                <c:pt idx="1">
                  <c:v>17.68</c:v>
                </c:pt>
                <c:pt idx="2">
                  <c:v>37.06</c:v>
                </c:pt>
                <c:pt idx="3">
                  <c:v>37.65</c:v>
                </c:pt>
                <c:pt idx="4">
                  <c:v>38.369999999999997</c:v>
                </c:pt>
              </c:numCache>
            </c:numRef>
          </c:val>
        </c:ser>
        <c:dLbls>
          <c:showLegendKey val="0"/>
          <c:showVal val="0"/>
          <c:showCatName val="0"/>
          <c:showSerName val="0"/>
          <c:showPercent val="0"/>
          <c:showBubbleSize val="0"/>
        </c:dLbls>
        <c:gapWidth val="150"/>
        <c:axId val="251679704"/>
        <c:axId val="251680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15.36</c:v>
                </c:pt>
                <c:pt idx="1">
                  <c:v>16.559999999999999</c:v>
                </c:pt>
                <c:pt idx="2">
                  <c:v>28.35</c:v>
                </c:pt>
                <c:pt idx="3">
                  <c:v>27.96</c:v>
                </c:pt>
                <c:pt idx="4">
                  <c:v>28.81</c:v>
                </c:pt>
              </c:numCache>
            </c:numRef>
          </c:val>
          <c:smooth val="0"/>
        </c:ser>
        <c:dLbls>
          <c:showLegendKey val="0"/>
          <c:showVal val="0"/>
          <c:showCatName val="0"/>
          <c:showSerName val="0"/>
          <c:showPercent val="0"/>
          <c:showBubbleSize val="0"/>
        </c:dLbls>
        <c:marker val="1"/>
        <c:smooth val="0"/>
        <c:axId val="251679704"/>
        <c:axId val="251680088"/>
      </c:lineChart>
      <c:dateAx>
        <c:axId val="251679704"/>
        <c:scaling>
          <c:orientation val="minMax"/>
        </c:scaling>
        <c:delete val="1"/>
        <c:axPos val="b"/>
        <c:numFmt formatCode="ge" sourceLinked="1"/>
        <c:majorTickMark val="none"/>
        <c:minorTickMark val="none"/>
        <c:tickLblPos val="none"/>
        <c:crossAx val="251680088"/>
        <c:crosses val="autoZero"/>
        <c:auto val="1"/>
        <c:lblOffset val="100"/>
        <c:baseTimeUnit val="years"/>
      </c:dateAx>
      <c:valAx>
        <c:axId val="251680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1679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1.01</c:v>
                </c:pt>
                <c:pt idx="1">
                  <c:v>1.82</c:v>
                </c:pt>
                <c:pt idx="2">
                  <c:v>2.86</c:v>
                </c:pt>
                <c:pt idx="3">
                  <c:v>6.91</c:v>
                </c:pt>
                <c:pt idx="4">
                  <c:v>8.7100000000000009</c:v>
                </c:pt>
              </c:numCache>
            </c:numRef>
          </c:val>
        </c:ser>
        <c:dLbls>
          <c:showLegendKey val="0"/>
          <c:showVal val="0"/>
          <c:showCatName val="0"/>
          <c:showSerName val="0"/>
          <c:showPercent val="0"/>
          <c:showBubbleSize val="0"/>
        </c:dLbls>
        <c:gapWidth val="150"/>
        <c:axId val="251969128"/>
        <c:axId val="159253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2.81</c:v>
                </c:pt>
                <c:pt idx="1">
                  <c:v>2.82</c:v>
                </c:pt>
                <c:pt idx="2">
                  <c:v>3.05</c:v>
                </c:pt>
                <c:pt idx="3">
                  <c:v>3.4</c:v>
                </c:pt>
                <c:pt idx="4">
                  <c:v>3.84</c:v>
                </c:pt>
              </c:numCache>
            </c:numRef>
          </c:val>
          <c:smooth val="0"/>
        </c:ser>
        <c:dLbls>
          <c:showLegendKey val="0"/>
          <c:showVal val="0"/>
          <c:showCatName val="0"/>
          <c:showSerName val="0"/>
          <c:showPercent val="0"/>
          <c:showBubbleSize val="0"/>
        </c:dLbls>
        <c:marker val="1"/>
        <c:smooth val="0"/>
        <c:axId val="251969128"/>
        <c:axId val="159253536"/>
      </c:lineChart>
      <c:dateAx>
        <c:axId val="251969128"/>
        <c:scaling>
          <c:orientation val="minMax"/>
        </c:scaling>
        <c:delete val="1"/>
        <c:axPos val="b"/>
        <c:numFmt formatCode="ge" sourceLinked="1"/>
        <c:majorTickMark val="none"/>
        <c:minorTickMark val="none"/>
        <c:tickLblPos val="none"/>
        <c:crossAx val="159253536"/>
        <c:crosses val="autoZero"/>
        <c:auto val="1"/>
        <c:lblOffset val="100"/>
        <c:baseTimeUnit val="years"/>
      </c:dateAx>
      <c:valAx>
        <c:axId val="159253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1969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199.97</c:v>
                </c:pt>
                <c:pt idx="1">
                  <c:v>185.5</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159256672"/>
        <c:axId val="159257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15.05</c:v>
                </c:pt>
                <c:pt idx="1">
                  <c:v>23.32</c:v>
                </c:pt>
                <c:pt idx="2">
                  <c:v>4.72</c:v>
                </c:pt>
                <c:pt idx="3">
                  <c:v>4.87</c:v>
                </c:pt>
                <c:pt idx="4">
                  <c:v>3.8</c:v>
                </c:pt>
              </c:numCache>
            </c:numRef>
          </c:val>
          <c:smooth val="0"/>
        </c:ser>
        <c:dLbls>
          <c:showLegendKey val="0"/>
          <c:showVal val="0"/>
          <c:showCatName val="0"/>
          <c:showSerName val="0"/>
          <c:showPercent val="0"/>
          <c:showBubbleSize val="0"/>
        </c:dLbls>
        <c:marker val="1"/>
        <c:smooth val="0"/>
        <c:axId val="159256672"/>
        <c:axId val="159257064"/>
      </c:lineChart>
      <c:dateAx>
        <c:axId val="159256672"/>
        <c:scaling>
          <c:orientation val="minMax"/>
        </c:scaling>
        <c:delete val="1"/>
        <c:axPos val="b"/>
        <c:numFmt formatCode="ge" sourceLinked="1"/>
        <c:majorTickMark val="none"/>
        <c:minorTickMark val="none"/>
        <c:tickLblPos val="none"/>
        <c:crossAx val="159257064"/>
        <c:crosses val="autoZero"/>
        <c:auto val="1"/>
        <c:lblOffset val="100"/>
        <c:baseTimeUnit val="years"/>
      </c:dateAx>
      <c:valAx>
        <c:axId val="159257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256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370.37</c:v>
                </c:pt>
                <c:pt idx="1">
                  <c:v>424.85</c:v>
                </c:pt>
                <c:pt idx="2">
                  <c:v>159.55000000000001</c:v>
                </c:pt>
                <c:pt idx="3">
                  <c:v>151.11000000000001</c:v>
                </c:pt>
                <c:pt idx="4">
                  <c:v>146.30000000000001</c:v>
                </c:pt>
              </c:numCache>
            </c:numRef>
          </c:val>
        </c:ser>
        <c:dLbls>
          <c:showLegendKey val="0"/>
          <c:showVal val="0"/>
          <c:showCatName val="0"/>
          <c:showSerName val="0"/>
          <c:showPercent val="0"/>
          <c:showBubbleSize val="0"/>
        </c:dLbls>
        <c:gapWidth val="150"/>
        <c:axId val="251489312"/>
        <c:axId val="251489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184.15</c:v>
                </c:pt>
                <c:pt idx="1">
                  <c:v>179.3</c:v>
                </c:pt>
                <c:pt idx="2">
                  <c:v>45.99</c:v>
                </c:pt>
                <c:pt idx="3">
                  <c:v>47.32</c:v>
                </c:pt>
                <c:pt idx="4">
                  <c:v>49.96</c:v>
                </c:pt>
              </c:numCache>
            </c:numRef>
          </c:val>
          <c:smooth val="0"/>
        </c:ser>
        <c:dLbls>
          <c:showLegendKey val="0"/>
          <c:showVal val="0"/>
          <c:showCatName val="0"/>
          <c:showSerName val="0"/>
          <c:showPercent val="0"/>
          <c:showBubbleSize val="0"/>
        </c:dLbls>
        <c:marker val="1"/>
        <c:smooth val="0"/>
        <c:axId val="251489312"/>
        <c:axId val="251489704"/>
      </c:lineChart>
      <c:dateAx>
        <c:axId val="251489312"/>
        <c:scaling>
          <c:orientation val="minMax"/>
        </c:scaling>
        <c:delete val="1"/>
        <c:axPos val="b"/>
        <c:numFmt formatCode="ge" sourceLinked="1"/>
        <c:majorTickMark val="none"/>
        <c:minorTickMark val="none"/>
        <c:tickLblPos val="none"/>
        <c:crossAx val="251489704"/>
        <c:crosses val="autoZero"/>
        <c:auto val="1"/>
        <c:lblOffset val="100"/>
        <c:baseTimeUnit val="years"/>
      </c:dateAx>
      <c:valAx>
        <c:axId val="251489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1489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1213.27</c:v>
                </c:pt>
                <c:pt idx="1">
                  <c:v>1174.06</c:v>
                </c:pt>
                <c:pt idx="2">
                  <c:v>1163.82</c:v>
                </c:pt>
                <c:pt idx="3">
                  <c:v>1172.3</c:v>
                </c:pt>
                <c:pt idx="4">
                  <c:v>1111.1300000000001</c:v>
                </c:pt>
              </c:numCache>
            </c:numRef>
          </c:val>
        </c:ser>
        <c:dLbls>
          <c:showLegendKey val="0"/>
          <c:showVal val="0"/>
          <c:showCatName val="0"/>
          <c:showSerName val="0"/>
          <c:showPercent val="0"/>
          <c:showBubbleSize val="0"/>
        </c:dLbls>
        <c:gapWidth val="150"/>
        <c:axId val="159256280"/>
        <c:axId val="159255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941.18</c:v>
                </c:pt>
                <c:pt idx="1">
                  <c:v>924.44</c:v>
                </c:pt>
                <c:pt idx="2">
                  <c:v>963.16</c:v>
                </c:pt>
                <c:pt idx="3">
                  <c:v>1017.47</c:v>
                </c:pt>
                <c:pt idx="4">
                  <c:v>970.35</c:v>
                </c:pt>
              </c:numCache>
            </c:numRef>
          </c:val>
          <c:smooth val="0"/>
        </c:ser>
        <c:dLbls>
          <c:showLegendKey val="0"/>
          <c:showVal val="0"/>
          <c:showCatName val="0"/>
          <c:showSerName val="0"/>
          <c:showPercent val="0"/>
          <c:showBubbleSize val="0"/>
        </c:dLbls>
        <c:marker val="1"/>
        <c:smooth val="0"/>
        <c:axId val="159256280"/>
        <c:axId val="159255888"/>
      </c:lineChart>
      <c:dateAx>
        <c:axId val="159256280"/>
        <c:scaling>
          <c:orientation val="minMax"/>
        </c:scaling>
        <c:delete val="1"/>
        <c:axPos val="b"/>
        <c:numFmt formatCode="ge" sourceLinked="1"/>
        <c:majorTickMark val="none"/>
        <c:minorTickMark val="none"/>
        <c:tickLblPos val="none"/>
        <c:crossAx val="159255888"/>
        <c:crosses val="autoZero"/>
        <c:auto val="1"/>
        <c:lblOffset val="100"/>
        <c:baseTimeUnit val="years"/>
      </c:dateAx>
      <c:valAx>
        <c:axId val="159255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256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83.03</c:v>
                </c:pt>
                <c:pt idx="1">
                  <c:v>89.49</c:v>
                </c:pt>
                <c:pt idx="2">
                  <c:v>85.47</c:v>
                </c:pt>
                <c:pt idx="3">
                  <c:v>88.21</c:v>
                </c:pt>
                <c:pt idx="4">
                  <c:v>98.77</c:v>
                </c:pt>
              </c:numCache>
            </c:numRef>
          </c:val>
        </c:ser>
        <c:dLbls>
          <c:showLegendKey val="0"/>
          <c:showVal val="0"/>
          <c:showCatName val="0"/>
          <c:showSerName val="0"/>
          <c:showPercent val="0"/>
          <c:showBubbleSize val="0"/>
        </c:dLbls>
        <c:gapWidth val="150"/>
        <c:axId val="159254712"/>
        <c:axId val="251490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93.55</c:v>
                </c:pt>
                <c:pt idx="1">
                  <c:v>90.24</c:v>
                </c:pt>
                <c:pt idx="2">
                  <c:v>94.82</c:v>
                </c:pt>
                <c:pt idx="3">
                  <c:v>96.37</c:v>
                </c:pt>
                <c:pt idx="4">
                  <c:v>99.26</c:v>
                </c:pt>
              </c:numCache>
            </c:numRef>
          </c:val>
          <c:smooth val="0"/>
        </c:ser>
        <c:dLbls>
          <c:showLegendKey val="0"/>
          <c:showVal val="0"/>
          <c:showCatName val="0"/>
          <c:showSerName val="0"/>
          <c:showPercent val="0"/>
          <c:showBubbleSize val="0"/>
        </c:dLbls>
        <c:marker val="1"/>
        <c:smooth val="0"/>
        <c:axId val="159254712"/>
        <c:axId val="251490880"/>
      </c:lineChart>
      <c:dateAx>
        <c:axId val="159254712"/>
        <c:scaling>
          <c:orientation val="minMax"/>
        </c:scaling>
        <c:delete val="1"/>
        <c:axPos val="b"/>
        <c:numFmt formatCode="ge" sourceLinked="1"/>
        <c:majorTickMark val="none"/>
        <c:minorTickMark val="none"/>
        <c:tickLblPos val="none"/>
        <c:crossAx val="251490880"/>
        <c:crosses val="autoZero"/>
        <c:auto val="1"/>
        <c:lblOffset val="100"/>
        <c:baseTimeUnit val="years"/>
      </c:dateAx>
      <c:valAx>
        <c:axId val="251490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254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177.64</c:v>
                </c:pt>
                <c:pt idx="1">
                  <c:v>167.58</c:v>
                </c:pt>
                <c:pt idx="2">
                  <c:v>173.37</c:v>
                </c:pt>
                <c:pt idx="3">
                  <c:v>168.35</c:v>
                </c:pt>
                <c:pt idx="4">
                  <c:v>150.84</c:v>
                </c:pt>
              </c:numCache>
            </c:numRef>
          </c:val>
        </c:ser>
        <c:dLbls>
          <c:showLegendKey val="0"/>
          <c:showVal val="0"/>
          <c:showCatName val="0"/>
          <c:showSerName val="0"/>
          <c:showPercent val="0"/>
          <c:showBubbleSize val="0"/>
        </c:dLbls>
        <c:gapWidth val="150"/>
        <c:axId val="251492056"/>
        <c:axId val="251829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153.24</c:v>
                </c:pt>
                <c:pt idx="1">
                  <c:v>170.22</c:v>
                </c:pt>
                <c:pt idx="2">
                  <c:v>162.88</c:v>
                </c:pt>
                <c:pt idx="3">
                  <c:v>162.65</c:v>
                </c:pt>
                <c:pt idx="4">
                  <c:v>159.53</c:v>
                </c:pt>
              </c:numCache>
            </c:numRef>
          </c:val>
          <c:smooth val="0"/>
        </c:ser>
        <c:dLbls>
          <c:showLegendKey val="0"/>
          <c:showVal val="0"/>
          <c:showCatName val="0"/>
          <c:showSerName val="0"/>
          <c:showPercent val="0"/>
          <c:showBubbleSize val="0"/>
        </c:dLbls>
        <c:marker val="1"/>
        <c:smooth val="0"/>
        <c:axId val="251492056"/>
        <c:axId val="251829856"/>
      </c:lineChart>
      <c:dateAx>
        <c:axId val="251492056"/>
        <c:scaling>
          <c:orientation val="minMax"/>
        </c:scaling>
        <c:delete val="1"/>
        <c:axPos val="b"/>
        <c:numFmt formatCode="ge" sourceLinked="1"/>
        <c:majorTickMark val="none"/>
        <c:minorTickMark val="none"/>
        <c:tickLblPos val="none"/>
        <c:crossAx val="251829856"/>
        <c:crosses val="autoZero"/>
        <c:auto val="1"/>
        <c:lblOffset val="100"/>
        <c:baseTimeUnit val="years"/>
      </c:dateAx>
      <c:valAx>
        <c:axId val="251829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1492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AD9" sqref="AD9:AJ9"/>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4" t="str">
        <f>データ!H6</f>
        <v>長崎県　佐世保市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4"/>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Ad</v>
      </c>
      <c r="X8" s="49"/>
      <c r="Y8" s="49"/>
      <c r="Z8" s="49"/>
      <c r="AA8" s="49"/>
      <c r="AB8" s="49"/>
      <c r="AC8" s="49"/>
      <c r="AD8" s="50" t="s">
        <v>122</v>
      </c>
      <c r="AE8" s="50"/>
      <c r="AF8" s="50"/>
      <c r="AG8" s="50"/>
      <c r="AH8" s="50"/>
      <c r="AI8" s="50"/>
      <c r="AJ8" s="50"/>
      <c r="AK8" s="4"/>
      <c r="AL8" s="51">
        <f>データ!S6</f>
        <v>256520</v>
      </c>
      <c r="AM8" s="51"/>
      <c r="AN8" s="51"/>
      <c r="AO8" s="51"/>
      <c r="AP8" s="51"/>
      <c r="AQ8" s="51"/>
      <c r="AR8" s="51"/>
      <c r="AS8" s="51"/>
      <c r="AT8" s="46">
        <f>データ!T6</f>
        <v>426.06</v>
      </c>
      <c r="AU8" s="46"/>
      <c r="AV8" s="46"/>
      <c r="AW8" s="46"/>
      <c r="AX8" s="46"/>
      <c r="AY8" s="46"/>
      <c r="AZ8" s="46"/>
      <c r="BA8" s="46"/>
      <c r="BB8" s="46">
        <f>データ!U6</f>
        <v>602.07000000000005</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4"/>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4"/>
      <c r="BK9" s="4"/>
      <c r="BL9" s="52" t="s">
        <v>20</v>
      </c>
      <c r="BM9" s="53"/>
      <c r="BN9" s="11" t="s">
        <v>21</v>
      </c>
      <c r="BO9" s="12"/>
      <c r="BP9" s="12"/>
      <c r="BQ9" s="12"/>
      <c r="BR9" s="12"/>
      <c r="BS9" s="12"/>
      <c r="BT9" s="12"/>
      <c r="BU9" s="12"/>
      <c r="BV9" s="12"/>
      <c r="BW9" s="12"/>
      <c r="BX9" s="12"/>
      <c r="BY9" s="13"/>
    </row>
    <row r="10" spans="1:78" ht="18.75" customHeight="1">
      <c r="A10" s="2"/>
      <c r="B10" s="46" t="str">
        <f>データ!N6</f>
        <v>-</v>
      </c>
      <c r="C10" s="46"/>
      <c r="D10" s="46"/>
      <c r="E10" s="46"/>
      <c r="F10" s="46"/>
      <c r="G10" s="46"/>
      <c r="H10" s="46"/>
      <c r="I10" s="46">
        <f>データ!O6</f>
        <v>57.59</v>
      </c>
      <c r="J10" s="46"/>
      <c r="K10" s="46"/>
      <c r="L10" s="46"/>
      <c r="M10" s="46"/>
      <c r="N10" s="46"/>
      <c r="O10" s="46"/>
      <c r="P10" s="46">
        <f>データ!P6</f>
        <v>57.25</v>
      </c>
      <c r="Q10" s="46"/>
      <c r="R10" s="46"/>
      <c r="S10" s="46"/>
      <c r="T10" s="46"/>
      <c r="U10" s="46"/>
      <c r="V10" s="46"/>
      <c r="W10" s="46">
        <f>データ!Q6</f>
        <v>86.9</v>
      </c>
      <c r="X10" s="46"/>
      <c r="Y10" s="46"/>
      <c r="Z10" s="46"/>
      <c r="AA10" s="46"/>
      <c r="AB10" s="46"/>
      <c r="AC10" s="46"/>
      <c r="AD10" s="51">
        <f>データ!R6</f>
        <v>2417</v>
      </c>
      <c r="AE10" s="51"/>
      <c r="AF10" s="51"/>
      <c r="AG10" s="51"/>
      <c r="AH10" s="51"/>
      <c r="AI10" s="51"/>
      <c r="AJ10" s="51"/>
      <c r="AK10" s="2"/>
      <c r="AL10" s="51">
        <f>データ!V6</f>
        <v>145519</v>
      </c>
      <c r="AM10" s="51"/>
      <c r="AN10" s="51"/>
      <c r="AO10" s="51"/>
      <c r="AP10" s="51"/>
      <c r="AQ10" s="51"/>
      <c r="AR10" s="51"/>
      <c r="AS10" s="51"/>
      <c r="AT10" s="46">
        <f>データ!W6</f>
        <v>31.06</v>
      </c>
      <c r="AU10" s="46"/>
      <c r="AV10" s="46"/>
      <c r="AW10" s="46"/>
      <c r="AX10" s="46"/>
      <c r="AY10" s="46"/>
      <c r="AZ10" s="46"/>
      <c r="BA10" s="46"/>
      <c r="BB10" s="46">
        <f>データ!X6</f>
        <v>4685.09</v>
      </c>
      <c r="BC10" s="46"/>
      <c r="BD10" s="46"/>
      <c r="BE10" s="46"/>
      <c r="BF10" s="46"/>
      <c r="BG10" s="46"/>
      <c r="BH10" s="46"/>
      <c r="BI10" s="46"/>
      <c r="BJ10" s="2"/>
      <c r="BK10" s="2"/>
      <c r="BL10" s="54" t="s">
        <v>22</v>
      </c>
      <c r="BM10" s="55"/>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121</v>
      </c>
      <c r="BM16" s="71"/>
      <c r="BN16" s="71"/>
      <c r="BO16" s="71"/>
      <c r="BP16" s="71"/>
      <c r="BQ16" s="71"/>
      <c r="BR16" s="71"/>
      <c r="BS16" s="71"/>
      <c r="BT16" s="71"/>
      <c r="BU16" s="71"/>
      <c r="BV16" s="71"/>
      <c r="BW16" s="71"/>
      <c r="BX16" s="71"/>
      <c r="BY16" s="71"/>
      <c r="BZ16" s="72"/>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c r="A34" s="2"/>
      <c r="B34" s="17"/>
      <c r="C34" s="76" t="s">
        <v>27</v>
      </c>
      <c r="D34" s="76"/>
      <c r="E34" s="76"/>
      <c r="F34" s="76"/>
      <c r="G34" s="76"/>
      <c r="H34" s="76"/>
      <c r="I34" s="76"/>
      <c r="J34" s="76"/>
      <c r="K34" s="76"/>
      <c r="L34" s="76"/>
      <c r="M34" s="76"/>
      <c r="N34" s="76"/>
      <c r="O34" s="76"/>
      <c r="P34" s="76"/>
      <c r="Q34" s="20"/>
      <c r="R34" s="76" t="s">
        <v>28</v>
      </c>
      <c r="S34" s="76"/>
      <c r="T34" s="76"/>
      <c r="U34" s="76"/>
      <c r="V34" s="76"/>
      <c r="W34" s="76"/>
      <c r="X34" s="76"/>
      <c r="Y34" s="76"/>
      <c r="Z34" s="76"/>
      <c r="AA34" s="76"/>
      <c r="AB34" s="76"/>
      <c r="AC34" s="76"/>
      <c r="AD34" s="76"/>
      <c r="AE34" s="76"/>
      <c r="AF34" s="20"/>
      <c r="AG34" s="76" t="s">
        <v>29</v>
      </c>
      <c r="AH34" s="76"/>
      <c r="AI34" s="76"/>
      <c r="AJ34" s="76"/>
      <c r="AK34" s="76"/>
      <c r="AL34" s="76"/>
      <c r="AM34" s="76"/>
      <c r="AN34" s="76"/>
      <c r="AO34" s="76"/>
      <c r="AP34" s="76"/>
      <c r="AQ34" s="76"/>
      <c r="AR34" s="76"/>
      <c r="AS34" s="76"/>
      <c r="AT34" s="76"/>
      <c r="AU34" s="20"/>
      <c r="AV34" s="76" t="s">
        <v>30</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31</v>
      </c>
      <c r="BM45" s="65"/>
      <c r="BN45" s="65"/>
      <c r="BO45" s="65"/>
      <c r="BP45" s="65"/>
      <c r="BQ45" s="65"/>
      <c r="BR45" s="65"/>
      <c r="BS45" s="65"/>
      <c r="BT45" s="65"/>
      <c r="BU45" s="65"/>
      <c r="BV45" s="65"/>
      <c r="BW45" s="65"/>
      <c r="BX45" s="65"/>
      <c r="BY45" s="65"/>
      <c r="BZ45" s="66"/>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119</v>
      </c>
      <c r="BM47" s="71"/>
      <c r="BN47" s="71"/>
      <c r="BO47" s="71"/>
      <c r="BP47" s="71"/>
      <c r="BQ47" s="71"/>
      <c r="BR47" s="71"/>
      <c r="BS47" s="71"/>
      <c r="BT47" s="71"/>
      <c r="BU47" s="71"/>
      <c r="BV47" s="71"/>
      <c r="BW47" s="71"/>
      <c r="BX47" s="71"/>
      <c r="BY47" s="71"/>
      <c r="BZ47" s="72"/>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c r="A56" s="2"/>
      <c r="B56" s="17"/>
      <c r="C56" s="76" t="s">
        <v>32</v>
      </c>
      <c r="D56" s="76"/>
      <c r="E56" s="76"/>
      <c r="F56" s="76"/>
      <c r="G56" s="76"/>
      <c r="H56" s="76"/>
      <c r="I56" s="76"/>
      <c r="J56" s="76"/>
      <c r="K56" s="76"/>
      <c r="L56" s="76"/>
      <c r="M56" s="76"/>
      <c r="N56" s="76"/>
      <c r="O56" s="76"/>
      <c r="P56" s="76"/>
      <c r="Q56" s="20"/>
      <c r="R56" s="76" t="s">
        <v>33</v>
      </c>
      <c r="S56" s="76"/>
      <c r="T56" s="76"/>
      <c r="U56" s="76"/>
      <c r="V56" s="76"/>
      <c r="W56" s="76"/>
      <c r="X56" s="76"/>
      <c r="Y56" s="76"/>
      <c r="Z56" s="76"/>
      <c r="AA56" s="76"/>
      <c r="AB56" s="76"/>
      <c r="AC56" s="76"/>
      <c r="AD56" s="76"/>
      <c r="AE56" s="76"/>
      <c r="AF56" s="20"/>
      <c r="AG56" s="76" t="s">
        <v>34</v>
      </c>
      <c r="AH56" s="76"/>
      <c r="AI56" s="76"/>
      <c r="AJ56" s="76"/>
      <c r="AK56" s="76"/>
      <c r="AL56" s="76"/>
      <c r="AM56" s="76"/>
      <c r="AN56" s="76"/>
      <c r="AO56" s="76"/>
      <c r="AP56" s="76"/>
      <c r="AQ56" s="76"/>
      <c r="AR56" s="76"/>
      <c r="AS56" s="76"/>
      <c r="AT56" s="76"/>
      <c r="AU56" s="20"/>
      <c r="AV56" s="76" t="s">
        <v>35</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37</v>
      </c>
      <c r="BM64" s="65"/>
      <c r="BN64" s="65"/>
      <c r="BO64" s="65"/>
      <c r="BP64" s="65"/>
      <c r="BQ64" s="65"/>
      <c r="BR64" s="65"/>
      <c r="BS64" s="65"/>
      <c r="BT64" s="65"/>
      <c r="BU64" s="65"/>
      <c r="BV64" s="65"/>
      <c r="BW64" s="65"/>
      <c r="BX64" s="65"/>
      <c r="BY64" s="65"/>
      <c r="BZ64" s="66"/>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120</v>
      </c>
      <c r="BM66" s="71"/>
      <c r="BN66" s="71"/>
      <c r="BO66" s="71"/>
      <c r="BP66" s="71"/>
      <c r="BQ66" s="71"/>
      <c r="BR66" s="71"/>
      <c r="BS66" s="71"/>
      <c r="BT66" s="71"/>
      <c r="BU66" s="71"/>
      <c r="BV66" s="71"/>
      <c r="BW66" s="71"/>
      <c r="BX66" s="71"/>
      <c r="BY66" s="71"/>
      <c r="BZ66" s="72"/>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c r="A79" s="2"/>
      <c r="B79" s="17"/>
      <c r="C79" s="76" t="s">
        <v>38</v>
      </c>
      <c r="D79" s="76"/>
      <c r="E79" s="76"/>
      <c r="F79" s="76"/>
      <c r="G79" s="76"/>
      <c r="H79" s="76"/>
      <c r="I79" s="76"/>
      <c r="J79" s="76"/>
      <c r="K79" s="76"/>
      <c r="L79" s="76"/>
      <c r="M79" s="76"/>
      <c r="N79" s="76"/>
      <c r="O79" s="76"/>
      <c r="P79" s="76"/>
      <c r="Q79" s="76"/>
      <c r="R79" s="76"/>
      <c r="S79" s="76"/>
      <c r="T79" s="76"/>
      <c r="U79" s="20"/>
      <c r="V79" s="20"/>
      <c r="W79" s="76" t="s">
        <v>39</v>
      </c>
      <c r="X79" s="76"/>
      <c r="Y79" s="76"/>
      <c r="Z79" s="76"/>
      <c r="AA79" s="76"/>
      <c r="AB79" s="76"/>
      <c r="AC79" s="76"/>
      <c r="AD79" s="76"/>
      <c r="AE79" s="76"/>
      <c r="AF79" s="76"/>
      <c r="AG79" s="76"/>
      <c r="AH79" s="76"/>
      <c r="AI79" s="76"/>
      <c r="AJ79" s="76"/>
      <c r="AK79" s="76"/>
      <c r="AL79" s="76"/>
      <c r="AM79" s="76"/>
      <c r="AN79" s="76"/>
      <c r="AO79" s="20"/>
      <c r="AP79" s="20"/>
      <c r="AQ79" s="76" t="s">
        <v>40</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c r="C83" s="2" t="s">
        <v>41</v>
      </c>
    </row>
    <row r="84" spans="1:78">
      <c r="C84" s="26" t="s">
        <v>42</v>
      </c>
    </row>
    <row r="85" spans="1:78" hidden="1">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c r="B86" s="27"/>
      <c r="C86" s="27"/>
      <c r="D86" s="27"/>
      <c r="E86" s="27" t="str">
        <f>データ!AI6</f>
        <v>【108.57】</v>
      </c>
      <c r="F86" s="27" t="str">
        <f>データ!AT6</f>
        <v>【4.38】</v>
      </c>
      <c r="G86" s="27" t="str">
        <f>データ!BE6</f>
        <v>【59.95】</v>
      </c>
      <c r="H86" s="27" t="str">
        <f>データ!BP6</f>
        <v>【728.30】</v>
      </c>
      <c r="I86" s="27" t="str">
        <f>データ!CA6</f>
        <v>【100.04】</v>
      </c>
      <c r="J86" s="27" t="str">
        <f>データ!CL6</f>
        <v>【137.82】</v>
      </c>
      <c r="K86" s="27" t="str">
        <f>データ!CW6</f>
        <v>【60.09】</v>
      </c>
      <c r="L86" s="27" t="str">
        <f>データ!DH6</f>
        <v>【94.90】</v>
      </c>
      <c r="M86" s="27" t="str">
        <f>データ!DS6</f>
        <v>【37.36】</v>
      </c>
      <c r="N86" s="27" t="str">
        <f>データ!ED6</f>
        <v>【4.96】</v>
      </c>
      <c r="O86" s="27"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cols>
    <col min="1" max="1" width="9" style="3"/>
    <col min="2" max="144" width="11.875" style="3" customWidth="1"/>
    <col min="145" max="16384" width="9" style="3"/>
  </cols>
  <sheetData>
    <row r="1" spans="1:148">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c r="A6" s="29" t="s">
        <v>107</v>
      </c>
      <c r="B6" s="34">
        <f>B7</f>
        <v>2016</v>
      </c>
      <c r="C6" s="34">
        <f t="shared" ref="C6:X6" si="3">C7</f>
        <v>422029</v>
      </c>
      <c r="D6" s="34">
        <f t="shared" si="3"/>
        <v>46</v>
      </c>
      <c r="E6" s="34">
        <f t="shared" si="3"/>
        <v>17</v>
      </c>
      <c r="F6" s="34">
        <f t="shared" si="3"/>
        <v>1</v>
      </c>
      <c r="G6" s="34">
        <f t="shared" si="3"/>
        <v>0</v>
      </c>
      <c r="H6" s="34" t="str">
        <f t="shared" si="3"/>
        <v>長崎県　佐世保市</v>
      </c>
      <c r="I6" s="34" t="str">
        <f t="shared" si="3"/>
        <v>法適用</v>
      </c>
      <c r="J6" s="34" t="str">
        <f t="shared" si="3"/>
        <v>下水道事業</v>
      </c>
      <c r="K6" s="34" t="str">
        <f t="shared" si="3"/>
        <v>公共下水道</v>
      </c>
      <c r="L6" s="34" t="str">
        <f t="shared" si="3"/>
        <v>Ad</v>
      </c>
      <c r="M6" s="34">
        <f t="shared" si="3"/>
        <v>0</v>
      </c>
      <c r="N6" s="35" t="str">
        <f t="shared" si="3"/>
        <v>-</v>
      </c>
      <c r="O6" s="35">
        <f t="shared" si="3"/>
        <v>57.59</v>
      </c>
      <c r="P6" s="35">
        <f t="shared" si="3"/>
        <v>57.25</v>
      </c>
      <c r="Q6" s="35">
        <f t="shared" si="3"/>
        <v>86.9</v>
      </c>
      <c r="R6" s="35">
        <f t="shared" si="3"/>
        <v>2417</v>
      </c>
      <c r="S6" s="35">
        <f t="shared" si="3"/>
        <v>256520</v>
      </c>
      <c r="T6" s="35">
        <f t="shared" si="3"/>
        <v>426.06</v>
      </c>
      <c r="U6" s="35">
        <f t="shared" si="3"/>
        <v>602.07000000000005</v>
      </c>
      <c r="V6" s="35">
        <f t="shared" si="3"/>
        <v>145519</v>
      </c>
      <c r="W6" s="35">
        <f t="shared" si="3"/>
        <v>31.06</v>
      </c>
      <c r="X6" s="35">
        <f t="shared" si="3"/>
        <v>4685.09</v>
      </c>
      <c r="Y6" s="36">
        <f>IF(Y7="",NA(),Y7)</f>
        <v>104.43</v>
      </c>
      <c r="Z6" s="36">
        <f t="shared" ref="Z6:AH6" si="4">IF(Z7="",NA(),Z7)</f>
        <v>106.86</v>
      </c>
      <c r="AA6" s="36">
        <f t="shared" si="4"/>
        <v>104.83</v>
      </c>
      <c r="AB6" s="36">
        <f t="shared" si="4"/>
        <v>105.39</v>
      </c>
      <c r="AC6" s="36">
        <f t="shared" si="4"/>
        <v>105.01</v>
      </c>
      <c r="AD6" s="36">
        <f t="shared" si="4"/>
        <v>102.74</v>
      </c>
      <c r="AE6" s="36">
        <f t="shared" si="4"/>
        <v>105.07</v>
      </c>
      <c r="AF6" s="36">
        <f t="shared" si="4"/>
        <v>108.53</v>
      </c>
      <c r="AG6" s="36">
        <f t="shared" si="4"/>
        <v>108.52</v>
      </c>
      <c r="AH6" s="36">
        <f t="shared" si="4"/>
        <v>109.12</v>
      </c>
      <c r="AI6" s="35" t="str">
        <f>IF(AI7="","",IF(AI7="-","【-】","【"&amp;SUBSTITUTE(TEXT(AI7,"#,##0.00"),"-","△")&amp;"】"))</f>
        <v>【108.57】</v>
      </c>
      <c r="AJ6" s="36">
        <f>IF(AJ7="",NA(),AJ7)</f>
        <v>199.97</v>
      </c>
      <c r="AK6" s="36">
        <f t="shared" ref="AK6:AS6" si="5">IF(AK7="",NA(),AK7)</f>
        <v>185.5</v>
      </c>
      <c r="AL6" s="35">
        <f t="shared" si="5"/>
        <v>0</v>
      </c>
      <c r="AM6" s="35">
        <f t="shared" si="5"/>
        <v>0</v>
      </c>
      <c r="AN6" s="35">
        <f t="shared" si="5"/>
        <v>0</v>
      </c>
      <c r="AO6" s="36">
        <f t="shared" si="5"/>
        <v>15.05</v>
      </c>
      <c r="AP6" s="36">
        <f t="shared" si="5"/>
        <v>23.32</v>
      </c>
      <c r="AQ6" s="36">
        <f t="shared" si="5"/>
        <v>4.72</v>
      </c>
      <c r="AR6" s="36">
        <f t="shared" si="5"/>
        <v>4.87</v>
      </c>
      <c r="AS6" s="36">
        <f t="shared" si="5"/>
        <v>3.8</v>
      </c>
      <c r="AT6" s="35" t="str">
        <f>IF(AT7="","",IF(AT7="-","【-】","【"&amp;SUBSTITUTE(TEXT(AT7,"#,##0.00"),"-","△")&amp;"】"))</f>
        <v>【4.38】</v>
      </c>
      <c r="AU6" s="36">
        <f>IF(AU7="",NA(),AU7)</f>
        <v>370.37</v>
      </c>
      <c r="AV6" s="36">
        <f t="shared" ref="AV6:BD6" si="6">IF(AV7="",NA(),AV7)</f>
        <v>424.85</v>
      </c>
      <c r="AW6" s="36">
        <f t="shared" si="6"/>
        <v>159.55000000000001</v>
      </c>
      <c r="AX6" s="36">
        <f t="shared" si="6"/>
        <v>151.11000000000001</v>
      </c>
      <c r="AY6" s="36">
        <f t="shared" si="6"/>
        <v>146.30000000000001</v>
      </c>
      <c r="AZ6" s="36">
        <f t="shared" si="6"/>
        <v>184.15</v>
      </c>
      <c r="BA6" s="36">
        <f t="shared" si="6"/>
        <v>179.3</v>
      </c>
      <c r="BB6" s="36">
        <f t="shared" si="6"/>
        <v>45.99</v>
      </c>
      <c r="BC6" s="36">
        <f t="shared" si="6"/>
        <v>47.32</v>
      </c>
      <c r="BD6" s="36">
        <f t="shared" si="6"/>
        <v>49.96</v>
      </c>
      <c r="BE6" s="35" t="str">
        <f>IF(BE7="","",IF(BE7="-","【-】","【"&amp;SUBSTITUTE(TEXT(BE7,"#,##0.00"),"-","△")&amp;"】"))</f>
        <v>【59.95】</v>
      </c>
      <c r="BF6" s="36">
        <f>IF(BF7="",NA(),BF7)</f>
        <v>1213.27</v>
      </c>
      <c r="BG6" s="36">
        <f t="shared" ref="BG6:BO6" si="7">IF(BG7="",NA(),BG7)</f>
        <v>1174.06</v>
      </c>
      <c r="BH6" s="36">
        <f t="shared" si="7"/>
        <v>1163.82</v>
      </c>
      <c r="BI6" s="36">
        <f t="shared" si="7"/>
        <v>1172.3</v>
      </c>
      <c r="BJ6" s="36">
        <f t="shared" si="7"/>
        <v>1111.1300000000001</v>
      </c>
      <c r="BK6" s="36">
        <f t="shared" si="7"/>
        <v>941.18</v>
      </c>
      <c r="BL6" s="36">
        <f t="shared" si="7"/>
        <v>924.44</v>
      </c>
      <c r="BM6" s="36">
        <f t="shared" si="7"/>
        <v>963.16</v>
      </c>
      <c r="BN6" s="36">
        <f t="shared" si="7"/>
        <v>1017.47</v>
      </c>
      <c r="BO6" s="36">
        <f t="shared" si="7"/>
        <v>970.35</v>
      </c>
      <c r="BP6" s="35" t="str">
        <f>IF(BP7="","",IF(BP7="-","【-】","【"&amp;SUBSTITUTE(TEXT(BP7,"#,##0.00"),"-","△")&amp;"】"))</f>
        <v>【728.30】</v>
      </c>
      <c r="BQ6" s="36">
        <f>IF(BQ7="",NA(),BQ7)</f>
        <v>83.03</v>
      </c>
      <c r="BR6" s="36">
        <f t="shared" ref="BR6:BZ6" si="8">IF(BR7="",NA(),BR7)</f>
        <v>89.49</v>
      </c>
      <c r="BS6" s="36">
        <f t="shared" si="8"/>
        <v>85.47</v>
      </c>
      <c r="BT6" s="36">
        <f t="shared" si="8"/>
        <v>88.21</v>
      </c>
      <c r="BU6" s="36">
        <f t="shared" si="8"/>
        <v>98.77</v>
      </c>
      <c r="BV6" s="36">
        <f t="shared" si="8"/>
        <v>93.55</v>
      </c>
      <c r="BW6" s="36">
        <f t="shared" si="8"/>
        <v>90.24</v>
      </c>
      <c r="BX6" s="36">
        <f t="shared" si="8"/>
        <v>94.82</v>
      </c>
      <c r="BY6" s="36">
        <f t="shared" si="8"/>
        <v>96.37</v>
      </c>
      <c r="BZ6" s="36">
        <f t="shared" si="8"/>
        <v>99.26</v>
      </c>
      <c r="CA6" s="35" t="str">
        <f>IF(CA7="","",IF(CA7="-","【-】","【"&amp;SUBSTITUTE(TEXT(CA7,"#,##0.00"),"-","△")&amp;"】"))</f>
        <v>【100.04】</v>
      </c>
      <c r="CB6" s="36">
        <f>IF(CB7="",NA(),CB7)</f>
        <v>177.64</v>
      </c>
      <c r="CC6" s="36">
        <f t="shared" ref="CC6:CK6" si="9">IF(CC7="",NA(),CC7)</f>
        <v>167.58</v>
      </c>
      <c r="CD6" s="36">
        <f t="shared" si="9"/>
        <v>173.37</v>
      </c>
      <c r="CE6" s="36">
        <f t="shared" si="9"/>
        <v>168.35</v>
      </c>
      <c r="CF6" s="36">
        <f t="shared" si="9"/>
        <v>150.84</v>
      </c>
      <c r="CG6" s="36">
        <f t="shared" si="9"/>
        <v>153.24</v>
      </c>
      <c r="CH6" s="36">
        <f t="shared" si="9"/>
        <v>170.22</v>
      </c>
      <c r="CI6" s="36">
        <f t="shared" si="9"/>
        <v>162.88</v>
      </c>
      <c r="CJ6" s="36">
        <f t="shared" si="9"/>
        <v>162.65</v>
      </c>
      <c r="CK6" s="36">
        <f t="shared" si="9"/>
        <v>159.53</v>
      </c>
      <c r="CL6" s="35" t="str">
        <f>IF(CL7="","",IF(CL7="-","【-】","【"&amp;SUBSTITUTE(TEXT(CL7,"#,##0.00"),"-","△")&amp;"】"))</f>
        <v>【137.82】</v>
      </c>
      <c r="CM6" s="36">
        <f>IF(CM7="",NA(),CM7)</f>
        <v>44.7</v>
      </c>
      <c r="CN6" s="36">
        <f t="shared" ref="CN6:CV6" si="10">IF(CN7="",NA(),CN7)</f>
        <v>54.24</v>
      </c>
      <c r="CO6" s="36">
        <f t="shared" si="10"/>
        <v>54.56</v>
      </c>
      <c r="CP6" s="36">
        <f t="shared" si="10"/>
        <v>55.65</v>
      </c>
      <c r="CQ6" s="36">
        <f t="shared" si="10"/>
        <v>58.63</v>
      </c>
      <c r="CR6" s="36">
        <f t="shared" si="10"/>
        <v>61.73</v>
      </c>
      <c r="CS6" s="36">
        <f t="shared" si="10"/>
        <v>67.099999999999994</v>
      </c>
      <c r="CT6" s="36">
        <f t="shared" si="10"/>
        <v>67.95</v>
      </c>
      <c r="CU6" s="36">
        <f t="shared" si="10"/>
        <v>66.63</v>
      </c>
      <c r="CV6" s="36">
        <f t="shared" si="10"/>
        <v>67.040000000000006</v>
      </c>
      <c r="CW6" s="35" t="str">
        <f>IF(CW7="","",IF(CW7="-","【-】","【"&amp;SUBSTITUTE(TEXT(CW7,"#,##0.00"),"-","△")&amp;"】"))</f>
        <v>【60.09】</v>
      </c>
      <c r="CX6" s="36">
        <f>IF(CX7="",NA(),CX7)</f>
        <v>89.73</v>
      </c>
      <c r="CY6" s="36">
        <f t="shared" ref="CY6:DG6" si="11">IF(CY7="",NA(),CY7)</f>
        <v>89.85</v>
      </c>
      <c r="CZ6" s="36">
        <f t="shared" si="11"/>
        <v>90.03</v>
      </c>
      <c r="DA6" s="36">
        <f t="shared" si="11"/>
        <v>89.88</v>
      </c>
      <c r="DB6" s="36">
        <f t="shared" si="11"/>
        <v>91.27</v>
      </c>
      <c r="DC6" s="36">
        <f t="shared" si="11"/>
        <v>93.1</v>
      </c>
      <c r="DD6" s="36">
        <f t="shared" si="11"/>
        <v>93.01</v>
      </c>
      <c r="DE6" s="36">
        <f t="shared" si="11"/>
        <v>93.12</v>
      </c>
      <c r="DF6" s="36">
        <f t="shared" si="11"/>
        <v>93.38</v>
      </c>
      <c r="DG6" s="36">
        <f t="shared" si="11"/>
        <v>93.5</v>
      </c>
      <c r="DH6" s="35" t="str">
        <f>IF(DH7="","",IF(DH7="-","【-】","【"&amp;SUBSTITUTE(TEXT(DH7,"#,##0.00"),"-","△")&amp;"】"))</f>
        <v>【94.90】</v>
      </c>
      <c r="DI6" s="36">
        <f>IF(DI7="",NA(),DI7)</f>
        <v>17.27</v>
      </c>
      <c r="DJ6" s="36">
        <f t="shared" ref="DJ6:DR6" si="12">IF(DJ7="",NA(),DJ7)</f>
        <v>17.68</v>
      </c>
      <c r="DK6" s="36">
        <f t="shared" si="12"/>
        <v>37.06</v>
      </c>
      <c r="DL6" s="36">
        <f t="shared" si="12"/>
        <v>37.65</v>
      </c>
      <c r="DM6" s="36">
        <f t="shared" si="12"/>
        <v>38.369999999999997</v>
      </c>
      <c r="DN6" s="36">
        <f t="shared" si="12"/>
        <v>15.36</v>
      </c>
      <c r="DO6" s="36">
        <f t="shared" si="12"/>
        <v>16.559999999999999</v>
      </c>
      <c r="DP6" s="36">
        <f t="shared" si="12"/>
        <v>28.35</v>
      </c>
      <c r="DQ6" s="36">
        <f t="shared" si="12"/>
        <v>27.96</v>
      </c>
      <c r="DR6" s="36">
        <f t="shared" si="12"/>
        <v>28.81</v>
      </c>
      <c r="DS6" s="35" t="str">
        <f>IF(DS7="","",IF(DS7="-","【-】","【"&amp;SUBSTITUTE(TEXT(DS7,"#,##0.00"),"-","△")&amp;"】"))</f>
        <v>【37.36】</v>
      </c>
      <c r="DT6" s="36">
        <f>IF(DT7="",NA(),DT7)</f>
        <v>1.01</v>
      </c>
      <c r="DU6" s="36">
        <f t="shared" ref="DU6:EC6" si="13">IF(DU7="",NA(),DU7)</f>
        <v>1.82</v>
      </c>
      <c r="DV6" s="36">
        <f t="shared" si="13"/>
        <v>2.86</v>
      </c>
      <c r="DW6" s="36">
        <f t="shared" si="13"/>
        <v>6.91</v>
      </c>
      <c r="DX6" s="36">
        <f t="shared" si="13"/>
        <v>8.7100000000000009</v>
      </c>
      <c r="DY6" s="36">
        <f t="shared" si="13"/>
        <v>2.81</v>
      </c>
      <c r="DZ6" s="36">
        <f t="shared" si="13"/>
        <v>2.82</v>
      </c>
      <c r="EA6" s="36">
        <f t="shared" si="13"/>
        <v>3.05</v>
      </c>
      <c r="EB6" s="36">
        <f t="shared" si="13"/>
        <v>3.4</v>
      </c>
      <c r="EC6" s="36">
        <f t="shared" si="13"/>
        <v>3.84</v>
      </c>
      <c r="ED6" s="35" t="str">
        <f>IF(ED7="","",IF(ED7="-","【-】","【"&amp;SUBSTITUTE(TEXT(ED7,"#,##0.00"),"-","△")&amp;"】"))</f>
        <v>【4.96】</v>
      </c>
      <c r="EE6" s="36">
        <f>IF(EE7="",NA(),EE7)</f>
        <v>0.08</v>
      </c>
      <c r="EF6" s="36">
        <f t="shared" ref="EF6:EN6" si="14">IF(EF7="",NA(),EF7)</f>
        <v>0.1</v>
      </c>
      <c r="EG6" s="36">
        <f t="shared" si="14"/>
        <v>0.08</v>
      </c>
      <c r="EH6" s="36">
        <f t="shared" si="14"/>
        <v>0.14000000000000001</v>
      </c>
      <c r="EI6" s="36">
        <f t="shared" si="14"/>
        <v>0.19</v>
      </c>
      <c r="EJ6" s="36">
        <f t="shared" si="14"/>
        <v>0.1</v>
      </c>
      <c r="EK6" s="36">
        <f t="shared" si="14"/>
        <v>0.11</v>
      </c>
      <c r="EL6" s="36">
        <f t="shared" si="14"/>
        <v>0.08</v>
      </c>
      <c r="EM6" s="36">
        <f t="shared" si="14"/>
        <v>0.22</v>
      </c>
      <c r="EN6" s="36">
        <f t="shared" si="14"/>
        <v>0.28000000000000003</v>
      </c>
      <c r="EO6" s="35" t="str">
        <f>IF(EO7="","",IF(EO7="-","【-】","【"&amp;SUBSTITUTE(TEXT(EO7,"#,##0.00"),"-","△")&amp;"】"))</f>
        <v>【0.27】</v>
      </c>
    </row>
    <row r="7" spans="1:148" s="37" customFormat="1">
      <c r="A7" s="29"/>
      <c r="B7" s="38">
        <v>2016</v>
      </c>
      <c r="C7" s="38">
        <v>422029</v>
      </c>
      <c r="D7" s="38">
        <v>46</v>
      </c>
      <c r="E7" s="38">
        <v>17</v>
      </c>
      <c r="F7" s="38">
        <v>1</v>
      </c>
      <c r="G7" s="38">
        <v>0</v>
      </c>
      <c r="H7" s="38" t="s">
        <v>108</v>
      </c>
      <c r="I7" s="38" t="s">
        <v>109</v>
      </c>
      <c r="J7" s="38" t="s">
        <v>110</v>
      </c>
      <c r="K7" s="38" t="s">
        <v>111</v>
      </c>
      <c r="L7" s="38" t="s">
        <v>112</v>
      </c>
      <c r="M7" s="38"/>
      <c r="N7" s="39" t="s">
        <v>113</v>
      </c>
      <c r="O7" s="39">
        <v>57.59</v>
      </c>
      <c r="P7" s="39">
        <v>57.25</v>
      </c>
      <c r="Q7" s="39">
        <v>86.9</v>
      </c>
      <c r="R7" s="39">
        <v>2417</v>
      </c>
      <c r="S7" s="39">
        <v>256520</v>
      </c>
      <c r="T7" s="39">
        <v>426.06</v>
      </c>
      <c r="U7" s="39">
        <v>602.07000000000005</v>
      </c>
      <c r="V7" s="39">
        <v>145519</v>
      </c>
      <c r="W7" s="39">
        <v>31.06</v>
      </c>
      <c r="X7" s="39">
        <v>4685.09</v>
      </c>
      <c r="Y7" s="39">
        <v>104.43</v>
      </c>
      <c r="Z7" s="39">
        <v>106.86</v>
      </c>
      <c r="AA7" s="39">
        <v>104.83</v>
      </c>
      <c r="AB7" s="39">
        <v>105.39</v>
      </c>
      <c r="AC7" s="39">
        <v>105.01</v>
      </c>
      <c r="AD7" s="39">
        <v>102.74</v>
      </c>
      <c r="AE7" s="39">
        <v>105.07</v>
      </c>
      <c r="AF7" s="39">
        <v>108.53</v>
      </c>
      <c r="AG7" s="39">
        <v>108.52</v>
      </c>
      <c r="AH7" s="39">
        <v>109.12</v>
      </c>
      <c r="AI7" s="39">
        <v>108.57</v>
      </c>
      <c r="AJ7" s="39">
        <v>199.97</v>
      </c>
      <c r="AK7" s="39">
        <v>185.5</v>
      </c>
      <c r="AL7" s="39">
        <v>0</v>
      </c>
      <c r="AM7" s="39">
        <v>0</v>
      </c>
      <c r="AN7" s="39">
        <v>0</v>
      </c>
      <c r="AO7" s="39">
        <v>15.05</v>
      </c>
      <c r="AP7" s="39">
        <v>23.32</v>
      </c>
      <c r="AQ7" s="39">
        <v>4.72</v>
      </c>
      <c r="AR7" s="39">
        <v>4.87</v>
      </c>
      <c r="AS7" s="39">
        <v>3.8</v>
      </c>
      <c r="AT7" s="39">
        <v>4.38</v>
      </c>
      <c r="AU7" s="39">
        <v>370.37</v>
      </c>
      <c r="AV7" s="39">
        <v>424.85</v>
      </c>
      <c r="AW7" s="39">
        <v>159.55000000000001</v>
      </c>
      <c r="AX7" s="39">
        <v>151.11000000000001</v>
      </c>
      <c r="AY7" s="39">
        <v>146.30000000000001</v>
      </c>
      <c r="AZ7" s="39">
        <v>184.15</v>
      </c>
      <c r="BA7" s="39">
        <v>179.3</v>
      </c>
      <c r="BB7" s="39">
        <v>45.99</v>
      </c>
      <c r="BC7" s="39">
        <v>47.32</v>
      </c>
      <c r="BD7" s="39">
        <v>49.96</v>
      </c>
      <c r="BE7" s="39">
        <v>59.95</v>
      </c>
      <c r="BF7" s="39">
        <v>1213.27</v>
      </c>
      <c r="BG7" s="39">
        <v>1174.06</v>
      </c>
      <c r="BH7" s="39">
        <v>1163.82</v>
      </c>
      <c r="BI7" s="39">
        <v>1172.3</v>
      </c>
      <c r="BJ7" s="39">
        <v>1111.1300000000001</v>
      </c>
      <c r="BK7" s="39">
        <v>941.18</v>
      </c>
      <c r="BL7" s="39">
        <v>924.44</v>
      </c>
      <c r="BM7" s="39">
        <v>963.16</v>
      </c>
      <c r="BN7" s="39">
        <v>1017.47</v>
      </c>
      <c r="BO7" s="39">
        <v>970.35</v>
      </c>
      <c r="BP7" s="39">
        <v>728.3</v>
      </c>
      <c r="BQ7" s="39">
        <v>83.03</v>
      </c>
      <c r="BR7" s="39">
        <v>89.49</v>
      </c>
      <c r="BS7" s="39">
        <v>85.47</v>
      </c>
      <c r="BT7" s="39">
        <v>88.21</v>
      </c>
      <c r="BU7" s="39">
        <v>98.77</v>
      </c>
      <c r="BV7" s="39">
        <v>93.55</v>
      </c>
      <c r="BW7" s="39">
        <v>90.24</v>
      </c>
      <c r="BX7" s="39">
        <v>94.82</v>
      </c>
      <c r="BY7" s="39">
        <v>96.37</v>
      </c>
      <c r="BZ7" s="39">
        <v>99.26</v>
      </c>
      <c r="CA7" s="39">
        <v>100.04</v>
      </c>
      <c r="CB7" s="39">
        <v>177.64</v>
      </c>
      <c r="CC7" s="39">
        <v>167.58</v>
      </c>
      <c r="CD7" s="39">
        <v>173.37</v>
      </c>
      <c r="CE7" s="39">
        <v>168.35</v>
      </c>
      <c r="CF7" s="39">
        <v>150.84</v>
      </c>
      <c r="CG7" s="39">
        <v>153.24</v>
      </c>
      <c r="CH7" s="39">
        <v>170.22</v>
      </c>
      <c r="CI7" s="39">
        <v>162.88</v>
      </c>
      <c r="CJ7" s="39">
        <v>162.65</v>
      </c>
      <c r="CK7" s="39">
        <v>159.53</v>
      </c>
      <c r="CL7" s="39">
        <v>137.82</v>
      </c>
      <c r="CM7" s="39">
        <v>44.7</v>
      </c>
      <c r="CN7" s="39">
        <v>54.24</v>
      </c>
      <c r="CO7" s="39">
        <v>54.56</v>
      </c>
      <c r="CP7" s="39">
        <v>55.65</v>
      </c>
      <c r="CQ7" s="39">
        <v>58.63</v>
      </c>
      <c r="CR7" s="39">
        <v>61.73</v>
      </c>
      <c r="CS7" s="39">
        <v>67.099999999999994</v>
      </c>
      <c r="CT7" s="39">
        <v>67.95</v>
      </c>
      <c r="CU7" s="39">
        <v>66.63</v>
      </c>
      <c r="CV7" s="39">
        <v>67.040000000000006</v>
      </c>
      <c r="CW7" s="39">
        <v>60.09</v>
      </c>
      <c r="CX7" s="39">
        <v>89.73</v>
      </c>
      <c r="CY7" s="39">
        <v>89.85</v>
      </c>
      <c r="CZ7" s="39">
        <v>90.03</v>
      </c>
      <c r="DA7" s="39">
        <v>89.88</v>
      </c>
      <c r="DB7" s="39">
        <v>91.27</v>
      </c>
      <c r="DC7" s="39">
        <v>93.1</v>
      </c>
      <c r="DD7" s="39">
        <v>93.01</v>
      </c>
      <c r="DE7" s="39">
        <v>93.12</v>
      </c>
      <c r="DF7" s="39">
        <v>93.38</v>
      </c>
      <c r="DG7" s="39">
        <v>93.5</v>
      </c>
      <c r="DH7" s="39">
        <v>94.9</v>
      </c>
      <c r="DI7" s="39">
        <v>17.27</v>
      </c>
      <c r="DJ7" s="39">
        <v>17.68</v>
      </c>
      <c r="DK7" s="39">
        <v>37.06</v>
      </c>
      <c r="DL7" s="39">
        <v>37.65</v>
      </c>
      <c r="DM7" s="39">
        <v>38.369999999999997</v>
      </c>
      <c r="DN7" s="39">
        <v>15.36</v>
      </c>
      <c r="DO7" s="39">
        <v>16.559999999999999</v>
      </c>
      <c r="DP7" s="39">
        <v>28.35</v>
      </c>
      <c r="DQ7" s="39">
        <v>27.96</v>
      </c>
      <c r="DR7" s="39">
        <v>28.81</v>
      </c>
      <c r="DS7" s="39">
        <v>37.36</v>
      </c>
      <c r="DT7" s="39">
        <v>1.01</v>
      </c>
      <c r="DU7" s="39">
        <v>1.82</v>
      </c>
      <c r="DV7" s="39">
        <v>2.86</v>
      </c>
      <c r="DW7" s="39">
        <v>6.91</v>
      </c>
      <c r="DX7" s="39">
        <v>8.7100000000000009</v>
      </c>
      <c r="DY7" s="39">
        <v>2.81</v>
      </c>
      <c r="DZ7" s="39">
        <v>2.82</v>
      </c>
      <c r="EA7" s="39">
        <v>3.05</v>
      </c>
      <c r="EB7" s="39">
        <v>3.4</v>
      </c>
      <c r="EC7" s="39">
        <v>3.84</v>
      </c>
      <c r="ED7" s="39">
        <v>4.96</v>
      </c>
      <c r="EE7" s="39">
        <v>0.08</v>
      </c>
      <c r="EF7" s="39">
        <v>0.1</v>
      </c>
      <c r="EG7" s="39">
        <v>0.08</v>
      </c>
      <c r="EH7" s="39">
        <v>0.14000000000000001</v>
      </c>
      <c r="EI7" s="39">
        <v>0.19</v>
      </c>
      <c r="EJ7" s="39">
        <v>0.1</v>
      </c>
      <c r="EK7" s="39">
        <v>0.11</v>
      </c>
      <c r="EL7" s="39">
        <v>0.08</v>
      </c>
      <c r="EM7" s="39">
        <v>0.22</v>
      </c>
      <c r="EN7" s="39">
        <v>0.28000000000000003</v>
      </c>
      <c r="EO7" s="39">
        <v>0.27</v>
      </c>
    </row>
    <row r="8" spans="1:14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大久保敬博</cp:lastModifiedBy>
  <cp:lastPrinted>2018-02-14T09:36:15Z</cp:lastPrinted>
  <dcterms:created xsi:type="dcterms:W3CDTF">2017-12-25T01:53:50Z</dcterms:created>
  <dcterms:modified xsi:type="dcterms:W3CDTF">2018-02-19T00:57:06Z</dcterms:modified>
  <cp:category/>
</cp:coreProperties>
</file>