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\data\財政課\021_公営企業\★調査関係\★20180209〆　公営企業に係る「経営比較分析表」の分析等\"/>
    </mc:Choice>
  </mc:AlternateContent>
  <workbookProtection workbookPassword="B319" lockStructure="1"/>
  <bookViews>
    <workbookView xWindow="0" yWindow="0" windowWidth="20490" windowHeight="7155"/>
  </bookViews>
  <sheets>
    <sheet name="法非適用_下水道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E86" i="4"/>
  <c r="AT10" i="4"/>
  <c r="P10" i="4"/>
  <c r="I10" i="4"/>
  <c r="B10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<sst xmlns="http://schemas.openxmlformats.org/spreadsheetml/2006/main" count="239" uniqueCount="125">
  <si>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</si>
  <si>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</si>
  <si>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</si>
  <si>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</si>
  <si>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</si>
  <si>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</si>
  <si>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</si>
  <si>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</si>
  <si>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</si>
  <si>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</si>
  <si>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</si>
  <si>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</si>
  <si>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</si>
  <si>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</si>
  <si>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</si>
  <si>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</si>
  <si>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</si>
  <si>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</si>
  <si>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</si>
  <si>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</si>
  <si>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</si>
  <si>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</si>
  <si>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</si>
  <si>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</si>
  <si>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</si>
  <si>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</si>
  <si>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</si>
  <si>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</si>
  <si>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</si>
  <si>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</si>
  <si>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</si>
  <si>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</si>
  <si>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</si>
  <si>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</si>
  <si>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</si>
  <si>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</si>
  <si>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</si>
  <si>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</si>
  <si>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</si>
  <si>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</si>
  <si>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</si>
  <si>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</si>
  <si>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</si>
  <si>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</si>
  <si>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</si>
  <si>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</si>
  <si>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</si>
  <si>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</si>
  <si>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</si>
  <si>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</si>
  <si>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</si>
  <si>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</si>
  <si>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</si>
  <si>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</si>
  <si>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</si>
  <si>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</si>
  <si>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</si>
  <si>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</si>
  <si>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</si>
  <si>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</si>
  <si>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</si>
  <si>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</si>
  <si>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</si>
  <si>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</si>
  <si>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</si>
  <si>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</si>
  <si>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</si>
  <si>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</si>
  <si>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</si>
  <si>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</si>
  <si>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</si>
  <si>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</si>
  <si>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</si>
  <si>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</si>
  <si>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</si>
  <si>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</si>
  <si>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</si>
  <si>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</si>
  <si>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</si>
  <si>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</si>
  <si>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</si>
  <si>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</si>
  <si>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</si>
  <si>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</si>
  <si>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</si>
  <si>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</si>
  <si>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</si>
  <si>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</si>
  <si>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</si>
  <si>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</si>
  <si>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</si>
  <si>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</si>
  <si>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</si>
  <si>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</si>
  <si>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</si>
  <si>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</si>
  <si>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</si>
  <si>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</si>
  <si>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</si>
  <si>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</si>
  <si>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</si>
  <si>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</si>
  <si>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</si>
  <si>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</si>
  <si>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</si>
  <si>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</si>
  <si>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</si>
  <si>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</si>
  <si>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</si>
  <si>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</si>
  <si>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長崎県　壱岐市</t>
  </si>
  <si>
    <t>法非適用</t>
  </si>
  <si>
    <t>下水道事業</t>
  </si>
  <si>
    <t>公共下水道</t>
  </si>
  <si>
    <t>Cd2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</si>
  <si>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</si>
  <si>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</si>
  <si>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</si>
  <si>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</si>
  <si>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</si>
  <si>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</si>
  <si>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</si>
  <si>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ハード事業においては、現在も面整備が継続中であり、建設費の縮減・圧縮を図りながら早期完成を目指す。
　また、経営面においては、加入率の早期向上を図るため全体説明ではなく、個別加入推進を実施し、隠れた加入予備軍の掘り起こしを行い、加入率の向上に繋げたい。また、今後については、施設の老朽化が顕著となるため、ストマネ計画等を策定し現施設の長寿命化を図り、コスト縮減に繋げたい。
　上記を踏まえ、経営戦略のローリングを行い、更なる経営の健全化に取り組む。</t>
    <rPh sb="4" eb="6">
      <t>ジギョウ</t>
    </rPh>
    <rPh sb="12" eb="14">
      <t>ゲンザイ</t>
    </rPh>
    <rPh sb="15" eb="16">
      <t>メン</t>
    </rPh>
    <rPh sb="16" eb="18">
      <t>セイビ</t>
    </rPh>
    <rPh sb="19" eb="21">
      <t>ケイゾク</t>
    </rPh>
    <rPh sb="21" eb="22">
      <t>ナカ</t>
    </rPh>
    <rPh sb="26" eb="29">
      <t>ケンセツヒ</t>
    </rPh>
    <rPh sb="30" eb="32">
      <t>シュクゲン</t>
    </rPh>
    <rPh sb="33" eb="35">
      <t>アッシュク</t>
    </rPh>
    <rPh sb="36" eb="37">
      <t>ハカ</t>
    </rPh>
    <rPh sb="41" eb="43">
      <t>ソウキ</t>
    </rPh>
    <rPh sb="43" eb="45">
      <t>カンセイ</t>
    </rPh>
    <rPh sb="46" eb="48">
      <t>メザ</t>
    </rPh>
    <rPh sb="55" eb="58">
      <t>ケイエイメン</t>
    </rPh>
    <rPh sb="64" eb="67">
      <t>カニュウリツ</t>
    </rPh>
    <rPh sb="68" eb="70">
      <t>ソウキ</t>
    </rPh>
    <rPh sb="70" eb="72">
      <t>コウジョウ</t>
    </rPh>
    <rPh sb="73" eb="74">
      <t>ハカ</t>
    </rPh>
    <rPh sb="77" eb="79">
      <t>ゼンタイ</t>
    </rPh>
    <rPh sb="79" eb="81">
      <t>セツメイ</t>
    </rPh>
    <rPh sb="86" eb="88">
      <t>コベツ</t>
    </rPh>
    <rPh sb="88" eb="90">
      <t>カニュウ</t>
    </rPh>
    <rPh sb="90" eb="92">
      <t>スイシン</t>
    </rPh>
    <rPh sb="93" eb="95">
      <t>ジッシ</t>
    </rPh>
    <rPh sb="97" eb="98">
      <t>カク</t>
    </rPh>
    <rPh sb="100" eb="102">
      <t>カニュウ</t>
    </rPh>
    <rPh sb="102" eb="105">
      <t>ヨビグン</t>
    </rPh>
    <rPh sb="106" eb="107">
      <t>ホ</t>
    </rPh>
    <rPh sb="108" eb="109">
      <t>オ</t>
    </rPh>
    <rPh sb="112" eb="113">
      <t>オコナ</t>
    </rPh>
    <rPh sb="115" eb="118">
      <t>カニュウリツ</t>
    </rPh>
    <rPh sb="119" eb="121">
      <t>コウジョウ</t>
    </rPh>
    <rPh sb="122" eb="123">
      <t>ツナ</t>
    </rPh>
    <rPh sb="130" eb="132">
      <t>コンゴ</t>
    </rPh>
    <rPh sb="138" eb="140">
      <t>シセツ</t>
    </rPh>
    <rPh sb="141" eb="144">
      <t>ロウキュウカ</t>
    </rPh>
    <rPh sb="145" eb="147">
      <t>ケンチョ</t>
    </rPh>
    <rPh sb="157" eb="159">
      <t>ケイカク</t>
    </rPh>
    <rPh sb="159" eb="160">
      <t>トウ</t>
    </rPh>
    <rPh sb="161" eb="163">
      <t>サクテイ</t>
    </rPh>
    <rPh sb="164" eb="165">
      <t>ゲン</t>
    </rPh>
    <rPh sb="179" eb="181">
      <t>シュクゲン</t>
    </rPh>
    <rPh sb="182" eb="183">
      <t>ツナ</t>
    </rPh>
    <rPh sb="190" eb="192">
      <t>ジョウキ</t>
    </rPh>
    <rPh sb="193" eb="194">
      <t>フ</t>
    </rPh>
    <rPh sb="197" eb="199">
      <t>ケイエイ</t>
    </rPh>
    <rPh sb="199" eb="201">
      <t>センリャク</t>
    </rPh>
    <rPh sb="208" eb="209">
      <t>オコナ</t>
    </rPh>
    <rPh sb="211" eb="212">
      <t>サラ</t>
    </rPh>
    <rPh sb="214" eb="216">
      <t>ケイエイ</t>
    </rPh>
    <rPh sb="217" eb="220">
      <t>ケンゼンカ</t>
    </rPh>
    <rPh sb="221" eb="222">
      <t>ト</t>
    </rPh>
    <rPh sb="223" eb="224">
      <t>ク</t>
    </rPh>
    <phoneticPr fontId="4"/>
  </si>
  <si>
    <t>　経費回収率がH28に高くなった理由については、面整備も完了してきている事から、現在加入推進にシフトしてきており、その効果発現(加入者増による使用料の増)や、汚水処理費(施設の修繕・管理業務等の維持管理費)の減少が要因として上げられる。
　汚水処理原価がH28に低くなった理由については、汚水処理費(施設の修繕・管理業務等の維持管理費)の減少が要因と考えられる。
　多くの項目において、類似団体平均より低い要因としては、加入率の低迷であると考えられる。よって今後は加入推進に重点をおき、料金収入の増額を図るとともに、施設の維持管理においては、ストマネ計画等を作成し、計画的な機器のメンテナンスを行い、経費の縮減を図る必要があると考える。</t>
    <rPh sb="1" eb="3">
      <t>ケイヒ</t>
    </rPh>
    <rPh sb="3" eb="6">
      <t>カイシュウリツ</t>
    </rPh>
    <rPh sb="11" eb="12">
      <t>タカ</t>
    </rPh>
    <rPh sb="16" eb="18">
      <t>リユウ</t>
    </rPh>
    <rPh sb="24" eb="25">
      <t>メン</t>
    </rPh>
    <rPh sb="25" eb="27">
      <t>セイビ</t>
    </rPh>
    <rPh sb="28" eb="30">
      <t>カンリョウ</t>
    </rPh>
    <rPh sb="36" eb="37">
      <t>コト</t>
    </rPh>
    <rPh sb="40" eb="42">
      <t>ゲンザイ</t>
    </rPh>
    <rPh sb="42" eb="44">
      <t>カニュウ</t>
    </rPh>
    <rPh sb="44" eb="46">
      <t>スイシン</t>
    </rPh>
    <rPh sb="59" eb="61">
      <t>コウカ</t>
    </rPh>
    <rPh sb="61" eb="63">
      <t>ハツゲン</t>
    </rPh>
    <rPh sb="64" eb="67">
      <t>カニュウシャ</t>
    </rPh>
    <rPh sb="67" eb="68">
      <t>ゾウ</t>
    </rPh>
    <rPh sb="71" eb="74">
      <t>シヨウリョウ</t>
    </rPh>
    <rPh sb="75" eb="76">
      <t>ゾウ</t>
    </rPh>
    <rPh sb="79" eb="81">
      <t>オスイ</t>
    </rPh>
    <rPh sb="81" eb="84">
      <t>ショリヒ</t>
    </rPh>
    <rPh sb="85" eb="87">
      <t>シセツ</t>
    </rPh>
    <rPh sb="88" eb="90">
      <t>シュウゼン</t>
    </rPh>
    <rPh sb="91" eb="93">
      <t>カンリ</t>
    </rPh>
    <rPh sb="93" eb="95">
      <t>ギョウム</t>
    </rPh>
    <rPh sb="95" eb="96">
      <t>トウ</t>
    </rPh>
    <rPh sb="97" eb="99">
      <t>イジ</t>
    </rPh>
    <rPh sb="99" eb="102">
      <t>カンリヒ</t>
    </rPh>
    <rPh sb="104" eb="106">
      <t>ゲンショウ</t>
    </rPh>
    <rPh sb="107" eb="109">
      <t>ヨウイン</t>
    </rPh>
    <rPh sb="112" eb="113">
      <t>ア</t>
    </rPh>
    <rPh sb="120" eb="122">
      <t>オスイ</t>
    </rPh>
    <rPh sb="122" eb="124">
      <t>ショリ</t>
    </rPh>
    <rPh sb="124" eb="126">
      <t>ゲンカ</t>
    </rPh>
    <rPh sb="131" eb="132">
      <t>ヒク</t>
    </rPh>
    <rPh sb="136" eb="138">
      <t>リユウ</t>
    </rPh>
    <rPh sb="144" eb="146">
      <t>オスイ</t>
    </rPh>
    <rPh sb="146" eb="149">
      <t>ショリヒ</t>
    </rPh>
    <rPh sb="170" eb="171">
      <t>スク</t>
    </rPh>
    <rPh sb="183" eb="184">
      <t>オオ</t>
    </rPh>
    <rPh sb="186" eb="188">
      <t>コウモク</t>
    </rPh>
    <rPh sb="193" eb="195">
      <t>ルイジ</t>
    </rPh>
    <rPh sb="195" eb="197">
      <t>ダンタイ</t>
    </rPh>
    <rPh sb="197" eb="199">
      <t>ヘイキン</t>
    </rPh>
    <rPh sb="201" eb="202">
      <t>ヒク</t>
    </rPh>
    <rPh sb="203" eb="205">
      <t>ヨウイン</t>
    </rPh>
    <rPh sb="210" eb="213">
      <t>カニュウリツ</t>
    </rPh>
    <rPh sb="214" eb="216">
      <t>テイメイ</t>
    </rPh>
    <rPh sb="220" eb="221">
      <t>カンガ</t>
    </rPh>
    <rPh sb="229" eb="231">
      <t>コンゴ</t>
    </rPh>
    <rPh sb="232" eb="234">
      <t>カニュウ</t>
    </rPh>
    <rPh sb="234" eb="236">
      <t>スイシン</t>
    </rPh>
    <rPh sb="237" eb="239">
      <t>ジュウテン</t>
    </rPh>
    <rPh sb="243" eb="245">
      <t>リョウキン</t>
    </rPh>
    <rPh sb="245" eb="247">
      <t>シュウニュウ</t>
    </rPh>
    <rPh sb="248" eb="250">
      <t>ゾウガク</t>
    </rPh>
    <rPh sb="251" eb="252">
      <t>ハカ</t>
    </rPh>
    <rPh sb="258" eb="260">
      <t>シセツ</t>
    </rPh>
    <rPh sb="261" eb="263">
      <t>イジ</t>
    </rPh>
    <rPh sb="263" eb="265">
      <t>カンリ</t>
    </rPh>
    <rPh sb="275" eb="277">
      <t>ケイカク</t>
    </rPh>
    <rPh sb="277" eb="278">
      <t>トウ</t>
    </rPh>
    <rPh sb="279" eb="281">
      <t>サクセイ</t>
    </rPh>
    <rPh sb="283" eb="286">
      <t>ケイカクテキ</t>
    </rPh>
    <rPh sb="287" eb="289">
      <t>キキ</t>
    </rPh>
    <rPh sb="297" eb="298">
      <t>オコナ</t>
    </rPh>
    <rPh sb="300" eb="302">
      <t>ケイヒ</t>
    </rPh>
    <rPh sb="303" eb="305">
      <t>シュクゲン</t>
    </rPh>
    <rPh sb="306" eb="307">
      <t>ハカ</t>
    </rPh>
    <rPh sb="308" eb="310">
      <t>ヒツヨウ</t>
    </rPh>
    <rPh sb="314" eb="315">
      <t>カンガ</t>
    </rPh>
    <phoneticPr fontId="4"/>
  </si>
  <si>
    <t>自治体職員</t>
    <rPh sb="0" eb="3">
      <t>ジチタイ</t>
    </rPh>
    <rPh sb="3" eb="5">
      <t>ショクイン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</si>
</sst>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E-44D6-B40D-3D51EEB2A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977480"/>
        <c:axId val="215461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0.14000000000000001</c:v>
                </c:pt>
                <c:pt idx="1">
                  <c:v>0.14000000000000001</c:v>
                </c:pt>
                <c:pt idx="2">
                  <c:v>0.03</c:v>
                </c:pt>
                <c:pt idx="3">
                  <c:v>0.15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E-44D6-B40D-3D51EEB2A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977480"/>
        <c:axId val="215461816"/>
      </c:lineChart>
      <c:dateAx>
        <c:axId val="129977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5461816"/>
        <c:crosses val="autoZero"/>
        <c:auto val="1"/>
        <c:lblOffset val="100"/>
        <c:baseTimeUnit val="years"/>
      </c:dateAx>
      <c:valAx>
        <c:axId val="215461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9977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30.18</c:v>
                </c:pt>
                <c:pt idx="1">
                  <c:v>32.99</c:v>
                </c:pt>
                <c:pt idx="2">
                  <c:v>34.270000000000003</c:v>
                </c:pt>
                <c:pt idx="3">
                  <c:v>37.56</c:v>
                </c:pt>
                <c:pt idx="4">
                  <c:v>38.479999999999997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03-4B3E-93F3-B90811B82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045296"/>
        <c:axId val="131043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41.95</c:v>
                </c:pt>
                <c:pt idx="1">
                  <c:v>50.32</c:v>
                </c:pt>
                <c:pt idx="2">
                  <c:v>49.89</c:v>
                </c:pt>
                <c:pt idx="3">
                  <c:v>49.39</c:v>
                </c:pt>
                <c:pt idx="4">
                  <c:v>49.25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3-4B3E-93F3-B90811B82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045296"/>
        <c:axId val="131043336"/>
      </c:lineChart>
      <c:dateAx>
        <c:axId val="131045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043336"/>
        <c:crosses val="autoZero"/>
        <c:auto val="1"/>
        <c:lblOffset val="100"/>
        <c:baseTimeUnit val="years"/>
      </c:dateAx>
      <c:valAx>
        <c:axId val="131043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045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48.21</c:v>
                </c:pt>
                <c:pt idx="1">
                  <c:v>46.38</c:v>
                </c:pt>
                <c:pt idx="2">
                  <c:v>49.61</c:v>
                </c:pt>
                <c:pt idx="3">
                  <c:v>51.38</c:v>
                </c:pt>
                <c:pt idx="4">
                  <c:v>56.12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9-41BF-B791-1B4986096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042160"/>
        <c:axId val="216002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64.459999999999994</c:v>
                </c:pt>
                <c:pt idx="1">
                  <c:v>84.57</c:v>
                </c:pt>
                <c:pt idx="2">
                  <c:v>84.73</c:v>
                </c:pt>
                <c:pt idx="3">
                  <c:v>83.96</c:v>
                </c:pt>
                <c:pt idx="4">
                  <c:v>84.12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9-41BF-B791-1B4986096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042160"/>
        <c:axId val="216002136"/>
      </c:lineChart>
      <c:dateAx>
        <c:axId val="131042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6002136"/>
        <c:crosses val="autoZero"/>
        <c:auto val="1"/>
        <c:lblOffset val="100"/>
        <c:baseTimeUnit val="years"/>
      </c:dateAx>
      <c:valAx>
        <c:axId val="216002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042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38.22</c:v>
                </c:pt>
                <c:pt idx="1">
                  <c:v>37.21</c:v>
                </c:pt>
                <c:pt idx="2">
                  <c:v>89.31</c:v>
                </c:pt>
                <c:pt idx="3">
                  <c:v>63.61</c:v>
                </c:pt>
                <c:pt idx="4">
                  <c:v>96.4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6-4731-A77F-6E9C2EDDB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827368"/>
        <c:axId val="215444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6-4731-A77F-6E9C2EDDB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827368"/>
        <c:axId val="215444024"/>
      </c:lineChart>
      <c:dateAx>
        <c:axId val="215827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5444024"/>
        <c:crosses val="autoZero"/>
        <c:auto val="1"/>
        <c:lblOffset val="100"/>
        <c:baseTimeUnit val="years"/>
      </c:dateAx>
      <c:valAx>
        <c:axId val="215444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5827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24-4661-B811-6B6543BBD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191120"/>
        <c:axId val="216191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4-4661-B811-6B6543BBD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191120"/>
        <c:axId val="216191504"/>
      </c:lineChart>
      <c:dateAx>
        <c:axId val="216191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6191504"/>
        <c:crosses val="autoZero"/>
        <c:auto val="1"/>
        <c:lblOffset val="100"/>
        <c:baseTimeUnit val="years"/>
      </c:dateAx>
      <c:valAx>
        <c:axId val="216191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6191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CA-4DAE-9C05-84CF66DBB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285152"/>
        <c:axId val="131040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A-4DAE-9C05-84CF66DBB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285152"/>
        <c:axId val="131040984"/>
      </c:lineChart>
      <c:dateAx>
        <c:axId val="216285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040984"/>
        <c:crosses val="autoZero"/>
        <c:auto val="1"/>
        <c:lblOffset val="100"/>
        <c:baseTimeUnit val="years"/>
      </c:dateAx>
      <c:valAx>
        <c:axId val="131040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6285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D-42E7-A7B2-32BA520BE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043728"/>
        <c:axId val="131044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D-42E7-A7B2-32BA520BE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043728"/>
        <c:axId val="131044120"/>
      </c:lineChart>
      <c:dateAx>
        <c:axId val="131043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044120"/>
        <c:crosses val="autoZero"/>
        <c:auto val="1"/>
        <c:lblOffset val="100"/>
        <c:baseTimeUnit val="years"/>
      </c:dateAx>
      <c:valAx>
        <c:axId val="131044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043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7-4413-B817-9E78F0A5F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045688"/>
        <c:axId val="131046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7-4413-B817-9E78F0A5F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045688"/>
        <c:axId val="131046080"/>
      </c:lineChart>
      <c:dateAx>
        <c:axId val="131045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046080"/>
        <c:crosses val="autoZero"/>
        <c:auto val="1"/>
        <c:lblOffset val="100"/>
        <c:baseTimeUnit val="years"/>
      </c:dateAx>
      <c:valAx>
        <c:axId val="131046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045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7-476F-A2D0-58E5FF305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047256"/>
        <c:axId val="131047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1791.46</c:v>
                </c:pt>
                <c:pt idx="1">
                  <c:v>1306.92</c:v>
                </c:pt>
                <c:pt idx="2">
                  <c:v>1203.71</c:v>
                </c:pt>
                <c:pt idx="3">
                  <c:v>1162.3599999999999</c:v>
                </c:pt>
                <c:pt idx="4">
                  <c:v>1047.6500000000001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7-476F-A2D0-58E5FF305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047256"/>
        <c:axId val="131047648"/>
      </c:lineChart>
      <c:dateAx>
        <c:axId val="131047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1047648"/>
        <c:crosses val="autoZero"/>
        <c:auto val="1"/>
        <c:lblOffset val="100"/>
        <c:baseTimeUnit val="years"/>
      </c:dateAx>
      <c:valAx>
        <c:axId val="131047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1047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70.819999999999993</c:v>
                </c:pt>
                <c:pt idx="1">
                  <c:v>78.260000000000005</c:v>
                </c:pt>
                <c:pt idx="2">
                  <c:v>59.35</c:v>
                </c:pt>
                <c:pt idx="3">
                  <c:v>32.69</c:v>
                </c:pt>
                <c:pt idx="4">
                  <c:v>69.739999999999995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A2-46B7-8267-9474A015E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99000"/>
        <c:axId val="215999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51.28</c:v>
                </c:pt>
                <c:pt idx="1">
                  <c:v>68.510000000000005</c:v>
                </c:pt>
                <c:pt idx="2">
                  <c:v>69.739999999999995</c:v>
                </c:pt>
                <c:pt idx="3">
                  <c:v>68.209999999999994</c:v>
                </c:pt>
                <c:pt idx="4">
                  <c:v>74.040000000000006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2-46B7-8267-9474A015E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999000"/>
        <c:axId val="215999392"/>
      </c:lineChart>
      <c:dateAx>
        <c:axId val="215999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5999392"/>
        <c:crosses val="autoZero"/>
        <c:auto val="1"/>
        <c:lblOffset val="100"/>
        <c:baseTimeUnit val="years"/>
      </c:dateAx>
      <c:valAx>
        <c:axId val="215999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5999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210.64</c:v>
                </c:pt>
                <c:pt idx="1">
                  <c:v>191.21</c:v>
                </c:pt>
                <c:pt idx="2">
                  <c:v>256.87</c:v>
                </c:pt>
                <c:pt idx="3">
                  <c:v>470.9</c:v>
                </c:pt>
                <c:pt idx="4">
                  <c:v>220.69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37-4B4A-9DD9-EDD6FA6B8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000568"/>
        <c:axId val="216000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311.81</c:v>
                </c:pt>
                <c:pt idx="1">
                  <c:v>247.43</c:v>
                </c:pt>
                <c:pt idx="2">
                  <c:v>248.89</c:v>
                </c:pt>
                <c:pt idx="3">
                  <c:v>250.84</c:v>
                </c:pt>
                <c:pt idx="4">
                  <c:v>235.61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7-4B4A-9DD9-EDD6FA6B8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000568"/>
        <c:axId val="216000960"/>
      </c:lineChart>
      <c:dateAx>
        <c:axId val="216000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6000960"/>
        <c:crosses val="autoZero"/>
        <c:auto val="1"/>
        <c:lblOffset val="100"/>
        <c:baseTimeUnit val="years"/>
      </c:dateAx>
      <c:valAx>
        <c:axId val="216000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6000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【728.30】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>
      <selection activeCell="AD8" sqref="AD8:AJ8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43" t="str">
        <f>データ!H6</f>
        <v>長崎県　壱岐市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公共下水道</v>
      </c>
      <c r="Q8" s="48"/>
      <c r="R8" s="48"/>
      <c r="S8" s="48"/>
      <c r="T8" s="48"/>
      <c r="U8" s="48"/>
      <c r="V8" s="48"/>
      <c r="W8" s="48" t="str">
        <f>データ!L6</f>
        <v>Cd2</v>
      </c>
      <c r="X8" s="48"/>
      <c r="Y8" s="48"/>
      <c r="Z8" s="48"/>
      <c r="AA8" s="48"/>
      <c r="AB8" s="48"/>
      <c r="AC8" s="48"/>
      <c r="AD8" s="49" t="s">
        <v>124</v>
      </c>
      <c r="AE8" s="49"/>
      <c r="AF8" s="49"/>
      <c r="AG8" s="49"/>
      <c r="AH8" s="49"/>
      <c r="AI8" s="49"/>
      <c r="AJ8" s="49"/>
      <c r="AK8" s="4"/>
      <c r="AL8" s="50">
        <f>データ!S6</f>
        <v>27581</v>
      </c>
      <c r="AM8" s="50"/>
      <c r="AN8" s="50"/>
      <c r="AO8" s="50"/>
      <c r="AP8" s="50"/>
      <c r="AQ8" s="50"/>
      <c r="AR8" s="50"/>
      <c r="AS8" s="50"/>
      <c r="AT8" s="45">
        <f>データ!T6</f>
        <v>139.41999999999999</v>
      </c>
      <c r="AU8" s="45"/>
      <c r="AV8" s="45"/>
      <c r="AW8" s="45"/>
      <c r="AX8" s="45"/>
      <c r="AY8" s="45"/>
      <c r="AZ8" s="45"/>
      <c r="BA8" s="45"/>
      <c r="BB8" s="45">
        <f>データ!U6</f>
        <v>197.83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10.88</v>
      </c>
      <c r="Q10" s="45"/>
      <c r="R10" s="45"/>
      <c r="S10" s="45"/>
      <c r="T10" s="45"/>
      <c r="U10" s="45"/>
      <c r="V10" s="45"/>
      <c r="W10" s="45">
        <f>データ!Q6</f>
        <v>99.37</v>
      </c>
      <c r="X10" s="45"/>
      <c r="Y10" s="45"/>
      <c r="Z10" s="45"/>
      <c r="AA10" s="45"/>
      <c r="AB10" s="45"/>
      <c r="AC10" s="45"/>
      <c r="AD10" s="50">
        <f>データ!R6</f>
        <v>2980</v>
      </c>
      <c r="AE10" s="50"/>
      <c r="AF10" s="50"/>
      <c r="AG10" s="50"/>
      <c r="AH10" s="50"/>
      <c r="AI10" s="50"/>
      <c r="AJ10" s="50"/>
      <c r="AK10" s="2"/>
      <c r="AL10" s="50">
        <f>データ!V6</f>
        <v>2967</v>
      </c>
      <c r="AM10" s="50"/>
      <c r="AN10" s="50"/>
      <c r="AO10" s="50"/>
      <c r="AP10" s="50"/>
      <c r="AQ10" s="50"/>
      <c r="AR10" s="50"/>
      <c r="AS10" s="50"/>
      <c r="AT10" s="45">
        <f>データ!W6</f>
        <v>1.7</v>
      </c>
      <c r="AU10" s="45"/>
      <c r="AV10" s="45"/>
      <c r="AW10" s="45"/>
      <c r="AX10" s="45"/>
      <c r="AY10" s="45"/>
      <c r="AZ10" s="45"/>
      <c r="BA10" s="45"/>
      <c r="BB10" s="45">
        <f>データ!X6</f>
        <v>1745.29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123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 x14ac:dyDescent="0.15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 x14ac:dyDescent="0.15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 x14ac:dyDescent="0.15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 x14ac:dyDescent="0.15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 x14ac:dyDescent="0.15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122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【728.30】</v>
      </c>
      <c r="I86" s="26" t="str">
        <f>データ!CA6</f>
        <v>【100.04】</v>
      </c>
      <c r="J86" s="26" t="str">
        <f>データ!CL6</f>
        <v>【137.82】</v>
      </c>
      <c r="K86" s="26" t="str">
        <f>データ!CW6</f>
        <v>【60.09】</v>
      </c>
      <c r="L86" s="26" t="str">
        <f>データ!DH6</f>
        <v>【94.90】</v>
      </c>
      <c r="M86" s="26" t="s">
        <v>56</v>
      </c>
      <c r="N86" s="26" t="s">
        <v>56</v>
      </c>
      <c r="O86" s="26" t="str">
        <f>データ!EO6</f>
        <v>【0.27】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57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58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59</v>
      </c>
      <c r="B3" s="29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29" t="s">
        <v>65</v>
      </c>
      <c r="H3" s="77" t="s">
        <v>66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67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69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70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71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72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74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75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76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77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78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79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80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81</v>
      </c>
      <c r="B5" s="31"/>
      <c r="C5" s="31"/>
      <c r="D5" s="31"/>
      <c r="E5" s="31"/>
      <c r="F5" s="31"/>
      <c r="G5" s="31"/>
      <c r="H5" s="32" t="s">
        <v>82</v>
      </c>
      <c r="I5" s="32" t="s">
        <v>83</v>
      </c>
      <c r="J5" s="32" t="s">
        <v>84</v>
      </c>
      <c r="K5" s="32" t="s">
        <v>85</v>
      </c>
      <c r="L5" s="32" t="s">
        <v>86</v>
      </c>
      <c r="M5" s="32" t="s">
        <v>5</v>
      </c>
      <c r="N5" s="32" t="s">
        <v>87</v>
      </c>
      <c r="O5" s="32" t="s">
        <v>88</v>
      </c>
      <c r="P5" s="32" t="s">
        <v>89</v>
      </c>
      <c r="Q5" s="32" t="s">
        <v>90</v>
      </c>
      <c r="R5" s="32" t="s">
        <v>91</v>
      </c>
      <c r="S5" s="32" t="s">
        <v>92</v>
      </c>
      <c r="T5" s="32" t="s">
        <v>93</v>
      </c>
      <c r="U5" s="32" t="s">
        <v>94</v>
      </c>
      <c r="V5" s="32" t="s">
        <v>95</v>
      </c>
      <c r="W5" s="32" t="s">
        <v>96</v>
      </c>
      <c r="X5" s="32" t="s">
        <v>97</v>
      </c>
      <c r="Y5" s="32" t="s">
        <v>98</v>
      </c>
      <c r="Z5" s="32" t="s">
        <v>99</v>
      </c>
      <c r="AA5" s="32" t="s">
        <v>100</v>
      </c>
      <c r="AB5" s="32" t="s">
        <v>101</v>
      </c>
      <c r="AC5" s="32" t="s">
        <v>102</v>
      </c>
      <c r="AD5" s="32" t="s">
        <v>103</v>
      </c>
      <c r="AE5" s="32" t="s">
        <v>104</v>
      </c>
      <c r="AF5" s="32" t="s">
        <v>105</v>
      </c>
      <c r="AG5" s="32" t="s">
        <v>106</v>
      </c>
      <c r="AH5" s="32" t="s">
        <v>107</v>
      </c>
      <c r="AI5" s="32" t="s">
        <v>43</v>
      </c>
      <c r="AJ5" s="32" t="s">
        <v>98</v>
      </c>
      <c r="AK5" s="32" t="s">
        <v>99</v>
      </c>
      <c r="AL5" s="32" t="s">
        <v>100</v>
      </c>
      <c r="AM5" s="32" t="s">
        <v>101</v>
      </c>
      <c r="AN5" s="32" t="s">
        <v>102</v>
      </c>
      <c r="AO5" s="32" t="s">
        <v>103</v>
      </c>
      <c r="AP5" s="32" t="s">
        <v>104</v>
      </c>
      <c r="AQ5" s="32" t="s">
        <v>105</v>
      </c>
      <c r="AR5" s="32" t="s">
        <v>106</v>
      </c>
      <c r="AS5" s="32" t="s">
        <v>107</v>
      </c>
      <c r="AT5" s="32" t="s">
        <v>108</v>
      </c>
      <c r="AU5" s="32" t="s">
        <v>98</v>
      </c>
      <c r="AV5" s="32" t="s">
        <v>99</v>
      </c>
      <c r="AW5" s="32" t="s">
        <v>100</v>
      </c>
      <c r="AX5" s="32" t="s">
        <v>101</v>
      </c>
      <c r="AY5" s="32" t="s">
        <v>102</v>
      </c>
      <c r="AZ5" s="32" t="s">
        <v>103</v>
      </c>
      <c r="BA5" s="32" t="s">
        <v>104</v>
      </c>
      <c r="BB5" s="32" t="s">
        <v>105</v>
      </c>
      <c r="BC5" s="32" t="s">
        <v>106</v>
      </c>
      <c r="BD5" s="32" t="s">
        <v>107</v>
      </c>
      <c r="BE5" s="32" t="s">
        <v>108</v>
      </c>
      <c r="BF5" s="32" t="s">
        <v>98</v>
      </c>
      <c r="BG5" s="32" t="s">
        <v>99</v>
      </c>
      <c r="BH5" s="32" t="s">
        <v>100</v>
      </c>
      <c r="BI5" s="32" t="s">
        <v>101</v>
      </c>
      <c r="BJ5" s="32" t="s">
        <v>102</v>
      </c>
      <c r="BK5" s="32" t="s">
        <v>103</v>
      </c>
      <c r="BL5" s="32" t="s">
        <v>104</v>
      </c>
      <c r="BM5" s="32" t="s">
        <v>105</v>
      </c>
      <c r="BN5" s="32" t="s">
        <v>106</v>
      </c>
      <c r="BO5" s="32" t="s">
        <v>107</v>
      </c>
      <c r="BP5" s="32" t="s">
        <v>108</v>
      </c>
      <c r="BQ5" s="32" t="s">
        <v>98</v>
      </c>
      <c r="BR5" s="32" t="s">
        <v>99</v>
      </c>
      <c r="BS5" s="32" t="s">
        <v>100</v>
      </c>
      <c r="BT5" s="32" t="s">
        <v>101</v>
      </c>
      <c r="BU5" s="32" t="s">
        <v>102</v>
      </c>
      <c r="BV5" s="32" t="s">
        <v>103</v>
      </c>
      <c r="BW5" s="32" t="s">
        <v>104</v>
      </c>
      <c r="BX5" s="32" t="s">
        <v>105</v>
      </c>
      <c r="BY5" s="32" t="s">
        <v>106</v>
      </c>
      <c r="BZ5" s="32" t="s">
        <v>107</v>
      </c>
      <c r="CA5" s="32" t="s">
        <v>108</v>
      </c>
      <c r="CB5" s="32" t="s">
        <v>98</v>
      </c>
      <c r="CC5" s="32" t="s">
        <v>99</v>
      </c>
      <c r="CD5" s="32" t="s">
        <v>100</v>
      </c>
      <c r="CE5" s="32" t="s">
        <v>101</v>
      </c>
      <c r="CF5" s="32" t="s">
        <v>102</v>
      </c>
      <c r="CG5" s="32" t="s">
        <v>103</v>
      </c>
      <c r="CH5" s="32" t="s">
        <v>104</v>
      </c>
      <c r="CI5" s="32" t="s">
        <v>105</v>
      </c>
      <c r="CJ5" s="32" t="s">
        <v>106</v>
      </c>
      <c r="CK5" s="32" t="s">
        <v>107</v>
      </c>
      <c r="CL5" s="32" t="s">
        <v>108</v>
      </c>
      <c r="CM5" s="32" t="s">
        <v>98</v>
      </c>
      <c r="CN5" s="32" t="s">
        <v>99</v>
      </c>
      <c r="CO5" s="32" t="s">
        <v>100</v>
      </c>
      <c r="CP5" s="32" t="s">
        <v>101</v>
      </c>
      <c r="CQ5" s="32" t="s">
        <v>102</v>
      </c>
      <c r="CR5" s="32" t="s">
        <v>103</v>
      </c>
      <c r="CS5" s="32" t="s">
        <v>104</v>
      </c>
      <c r="CT5" s="32" t="s">
        <v>105</v>
      </c>
      <c r="CU5" s="32" t="s">
        <v>106</v>
      </c>
      <c r="CV5" s="32" t="s">
        <v>107</v>
      </c>
      <c r="CW5" s="32" t="s">
        <v>108</v>
      </c>
      <c r="CX5" s="32" t="s">
        <v>98</v>
      </c>
      <c r="CY5" s="32" t="s">
        <v>99</v>
      </c>
      <c r="CZ5" s="32" t="s">
        <v>100</v>
      </c>
      <c r="DA5" s="32" t="s">
        <v>101</v>
      </c>
      <c r="DB5" s="32" t="s">
        <v>102</v>
      </c>
      <c r="DC5" s="32" t="s">
        <v>103</v>
      </c>
      <c r="DD5" s="32" t="s">
        <v>104</v>
      </c>
      <c r="DE5" s="32" t="s">
        <v>105</v>
      </c>
      <c r="DF5" s="32" t="s">
        <v>106</v>
      </c>
      <c r="DG5" s="32" t="s">
        <v>107</v>
      </c>
      <c r="DH5" s="32" t="s">
        <v>108</v>
      </c>
      <c r="DI5" s="32" t="s">
        <v>98</v>
      </c>
      <c r="DJ5" s="32" t="s">
        <v>99</v>
      </c>
      <c r="DK5" s="32" t="s">
        <v>100</v>
      </c>
      <c r="DL5" s="32" t="s">
        <v>101</v>
      </c>
      <c r="DM5" s="32" t="s">
        <v>102</v>
      </c>
      <c r="DN5" s="32" t="s">
        <v>103</v>
      </c>
      <c r="DO5" s="32" t="s">
        <v>104</v>
      </c>
      <c r="DP5" s="32" t="s">
        <v>105</v>
      </c>
      <c r="DQ5" s="32" t="s">
        <v>106</v>
      </c>
      <c r="DR5" s="32" t="s">
        <v>107</v>
      </c>
      <c r="DS5" s="32" t="s">
        <v>108</v>
      </c>
      <c r="DT5" s="32" t="s">
        <v>98</v>
      </c>
      <c r="DU5" s="32" t="s">
        <v>99</v>
      </c>
      <c r="DV5" s="32" t="s">
        <v>100</v>
      </c>
      <c r="DW5" s="32" t="s">
        <v>101</v>
      </c>
      <c r="DX5" s="32" t="s">
        <v>102</v>
      </c>
      <c r="DY5" s="32" t="s">
        <v>103</v>
      </c>
      <c r="DZ5" s="32" t="s">
        <v>104</v>
      </c>
      <c r="EA5" s="32" t="s">
        <v>105</v>
      </c>
      <c r="EB5" s="32" t="s">
        <v>106</v>
      </c>
      <c r="EC5" s="32" t="s">
        <v>107</v>
      </c>
      <c r="ED5" s="32" t="s">
        <v>108</v>
      </c>
      <c r="EE5" s="32" t="s">
        <v>98</v>
      </c>
      <c r="EF5" s="32" t="s">
        <v>99</v>
      </c>
      <c r="EG5" s="32" t="s">
        <v>100</v>
      </c>
      <c r="EH5" s="32" t="s">
        <v>101</v>
      </c>
      <c r="EI5" s="32" t="s">
        <v>102</v>
      </c>
      <c r="EJ5" s="32" t="s">
        <v>103</v>
      </c>
      <c r="EK5" s="32" t="s">
        <v>104</v>
      </c>
      <c r="EL5" s="32" t="s">
        <v>105</v>
      </c>
      <c r="EM5" s="32" t="s">
        <v>106</v>
      </c>
      <c r="EN5" s="32" t="s">
        <v>107</v>
      </c>
      <c r="EO5" s="32" t="s">
        <v>108</v>
      </c>
    </row>
    <row r="6" spans="1:145" s="36" customFormat="1" x14ac:dyDescent="0.15">
      <c r="A6" s="28" t="s">
        <v>109</v>
      </c>
      <c r="B6" s="33">
        <f>B7</f>
        <v>2016</v>
      </c>
      <c r="C6" s="33">
        <f t="shared" ref="C6:X6" si="3">C7</f>
        <v>422100</v>
      </c>
      <c r="D6" s="33">
        <f t="shared" si="3"/>
        <v>47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長崎県　壱岐市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Cd2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10.88</v>
      </c>
      <c r="Q6" s="34">
        <f t="shared" si="3"/>
        <v>99.37</v>
      </c>
      <c r="R6" s="34">
        <f t="shared" si="3"/>
        <v>2980</v>
      </c>
      <c r="S6" s="34">
        <f t="shared" si="3"/>
        <v>27581</v>
      </c>
      <c r="T6" s="34">
        <f t="shared" si="3"/>
        <v>139.41999999999999</v>
      </c>
      <c r="U6" s="34">
        <f t="shared" si="3"/>
        <v>197.83</v>
      </c>
      <c r="V6" s="34">
        <f t="shared" si="3"/>
        <v>2967</v>
      </c>
      <c r="W6" s="34">
        <f t="shared" si="3"/>
        <v>1.7</v>
      </c>
      <c r="X6" s="34">
        <f t="shared" si="3"/>
        <v>1745.29</v>
      </c>
      <c r="Y6" s="35">
        <f>IF(Y7="",NA(),Y7)</f>
        <v>38.22</v>
      </c>
      <c r="Z6" s="35">
        <f t="shared" ref="Z6:AH6" si="4">IF(Z7="",NA(),Z7)</f>
        <v>37.21</v>
      </c>
      <c r="AA6" s="35">
        <f t="shared" si="4"/>
        <v>89.31</v>
      </c>
      <c r="AB6" s="35">
        <f t="shared" si="4"/>
        <v>63.61</v>
      </c>
      <c r="AC6" s="35">
        <f t="shared" si="4"/>
        <v>96.4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1791.46</v>
      </c>
      <c r="BL6" s="35">
        <f t="shared" si="7"/>
        <v>1306.92</v>
      </c>
      <c r="BM6" s="35">
        <f t="shared" si="7"/>
        <v>1203.71</v>
      </c>
      <c r="BN6" s="35">
        <f t="shared" si="7"/>
        <v>1162.3599999999999</v>
      </c>
      <c r="BO6" s="35">
        <f t="shared" si="7"/>
        <v>1047.6500000000001</v>
      </c>
      <c r="BP6" s="34" t="str">
        <f>IF(BP7="","",IF(BP7="-","【-】","【"&amp;SUBSTITUTE(TEXT(BP7,"#,##0.00"),"-","△")&amp;"】"))</f>
        <v>【728.30】</v>
      </c>
      <c r="BQ6" s="35">
        <f>IF(BQ7="",NA(),BQ7)</f>
        <v>70.819999999999993</v>
      </c>
      <c r="BR6" s="35">
        <f t="shared" ref="BR6:BZ6" si="8">IF(BR7="",NA(),BR7)</f>
        <v>78.260000000000005</v>
      </c>
      <c r="BS6" s="35">
        <f t="shared" si="8"/>
        <v>59.35</v>
      </c>
      <c r="BT6" s="35">
        <f t="shared" si="8"/>
        <v>32.69</v>
      </c>
      <c r="BU6" s="35">
        <f t="shared" si="8"/>
        <v>69.739999999999995</v>
      </c>
      <c r="BV6" s="35">
        <f t="shared" si="8"/>
        <v>51.28</v>
      </c>
      <c r="BW6" s="35">
        <f t="shared" si="8"/>
        <v>68.510000000000005</v>
      </c>
      <c r="BX6" s="35">
        <f t="shared" si="8"/>
        <v>69.739999999999995</v>
      </c>
      <c r="BY6" s="35">
        <f t="shared" si="8"/>
        <v>68.209999999999994</v>
      </c>
      <c r="BZ6" s="35">
        <f t="shared" si="8"/>
        <v>74.040000000000006</v>
      </c>
      <c r="CA6" s="34" t="str">
        <f>IF(CA7="","",IF(CA7="-","【-】","【"&amp;SUBSTITUTE(TEXT(CA7,"#,##0.00"),"-","△")&amp;"】"))</f>
        <v>【100.04】</v>
      </c>
      <c r="CB6" s="35">
        <f>IF(CB7="",NA(),CB7)</f>
        <v>210.64</v>
      </c>
      <c r="CC6" s="35">
        <f t="shared" ref="CC6:CK6" si="9">IF(CC7="",NA(),CC7)</f>
        <v>191.21</v>
      </c>
      <c r="CD6" s="35">
        <f t="shared" si="9"/>
        <v>256.87</v>
      </c>
      <c r="CE6" s="35">
        <f t="shared" si="9"/>
        <v>470.9</v>
      </c>
      <c r="CF6" s="35">
        <f t="shared" si="9"/>
        <v>220.69</v>
      </c>
      <c r="CG6" s="35">
        <f t="shared" si="9"/>
        <v>311.81</v>
      </c>
      <c r="CH6" s="35">
        <f t="shared" si="9"/>
        <v>247.43</v>
      </c>
      <c r="CI6" s="35">
        <f t="shared" si="9"/>
        <v>248.89</v>
      </c>
      <c r="CJ6" s="35">
        <f t="shared" si="9"/>
        <v>250.84</v>
      </c>
      <c r="CK6" s="35">
        <f t="shared" si="9"/>
        <v>235.61</v>
      </c>
      <c r="CL6" s="34" t="str">
        <f>IF(CL7="","",IF(CL7="-","【-】","【"&amp;SUBSTITUTE(TEXT(CL7,"#,##0.00"),"-","△")&amp;"】"))</f>
        <v>【137.82】</v>
      </c>
      <c r="CM6" s="35">
        <f>IF(CM7="",NA(),CM7)</f>
        <v>30.18</v>
      </c>
      <c r="CN6" s="35">
        <f t="shared" ref="CN6:CV6" si="10">IF(CN7="",NA(),CN7)</f>
        <v>32.99</v>
      </c>
      <c r="CO6" s="35">
        <f t="shared" si="10"/>
        <v>34.270000000000003</v>
      </c>
      <c r="CP6" s="35">
        <f t="shared" si="10"/>
        <v>37.56</v>
      </c>
      <c r="CQ6" s="35">
        <f t="shared" si="10"/>
        <v>38.479999999999997</v>
      </c>
      <c r="CR6" s="35">
        <f t="shared" si="10"/>
        <v>41.95</v>
      </c>
      <c r="CS6" s="35">
        <f t="shared" si="10"/>
        <v>50.32</v>
      </c>
      <c r="CT6" s="35">
        <f t="shared" si="10"/>
        <v>49.89</v>
      </c>
      <c r="CU6" s="35">
        <f t="shared" si="10"/>
        <v>49.39</v>
      </c>
      <c r="CV6" s="35">
        <f t="shared" si="10"/>
        <v>49.25</v>
      </c>
      <c r="CW6" s="34" t="str">
        <f>IF(CW7="","",IF(CW7="-","【-】","【"&amp;SUBSTITUTE(TEXT(CW7,"#,##0.00"),"-","△")&amp;"】"))</f>
        <v>【60.09】</v>
      </c>
      <c r="CX6" s="35">
        <f>IF(CX7="",NA(),CX7)</f>
        <v>48.21</v>
      </c>
      <c r="CY6" s="35">
        <f t="shared" ref="CY6:DG6" si="11">IF(CY7="",NA(),CY7)</f>
        <v>46.38</v>
      </c>
      <c r="CZ6" s="35">
        <f t="shared" si="11"/>
        <v>49.61</v>
      </c>
      <c r="DA6" s="35">
        <f t="shared" si="11"/>
        <v>51.38</v>
      </c>
      <c r="DB6" s="35">
        <f t="shared" si="11"/>
        <v>56.12</v>
      </c>
      <c r="DC6" s="35">
        <f t="shared" si="11"/>
        <v>64.459999999999994</v>
      </c>
      <c r="DD6" s="35">
        <f t="shared" si="11"/>
        <v>84.57</v>
      </c>
      <c r="DE6" s="35">
        <f t="shared" si="11"/>
        <v>84.73</v>
      </c>
      <c r="DF6" s="35">
        <f t="shared" si="11"/>
        <v>83.96</v>
      </c>
      <c r="DG6" s="35">
        <f t="shared" si="11"/>
        <v>84.12</v>
      </c>
      <c r="DH6" s="34" t="str">
        <f>IF(DH7="","",IF(DH7="-","【-】","【"&amp;SUBSTITUTE(TEXT(DH7,"#,##0.00"),"-","△")&amp;"】"))</f>
        <v>【94.90】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0.14000000000000001</v>
      </c>
      <c r="EK6" s="35">
        <f t="shared" si="14"/>
        <v>0.14000000000000001</v>
      </c>
      <c r="EL6" s="35">
        <f t="shared" si="14"/>
        <v>0.03</v>
      </c>
      <c r="EM6" s="35">
        <f t="shared" si="14"/>
        <v>0.15</v>
      </c>
      <c r="EN6" s="35">
        <f t="shared" si="14"/>
        <v>0.1</v>
      </c>
      <c r="EO6" s="34" t="str">
        <f>IF(EO7="","",IF(EO7="-","【-】","【"&amp;SUBSTITUTE(TEXT(EO7,"#,##0.00"),"-","△")&amp;"】"))</f>
        <v>【0.27】</v>
      </c>
    </row>
    <row r="7" spans="1:145" s="36" customFormat="1" x14ac:dyDescent="0.15">
      <c r="A7" s="28"/>
      <c r="B7" s="37">
        <v>2016</v>
      </c>
      <c r="C7" s="37">
        <v>422100</v>
      </c>
      <c r="D7" s="37">
        <v>47</v>
      </c>
      <c r="E7" s="37">
        <v>17</v>
      </c>
      <c r="F7" s="37">
        <v>1</v>
      </c>
      <c r="G7" s="37">
        <v>0</v>
      </c>
      <c r="H7" s="37" t="s">
        <v>110</v>
      </c>
      <c r="I7" s="37" t="s">
        <v>111</v>
      </c>
      <c r="J7" s="37" t="s">
        <v>112</v>
      </c>
      <c r="K7" s="37" t="s">
        <v>113</v>
      </c>
      <c r="L7" s="37" t="s">
        <v>114</v>
      </c>
      <c r="M7" s="37"/>
      <c r="N7" s="38" t="s">
        <v>115</v>
      </c>
      <c r="O7" s="38" t="s">
        <v>116</v>
      </c>
      <c r="P7" s="38">
        <v>10.88</v>
      </c>
      <c r="Q7" s="38">
        <v>99.37</v>
      </c>
      <c r="R7" s="38">
        <v>2980</v>
      </c>
      <c r="S7" s="38">
        <v>27581</v>
      </c>
      <c r="T7" s="38">
        <v>139.41999999999999</v>
      </c>
      <c r="U7" s="38">
        <v>197.83</v>
      </c>
      <c r="V7" s="38">
        <v>2967</v>
      </c>
      <c r="W7" s="38">
        <v>1.7</v>
      </c>
      <c r="X7" s="38">
        <v>1745.29</v>
      </c>
      <c r="Y7" s="38">
        <v>38.22</v>
      </c>
      <c r="Z7" s="38">
        <v>37.21</v>
      </c>
      <c r="AA7" s="38">
        <v>89.31</v>
      </c>
      <c r="AB7" s="38">
        <v>63.61</v>
      </c>
      <c r="AC7" s="38">
        <v>96.4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1791.46</v>
      </c>
      <c r="BL7" s="38">
        <v>1306.92</v>
      </c>
      <c r="BM7" s="38">
        <v>1203.71</v>
      </c>
      <c r="BN7" s="38">
        <v>1162.3599999999999</v>
      </c>
      <c r="BO7" s="38">
        <v>1047.6500000000001</v>
      </c>
      <c r="BP7" s="38">
        <v>728.3</v>
      </c>
      <c r="BQ7" s="38">
        <v>70.819999999999993</v>
      </c>
      <c r="BR7" s="38">
        <v>78.260000000000005</v>
      </c>
      <c r="BS7" s="38">
        <v>59.35</v>
      </c>
      <c r="BT7" s="38">
        <v>32.69</v>
      </c>
      <c r="BU7" s="38">
        <v>69.739999999999995</v>
      </c>
      <c r="BV7" s="38">
        <v>51.28</v>
      </c>
      <c r="BW7" s="38">
        <v>68.510000000000005</v>
      </c>
      <c r="BX7" s="38">
        <v>69.739999999999995</v>
      </c>
      <c r="BY7" s="38">
        <v>68.209999999999994</v>
      </c>
      <c r="BZ7" s="38">
        <v>74.040000000000006</v>
      </c>
      <c r="CA7" s="38">
        <v>100.04</v>
      </c>
      <c r="CB7" s="38">
        <v>210.64</v>
      </c>
      <c r="CC7" s="38">
        <v>191.21</v>
      </c>
      <c r="CD7" s="38">
        <v>256.87</v>
      </c>
      <c r="CE7" s="38">
        <v>470.9</v>
      </c>
      <c r="CF7" s="38">
        <v>220.69</v>
      </c>
      <c r="CG7" s="38">
        <v>311.81</v>
      </c>
      <c r="CH7" s="38">
        <v>247.43</v>
      </c>
      <c r="CI7" s="38">
        <v>248.89</v>
      </c>
      <c r="CJ7" s="38">
        <v>250.84</v>
      </c>
      <c r="CK7" s="38">
        <v>235.61</v>
      </c>
      <c r="CL7" s="38">
        <v>137.82</v>
      </c>
      <c r="CM7" s="38">
        <v>30.18</v>
      </c>
      <c r="CN7" s="38">
        <v>32.99</v>
      </c>
      <c r="CO7" s="38">
        <v>34.270000000000003</v>
      </c>
      <c r="CP7" s="38">
        <v>37.56</v>
      </c>
      <c r="CQ7" s="38">
        <v>38.479999999999997</v>
      </c>
      <c r="CR7" s="38">
        <v>41.95</v>
      </c>
      <c r="CS7" s="38">
        <v>50.32</v>
      </c>
      <c r="CT7" s="38">
        <v>49.89</v>
      </c>
      <c r="CU7" s="38">
        <v>49.39</v>
      </c>
      <c r="CV7" s="38">
        <v>49.25</v>
      </c>
      <c r="CW7" s="38">
        <v>60.09</v>
      </c>
      <c r="CX7" s="38">
        <v>48.21</v>
      </c>
      <c r="CY7" s="38">
        <v>46.38</v>
      </c>
      <c r="CZ7" s="38">
        <v>49.61</v>
      </c>
      <c r="DA7" s="38">
        <v>51.38</v>
      </c>
      <c r="DB7" s="38">
        <v>56.12</v>
      </c>
      <c r="DC7" s="38">
        <v>64.459999999999994</v>
      </c>
      <c r="DD7" s="38">
        <v>84.57</v>
      </c>
      <c r="DE7" s="38">
        <v>84.73</v>
      </c>
      <c r="DF7" s="38">
        <v>83.96</v>
      </c>
      <c r="DG7" s="38">
        <v>84.12</v>
      </c>
      <c r="DH7" s="38">
        <v>94.9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0.14000000000000001</v>
      </c>
      <c r="EK7" s="38">
        <v>0.14000000000000001</v>
      </c>
      <c r="EL7" s="38">
        <v>0.03</v>
      </c>
      <c r="EM7" s="38">
        <v>0.15</v>
      </c>
      <c r="EN7" s="38">
        <v>0.1</v>
      </c>
      <c r="EO7" s="38">
        <v>0.27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117</v>
      </c>
      <c r="C9" s="40" t="s">
        <v>118</v>
      </c>
      <c r="D9" s="40" t="s">
        <v>119</v>
      </c>
      <c r="E9" s="40" t="s">
        <v>120</v>
      </c>
      <c r="F9" s="40" t="s">
        <v>121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60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2018-02-01T08:01:57Z</cp:lastPrinted>
  <dcterms:created xsi:type="dcterms:W3CDTF">2017-12-25T02:13:10Z</dcterms:created>
  <dcterms:modified xsi:type="dcterms:W3CDTF">2018-02-18T23:51:35Z</dcterms:modified>
  <cp:category/>
</cp:coreProperties>
</file>