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1\data\財政課\021_公営企業\★調査関係\★20180209〆　公営企業に係る「経営比較分析表」の分析等\"/>
    </mc:Choice>
  </mc:AlternateContent>
  <workbookProtection workbookPassword="B319" lockStructure="1"/>
  <bookViews>
    <workbookView xWindow="0" yWindow="0" windowWidth="20490" windowHeight="715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<sst xmlns="http://schemas.openxmlformats.org/spreadsheetml/2006/main" count="240" uniqueCount="125">
  <si>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</si>
  <si>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</si>
  <si>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</si>
  <si>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</si>
  <si>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</si>
  <si>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</si>
  <si>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</si>
  <si>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</si>
  <si>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</si>
  <si>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</si>
  <si>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</si>
  <si>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</si>
  <si>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</si>
  <si>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</si>
  <si>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</si>
  <si>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</si>
  <si>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</si>
  <si>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</si>
  <si>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</si>
  <si>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</si>
  <si>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</si>
  <si>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</si>
  <si>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</si>
  <si>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</si>
  <si>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</si>
  <si>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</si>
  <si>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</si>
  <si>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</si>
  <si>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</si>
  <si>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</si>
  <si>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</si>
  <si>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</si>
  <si>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</si>
  <si>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</si>
  <si>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</si>
  <si>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</si>
  <si>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</si>
  <si>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</si>
  <si>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</si>
  <si>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</si>
  <si>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</si>
  <si>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</si>
  <si>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</si>
  <si>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</si>
  <si>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</si>
  <si>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</si>
  <si>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</si>
  <si>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</si>
  <si>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</si>
  <si>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</si>
  <si>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</si>
  <si>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</si>
  <si>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</si>
  <si>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</si>
  <si>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</si>
  <si>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</si>
  <si>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</si>
  <si>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</si>
  <si>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</si>
  <si>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</si>
  <si>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</si>
  <si>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</si>
  <si>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</si>
  <si>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</si>
  <si>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</si>
  <si>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</si>
  <si>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</si>
  <si>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</si>
  <si>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</si>
  <si>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</si>
  <si>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</si>
  <si>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</si>
  <si>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</si>
  <si>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</si>
  <si>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</si>
  <si>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</si>
  <si>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</si>
  <si>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</si>
  <si>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</si>
  <si>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</si>
  <si>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</si>
  <si>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</si>
  <si>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</si>
  <si>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</si>
  <si>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</si>
  <si>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</si>
  <si>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</si>
  <si>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</si>
  <si>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</si>
  <si>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</si>
  <si>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</si>
  <si>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</si>
  <si>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</si>
  <si>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</si>
  <si>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</si>
  <si>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</si>
  <si>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</si>
  <si>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</si>
  <si>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</si>
  <si>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</si>
  <si>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</si>
  <si>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</si>
  <si>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</si>
  <si>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</si>
  <si>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</si>
  <si>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</si>
  <si>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</si>
  <si>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</si>
  <si>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</si>
  <si>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</si>
  <si>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壱岐市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</si>
  <si>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</si>
  <si>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</si>
  <si>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</si>
  <si>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</si>
  <si>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</si>
  <si>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</si>
  <si>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</si>
  <si>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</si>
  <si>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</si>
  <si>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</si>
  <si>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</si>
  <si>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経費回収率は、類似団体平均値より大きい。現在、１地区が漁業集落排水整備事業を継続中であり、今後供用開始に伴い経費回収率・収益的収支比率ともに上昇に転じると考える。しかし、他地区の既存施設の老朽化に伴う維持管理費も増える事を考えれば、隣接地区の統合などによる経費削減の検討も必要である。
上記を踏まえ、H30年度より既存施設の長寿命化対策の機能診断・保全計画に取り組む。
</t>
    <rPh sb="7" eb="9">
      <t>ルイジ</t>
    </rPh>
    <rPh sb="9" eb="11">
      <t>ダンタイ</t>
    </rPh>
    <rPh sb="11" eb="14">
      <t>ヘイキンチ</t>
    </rPh>
    <rPh sb="16" eb="17">
      <t>オオ</t>
    </rPh>
    <rPh sb="20" eb="22">
      <t>ゲンザイ</t>
    </rPh>
    <rPh sb="24" eb="26">
      <t>チク</t>
    </rPh>
    <rPh sb="27" eb="29">
      <t>ギョギョウ</t>
    </rPh>
    <rPh sb="29" eb="31">
      <t>シュウラク</t>
    </rPh>
    <rPh sb="31" eb="33">
      <t>ハイスイ</t>
    </rPh>
    <rPh sb="33" eb="35">
      <t>セイビ</t>
    </rPh>
    <rPh sb="35" eb="37">
      <t>ジギョウ</t>
    </rPh>
    <rPh sb="38" eb="40">
      <t>ケイゾク</t>
    </rPh>
    <rPh sb="40" eb="41">
      <t>チュウ</t>
    </rPh>
    <rPh sb="45" eb="47">
      <t>コンゴ</t>
    </rPh>
    <rPh sb="47" eb="49">
      <t>キョウヨウ</t>
    </rPh>
    <rPh sb="49" eb="51">
      <t>カイシ</t>
    </rPh>
    <rPh sb="52" eb="53">
      <t>トモナ</t>
    </rPh>
    <rPh sb="54" eb="56">
      <t>ケイヒ</t>
    </rPh>
    <rPh sb="56" eb="58">
      <t>カイシュウ</t>
    </rPh>
    <rPh sb="58" eb="59">
      <t>リツ</t>
    </rPh>
    <rPh sb="60" eb="62">
      <t>シュウエキ</t>
    </rPh>
    <rPh sb="62" eb="63">
      <t>テキ</t>
    </rPh>
    <rPh sb="63" eb="65">
      <t>シュウシ</t>
    </rPh>
    <rPh sb="65" eb="67">
      <t>ヒリツ</t>
    </rPh>
    <rPh sb="70" eb="72">
      <t>ジョウショウ</t>
    </rPh>
    <rPh sb="73" eb="74">
      <t>テン</t>
    </rPh>
    <rPh sb="77" eb="78">
      <t>カンガ</t>
    </rPh>
    <rPh sb="85" eb="86">
      <t>タ</t>
    </rPh>
    <rPh sb="86" eb="88">
      <t>チク</t>
    </rPh>
    <rPh sb="89" eb="91">
      <t>キゾン</t>
    </rPh>
    <rPh sb="91" eb="93">
      <t>シセツ</t>
    </rPh>
    <rPh sb="94" eb="97">
      <t>ロウキュウカ</t>
    </rPh>
    <rPh sb="98" eb="99">
      <t>トモナ</t>
    </rPh>
    <rPh sb="100" eb="102">
      <t>イジ</t>
    </rPh>
    <rPh sb="102" eb="104">
      <t>カンリ</t>
    </rPh>
    <rPh sb="104" eb="105">
      <t>ヒ</t>
    </rPh>
    <rPh sb="106" eb="107">
      <t>フ</t>
    </rPh>
    <rPh sb="109" eb="110">
      <t>コト</t>
    </rPh>
    <rPh sb="111" eb="112">
      <t>カンガ</t>
    </rPh>
    <rPh sb="116" eb="118">
      <t>リンセツ</t>
    </rPh>
    <rPh sb="118" eb="120">
      <t>チク</t>
    </rPh>
    <rPh sb="121" eb="123">
      <t>トウゴウ</t>
    </rPh>
    <rPh sb="128" eb="130">
      <t>ケイヒ</t>
    </rPh>
    <rPh sb="130" eb="132">
      <t>サクゲン</t>
    </rPh>
    <rPh sb="133" eb="135">
      <t>ケントウ</t>
    </rPh>
    <rPh sb="136" eb="138">
      <t>ヒツヨウ</t>
    </rPh>
    <rPh sb="144" eb="146">
      <t>ジョウキ</t>
    </rPh>
    <rPh sb="147" eb="148">
      <t>フ</t>
    </rPh>
    <rPh sb="154" eb="155">
      <t>ネン</t>
    </rPh>
    <rPh sb="155" eb="156">
      <t>ド</t>
    </rPh>
    <rPh sb="158" eb="160">
      <t>キゾン</t>
    </rPh>
    <rPh sb="160" eb="162">
      <t>シセツ</t>
    </rPh>
    <rPh sb="163" eb="166">
      <t>チョウジュミョウ</t>
    </rPh>
    <rPh sb="166" eb="167">
      <t>カ</t>
    </rPh>
    <rPh sb="167" eb="169">
      <t>タイサク</t>
    </rPh>
    <rPh sb="170" eb="172">
      <t>キノウ</t>
    </rPh>
    <rPh sb="172" eb="174">
      <t>シンダン</t>
    </rPh>
    <rPh sb="175" eb="177">
      <t>ホゼン</t>
    </rPh>
    <rPh sb="177" eb="179">
      <t>ケイカク</t>
    </rPh>
    <rPh sb="180" eb="181">
      <t>ト</t>
    </rPh>
    <rPh sb="182" eb="183">
      <t>ク</t>
    </rPh>
    <phoneticPr fontId="7"/>
  </si>
  <si>
    <t>　収益的収支比率については、施設の修繕などの維持費が増え、また一部供用開始に伴う市独自の接続助成金の支出が新たに増えたため、比率が減り、水洗化率が低い値を示している。
　水洗化率は、類似団体の平均値より低い状況からして、下水道整備の遅れが指摘される。また、汚水処理原価は安く、また経費回収率は高いことから、効率的な汚水処理、及び料金水準が適切と考えられるが、類似団体の施設と比較して、まだ老朽化が著しく進んでいない状況とも言える。</t>
    <rPh sb="1" eb="3">
      <t>シュウエキ</t>
    </rPh>
    <rPh sb="3" eb="4">
      <t>テキ</t>
    </rPh>
    <rPh sb="4" eb="6">
      <t>シュウシ</t>
    </rPh>
    <rPh sb="6" eb="8">
      <t>ヒリツ</t>
    </rPh>
    <rPh sb="22" eb="25">
      <t>イジヒ</t>
    </rPh>
    <rPh sb="26" eb="27">
      <t>フ</t>
    </rPh>
    <rPh sb="31" eb="33">
      <t>イチブ</t>
    </rPh>
    <rPh sb="33" eb="35">
      <t>キョウヨウ</t>
    </rPh>
    <rPh sb="35" eb="37">
      <t>カイシ</t>
    </rPh>
    <rPh sb="38" eb="39">
      <t>トモナ</t>
    </rPh>
    <rPh sb="40" eb="41">
      <t>シ</t>
    </rPh>
    <rPh sb="41" eb="43">
      <t>ドクジ</t>
    </rPh>
    <rPh sb="44" eb="46">
      <t>セツゾク</t>
    </rPh>
    <rPh sb="46" eb="49">
      <t>ジョセイキン</t>
    </rPh>
    <rPh sb="50" eb="52">
      <t>シシュツ</t>
    </rPh>
    <rPh sb="53" eb="54">
      <t>アラ</t>
    </rPh>
    <rPh sb="56" eb="57">
      <t>フ</t>
    </rPh>
    <rPh sb="62" eb="64">
      <t>ヒリツ</t>
    </rPh>
    <rPh sb="65" eb="66">
      <t>ヘ</t>
    </rPh>
    <rPh sb="68" eb="70">
      <t>スイセン</t>
    </rPh>
    <rPh sb="70" eb="71">
      <t>カ</t>
    </rPh>
    <rPh sb="71" eb="72">
      <t>リツ</t>
    </rPh>
    <rPh sb="85" eb="88">
      <t>スイセンカ</t>
    </rPh>
    <rPh sb="88" eb="89">
      <t>リツ</t>
    </rPh>
    <rPh sb="96" eb="98">
      <t>ヘイキン</t>
    </rPh>
    <rPh sb="98" eb="99">
      <t>チ</t>
    </rPh>
    <rPh sb="101" eb="102">
      <t>ヒク</t>
    </rPh>
    <rPh sb="103" eb="105">
      <t>ジョウキョウ</t>
    </rPh>
    <rPh sb="110" eb="112">
      <t>ゲスイ</t>
    </rPh>
    <rPh sb="112" eb="113">
      <t>ドウ</t>
    </rPh>
    <rPh sb="113" eb="115">
      <t>セイビ</t>
    </rPh>
    <rPh sb="116" eb="117">
      <t>オク</t>
    </rPh>
    <rPh sb="119" eb="121">
      <t>シテキ</t>
    </rPh>
    <rPh sb="128" eb="130">
      <t>オスイ</t>
    </rPh>
    <rPh sb="130" eb="132">
      <t>ショリ</t>
    </rPh>
    <rPh sb="132" eb="134">
      <t>ゲンカ</t>
    </rPh>
    <rPh sb="135" eb="136">
      <t>ヤス</t>
    </rPh>
    <rPh sb="140" eb="142">
      <t>ケイヒ</t>
    </rPh>
    <rPh sb="142" eb="144">
      <t>カイシュウ</t>
    </rPh>
    <rPh sb="144" eb="145">
      <t>リツ</t>
    </rPh>
    <rPh sb="146" eb="147">
      <t>タカ</t>
    </rPh>
    <rPh sb="153" eb="155">
      <t>コウリツ</t>
    </rPh>
    <rPh sb="155" eb="156">
      <t>テキ</t>
    </rPh>
    <rPh sb="157" eb="159">
      <t>オスイ</t>
    </rPh>
    <rPh sb="159" eb="161">
      <t>ショリ</t>
    </rPh>
    <rPh sb="162" eb="163">
      <t>オヨ</t>
    </rPh>
    <rPh sb="164" eb="166">
      <t>リョウキン</t>
    </rPh>
    <rPh sb="166" eb="168">
      <t>スイジュン</t>
    </rPh>
    <rPh sb="169" eb="171">
      <t>テキセツ</t>
    </rPh>
    <rPh sb="172" eb="173">
      <t>カンガ</t>
    </rPh>
    <rPh sb="179" eb="181">
      <t>ルイジ</t>
    </rPh>
    <rPh sb="181" eb="183">
      <t>ダンタイ</t>
    </rPh>
    <rPh sb="184" eb="186">
      <t>シセツ</t>
    </rPh>
    <rPh sb="187" eb="189">
      <t>ヒカク</t>
    </rPh>
    <rPh sb="194" eb="197">
      <t>ロウキュウカ</t>
    </rPh>
    <rPh sb="198" eb="199">
      <t>イチジル</t>
    </rPh>
    <rPh sb="201" eb="202">
      <t>スス</t>
    </rPh>
    <rPh sb="207" eb="209">
      <t>ジョウキョウ</t>
    </rPh>
    <rPh sb="211" eb="212">
      <t>イ</t>
    </rPh>
    <phoneticPr fontId="7"/>
  </si>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</sst>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7.09</c:v>
                </c:pt>
                <c:pt idx="4">
                  <c:v>0</c:v>
                </c:pt>
              </c:numCache>
            </c:numRef>
          </c:val>
          <c:extLst>
            <c:ext xmlns:c16="http://schemas.microsoft.com/office/drawing/2014/chart" uri="{C3380CC4-5D6E-409C-BE32-E72D297353CC}">
              <c16:uniqueId val="{00000000-740F-448A-971A-B254C8C2DB93}"/>
            </c:ext>
          </c:extLst>
        </c:ser>
        <c:dLbls>
          <c:showLegendKey val="0"/>
          <c:showVal val="0"/>
          <c:showCatName val="0"/>
          <c:showSerName val="0"/>
          <c:showPercent val="0"/>
          <c:showBubbleSize val="0"/>
        </c:dLbls>
        <c:gapWidth val="150"/>
        <c:axId val="100153600"/>
        <c:axId val="10027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0.05</c:v>
                </c:pt>
                <c:pt idx="3">
                  <c:v>0.18</c:v>
                </c:pt>
                <c:pt idx="4">
                  <c:v>0.01</c:v>
                </c:pt>
              </c:numCache>
            </c:numRef>
          </c:val>
          <c:smooth val="0"/>
          <c:extLst>
            <c:ext xmlns:c16="http://schemas.microsoft.com/office/drawing/2014/chart" uri="{C3380CC4-5D6E-409C-BE32-E72D297353CC}">
              <c16:uniqueId val="{00000001-740F-448A-971A-B254C8C2DB93}"/>
            </c:ext>
          </c:extLst>
        </c:ser>
        <c:dLbls>
          <c:showLegendKey val="0"/>
          <c:showVal val="0"/>
          <c:showCatName val="0"/>
          <c:showSerName val="0"/>
          <c:showPercent val="0"/>
          <c:showBubbleSize val="0"/>
        </c:dLbls>
        <c:marker val="1"/>
        <c:smooth val="0"/>
        <c:axId val="100153600"/>
        <c:axId val="100274560"/>
      </c:lineChart>
      <c:dateAx>
        <c:axId val="100153600"/>
        <c:scaling>
          <c:orientation val="minMax"/>
        </c:scaling>
        <c:delete val="1"/>
        <c:axPos val="b"/>
        <c:numFmt formatCode="ge" sourceLinked="1"/>
        <c:majorTickMark val="none"/>
        <c:minorTickMark val="none"/>
        <c:tickLblPos val="none"/>
        <c:crossAx val="100274560"/>
        <c:crosses val="autoZero"/>
        <c:auto val="1"/>
        <c:lblOffset val="100"/>
        <c:baseTimeUnit val="years"/>
      </c:dateAx>
      <c:valAx>
        <c:axId val="10027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33.42</c:v>
                </c:pt>
                <c:pt idx="2">
                  <c:v>44.26</c:v>
                </c:pt>
                <c:pt idx="3">
                  <c:v>35.06</c:v>
                </c:pt>
                <c:pt idx="4">
                  <c:v>37.590000000000003</c:v>
                </c:pt>
              </c:numCache>
            </c:numRef>
          </c:val>
          <c:extLst>
            <c:ext xmlns:c16="http://schemas.microsoft.com/office/drawing/2014/chart" uri="{C3380CC4-5D6E-409C-BE32-E72D297353CC}">
              <c16:uniqueId val="{00000000-D4ED-4F31-9D72-AC6096B61D9D}"/>
            </c:ext>
          </c:extLst>
        </c:ser>
        <c:dLbls>
          <c:showLegendKey val="0"/>
          <c:showVal val="0"/>
          <c:showCatName val="0"/>
          <c:showSerName val="0"/>
          <c:showPercent val="0"/>
          <c:showBubbleSize val="0"/>
        </c:dLbls>
        <c:gapWidth val="150"/>
        <c:axId val="118873472"/>
        <c:axId val="1188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39.68</c:v>
                </c:pt>
                <c:pt idx="3">
                  <c:v>35.64</c:v>
                </c:pt>
                <c:pt idx="4">
                  <c:v>33.729999999999997</c:v>
                </c:pt>
              </c:numCache>
            </c:numRef>
          </c:val>
          <c:smooth val="0"/>
          <c:extLst>
            <c:ext xmlns:c16="http://schemas.microsoft.com/office/drawing/2014/chart" uri="{C3380CC4-5D6E-409C-BE32-E72D297353CC}">
              <c16:uniqueId val="{00000001-D4ED-4F31-9D72-AC6096B61D9D}"/>
            </c:ext>
          </c:extLst>
        </c:ser>
        <c:dLbls>
          <c:showLegendKey val="0"/>
          <c:showVal val="0"/>
          <c:showCatName val="0"/>
          <c:showSerName val="0"/>
          <c:showPercent val="0"/>
          <c:showBubbleSize val="0"/>
        </c:dLbls>
        <c:marker val="1"/>
        <c:smooth val="0"/>
        <c:axId val="118873472"/>
        <c:axId val="118875648"/>
      </c:lineChart>
      <c:dateAx>
        <c:axId val="118873472"/>
        <c:scaling>
          <c:orientation val="minMax"/>
        </c:scaling>
        <c:delete val="1"/>
        <c:axPos val="b"/>
        <c:numFmt formatCode="ge" sourceLinked="1"/>
        <c:majorTickMark val="none"/>
        <c:minorTickMark val="none"/>
        <c:tickLblPos val="none"/>
        <c:crossAx val="118875648"/>
        <c:crosses val="autoZero"/>
        <c:auto val="1"/>
        <c:lblOffset val="100"/>
        <c:baseTimeUnit val="years"/>
      </c:dateAx>
      <c:valAx>
        <c:axId val="1188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60</c:v>
                </c:pt>
                <c:pt idx="1">
                  <c:v>63.22</c:v>
                </c:pt>
                <c:pt idx="2">
                  <c:v>64.62</c:v>
                </c:pt>
                <c:pt idx="3">
                  <c:v>63.89</c:v>
                </c:pt>
                <c:pt idx="4">
                  <c:v>56.98</c:v>
                </c:pt>
              </c:numCache>
            </c:numRef>
          </c:val>
          <c:extLst>
            <c:ext xmlns:c16="http://schemas.microsoft.com/office/drawing/2014/chart" uri="{C3380CC4-5D6E-409C-BE32-E72D297353CC}">
              <c16:uniqueId val="{00000000-E3A6-4B6D-93EC-31F5CAE14271}"/>
            </c:ext>
          </c:extLst>
        </c:ser>
        <c:dLbls>
          <c:showLegendKey val="0"/>
          <c:showVal val="0"/>
          <c:showCatName val="0"/>
          <c:showSerName val="0"/>
          <c:showPercent val="0"/>
          <c:showBubbleSize val="0"/>
        </c:dLbls>
        <c:gapWidth val="150"/>
        <c:axId val="118909952"/>
        <c:axId val="11891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83.95</c:v>
                </c:pt>
                <c:pt idx="3">
                  <c:v>82.92</c:v>
                </c:pt>
                <c:pt idx="4">
                  <c:v>79.989999999999995</c:v>
                </c:pt>
              </c:numCache>
            </c:numRef>
          </c:val>
          <c:smooth val="0"/>
          <c:extLst>
            <c:ext xmlns:c16="http://schemas.microsoft.com/office/drawing/2014/chart" uri="{C3380CC4-5D6E-409C-BE32-E72D297353CC}">
              <c16:uniqueId val="{00000001-E3A6-4B6D-93EC-31F5CAE14271}"/>
            </c:ext>
          </c:extLst>
        </c:ser>
        <c:dLbls>
          <c:showLegendKey val="0"/>
          <c:showVal val="0"/>
          <c:showCatName val="0"/>
          <c:showSerName val="0"/>
          <c:showPercent val="0"/>
          <c:showBubbleSize val="0"/>
        </c:dLbls>
        <c:marker val="1"/>
        <c:smooth val="0"/>
        <c:axId val="118909952"/>
        <c:axId val="118912128"/>
      </c:lineChart>
      <c:dateAx>
        <c:axId val="118909952"/>
        <c:scaling>
          <c:orientation val="minMax"/>
        </c:scaling>
        <c:delete val="1"/>
        <c:axPos val="b"/>
        <c:numFmt formatCode="ge" sourceLinked="1"/>
        <c:majorTickMark val="none"/>
        <c:minorTickMark val="none"/>
        <c:tickLblPos val="none"/>
        <c:crossAx val="118912128"/>
        <c:crosses val="autoZero"/>
        <c:auto val="1"/>
        <c:lblOffset val="100"/>
        <c:baseTimeUnit val="years"/>
      </c:dateAx>
      <c:valAx>
        <c:axId val="1189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73.290000000000006</c:v>
                </c:pt>
                <c:pt idx="1">
                  <c:v>34.22</c:v>
                </c:pt>
                <c:pt idx="2">
                  <c:v>76.44</c:v>
                </c:pt>
                <c:pt idx="3">
                  <c:v>77.88</c:v>
                </c:pt>
                <c:pt idx="4">
                  <c:v>56.42</c:v>
                </c:pt>
              </c:numCache>
            </c:numRef>
          </c:val>
          <c:extLst>
            <c:ext xmlns:c16="http://schemas.microsoft.com/office/drawing/2014/chart" uri="{C3380CC4-5D6E-409C-BE32-E72D297353CC}">
              <c16:uniqueId val="{00000000-6DFB-4E8F-8976-03EED119520D}"/>
            </c:ext>
          </c:extLst>
        </c:ser>
        <c:dLbls>
          <c:showLegendKey val="0"/>
          <c:showVal val="0"/>
          <c:showCatName val="0"/>
          <c:showSerName val="0"/>
          <c:showPercent val="0"/>
          <c:showBubbleSize val="0"/>
        </c:dLbls>
        <c:gapWidth val="150"/>
        <c:axId val="90474368"/>
        <c:axId val="1002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FB-4E8F-8976-03EED119520D}"/>
            </c:ext>
          </c:extLst>
        </c:ser>
        <c:dLbls>
          <c:showLegendKey val="0"/>
          <c:showVal val="0"/>
          <c:showCatName val="0"/>
          <c:showSerName val="0"/>
          <c:showPercent val="0"/>
          <c:showBubbleSize val="0"/>
        </c:dLbls>
        <c:marker val="1"/>
        <c:smooth val="0"/>
        <c:axId val="90474368"/>
        <c:axId val="100208640"/>
      </c:lineChart>
      <c:dateAx>
        <c:axId val="90474368"/>
        <c:scaling>
          <c:orientation val="minMax"/>
        </c:scaling>
        <c:delete val="1"/>
        <c:axPos val="b"/>
        <c:numFmt formatCode="ge" sourceLinked="1"/>
        <c:majorTickMark val="none"/>
        <c:minorTickMark val="none"/>
        <c:tickLblPos val="none"/>
        <c:crossAx val="100208640"/>
        <c:crosses val="autoZero"/>
        <c:auto val="1"/>
        <c:lblOffset val="100"/>
        <c:baseTimeUnit val="years"/>
      </c:dateAx>
      <c:valAx>
        <c:axId val="1002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94-4D5F-BC83-5DDD3FCEAF3C}"/>
            </c:ext>
          </c:extLst>
        </c:ser>
        <c:dLbls>
          <c:showLegendKey val="0"/>
          <c:showVal val="0"/>
          <c:showCatName val="0"/>
          <c:showSerName val="0"/>
          <c:showPercent val="0"/>
          <c:showBubbleSize val="0"/>
        </c:dLbls>
        <c:gapWidth val="150"/>
        <c:axId val="100255232"/>
        <c:axId val="1002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94-4D5F-BC83-5DDD3FCEAF3C}"/>
            </c:ext>
          </c:extLst>
        </c:ser>
        <c:dLbls>
          <c:showLegendKey val="0"/>
          <c:showVal val="0"/>
          <c:showCatName val="0"/>
          <c:showSerName val="0"/>
          <c:showPercent val="0"/>
          <c:showBubbleSize val="0"/>
        </c:dLbls>
        <c:marker val="1"/>
        <c:smooth val="0"/>
        <c:axId val="100255232"/>
        <c:axId val="100257152"/>
      </c:lineChart>
      <c:dateAx>
        <c:axId val="100255232"/>
        <c:scaling>
          <c:orientation val="minMax"/>
        </c:scaling>
        <c:delete val="1"/>
        <c:axPos val="b"/>
        <c:numFmt formatCode="ge" sourceLinked="1"/>
        <c:majorTickMark val="none"/>
        <c:minorTickMark val="none"/>
        <c:tickLblPos val="none"/>
        <c:crossAx val="100257152"/>
        <c:crosses val="autoZero"/>
        <c:auto val="1"/>
        <c:lblOffset val="100"/>
        <c:baseTimeUnit val="years"/>
      </c:dateAx>
      <c:valAx>
        <c:axId val="10025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41-4CD9-A9E5-3DE6C9D23F6D}"/>
            </c:ext>
          </c:extLst>
        </c:ser>
        <c:dLbls>
          <c:showLegendKey val="0"/>
          <c:showVal val="0"/>
          <c:showCatName val="0"/>
          <c:showSerName val="0"/>
          <c:showPercent val="0"/>
          <c:showBubbleSize val="0"/>
        </c:dLbls>
        <c:gapWidth val="150"/>
        <c:axId val="100324480"/>
        <c:axId val="10032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41-4CD9-A9E5-3DE6C9D23F6D}"/>
            </c:ext>
          </c:extLst>
        </c:ser>
        <c:dLbls>
          <c:showLegendKey val="0"/>
          <c:showVal val="0"/>
          <c:showCatName val="0"/>
          <c:showSerName val="0"/>
          <c:showPercent val="0"/>
          <c:showBubbleSize val="0"/>
        </c:dLbls>
        <c:marker val="1"/>
        <c:smooth val="0"/>
        <c:axId val="100324480"/>
        <c:axId val="100326400"/>
      </c:lineChart>
      <c:dateAx>
        <c:axId val="100324480"/>
        <c:scaling>
          <c:orientation val="minMax"/>
        </c:scaling>
        <c:delete val="1"/>
        <c:axPos val="b"/>
        <c:numFmt formatCode="ge" sourceLinked="1"/>
        <c:majorTickMark val="none"/>
        <c:minorTickMark val="none"/>
        <c:tickLblPos val="none"/>
        <c:crossAx val="100326400"/>
        <c:crosses val="autoZero"/>
        <c:auto val="1"/>
        <c:lblOffset val="100"/>
        <c:baseTimeUnit val="years"/>
      </c:dateAx>
      <c:valAx>
        <c:axId val="10032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21-4506-9408-8FCBB6339873}"/>
            </c:ext>
          </c:extLst>
        </c:ser>
        <c:dLbls>
          <c:showLegendKey val="0"/>
          <c:showVal val="0"/>
          <c:showCatName val="0"/>
          <c:showSerName val="0"/>
          <c:showPercent val="0"/>
          <c:showBubbleSize val="0"/>
        </c:dLbls>
        <c:gapWidth val="150"/>
        <c:axId val="118301824"/>
        <c:axId val="11830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21-4506-9408-8FCBB6339873}"/>
            </c:ext>
          </c:extLst>
        </c:ser>
        <c:dLbls>
          <c:showLegendKey val="0"/>
          <c:showVal val="0"/>
          <c:showCatName val="0"/>
          <c:showSerName val="0"/>
          <c:showPercent val="0"/>
          <c:showBubbleSize val="0"/>
        </c:dLbls>
        <c:marker val="1"/>
        <c:smooth val="0"/>
        <c:axId val="118301824"/>
        <c:axId val="118303744"/>
      </c:lineChart>
      <c:dateAx>
        <c:axId val="118301824"/>
        <c:scaling>
          <c:orientation val="minMax"/>
        </c:scaling>
        <c:delete val="1"/>
        <c:axPos val="b"/>
        <c:numFmt formatCode="ge" sourceLinked="1"/>
        <c:majorTickMark val="none"/>
        <c:minorTickMark val="none"/>
        <c:tickLblPos val="none"/>
        <c:crossAx val="118303744"/>
        <c:crosses val="autoZero"/>
        <c:auto val="1"/>
        <c:lblOffset val="100"/>
        <c:baseTimeUnit val="years"/>
      </c:dateAx>
      <c:valAx>
        <c:axId val="11830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D9-495F-8566-9C9D8D6B7C45}"/>
            </c:ext>
          </c:extLst>
        </c:ser>
        <c:dLbls>
          <c:showLegendKey val="0"/>
          <c:showVal val="0"/>
          <c:showCatName val="0"/>
          <c:showSerName val="0"/>
          <c:showPercent val="0"/>
          <c:showBubbleSize val="0"/>
        </c:dLbls>
        <c:gapWidth val="150"/>
        <c:axId val="118330112"/>
        <c:axId val="1183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D9-495F-8566-9C9D8D6B7C45}"/>
            </c:ext>
          </c:extLst>
        </c:ser>
        <c:dLbls>
          <c:showLegendKey val="0"/>
          <c:showVal val="0"/>
          <c:showCatName val="0"/>
          <c:showSerName val="0"/>
          <c:showPercent val="0"/>
          <c:showBubbleSize val="0"/>
        </c:dLbls>
        <c:marker val="1"/>
        <c:smooth val="0"/>
        <c:axId val="118330112"/>
        <c:axId val="118332032"/>
      </c:lineChart>
      <c:dateAx>
        <c:axId val="118330112"/>
        <c:scaling>
          <c:orientation val="minMax"/>
        </c:scaling>
        <c:delete val="1"/>
        <c:axPos val="b"/>
        <c:numFmt formatCode="ge" sourceLinked="1"/>
        <c:majorTickMark val="none"/>
        <c:minorTickMark val="none"/>
        <c:tickLblPos val="none"/>
        <c:crossAx val="118332032"/>
        <c:crosses val="autoZero"/>
        <c:auto val="1"/>
        <c:lblOffset val="100"/>
        <c:baseTimeUnit val="years"/>
      </c:dateAx>
      <c:valAx>
        <c:axId val="1183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99-4AE4-AF20-70709762D04D}"/>
            </c:ext>
          </c:extLst>
        </c:ser>
        <c:dLbls>
          <c:showLegendKey val="0"/>
          <c:showVal val="0"/>
          <c:showCatName val="0"/>
          <c:showSerName val="0"/>
          <c:showPercent val="0"/>
          <c:showBubbleSize val="0"/>
        </c:dLbls>
        <c:gapWidth val="150"/>
        <c:axId val="118694272"/>
        <c:axId val="11869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830.5</c:v>
                </c:pt>
                <c:pt idx="3">
                  <c:v>1029.24</c:v>
                </c:pt>
                <c:pt idx="4">
                  <c:v>1063.93</c:v>
                </c:pt>
              </c:numCache>
            </c:numRef>
          </c:val>
          <c:smooth val="0"/>
          <c:extLst>
            <c:ext xmlns:c16="http://schemas.microsoft.com/office/drawing/2014/chart" uri="{C3380CC4-5D6E-409C-BE32-E72D297353CC}">
              <c16:uniqueId val="{00000001-D999-4AE4-AF20-70709762D04D}"/>
            </c:ext>
          </c:extLst>
        </c:ser>
        <c:dLbls>
          <c:showLegendKey val="0"/>
          <c:showVal val="0"/>
          <c:showCatName val="0"/>
          <c:showSerName val="0"/>
          <c:showPercent val="0"/>
          <c:showBubbleSize val="0"/>
        </c:dLbls>
        <c:marker val="1"/>
        <c:smooth val="0"/>
        <c:axId val="118694272"/>
        <c:axId val="118696192"/>
      </c:lineChart>
      <c:dateAx>
        <c:axId val="118694272"/>
        <c:scaling>
          <c:orientation val="minMax"/>
        </c:scaling>
        <c:delete val="1"/>
        <c:axPos val="b"/>
        <c:numFmt formatCode="ge" sourceLinked="1"/>
        <c:majorTickMark val="none"/>
        <c:minorTickMark val="none"/>
        <c:tickLblPos val="none"/>
        <c:crossAx val="118696192"/>
        <c:crosses val="autoZero"/>
        <c:auto val="1"/>
        <c:lblOffset val="100"/>
        <c:baseTimeUnit val="years"/>
      </c:dateAx>
      <c:valAx>
        <c:axId val="1186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77.88</c:v>
                </c:pt>
                <c:pt idx="1">
                  <c:v>78.3</c:v>
                </c:pt>
                <c:pt idx="2">
                  <c:v>75.3</c:v>
                </c:pt>
                <c:pt idx="3">
                  <c:v>40.729999999999997</c:v>
                </c:pt>
                <c:pt idx="4">
                  <c:v>67.069999999999993</c:v>
                </c:pt>
              </c:numCache>
            </c:numRef>
          </c:val>
          <c:extLst>
            <c:ext xmlns:c16="http://schemas.microsoft.com/office/drawing/2014/chart" uri="{C3380CC4-5D6E-409C-BE32-E72D297353CC}">
              <c16:uniqueId val="{00000000-78F8-4075-ACED-B9CA42F1EE59}"/>
            </c:ext>
          </c:extLst>
        </c:ser>
        <c:dLbls>
          <c:showLegendKey val="0"/>
          <c:showVal val="0"/>
          <c:showCatName val="0"/>
          <c:showSerName val="0"/>
          <c:showPercent val="0"/>
          <c:showBubbleSize val="0"/>
        </c:dLbls>
        <c:gapWidth val="150"/>
        <c:axId val="118747136"/>
        <c:axId val="1187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43.66</c:v>
                </c:pt>
                <c:pt idx="3">
                  <c:v>43.13</c:v>
                </c:pt>
                <c:pt idx="4">
                  <c:v>46.26</c:v>
                </c:pt>
              </c:numCache>
            </c:numRef>
          </c:val>
          <c:smooth val="0"/>
          <c:extLst>
            <c:ext xmlns:c16="http://schemas.microsoft.com/office/drawing/2014/chart" uri="{C3380CC4-5D6E-409C-BE32-E72D297353CC}">
              <c16:uniqueId val="{00000001-78F8-4075-ACED-B9CA42F1EE59}"/>
            </c:ext>
          </c:extLst>
        </c:ser>
        <c:dLbls>
          <c:showLegendKey val="0"/>
          <c:showVal val="0"/>
          <c:showCatName val="0"/>
          <c:showSerName val="0"/>
          <c:showPercent val="0"/>
          <c:showBubbleSize val="0"/>
        </c:dLbls>
        <c:marker val="1"/>
        <c:smooth val="0"/>
        <c:axId val="118747136"/>
        <c:axId val="118749056"/>
      </c:lineChart>
      <c:dateAx>
        <c:axId val="118747136"/>
        <c:scaling>
          <c:orientation val="minMax"/>
        </c:scaling>
        <c:delete val="1"/>
        <c:axPos val="b"/>
        <c:numFmt formatCode="ge" sourceLinked="1"/>
        <c:majorTickMark val="none"/>
        <c:minorTickMark val="none"/>
        <c:tickLblPos val="none"/>
        <c:crossAx val="118749056"/>
        <c:crosses val="autoZero"/>
        <c:auto val="1"/>
        <c:lblOffset val="100"/>
        <c:baseTimeUnit val="years"/>
      </c:dateAx>
      <c:valAx>
        <c:axId val="11874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262.54000000000002</c:v>
                </c:pt>
                <c:pt idx="1">
                  <c:v>262.88</c:v>
                </c:pt>
                <c:pt idx="2">
                  <c:v>277.3</c:v>
                </c:pt>
                <c:pt idx="3">
                  <c:v>526.55999999999995</c:v>
                </c:pt>
                <c:pt idx="4">
                  <c:v>316.20999999999998</c:v>
                </c:pt>
              </c:numCache>
            </c:numRef>
          </c:val>
          <c:extLst>
            <c:ext xmlns:c16="http://schemas.microsoft.com/office/drawing/2014/chart" uri="{C3380CC4-5D6E-409C-BE32-E72D297353CC}">
              <c16:uniqueId val="{00000000-4FAB-4B1F-A783-C8920B13809A}"/>
            </c:ext>
          </c:extLst>
        </c:ser>
        <c:dLbls>
          <c:showLegendKey val="0"/>
          <c:showVal val="0"/>
          <c:showCatName val="0"/>
          <c:showSerName val="0"/>
          <c:showPercent val="0"/>
          <c:showBubbleSize val="0"/>
        </c:dLbls>
        <c:gapWidth val="150"/>
        <c:axId val="118833152"/>
        <c:axId val="1188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382.09</c:v>
                </c:pt>
                <c:pt idx="3">
                  <c:v>392.03</c:v>
                </c:pt>
                <c:pt idx="4">
                  <c:v>376.4</c:v>
                </c:pt>
              </c:numCache>
            </c:numRef>
          </c:val>
          <c:smooth val="0"/>
          <c:extLst>
            <c:ext xmlns:c16="http://schemas.microsoft.com/office/drawing/2014/chart" uri="{C3380CC4-5D6E-409C-BE32-E72D297353CC}">
              <c16:uniqueId val="{00000001-4FAB-4B1F-A783-C8920B13809A}"/>
            </c:ext>
          </c:extLst>
        </c:ser>
        <c:dLbls>
          <c:showLegendKey val="0"/>
          <c:showVal val="0"/>
          <c:showCatName val="0"/>
          <c:showSerName val="0"/>
          <c:showPercent val="0"/>
          <c:showBubbleSize val="0"/>
        </c:dLbls>
        <c:marker val="1"/>
        <c:smooth val="0"/>
        <c:axId val="118833152"/>
        <c:axId val="118835072"/>
      </c:lineChart>
      <c:dateAx>
        <c:axId val="118833152"/>
        <c:scaling>
          <c:orientation val="minMax"/>
        </c:scaling>
        <c:delete val="1"/>
        <c:axPos val="b"/>
        <c:numFmt formatCode="ge" sourceLinked="1"/>
        <c:majorTickMark val="none"/>
        <c:minorTickMark val="none"/>
        <c:tickLblPos val="none"/>
        <c:crossAx val="118835072"/>
        <c:crosses val="autoZero"/>
        <c:auto val="1"/>
        <c:lblOffset val="100"/>
        <c:baseTimeUnit val="years"/>
      </c:dateAx>
      <c:valAx>
        <c:axId val="1188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Normal="100" zoomScaleSheetLayoutView="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長崎県　壱岐市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漁業集落排水</v>
      </c>
      <c r="Q8" s="78"/>
      <c r="R8" s="78"/>
      <c r="S8" s="78"/>
      <c r="T8" s="78"/>
      <c r="U8" s="78"/>
      <c r="V8" s="78"/>
      <c r="W8" s="78" t="str">
        <f>データ!L6</f>
        <v>H2</v>
      </c>
      <c r="X8" s="78"/>
      <c r="Y8" s="78"/>
      <c r="Z8" s="78"/>
      <c r="AA8" s="78"/>
      <c r="AB8" s="78"/>
      <c r="AC8" s="78"/>
      <c r="AD8" s="79" t="s">
        <v>124</v>
      </c>
      <c r="AE8" s="79"/>
      <c r="AF8" s="79"/>
      <c r="AG8" s="79"/>
      <c r="AH8" s="79"/>
      <c r="AI8" s="79"/>
      <c r="AJ8" s="79"/>
      <c r="AK8" s="4"/>
      <c r="AL8" s="73">
        <f>データ!S6</f>
        <v>27581</v>
      </c>
      <c r="AM8" s="73"/>
      <c r="AN8" s="73"/>
      <c r="AO8" s="73"/>
      <c r="AP8" s="73"/>
      <c r="AQ8" s="73"/>
      <c r="AR8" s="73"/>
      <c r="AS8" s="73"/>
      <c r="AT8" s="72">
        <f>データ!T6</f>
        <v>139.41999999999999</v>
      </c>
      <c r="AU8" s="72"/>
      <c r="AV8" s="72"/>
      <c r="AW8" s="72"/>
      <c r="AX8" s="72"/>
      <c r="AY8" s="72"/>
      <c r="AZ8" s="72"/>
      <c r="BA8" s="72"/>
      <c r="BB8" s="72">
        <f>データ!U6</f>
        <v>197.83</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7.14</v>
      </c>
      <c r="Q10" s="72"/>
      <c r="R10" s="72"/>
      <c r="S10" s="72"/>
      <c r="T10" s="72"/>
      <c r="U10" s="72"/>
      <c r="V10" s="72"/>
      <c r="W10" s="72">
        <f>データ!Q6</f>
        <v>97.64</v>
      </c>
      <c r="X10" s="72"/>
      <c r="Y10" s="72"/>
      <c r="Z10" s="72"/>
      <c r="AA10" s="72"/>
      <c r="AB10" s="72"/>
      <c r="AC10" s="72"/>
      <c r="AD10" s="73">
        <f>データ!R6</f>
        <v>4170</v>
      </c>
      <c r="AE10" s="73"/>
      <c r="AF10" s="73"/>
      <c r="AG10" s="73"/>
      <c r="AH10" s="73"/>
      <c r="AI10" s="73"/>
      <c r="AJ10" s="73"/>
      <c r="AK10" s="2"/>
      <c r="AL10" s="73">
        <f>データ!V6</f>
        <v>1948</v>
      </c>
      <c r="AM10" s="73"/>
      <c r="AN10" s="73"/>
      <c r="AO10" s="73"/>
      <c r="AP10" s="73"/>
      <c r="AQ10" s="73"/>
      <c r="AR10" s="73"/>
      <c r="AS10" s="73"/>
      <c r="AT10" s="72">
        <f>データ!W6</f>
        <v>0.85</v>
      </c>
      <c r="AU10" s="72"/>
      <c r="AV10" s="72"/>
      <c r="AW10" s="72"/>
      <c r="AX10" s="72"/>
      <c r="AY10" s="72"/>
      <c r="AZ10" s="72"/>
      <c r="BA10" s="72"/>
      <c r="BB10" s="72">
        <f>データ!X6</f>
        <v>2291.7600000000002</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c r="BM47" s="56"/>
      <c r="BN47" s="56"/>
      <c r="BO47" s="56"/>
      <c r="BP47" s="56"/>
      <c r="BQ47" s="56"/>
      <c r="BR47" s="56"/>
      <c r="BS47" s="56"/>
      <c r="BT47" s="56"/>
      <c r="BU47" s="56"/>
      <c r="BV47" s="56"/>
      <c r="BW47" s="56"/>
      <c r="BX47" s="56"/>
      <c r="BY47" s="56"/>
      <c r="BZ47" s="5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422100</v>
      </c>
      <c r="D6" s="33">
        <f t="shared" si="3"/>
        <v>47</v>
      </c>
      <c r="E6" s="33">
        <f t="shared" si="3"/>
        <v>17</v>
      </c>
      <c r="F6" s="33">
        <f t="shared" si="3"/>
        <v>6</v>
      </c>
      <c r="G6" s="33">
        <f t="shared" si="3"/>
        <v>0</v>
      </c>
      <c r="H6" s="33" t="str">
        <f t="shared" si="3"/>
        <v>長崎県　壱岐市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7.14</v>
      </c>
      <c r="Q6" s="34">
        <f t="shared" si="3"/>
        <v>97.64</v>
      </c>
      <c r="R6" s="34">
        <f t="shared" si="3"/>
        <v>4170</v>
      </c>
      <c r="S6" s="34">
        <f t="shared" si="3"/>
        <v>27581</v>
      </c>
      <c r="T6" s="34">
        <f t="shared" si="3"/>
        <v>139.41999999999999</v>
      </c>
      <c r="U6" s="34">
        <f t="shared" si="3"/>
        <v>197.83</v>
      </c>
      <c r="V6" s="34">
        <f t="shared" si="3"/>
        <v>1948</v>
      </c>
      <c r="W6" s="34">
        <f t="shared" si="3"/>
        <v>0.85</v>
      </c>
      <c r="X6" s="34">
        <f t="shared" si="3"/>
        <v>2291.7600000000002</v>
      </c>
      <c r="Y6" s="35">
        <f>IF(Y7="",NA(),Y7)</f>
        <v>73.290000000000006</v>
      </c>
      <c r="Z6" s="35">
        <f t="shared" ref="Z6:AH6" si="4">IF(Z7="",NA(),Z7)</f>
        <v>34.22</v>
      </c>
      <c r="AA6" s="35">
        <f t="shared" si="4"/>
        <v>76.44</v>
      </c>
      <c r="AB6" s="35">
        <f t="shared" si="4"/>
        <v>77.88</v>
      </c>
      <c r="AC6" s="35">
        <f t="shared" si="4"/>
        <v>56.42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1665.33</v>
      </c>
      <c r="BL6" s="35">
        <f t="shared" si="7"/>
        <v>1716.47</v>
      </c>
      <c r="BM6" s="35">
        <f t="shared" si="7"/>
        <v>830.5</v>
      </c>
      <c r="BN6" s="35">
        <f t="shared" si="7"/>
        <v>1029.24</v>
      </c>
      <c r="BO6" s="35">
        <f t="shared" si="7"/>
        <v>1063.93</v>
      </c>
      <c r="BP6" s="34" t="str">
        <f>IF(BP7="","",IF(BP7="-","【-】","【"&amp;SUBSTITUTE(TEXT(BP7,"#,##0.00"),"-","△")&amp;"】"))</f>
        <v>【985.48】</v>
      </c>
      <c r="BQ6" s="35">
        <f>IF(BQ7="",NA(),BQ7)</f>
        <v>77.88</v>
      </c>
      <c r="BR6" s="35">
        <f t="shared" ref="BR6:BZ6" si="8">IF(BR7="",NA(),BR7)</f>
        <v>78.3</v>
      </c>
      <c r="BS6" s="35">
        <f t="shared" si="8"/>
        <v>75.3</v>
      </c>
      <c r="BT6" s="35">
        <f t="shared" si="8"/>
        <v>40.729999999999997</v>
      </c>
      <c r="BU6" s="35">
        <f t="shared" si="8"/>
        <v>67.069999999999993</v>
      </c>
      <c r="BV6" s="35">
        <f t="shared" si="8"/>
        <v>37.92</v>
      </c>
      <c r="BW6" s="35">
        <f t="shared" si="8"/>
        <v>35.049999999999997</v>
      </c>
      <c r="BX6" s="35">
        <f t="shared" si="8"/>
        <v>43.66</v>
      </c>
      <c r="BY6" s="35">
        <f t="shared" si="8"/>
        <v>43.13</v>
      </c>
      <c r="BZ6" s="35">
        <f t="shared" si="8"/>
        <v>46.26</v>
      </c>
      <c r="CA6" s="34" t="str">
        <f>IF(CA7="","",IF(CA7="-","【-】","【"&amp;SUBSTITUTE(TEXT(CA7,"#,##0.00"),"-","△")&amp;"】"))</f>
        <v>【45.38】</v>
      </c>
      <c r="CB6" s="35">
        <f>IF(CB7="",NA(),CB7)</f>
        <v>262.54000000000002</v>
      </c>
      <c r="CC6" s="35">
        <f t="shared" ref="CC6:CK6" si="9">IF(CC7="",NA(),CC7)</f>
        <v>262.88</v>
      </c>
      <c r="CD6" s="35">
        <f t="shared" si="9"/>
        <v>277.3</v>
      </c>
      <c r="CE6" s="35">
        <f t="shared" si="9"/>
        <v>526.55999999999995</v>
      </c>
      <c r="CF6" s="35">
        <f t="shared" si="9"/>
        <v>316.20999999999998</v>
      </c>
      <c r="CG6" s="35">
        <f t="shared" si="9"/>
        <v>438.71</v>
      </c>
      <c r="CH6" s="35">
        <f t="shared" si="9"/>
        <v>463.38</v>
      </c>
      <c r="CI6" s="35">
        <f t="shared" si="9"/>
        <v>382.09</v>
      </c>
      <c r="CJ6" s="35">
        <f t="shared" si="9"/>
        <v>392.03</v>
      </c>
      <c r="CK6" s="35">
        <f t="shared" si="9"/>
        <v>376.4</v>
      </c>
      <c r="CL6" s="34" t="str">
        <f>IF(CL7="","",IF(CL7="-","【-】","【"&amp;SUBSTITUTE(TEXT(CL7,"#,##0.00"),"-","△")&amp;"】"))</f>
        <v>【377.04】</v>
      </c>
      <c r="CM6" s="35" t="str">
        <f>IF(CM7="",NA(),CM7)</f>
        <v>-</v>
      </c>
      <c r="CN6" s="35">
        <f t="shared" ref="CN6:CV6" si="10">IF(CN7="",NA(),CN7)</f>
        <v>33.42</v>
      </c>
      <c r="CO6" s="35">
        <f t="shared" si="10"/>
        <v>44.26</v>
      </c>
      <c r="CP6" s="35">
        <f t="shared" si="10"/>
        <v>35.06</v>
      </c>
      <c r="CQ6" s="35">
        <f t="shared" si="10"/>
        <v>37.590000000000003</v>
      </c>
      <c r="CR6" s="35">
        <f t="shared" si="10"/>
        <v>33.81</v>
      </c>
      <c r="CS6" s="35">
        <f t="shared" si="10"/>
        <v>31.37</v>
      </c>
      <c r="CT6" s="35">
        <f t="shared" si="10"/>
        <v>39.68</v>
      </c>
      <c r="CU6" s="35">
        <f t="shared" si="10"/>
        <v>35.64</v>
      </c>
      <c r="CV6" s="35">
        <f t="shared" si="10"/>
        <v>33.729999999999997</v>
      </c>
      <c r="CW6" s="34" t="str">
        <f>IF(CW7="","",IF(CW7="-","【-】","【"&amp;SUBSTITUTE(TEXT(CW7,"#,##0.00"),"-","△")&amp;"】"))</f>
        <v>【34.15】</v>
      </c>
      <c r="CX6" s="35">
        <f>IF(CX7="",NA(),CX7)</f>
        <v>60</v>
      </c>
      <c r="CY6" s="35">
        <f t="shared" ref="CY6:DG6" si="11">IF(CY7="",NA(),CY7)</f>
        <v>63.22</v>
      </c>
      <c r="CZ6" s="35">
        <f t="shared" si="11"/>
        <v>64.62</v>
      </c>
      <c r="DA6" s="35">
        <f t="shared" si="11"/>
        <v>63.89</v>
      </c>
      <c r="DB6" s="35">
        <f t="shared" si="11"/>
        <v>56.98</v>
      </c>
      <c r="DC6" s="35">
        <f t="shared" si="11"/>
        <v>68.7</v>
      </c>
      <c r="DD6" s="35">
        <f t="shared" si="11"/>
        <v>67.38</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7.09</v>
      </c>
      <c r="EI6" s="34">
        <f t="shared" si="14"/>
        <v>0</v>
      </c>
      <c r="EJ6" s="35">
        <f t="shared" si="14"/>
        <v>0.36</v>
      </c>
      <c r="EK6" s="35">
        <f t="shared" si="14"/>
        <v>0.25</v>
      </c>
      <c r="EL6" s="35">
        <f t="shared" si="14"/>
        <v>0.05</v>
      </c>
      <c r="EM6" s="35">
        <f t="shared" si="14"/>
        <v>0.18</v>
      </c>
      <c r="EN6" s="35">
        <f t="shared" si="14"/>
        <v>0.01</v>
      </c>
      <c r="EO6" s="34" t="str">
        <f>IF(EO7="","",IF(EO7="-","【-】","【"&amp;SUBSTITUTE(TEXT(EO7,"#,##0.00"),"-","△")&amp;"】"))</f>
        <v>【0.01】</v>
      </c>
    </row>
    <row r="7" spans="1:145" s="36" customFormat="1" x14ac:dyDescent="0.15">
      <c r="A7" s="28"/>
      <c r="B7" s="37">
        <v>2016</v>
      </c>
      <c r="C7" s="37">
        <v>422100</v>
      </c>
      <c r="D7" s="37">
        <v>47</v>
      </c>
      <c r="E7" s="37">
        <v>17</v>
      </c>
      <c r="F7" s="37">
        <v>6</v>
      </c>
      <c r="G7" s="37">
        <v>0</v>
      </c>
      <c r="H7" s="37" t="s">
        <v>110</v>
      </c>
      <c r="I7" s="37" t="s">
        <v>111</v>
      </c>
      <c r="J7" s="37" t="s">
        <v>112</v>
      </c>
      <c r="K7" s="37" t="s">
        <v>113</v>
      </c>
      <c r="L7" s="37" t="s">
        <v>114</v>
      </c>
      <c r="M7" s="37"/>
      <c r="N7" s="38" t="s">
        <v>115</v>
      </c>
      <c r="O7" s="38" t="s">
        <v>116</v>
      </c>
      <c r="P7" s="38">
        <v>7.14</v>
      </c>
      <c r="Q7" s="38">
        <v>97.64</v>
      </c>
      <c r="R7" s="38">
        <v>4170</v>
      </c>
      <c r="S7" s="38">
        <v>27581</v>
      </c>
      <c r="T7" s="38">
        <v>139.41999999999999</v>
      </c>
      <c r="U7" s="38">
        <v>197.83</v>
      </c>
      <c r="V7" s="38">
        <v>1948</v>
      </c>
      <c r="W7" s="38">
        <v>0.85</v>
      </c>
      <c r="X7" s="38">
        <v>2291.7600000000002</v>
      </c>
      <c r="Y7" s="38">
        <v>73.290000000000006</v>
      </c>
      <c r="Z7" s="38">
        <v>34.22</v>
      </c>
      <c r="AA7" s="38">
        <v>76.44</v>
      </c>
      <c r="AB7" s="38">
        <v>77.88</v>
      </c>
      <c r="AC7" s="38">
        <v>56.42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1665.33</v>
      </c>
      <c r="BL7" s="38">
        <v>1716.47</v>
      </c>
      <c r="BM7" s="38">
        <v>830.5</v>
      </c>
      <c r="BN7" s="38">
        <v>1029.24</v>
      </c>
      <c r="BO7" s="38">
        <v>1063.93</v>
      </c>
      <c r="BP7" s="38">
        <v>985.48</v>
      </c>
      <c r="BQ7" s="38">
        <v>77.88</v>
      </c>
      <c r="BR7" s="38">
        <v>78.3</v>
      </c>
      <c r="BS7" s="38">
        <v>75.3</v>
      </c>
      <c r="BT7" s="38">
        <v>40.729999999999997</v>
      </c>
      <c r="BU7" s="38">
        <v>67.069999999999993</v>
      </c>
      <c r="BV7" s="38">
        <v>37.92</v>
      </c>
      <c r="BW7" s="38">
        <v>35.049999999999997</v>
      </c>
      <c r="BX7" s="38">
        <v>43.66</v>
      </c>
      <c r="BY7" s="38">
        <v>43.13</v>
      </c>
      <c r="BZ7" s="38">
        <v>46.26</v>
      </c>
      <c r="CA7" s="38">
        <v>45.38</v>
      </c>
      <c r="CB7" s="38">
        <v>262.54000000000002</v>
      </c>
      <c r="CC7" s="38">
        <v>262.88</v>
      </c>
      <c r="CD7" s="38">
        <v>277.3</v>
      </c>
      <c r="CE7" s="38">
        <v>526.55999999999995</v>
      </c>
      <c r="CF7" s="38">
        <v>316.20999999999998</v>
      </c>
      <c r="CG7" s="38">
        <v>438.71</v>
      </c>
      <c r="CH7" s="38">
        <v>463.38</v>
      </c>
      <c r="CI7" s="38">
        <v>382.09</v>
      </c>
      <c r="CJ7" s="38">
        <v>392.03</v>
      </c>
      <c r="CK7" s="38">
        <v>376.4</v>
      </c>
      <c r="CL7" s="38">
        <v>377.04</v>
      </c>
      <c r="CM7" s="38" t="s">
        <v>115</v>
      </c>
      <c r="CN7" s="38">
        <v>33.42</v>
      </c>
      <c r="CO7" s="38">
        <v>44.26</v>
      </c>
      <c r="CP7" s="38">
        <v>35.06</v>
      </c>
      <c r="CQ7" s="38">
        <v>37.590000000000003</v>
      </c>
      <c r="CR7" s="38">
        <v>33.81</v>
      </c>
      <c r="CS7" s="38">
        <v>31.37</v>
      </c>
      <c r="CT7" s="38">
        <v>39.68</v>
      </c>
      <c r="CU7" s="38">
        <v>35.64</v>
      </c>
      <c r="CV7" s="38">
        <v>33.729999999999997</v>
      </c>
      <c r="CW7" s="38">
        <v>34.15</v>
      </c>
      <c r="CX7" s="38">
        <v>60</v>
      </c>
      <c r="CY7" s="38">
        <v>63.22</v>
      </c>
      <c r="CZ7" s="38">
        <v>64.62</v>
      </c>
      <c r="DA7" s="38">
        <v>63.89</v>
      </c>
      <c r="DB7" s="38">
        <v>56.98</v>
      </c>
      <c r="DC7" s="38">
        <v>68.7</v>
      </c>
      <c r="DD7" s="38">
        <v>67.38</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7.09</v>
      </c>
      <c r="EI7" s="38">
        <v>0</v>
      </c>
      <c r="EJ7" s="38">
        <v>0.36</v>
      </c>
      <c r="EK7" s="38">
        <v>0.25</v>
      </c>
      <c r="EL7" s="38">
        <v>0.05</v>
      </c>
      <c r="EM7" s="38">
        <v>0.18</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2018-02-06T06:52:39Z</cp:lastPrinted>
  <dcterms:created xsi:type="dcterms:W3CDTF">2017-12-25T02:36:42Z</dcterms:created>
  <dcterms:modified xsi:type="dcterms:W3CDTF">2018-02-18T23:51:18Z</dcterms:modified>
  <cp:category/>
</cp:coreProperties>
</file>