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akuya-koyanagi\Downloads\"/>
    </mc:Choice>
  </mc:AlternateContent>
  <workbookProtection workbookPassword="B319" lockStructure="1"/>
  <bookViews>
    <workbookView xWindow="240" yWindow="60" windowWidth="14940" windowHeight="7872"/>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<sst xmlns="http://schemas.openxmlformats.org/spreadsheetml/2006/main" count="240" uniqueCount="125">
  <si>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</si>
  <si>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</si>
  <si>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</si>
  <si>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</si>
  <si>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</si>
  <si>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</si>
  <si>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</si>
  <si>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</si>
  <si>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</si>
  <si>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</si>
  <si>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</si>
  <si>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</si>
  <si>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</si>
  <si>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</si>
  <si>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</si>
  <si>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</si>
  <si>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</si>
  <si>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</si>
  <si>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</si>
  <si>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</si>
  <si>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</si>
  <si>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</si>
  <si>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</si>
  <si>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</si>
  <si>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</si>
  <si>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</si>
  <si>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</si>
  <si>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</si>
  <si>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</si>
  <si>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</si>
  <si>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</si>
  <si>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</si>
  <si>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</si>
  <si>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</si>
  <si>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</si>
  <si>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</si>
  <si>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</si>
  <si>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</si>
  <si>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</si>
  <si>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</si>
  <si>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</si>
  <si>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</si>
  <si>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</si>
  <si>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</si>
  <si>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</si>
  <si>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</si>
  <si>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</si>
  <si>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</si>
  <si>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</si>
  <si>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</si>
  <si>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</si>
  <si>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</si>
  <si>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</si>
  <si>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</si>
  <si>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</si>
  <si>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</si>
  <si>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</si>
  <si>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</si>
  <si>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</si>
  <si>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</si>
  <si>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</si>
  <si>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</si>
  <si>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</si>
  <si>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</si>
  <si>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</si>
  <si>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</si>
  <si>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</si>
  <si>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</si>
  <si>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</si>
  <si>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</si>
  <si>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</si>
  <si>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</si>
  <si>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</si>
  <si>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</si>
  <si>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</si>
  <si>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</si>
  <si>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</si>
  <si>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</si>
  <si>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</si>
  <si>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</si>
  <si>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</si>
  <si>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</si>
  <si>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</si>
  <si>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</si>
  <si>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</si>
  <si>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</si>
  <si>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</si>
  <si>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</si>
  <si>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</si>
  <si>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</si>
  <si>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</si>
  <si>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</si>
  <si>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</si>
  <si>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</si>
  <si>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</si>
  <si>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</si>
  <si>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</si>
  <si>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</si>
  <si>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</si>
  <si>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</si>
  <si>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</si>
  <si>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</si>
  <si>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</si>
  <si>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</si>
  <si>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</si>
  <si>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</si>
  <si>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</si>
  <si>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</si>
  <si>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</si>
  <si>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波佐見町</t>
  </si>
  <si>
    <t>法非適用</t>
  </si>
  <si>
    <t>下水道事業</t>
  </si>
  <si>
    <t>公共下水道</t>
  </si>
  <si>
    <t>Cd3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</si>
  <si>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</si>
  <si>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</si>
  <si>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</si>
  <si>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</si>
  <si>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</si>
  <si>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</si>
  <si>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</si>
  <si>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③該当なし。</t>
    <rPh sb="1" eb="3">
      <t>ガイトウ</t>
    </rPh>
    <phoneticPr fontId="4"/>
  </si>
  <si>
    <t>　企業債残高対象事業規模比率の減少や経費回収率の増加等により、公共下水道事業の経営は安定している。
　しかし、経営をするにあたって一般会計繰入金に頼るところが大きいため、さらに安定させるために料金適正化の検討、水洗化率向上等により他会計への依存度を改善する必要がある。</t>
    <rPh sb="1" eb="3">
      <t>キギョウ</t>
    </rPh>
    <rPh sb="3" eb="4">
      <t>サイ</t>
    </rPh>
    <rPh sb="4" eb="6">
      <t>ザンダカ</t>
    </rPh>
    <rPh sb="6" eb="8">
      <t>タイショウ</t>
    </rPh>
    <rPh sb="8" eb="10">
      <t>ジギョウ</t>
    </rPh>
    <rPh sb="10" eb="12">
      <t>キボ</t>
    </rPh>
    <rPh sb="12" eb="14">
      <t>ヒリツ</t>
    </rPh>
    <rPh sb="15" eb="17">
      <t>ゲンショウ</t>
    </rPh>
    <rPh sb="18" eb="20">
      <t>ケイヒ</t>
    </rPh>
    <rPh sb="20" eb="22">
      <t>カイシュウ</t>
    </rPh>
    <rPh sb="22" eb="23">
      <t>リツ</t>
    </rPh>
    <rPh sb="24" eb="26">
      <t>ゾウカ</t>
    </rPh>
    <rPh sb="26" eb="27">
      <t>トウ</t>
    </rPh>
    <rPh sb="31" eb="38">
      <t>コウキョウゲスイドウジギョウ</t>
    </rPh>
    <rPh sb="39" eb="41">
      <t>ケイエイ</t>
    </rPh>
    <rPh sb="42" eb="44">
      <t>アンテイ</t>
    </rPh>
    <rPh sb="55" eb="57">
      <t>ケイエイ</t>
    </rPh>
    <rPh sb="65" eb="72">
      <t>イッパンカイケイクリイレキン</t>
    </rPh>
    <rPh sb="73" eb="74">
      <t>タヨ</t>
    </rPh>
    <rPh sb="79" eb="80">
      <t>オオ</t>
    </rPh>
    <rPh sb="88" eb="90">
      <t>アンテイ</t>
    </rPh>
    <rPh sb="96" eb="98">
      <t>リョウキン</t>
    </rPh>
    <rPh sb="98" eb="101">
      <t>テキセイカ</t>
    </rPh>
    <rPh sb="102" eb="104">
      <t>ケントウ</t>
    </rPh>
    <rPh sb="105" eb="108">
      <t>スイセンカ</t>
    </rPh>
    <rPh sb="108" eb="109">
      <t>リツ</t>
    </rPh>
    <rPh sb="109" eb="111">
      <t>コウジョウ</t>
    </rPh>
    <rPh sb="111" eb="112">
      <t>トウ</t>
    </rPh>
    <rPh sb="115" eb="116">
      <t>タ</t>
    </rPh>
    <rPh sb="116" eb="118">
      <t>カイケイ</t>
    </rPh>
    <rPh sb="120" eb="123">
      <t>イゾンド</t>
    </rPh>
    <rPh sb="124" eb="126">
      <t>カイゼン</t>
    </rPh>
    <rPh sb="128" eb="130">
      <t>ヒツヨウ</t>
    </rPh>
    <phoneticPr fontId="4"/>
  </si>
  <si>
    <t>①例年、100％を下回っているが、平成28年度については107％と高くなっている。これは、一般会計繰入金の内訳がこれまでと変更となり、総収益がおよそ30,000千円増額したことによるものである。一方で、料金収入については微増傾向であるが、一般会計繰入金に頼っている点には変わりないため、さらに料金収入を増やす必要がある。
④企業債残高は毎年減少しており、類似団体と比較しても低い数値で推移している。
⑤例年と比較すると、料金収入の増加及び汚水処理費の減少により、高い回収率となっている。
⑥汚水処理費の減額に伴い、昨年度より低い数値となっている。
⑦ここ数年、数値は微増傾向にある。下水道接続件数増加により、最大処理水量が年々増加していることによるものである。
⑧下水道区域の拡大及び浄化槽からの切替数の増加等により微増傾向である。類似団体と比較しても高い数値となっている。</t>
    <rPh sb="1" eb="3">
      <t>レイネン</t>
    </rPh>
    <rPh sb="9" eb="11">
      <t>シタマワ</t>
    </rPh>
    <rPh sb="17" eb="19">
      <t>ヘイセイ</t>
    </rPh>
    <rPh sb="21" eb="23">
      <t>ネンド</t>
    </rPh>
    <rPh sb="33" eb="34">
      <t>タカ</t>
    </rPh>
    <rPh sb="45" eb="47">
      <t>イッパン</t>
    </rPh>
    <rPh sb="47" eb="49">
      <t>カイケイ</t>
    </rPh>
    <rPh sb="49" eb="51">
      <t>クリイレ</t>
    </rPh>
    <rPh sb="51" eb="52">
      <t>キン</t>
    </rPh>
    <rPh sb="53" eb="55">
      <t>ウチワケ</t>
    </rPh>
    <rPh sb="61" eb="63">
      <t>ヘンコウ</t>
    </rPh>
    <rPh sb="67" eb="70">
      <t>ソウシュウエキ</t>
    </rPh>
    <rPh sb="80" eb="82">
      <t>センエン</t>
    </rPh>
    <rPh sb="82" eb="84">
      <t>ゾウガク</t>
    </rPh>
    <rPh sb="97" eb="99">
      <t>イッポウ</t>
    </rPh>
    <rPh sb="101" eb="103">
      <t>リョウキン</t>
    </rPh>
    <rPh sb="103" eb="105">
      <t>シュウニュウ</t>
    </rPh>
    <rPh sb="110" eb="112">
      <t>ビゾウ</t>
    </rPh>
    <rPh sb="112" eb="114">
      <t>ケイコウ</t>
    </rPh>
    <rPh sb="119" eb="121">
      <t>イッパン</t>
    </rPh>
    <rPh sb="121" eb="123">
      <t>カイケイ</t>
    </rPh>
    <rPh sb="123" eb="126">
      <t>クリイレキン</t>
    </rPh>
    <rPh sb="127" eb="128">
      <t>タヨ</t>
    </rPh>
    <rPh sb="132" eb="133">
      <t>テン</t>
    </rPh>
    <rPh sb="135" eb="136">
      <t>カ</t>
    </rPh>
    <rPh sb="146" eb="148">
      <t>リョウキン</t>
    </rPh>
    <rPh sb="148" eb="150">
      <t>シュウニュウ</t>
    </rPh>
    <rPh sb="151" eb="152">
      <t>フ</t>
    </rPh>
    <rPh sb="154" eb="156">
      <t>ヒツヨウ</t>
    </rPh>
    <rPh sb="162" eb="164">
      <t>キギョウ</t>
    </rPh>
    <rPh sb="164" eb="165">
      <t>サイ</t>
    </rPh>
    <rPh sb="165" eb="167">
      <t>ザンダカ</t>
    </rPh>
    <rPh sb="168" eb="170">
      <t>マイトシ</t>
    </rPh>
    <rPh sb="170" eb="172">
      <t>ゲンショウ</t>
    </rPh>
    <rPh sb="177" eb="179">
      <t>ルイジ</t>
    </rPh>
    <rPh sb="179" eb="181">
      <t>ダンタイ</t>
    </rPh>
    <rPh sb="182" eb="184">
      <t>ヒカク</t>
    </rPh>
    <rPh sb="187" eb="188">
      <t>ヒク</t>
    </rPh>
    <rPh sb="189" eb="191">
      <t>スウチ</t>
    </rPh>
    <rPh sb="192" eb="194">
      <t>スイイ</t>
    </rPh>
    <rPh sb="210" eb="214">
      <t>リョウキンシュウニュウ</t>
    </rPh>
    <rPh sb="215" eb="217">
      <t>ゾウカ</t>
    </rPh>
    <rPh sb="217" eb="218">
      <t>オヨ</t>
    </rPh>
    <rPh sb="219" eb="221">
      <t>オスイ</t>
    </rPh>
    <rPh sb="221" eb="223">
      <t>ショリ</t>
    </rPh>
    <rPh sb="223" eb="224">
      <t>ヒ</t>
    </rPh>
    <rPh sb="225" eb="227">
      <t>ゲンショウ</t>
    </rPh>
    <rPh sb="231" eb="232">
      <t>タカ</t>
    </rPh>
    <rPh sb="233" eb="235">
      <t>カイシュウ</t>
    </rPh>
    <rPh sb="235" eb="236">
      <t>リツ</t>
    </rPh>
    <rPh sb="245" eb="247">
      <t>オスイ</t>
    </rPh>
    <rPh sb="247" eb="249">
      <t>ショリ</t>
    </rPh>
    <rPh sb="249" eb="250">
      <t>ヒ</t>
    </rPh>
    <rPh sb="251" eb="253">
      <t>ゲンガク</t>
    </rPh>
    <rPh sb="254" eb="255">
      <t>トモナ</t>
    </rPh>
    <rPh sb="257" eb="260">
      <t>サクネンド</t>
    </rPh>
    <rPh sb="262" eb="263">
      <t>ヒク</t>
    </rPh>
    <rPh sb="264" eb="266">
      <t>スウチ</t>
    </rPh>
    <rPh sb="277" eb="279">
      <t>スウネン</t>
    </rPh>
    <rPh sb="280" eb="282">
      <t>スウチ</t>
    </rPh>
    <rPh sb="283" eb="285">
      <t>ビゾウ</t>
    </rPh>
    <rPh sb="285" eb="287">
      <t>ケイコウ</t>
    </rPh>
    <rPh sb="291" eb="294">
      <t>ゲスイドウ</t>
    </rPh>
    <rPh sb="294" eb="296">
      <t>セツゾク</t>
    </rPh>
    <rPh sb="296" eb="298">
      <t>ケンスウ</t>
    </rPh>
    <rPh sb="298" eb="300">
      <t>ゾウカ</t>
    </rPh>
    <rPh sb="304" eb="306">
      <t>サイダイ</t>
    </rPh>
    <rPh sb="306" eb="308">
      <t>ショリ</t>
    </rPh>
    <rPh sb="308" eb="310">
      <t>スイリョウ</t>
    </rPh>
    <rPh sb="311" eb="315">
      <t>ネンネンゾウカ</t>
    </rPh>
    <rPh sb="332" eb="335">
      <t>ゲスイドウ</t>
    </rPh>
    <rPh sb="335" eb="337">
      <t>クイキ</t>
    </rPh>
    <rPh sb="338" eb="340">
      <t>カクダイ</t>
    </rPh>
    <rPh sb="340" eb="341">
      <t>オヨ</t>
    </rPh>
    <rPh sb="342" eb="345">
      <t>ジョウカソウ</t>
    </rPh>
    <rPh sb="348" eb="350">
      <t>キリカエ</t>
    </rPh>
    <rPh sb="350" eb="351">
      <t>スウ</t>
    </rPh>
    <rPh sb="352" eb="354">
      <t>ゾウカ</t>
    </rPh>
    <rPh sb="354" eb="355">
      <t>トウ</t>
    </rPh>
    <rPh sb="358" eb="362">
      <t>ビゾウケイコウ</t>
    </rPh>
    <rPh sb="366" eb="370">
      <t>ルイジダンタイ</t>
    </rPh>
    <rPh sb="371" eb="373">
      <t>ヒカク</t>
    </rPh>
    <rPh sb="376" eb="377">
      <t>タカ</t>
    </rPh>
    <rPh sb="378" eb="380">
      <t>スウチ</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</si>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</sst>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1.1499999999999999</c:v>
                </c:pt>
                <c:pt idx="4">
                  <c:v>0</c:v>
                </c:pt>
              </c:numCache>
            </c:numRef>
          </c:val>
          <c:extLst>
            <c:ext xmlns:c16="http://schemas.microsoft.com/office/drawing/2014/chart" uri="{C3380CC4-5D6E-409C-BE32-E72D297353CC}">
              <c16:uniqueId val="{00000000-9617-4F09-BDC3-FB0EEFC98069}"/>
            </c:ext>
          </c:extLst>
        </c:ser>
        <c:dLbls>
          <c:showLegendKey val="0"/>
          <c:showVal val="0"/>
          <c:showCatName val="0"/>
          <c:showSerName val="0"/>
          <c:showPercent val="0"/>
          <c:showBubbleSize val="0"/>
        </c:dLbls>
        <c:gapWidth val="150"/>
        <c:axId val="118327552"/>
        <c:axId val="11886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0.14000000000000001</c:v>
                </c:pt>
                <c:pt idx="1">
                  <c:v>0</c:v>
                </c:pt>
                <c:pt idx="2" formatCode="#,##0.00;&quot;△&quot;#,##0.00;&quot;-&quot;">
                  <c:v>0.17</c:v>
                </c:pt>
                <c:pt idx="3" formatCode="#,##0.00;&quot;△&quot;#,##0.00;&quot;-&quot;">
                  <c:v>0.2</c:v>
                </c:pt>
                <c:pt idx="4" formatCode="#,##0.00;&quot;△&quot;#,##0.00;&quot;-&quot;">
                  <c:v>0.19</c:v>
                </c:pt>
              </c:numCache>
            </c:numRef>
          </c:val>
          <c:smooth val="0"/>
          <c:extLst>
            <c:ext xmlns:c16="http://schemas.microsoft.com/office/drawing/2014/chart" uri="{C3380CC4-5D6E-409C-BE32-E72D297353CC}">
              <c16:uniqueId val="{00000001-9617-4F09-BDC3-FB0EEFC98069}"/>
            </c:ext>
          </c:extLst>
        </c:ser>
        <c:dLbls>
          <c:showLegendKey val="0"/>
          <c:showVal val="0"/>
          <c:showCatName val="0"/>
          <c:showSerName val="0"/>
          <c:showPercent val="0"/>
          <c:showBubbleSize val="0"/>
        </c:dLbls>
        <c:marker val="1"/>
        <c:smooth val="0"/>
        <c:axId val="118327552"/>
        <c:axId val="118866304"/>
      </c:lineChart>
      <c:dateAx>
        <c:axId val="118327552"/>
        <c:scaling>
          <c:orientation val="minMax"/>
        </c:scaling>
        <c:delete val="1"/>
        <c:axPos val="b"/>
        <c:numFmt formatCode="ge" sourceLinked="1"/>
        <c:majorTickMark val="none"/>
        <c:minorTickMark val="none"/>
        <c:tickLblPos val="none"/>
        <c:crossAx val="118866304"/>
        <c:crosses val="autoZero"/>
        <c:auto val="1"/>
        <c:lblOffset val="100"/>
        <c:baseTimeUnit val="years"/>
      </c:dateAx>
      <c:valAx>
        <c:axId val="11886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2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34.630000000000003</c:v>
                </c:pt>
                <c:pt idx="1">
                  <c:v>35.72</c:v>
                </c:pt>
                <c:pt idx="2">
                  <c:v>37.840000000000003</c:v>
                </c:pt>
                <c:pt idx="3">
                  <c:v>39.340000000000003</c:v>
                </c:pt>
                <c:pt idx="4">
                  <c:v>40.28</c:v>
                </c:pt>
              </c:numCache>
            </c:numRef>
          </c:val>
          <c:extLst>
            <c:ext xmlns:c16="http://schemas.microsoft.com/office/drawing/2014/chart" uri="{C3380CC4-5D6E-409C-BE32-E72D297353CC}">
              <c16:uniqueId val="{00000000-102C-4C72-B72E-3C654295E91B}"/>
            </c:ext>
          </c:extLst>
        </c:ser>
        <c:dLbls>
          <c:showLegendKey val="0"/>
          <c:showVal val="0"/>
          <c:showCatName val="0"/>
          <c:showSerName val="0"/>
          <c:showPercent val="0"/>
          <c:showBubbleSize val="0"/>
        </c:dLbls>
        <c:gapWidth val="150"/>
        <c:axId val="132074880"/>
        <c:axId val="13207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41.95</c:v>
                </c:pt>
                <c:pt idx="1">
                  <c:v>40.71</c:v>
                </c:pt>
                <c:pt idx="2">
                  <c:v>43.53</c:v>
                </c:pt>
                <c:pt idx="3">
                  <c:v>39.869999999999997</c:v>
                </c:pt>
                <c:pt idx="4">
                  <c:v>41.28</c:v>
                </c:pt>
              </c:numCache>
            </c:numRef>
          </c:val>
          <c:smooth val="0"/>
          <c:extLst>
            <c:ext xmlns:c16="http://schemas.microsoft.com/office/drawing/2014/chart" uri="{C3380CC4-5D6E-409C-BE32-E72D297353CC}">
              <c16:uniqueId val="{00000001-102C-4C72-B72E-3C654295E91B}"/>
            </c:ext>
          </c:extLst>
        </c:ser>
        <c:dLbls>
          <c:showLegendKey val="0"/>
          <c:showVal val="0"/>
          <c:showCatName val="0"/>
          <c:showSerName val="0"/>
          <c:showPercent val="0"/>
          <c:showBubbleSize val="0"/>
        </c:dLbls>
        <c:marker val="1"/>
        <c:smooth val="0"/>
        <c:axId val="132074880"/>
        <c:axId val="132077056"/>
      </c:lineChart>
      <c:dateAx>
        <c:axId val="132074880"/>
        <c:scaling>
          <c:orientation val="minMax"/>
        </c:scaling>
        <c:delete val="1"/>
        <c:axPos val="b"/>
        <c:numFmt formatCode="ge" sourceLinked="1"/>
        <c:majorTickMark val="none"/>
        <c:minorTickMark val="none"/>
        <c:tickLblPos val="none"/>
        <c:crossAx val="132077056"/>
        <c:crosses val="autoZero"/>
        <c:auto val="1"/>
        <c:lblOffset val="100"/>
        <c:baseTimeUnit val="years"/>
      </c:dateAx>
      <c:valAx>
        <c:axId val="13207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7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74.040000000000006</c:v>
                </c:pt>
                <c:pt idx="1">
                  <c:v>72.44</c:v>
                </c:pt>
                <c:pt idx="2">
                  <c:v>78.66</c:v>
                </c:pt>
                <c:pt idx="3">
                  <c:v>82.85</c:v>
                </c:pt>
                <c:pt idx="4">
                  <c:v>84.94</c:v>
                </c:pt>
              </c:numCache>
            </c:numRef>
          </c:val>
          <c:extLst>
            <c:ext xmlns:c16="http://schemas.microsoft.com/office/drawing/2014/chart" uri="{C3380CC4-5D6E-409C-BE32-E72D297353CC}">
              <c16:uniqueId val="{00000000-1A01-4155-AC8B-25774BA70ACB}"/>
            </c:ext>
          </c:extLst>
        </c:ser>
        <c:dLbls>
          <c:showLegendKey val="0"/>
          <c:showVal val="0"/>
          <c:showCatName val="0"/>
          <c:showSerName val="0"/>
          <c:showPercent val="0"/>
          <c:showBubbleSize val="0"/>
        </c:dLbls>
        <c:gapWidth val="150"/>
        <c:axId val="139987968"/>
        <c:axId val="13999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64.459999999999994</c:v>
                </c:pt>
                <c:pt idx="1">
                  <c:v>63.45</c:v>
                </c:pt>
                <c:pt idx="2">
                  <c:v>64.14</c:v>
                </c:pt>
                <c:pt idx="3">
                  <c:v>61.37</c:v>
                </c:pt>
                <c:pt idx="4">
                  <c:v>61.3</c:v>
                </c:pt>
              </c:numCache>
            </c:numRef>
          </c:val>
          <c:smooth val="0"/>
          <c:extLst>
            <c:ext xmlns:c16="http://schemas.microsoft.com/office/drawing/2014/chart" uri="{C3380CC4-5D6E-409C-BE32-E72D297353CC}">
              <c16:uniqueId val="{00000001-1A01-4155-AC8B-25774BA70ACB}"/>
            </c:ext>
          </c:extLst>
        </c:ser>
        <c:dLbls>
          <c:showLegendKey val="0"/>
          <c:showVal val="0"/>
          <c:showCatName val="0"/>
          <c:showSerName val="0"/>
          <c:showPercent val="0"/>
          <c:showBubbleSize val="0"/>
        </c:dLbls>
        <c:marker val="1"/>
        <c:smooth val="0"/>
        <c:axId val="139987968"/>
        <c:axId val="139990144"/>
      </c:lineChart>
      <c:dateAx>
        <c:axId val="139987968"/>
        <c:scaling>
          <c:orientation val="minMax"/>
        </c:scaling>
        <c:delete val="1"/>
        <c:axPos val="b"/>
        <c:numFmt formatCode="ge" sourceLinked="1"/>
        <c:majorTickMark val="none"/>
        <c:minorTickMark val="none"/>
        <c:tickLblPos val="none"/>
        <c:crossAx val="139990144"/>
        <c:crosses val="autoZero"/>
        <c:auto val="1"/>
        <c:lblOffset val="100"/>
        <c:baseTimeUnit val="years"/>
      </c:dateAx>
      <c:valAx>
        <c:axId val="13999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98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95.36</c:v>
                </c:pt>
                <c:pt idx="1">
                  <c:v>91.92</c:v>
                </c:pt>
                <c:pt idx="2">
                  <c:v>91.2</c:v>
                </c:pt>
                <c:pt idx="3">
                  <c:v>94.13</c:v>
                </c:pt>
                <c:pt idx="4">
                  <c:v>107.77</c:v>
                </c:pt>
              </c:numCache>
            </c:numRef>
          </c:val>
          <c:extLst>
            <c:ext xmlns:c16="http://schemas.microsoft.com/office/drawing/2014/chart" uri="{C3380CC4-5D6E-409C-BE32-E72D297353CC}">
              <c16:uniqueId val="{00000000-A59A-4163-976D-C72F0723C645}"/>
            </c:ext>
          </c:extLst>
        </c:ser>
        <c:dLbls>
          <c:showLegendKey val="0"/>
          <c:showVal val="0"/>
          <c:showCatName val="0"/>
          <c:showSerName val="0"/>
          <c:showPercent val="0"/>
          <c:showBubbleSize val="0"/>
        </c:dLbls>
        <c:gapWidth val="150"/>
        <c:axId val="118843264"/>
        <c:axId val="11884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9A-4163-976D-C72F0723C645}"/>
            </c:ext>
          </c:extLst>
        </c:ser>
        <c:dLbls>
          <c:showLegendKey val="0"/>
          <c:showVal val="0"/>
          <c:showCatName val="0"/>
          <c:showSerName val="0"/>
          <c:showPercent val="0"/>
          <c:showBubbleSize val="0"/>
        </c:dLbls>
        <c:marker val="1"/>
        <c:smooth val="0"/>
        <c:axId val="118843264"/>
        <c:axId val="118849536"/>
      </c:lineChart>
      <c:dateAx>
        <c:axId val="118843264"/>
        <c:scaling>
          <c:orientation val="minMax"/>
        </c:scaling>
        <c:delete val="1"/>
        <c:axPos val="b"/>
        <c:numFmt formatCode="ge" sourceLinked="1"/>
        <c:majorTickMark val="none"/>
        <c:minorTickMark val="none"/>
        <c:tickLblPos val="none"/>
        <c:crossAx val="118849536"/>
        <c:crosses val="autoZero"/>
        <c:auto val="1"/>
        <c:lblOffset val="100"/>
        <c:baseTimeUnit val="years"/>
      </c:dateAx>
      <c:valAx>
        <c:axId val="11884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4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001-4204-B7A0-25CE2796502F}"/>
            </c:ext>
          </c:extLst>
        </c:ser>
        <c:dLbls>
          <c:showLegendKey val="0"/>
          <c:showVal val="0"/>
          <c:showCatName val="0"/>
          <c:showSerName val="0"/>
          <c:showPercent val="0"/>
          <c:showBubbleSize val="0"/>
        </c:dLbls>
        <c:gapWidth val="150"/>
        <c:axId val="118896128"/>
        <c:axId val="11889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01-4204-B7A0-25CE2796502F}"/>
            </c:ext>
          </c:extLst>
        </c:ser>
        <c:dLbls>
          <c:showLegendKey val="0"/>
          <c:showVal val="0"/>
          <c:showCatName val="0"/>
          <c:showSerName val="0"/>
          <c:showPercent val="0"/>
          <c:showBubbleSize val="0"/>
        </c:dLbls>
        <c:marker val="1"/>
        <c:smooth val="0"/>
        <c:axId val="118896128"/>
        <c:axId val="118898048"/>
      </c:lineChart>
      <c:dateAx>
        <c:axId val="118896128"/>
        <c:scaling>
          <c:orientation val="minMax"/>
        </c:scaling>
        <c:delete val="1"/>
        <c:axPos val="b"/>
        <c:numFmt formatCode="ge" sourceLinked="1"/>
        <c:majorTickMark val="none"/>
        <c:minorTickMark val="none"/>
        <c:tickLblPos val="none"/>
        <c:crossAx val="118898048"/>
        <c:crosses val="autoZero"/>
        <c:auto val="1"/>
        <c:lblOffset val="100"/>
        <c:baseTimeUnit val="years"/>
      </c:dateAx>
      <c:valAx>
        <c:axId val="11889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9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04-4BA1-B0D8-056CA8D17CDA}"/>
            </c:ext>
          </c:extLst>
        </c:ser>
        <c:dLbls>
          <c:showLegendKey val="0"/>
          <c:showVal val="0"/>
          <c:showCatName val="0"/>
          <c:showSerName val="0"/>
          <c:showPercent val="0"/>
          <c:showBubbleSize val="0"/>
        </c:dLbls>
        <c:gapWidth val="150"/>
        <c:axId val="118928512"/>
        <c:axId val="11893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04-4BA1-B0D8-056CA8D17CDA}"/>
            </c:ext>
          </c:extLst>
        </c:ser>
        <c:dLbls>
          <c:showLegendKey val="0"/>
          <c:showVal val="0"/>
          <c:showCatName val="0"/>
          <c:showSerName val="0"/>
          <c:showPercent val="0"/>
          <c:showBubbleSize val="0"/>
        </c:dLbls>
        <c:marker val="1"/>
        <c:smooth val="0"/>
        <c:axId val="118928512"/>
        <c:axId val="118930432"/>
      </c:lineChart>
      <c:dateAx>
        <c:axId val="118928512"/>
        <c:scaling>
          <c:orientation val="minMax"/>
        </c:scaling>
        <c:delete val="1"/>
        <c:axPos val="b"/>
        <c:numFmt formatCode="ge" sourceLinked="1"/>
        <c:majorTickMark val="none"/>
        <c:minorTickMark val="none"/>
        <c:tickLblPos val="none"/>
        <c:crossAx val="118930432"/>
        <c:crosses val="autoZero"/>
        <c:auto val="1"/>
        <c:lblOffset val="100"/>
        <c:baseTimeUnit val="years"/>
      </c:dateAx>
      <c:valAx>
        <c:axId val="11893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2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D5-49D8-A718-0082A818CE7A}"/>
            </c:ext>
          </c:extLst>
        </c:ser>
        <c:dLbls>
          <c:showLegendKey val="0"/>
          <c:showVal val="0"/>
          <c:showCatName val="0"/>
          <c:showSerName val="0"/>
          <c:showPercent val="0"/>
          <c:showBubbleSize val="0"/>
        </c:dLbls>
        <c:gapWidth val="150"/>
        <c:axId val="119215232"/>
        <c:axId val="11921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D5-49D8-A718-0082A818CE7A}"/>
            </c:ext>
          </c:extLst>
        </c:ser>
        <c:dLbls>
          <c:showLegendKey val="0"/>
          <c:showVal val="0"/>
          <c:showCatName val="0"/>
          <c:showSerName val="0"/>
          <c:showPercent val="0"/>
          <c:showBubbleSize val="0"/>
        </c:dLbls>
        <c:marker val="1"/>
        <c:smooth val="0"/>
        <c:axId val="119215232"/>
        <c:axId val="119217152"/>
      </c:lineChart>
      <c:dateAx>
        <c:axId val="119215232"/>
        <c:scaling>
          <c:orientation val="minMax"/>
        </c:scaling>
        <c:delete val="1"/>
        <c:axPos val="b"/>
        <c:numFmt formatCode="ge" sourceLinked="1"/>
        <c:majorTickMark val="none"/>
        <c:minorTickMark val="none"/>
        <c:tickLblPos val="none"/>
        <c:crossAx val="119217152"/>
        <c:crosses val="autoZero"/>
        <c:auto val="1"/>
        <c:lblOffset val="100"/>
        <c:baseTimeUnit val="years"/>
      </c:dateAx>
      <c:valAx>
        <c:axId val="11921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1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23-40C7-A631-10D85BB6BDA7}"/>
            </c:ext>
          </c:extLst>
        </c:ser>
        <c:dLbls>
          <c:showLegendKey val="0"/>
          <c:showVal val="0"/>
          <c:showCatName val="0"/>
          <c:showSerName val="0"/>
          <c:showPercent val="0"/>
          <c:showBubbleSize val="0"/>
        </c:dLbls>
        <c:gapWidth val="150"/>
        <c:axId val="119251712"/>
        <c:axId val="11925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23-40C7-A631-10D85BB6BDA7}"/>
            </c:ext>
          </c:extLst>
        </c:ser>
        <c:dLbls>
          <c:showLegendKey val="0"/>
          <c:showVal val="0"/>
          <c:showCatName val="0"/>
          <c:showSerName val="0"/>
          <c:showPercent val="0"/>
          <c:showBubbleSize val="0"/>
        </c:dLbls>
        <c:marker val="1"/>
        <c:smooth val="0"/>
        <c:axId val="119251712"/>
        <c:axId val="119253632"/>
      </c:lineChart>
      <c:dateAx>
        <c:axId val="119251712"/>
        <c:scaling>
          <c:orientation val="minMax"/>
        </c:scaling>
        <c:delete val="1"/>
        <c:axPos val="b"/>
        <c:numFmt formatCode="ge" sourceLinked="1"/>
        <c:majorTickMark val="none"/>
        <c:minorTickMark val="none"/>
        <c:tickLblPos val="none"/>
        <c:crossAx val="119253632"/>
        <c:crosses val="autoZero"/>
        <c:auto val="1"/>
        <c:lblOffset val="100"/>
        <c:baseTimeUnit val="years"/>
      </c:dateAx>
      <c:valAx>
        <c:axId val="11925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5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1254.8399999999999</c:v>
                </c:pt>
                <c:pt idx="1">
                  <c:v>1213.76</c:v>
                </c:pt>
                <c:pt idx="2">
                  <c:v>1103.49</c:v>
                </c:pt>
                <c:pt idx="3">
                  <c:v>995</c:v>
                </c:pt>
                <c:pt idx="4">
                  <c:v>991.87</c:v>
                </c:pt>
              </c:numCache>
            </c:numRef>
          </c:val>
          <c:extLst>
            <c:ext xmlns:c16="http://schemas.microsoft.com/office/drawing/2014/chart" uri="{C3380CC4-5D6E-409C-BE32-E72D297353CC}">
              <c16:uniqueId val="{00000000-883A-4372-A7C9-850E7F5C4E88}"/>
            </c:ext>
          </c:extLst>
        </c:ser>
        <c:dLbls>
          <c:showLegendKey val="0"/>
          <c:showVal val="0"/>
          <c:showCatName val="0"/>
          <c:showSerName val="0"/>
          <c:showPercent val="0"/>
          <c:showBubbleSize val="0"/>
        </c:dLbls>
        <c:gapWidth val="150"/>
        <c:axId val="127889792"/>
        <c:axId val="12789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1791.46</c:v>
                </c:pt>
                <c:pt idx="1">
                  <c:v>1826.49</c:v>
                </c:pt>
                <c:pt idx="2">
                  <c:v>1696.96</c:v>
                </c:pt>
                <c:pt idx="3">
                  <c:v>1824.34</c:v>
                </c:pt>
                <c:pt idx="4">
                  <c:v>1604.64</c:v>
                </c:pt>
              </c:numCache>
            </c:numRef>
          </c:val>
          <c:smooth val="0"/>
          <c:extLst>
            <c:ext xmlns:c16="http://schemas.microsoft.com/office/drawing/2014/chart" uri="{C3380CC4-5D6E-409C-BE32-E72D297353CC}">
              <c16:uniqueId val="{00000001-883A-4372-A7C9-850E7F5C4E88}"/>
            </c:ext>
          </c:extLst>
        </c:ser>
        <c:dLbls>
          <c:showLegendKey val="0"/>
          <c:showVal val="0"/>
          <c:showCatName val="0"/>
          <c:showSerName val="0"/>
          <c:showPercent val="0"/>
          <c:showBubbleSize val="0"/>
        </c:dLbls>
        <c:marker val="1"/>
        <c:smooth val="0"/>
        <c:axId val="127889792"/>
        <c:axId val="127891712"/>
      </c:lineChart>
      <c:dateAx>
        <c:axId val="127889792"/>
        <c:scaling>
          <c:orientation val="minMax"/>
        </c:scaling>
        <c:delete val="1"/>
        <c:axPos val="b"/>
        <c:numFmt formatCode="ge" sourceLinked="1"/>
        <c:majorTickMark val="none"/>
        <c:minorTickMark val="none"/>
        <c:tickLblPos val="none"/>
        <c:crossAx val="127891712"/>
        <c:crosses val="autoZero"/>
        <c:auto val="1"/>
        <c:lblOffset val="100"/>
        <c:baseTimeUnit val="years"/>
      </c:dateAx>
      <c:valAx>
        <c:axId val="12789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88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64.16</c:v>
                </c:pt>
                <c:pt idx="1">
                  <c:v>59.53</c:v>
                </c:pt>
                <c:pt idx="2">
                  <c:v>60.18</c:v>
                </c:pt>
                <c:pt idx="3">
                  <c:v>62.25</c:v>
                </c:pt>
                <c:pt idx="4">
                  <c:v>87.61</c:v>
                </c:pt>
              </c:numCache>
            </c:numRef>
          </c:val>
          <c:extLst>
            <c:ext xmlns:c16="http://schemas.microsoft.com/office/drawing/2014/chart" uri="{C3380CC4-5D6E-409C-BE32-E72D297353CC}">
              <c16:uniqueId val="{00000000-913F-4759-9196-32F147815FAC}"/>
            </c:ext>
          </c:extLst>
        </c:ser>
        <c:dLbls>
          <c:showLegendKey val="0"/>
          <c:showVal val="0"/>
          <c:showCatName val="0"/>
          <c:showSerName val="0"/>
          <c:showPercent val="0"/>
          <c:showBubbleSize val="0"/>
        </c:dLbls>
        <c:gapWidth val="150"/>
        <c:axId val="132022272"/>
        <c:axId val="13202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51.28</c:v>
                </c:pt>
                <c:pt idx="1">
                  <c:v>48</c:v>
                </c:pt>
                <c:pt idx="2">
                  <c:v>47.23</c:v>
                </c:pt>
                <c:pt idx="3">
                  <c:v>54.16</c:v>
                </c:pt>
                <c:pt idx="4">
                  <c:v>60.01</c:v>
                </c:pt>
              </c:numCache>
            </c:numRef>
          </c:val>
          <c:smooth val="0"/>
          <c:extLst>
            <c:ext xmlns:c16="http://schemas.microsoft.com/office/drawing/2014/chart" uri="{C3380CC4-5D6E-409C-BE32-E72D297353CC}">
              <c16:uniqueId val="{00000001-913F-4759-9196-32F147815FAC}"/>
            </c:ext>
          </c:extLst>
        </c:ser>
        <c:dLbls>
          <c:showLegendKey val="0"/>
          <c:showVal val="0"/>
          <c:showCatName val="0"/>
          <c:showSerName val="0"/>
          <c:showPercent val="0"/>
          <c:showBubbleSize val="0"/>
        </c:dLbls>
        <c:marker val="1"/>
        <c:smooth val="0"/>
        <c:axId val="132022272"/>
        <c:axId val="132024192"/>
      </c:lineChart>
      <c:dateAx>
        <c:axId val="132022272"/>
        <c:scaling>
          <c:orientation val="minMax"/>
        </c:scaling>
        <c:delete val="1"/>
        <c:axPos val="b"/>
        <c:numFmt formatCode="ge" sourceLinked="1"/>
        <c:majorTickMark val="none"/>
        <c:minorTickMark val="none"/>
        <c:tickLblPos val="none"/>
        <c:crossAx val="132024192"/>
        <c:crosses val="autoZero"/>
        <c:auto val="1"/>
        <c:lblOffset val="100"/>
        <c:baseTimeUnit val="years"/>
      </c:dateAx>
      <c:valAx>
        <c:axId val="13202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2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237.94</c:v>
                </c:pt>
                <c:pt idx="1">
                  <c:v>256.77</c:v>
                </c:pt>
                <c:pt idx="2">
                  <c:v>260.77</c:v>
                </c:pt>
                <c:pt idx="3">
                  <c:v>252.89</c:v>
                </c:pt>
                <c:pt idx="4">
                  <c:v>180.06</c:v>
                </c:pt>
              </c:numCache>
            </c:numRef>
          </c:val>
          <c:extLst>
            <c:ext xmlns:c16="http://schemas.microsoft.com/office/drawing/2014/chart" uri="{C3380CC4-5D6E-409C-BE32-E72D297353CC}">
              <c16:uniqueId val="{00000000-DD60-477B-8653-B5238D1122D7}"/>
            </c:ext>
          </c:extLst>
        </c:ser>
        <c:dLbls>
          <c:showLegendKey val="0"/>
          <c:showVal val="0"/>
          <c:showCatName val="0"/>
          <c:showSerName val="0"/>
          <c:showPercent val="0"/>
          <c:showBubbleSize val="0"/>
        </c:dLbls>
        <c:gapWidth val="150"/>
        <c:axId val="132034560"/>
        <c:axId val="13203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311.81</c:v>
                </c:pt>
                <c:pt idx="1">
                  <c:v>334.37</c:v>
                </c:pt>
                <c:pt idx="2">
                  <c:v>351.41</c:v>
                </c:pt>
                <c:pt idx="3">
                  <c:v>307.56</c:v>
                </c:pt>
                <c:pt idx="4">
                  <c:v>277.67</c:v>
                </c:pt>
              </c:numCache>
            </c:numRef>
          </c:val>
          <c:smooth val="0"/>
          <c:extLst>
            <c:ext xmlns:c16="http://schemas.microsoft.com/office/drawing/2014/chart" uri="{C3380CC4-5D6E-409C-BE32-E72D297353CC}">
              <c16:uniqueId val="{00000001-DD60-477B-8653-B5238D1122D7}"/>
            </c:ext>
          </c:extLst>
        </c:ser>
        <c:dLbls>
          <c:showLegendKey val="0"/>
          <c:showVal val="0"/>
          <c:showCatName val="0"/>
          <c:showSerName val="0"/>
          <c:showPercent val="0"/>
          <c:showBubbleSize val="0"/>
        </c:dLbls>
        <c:marker val="1"/>
        <c:smooth val="0"/>
        <c:axId val="132034560"/>
        <c:axId val="132036480"/>
      </c:lineChart>
      <c:dateAx>
        <c:axId val="132034560"/>
        <c:scaling>
          <c:orientation val="minMax"/>
        </c:scaling>
        <c:delete val="1"/>
        <c:axPos val="b"/>
        <c:numFmt formatCode="ge" sourceLinked="1"/>
        <c:majorTickMark val="none"/>
        <c:minorTickMark val="none"/>
        <c:tickLblPos val="none"/>
        <c:crossAx val="132036480"/>
        <c:crosses val="autoZero"/>
        <c:auto val="1"/>
        <c:lblOffset val="100"/>
        <c:baseTimeUnit val="years"/>
      </c:dateAx>
      <c:valAx>
        <c:axId val="13203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3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AD8" sqref="AD8:AJ8"/>
    </sheetView>
  </sheetViews>
  <sheetFormatPr defaultColWidth="2.6640625" defaultRowHeight="13.2" x14ac:dyDescent="0.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2">
      <c r="A6" s="2"/>
      <c r="B6" s="75" t="str">
        <f>データ!H6</f>
        <v>長崎県　波佐見町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2">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2">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Cd3</v>
      </c>
      <c r="X8" s="72"/>
      <c r="Y8" s="72"/>
      <c r="Z8" s="72"/>
      <c r="AA8" s="72"/>
      <c r="AB8" s="72"/>
      <c r="AC8" s="72"/>
      <c r="AD8" s="73" t="s">
        <v>124</v>
      </c>
      <c r="AE8" s="73"/>
      <c r="AF8" s="73"/>
      <c r="AG8" s="73"/>
      <c r="AH8" s="73"/>
      <c r="AI8" s="73"/>
      <c r="AJ8" s="73"/>
      <c r="AK8" s="4"/>
      <c r="AL8" s="67">
        <f>データ!S6</f>
        <v>14988</v>
      </c>
      <c r="AM8" s="67"/>
      <c r="AN8" s="67"/>
      <c r="AO8" s="67"/>
      <c r="AP8" s="67"/>
      <c r="AQ8" s="67"/>
      <c r="AR8" s="67"/>
      <c r="AS8" s="67"/>
      <c r="AT8" s="66">
        <f>データ!T6</f>
        <v>56</v>
      </c>
      <c r="AU8" s="66"/>
      <c r="AV8" s="66"/>
      <c r="AW8" s="66"/>
      <c r="AX8" s="66"/>
      <c r="AY8" s="66"/>
      <c r="AZ8" s="66"/>
      <c r="BA8" s="66"/>
      <c r="BB8" s="66">
        <f>データ!U6</f>
        <v>267.64</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2">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2">
      <c r="A10" s="2"/>
      <c r="B10" s="66" t="str">
        <f>データ!N6</f>
        <v>-</v>
      </c>
      <c r="C10" s="66"/>
      <c r="D10" s="66"/>
      <c r="E10" s="66"/>
      <c r="F10" s="66"/>
      <c r="G10" s="66"/>
      <c r="H10" s="66"/>
      <c r="I10" s="66" t="str">
        <f>データ!O6</f>
        <v>該当数値なし</v>
      </c>
      <c r="J10" s="66"/>
      <c r="K10" s="66"/>
      <c r="L10" s="66"/>
      <c r="M10" s="66"/>
      <c r="N10" s="66"/>
      <c r="O10" s="66"/>
      <c r="P10" s="66">
        <f>データ!P6</f>
        <v>44.37</v>
      </c>
      <c r="Q10" s="66"/>
      <c r="R10" s="66"/>
      <c r="S10" s="66"/>
      <c r="T10" s="66"/>
      <c r="U10" s="66"/>
      <c r="V10" s="66"/>
      <c r="W10" s="66">
        <f>データ!Q6</f>
        <v>103.98</v>
      </c>
      <c r="X10" s="66"/>
      <c r="Y10" s="66"/>
      <c r="Z10" s="66"/>
      <c r="AA10" s="66"/>
      <c r="AB10" s="66"/>
      <c r="AC10" s="66"/>
      <c r="AD10" s="67">
        <f>データ!R6</f>
        <v>3020</v>
      </c>
      <c r="AE10" s="67"/>
      <c r="AF10" s="67"/>
      <c r="AG10" s="67"/>
      <c r="AH10" s="67"/>
      <c r="AI10" s="67"/>
      <c r="AJ10" s="67"/>
      <c r="AK10" s="2"/>
      <c r="AL10" s="67">
        <f>データ!V6</f>
        <v>6629</v>
      </c>
      <c r="AM10" s="67"/>
      <c r="AN10" s="67"/>
      <c r="AO10" s="67"/>
      <c r="AP10" s="67"/>
      <c r="AQ10" s="67"/>
      <c r="AR10" s="67"/>
      <c r="AS10" s="67"/>
      <c r="AT10" s="66">
        <f>データ!W6</f>
        <v>3.13</v>
      </c>
      <c r="AU10" s="66"/>
      <c r="AV10" s="66"/>
      <c r="AW10" s="66"/>
      <c r="AX10" s="66"/>
      <c r="AY10" s="66"/>
      <c r="AZ10" s="66"/>
      <c r="BA10" s="66"/>
      <c r="BB10" s="66">
        <f>データ!X6</f>
        <v>2117.89</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2">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2">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2">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x14ac:dyDescent="0.2">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2">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2">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2">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2">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2">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2">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2">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2">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2">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2">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2">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2">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2">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2">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2">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2">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2">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2">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2">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2">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2">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2">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2">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2">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2">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2">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2">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2">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2">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2">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x14ac:dyDescent="0.2">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2">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2">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2">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2">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2">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2">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2">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2">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2">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2">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2">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2">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2">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2">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2">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2">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2">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2">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2">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2">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2">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2">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2">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2">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2">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2">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2">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2">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2">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2">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2">
      <c r="C83" s="2" t="s">
        <v>41</v>
      </c>
    </row>
    <row r="84" spans="1:78" x14ac:dyDescent="0.2">
      <c r="C84" s="2" t="s">
        <v>42</v>
      </c>
    </row>
    <row r="85" spans="1:78" hidden="1" x14ac:dyDescent="0.2">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2">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ColWidth="9" defaultRowHeight="13.2" x14ac:dyDescent="0.2"/>
  <cols>
    <col min="1" max="1" width="9" style="3"/>
    <col min="2" max="144" width="11.88671875" style="3" customWidth="1"/>
    <col min="145" max="16384" width="9" style="3"/>
  </cols>
  <sheetData>
    <row r="1" spans="1:145" x14ac:dyDescent="0.2">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2">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2">
      <c r="A6" s="28" t="s">
        <v>108</v>
      </c>
      <c r="B6" s="33">
        <f>B7</f>
        <v>2016</v>
      </c>
      <c r="C6" s="33">
        <f t="shared" ref="C6:X6" si="3">C7</f>
        <v>423238</v>
      </c>
      <c r="D6" s="33">
        <f t="shared" si="3"/>
        <v>47</v>
      </c>
      <c r="E6" s="33">
        <f t="shared" si="3"/>
        <v>17</v>
      </c>
      <c r="F6" s="33">
        <f t="shared" si="3"/>
        <v>1</v>
      </c>
      <c r="G6" s="33">
        <f t="shared" si="3"/>
        <v>0</v>
      </c>
      <c r="H6" s="33" t="str">
        <f t="shared" si="3"/>
        <v>長崎県　波佐見町</v>
      </c>
      <c r="I6" s="33" t="str">
        <f t="shared" si="3"/>
        <v>法非適用</v>
      </c>
      <c r="J6" s="33" t="str">
        <f t="shared" si="3"/>
        <v>下水道事業</v>
      </c>
      <c r="K6" s="33" t="str">
        <f t="shared" si="3"/>
        <v>公共下水道</v>
      </c>
      <c r="L6" s="33" t="str">
        <f t="shared" si="3"/>
        <v>Cd3</v>
      </c>
      <c r="M6" s="33">
        <f t="shared" si="3"/>
        <v>0</v>
      </c>
      <c r="N6" s="34" t="str">
        <f t="shared" si="3"/>
        <v>-</v>
      </c>
      <c r="O6" s="34" t="str">
        <f t="shared" si="3"/>
        <v>該当数値なし</v>
      </c>
      <c r="P6" s="34">
        <f t="shared" si="3"/>
        <v>44.37</v>
      </c>
      <c r="Q6" s="34">
        <f t="shared" si="3"/>
        <v>103.98</v>
      </c>
      <c r="R6" s="34">
        <f t="shared" si="3"/>
        <v>3020</v>
      </c>
      <c r="S6" s="34">
        <f t="shared" si="3"/>
        <v>14988</v>
      </c>
      <c r="T6" s="34">
        <f t="shared" si="3"/>
        <v>56</v>
      </c>
      <c r="U6" s="34">
        <f t="shared" si="3"/>
        <v>267.64</v>
      </c>
      <c r="V6" s="34">
        <f t="shared" si="3"/>
        <v>6629</v>
      </c>
      <c r="W6" s="34">
        <f t="shared" si="3"/>
        <v>3.13</v>
      </c>
      <c r="X6" s="34">
        <f t="shared" si="3"/>
        <v>2117.89</v>
      </c>
      <c r="Y6" s="35">
        <f>IF(Y7="",NA(),Y7)</f>
        <v>95.36</v>
      </c>
      <c r="Z6" s="35">
        <f t="shared" ref="Z6:AH6" si="4">IF(Z7="",NA(),Z7)</f>
        <v>91.92</v>
      </c>
      <c r="AA6" s="35">
        <f t="shared" si="4"/>
        <v>91.2</v>
      </c>
      <c r="AB6" s="35">
        <f t="shared" si="4"/>
        <v>94.13</v>
      </c>
      <c r="AC6" s="35">
        <f t="shared" si="4"/>
        <v>107.77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1254.8399999999999</v>
      </c>
      <c r="BG6" s="35">
        <f t="shared" ref="BG6:BO6" si="7">IF(BG7="",NA(),BG7)</f>
        <v>1213.76</v>
      </c>
      <c r="BH6" s="35">
        <f t="shared" si="7"/>
        <v>1103.49</v>
      </c>
      <c r="BI6" s="35">
        <f t="shared" si="7"/>
        <v>995</v>
      </c>
      <c r="BJ6" s="35">
        <f t="shared" si="7"/>
        <v>991.87</v>
      </c>
      <c r="BK6" s="35">
        <f t="shared" si="7"/>
        <v>1791.46</v>
      </c>
      <c r="BL6" s="35">
        <f t="shared" si="7"/>
        <v>1826.49</v>
      </c>
      <c r="BM6" s="35">
        <f t="shared" si="7"/>
        <v>1696.96</v>
      </c>
      <c r="BN6" s="35">
        <f t="shared" si="7"/>
        <v>1824.34</v>
      </c>
      <c r="BO6" s="35">
        <f t="shared" si="7"/>
        <v>1604.64</v>
      </c>
      <c r="BP6" s="34" t="str">
        <f>IF(BP7="","",IF(BP7="-","【-】","【"&amp;SUBSTITUTE(TEXT(BP7,"#,##0.00"),"-","△")&amp;"】"))</f>
        <v>【728.30】</v>
      </c>
      <c r="BQ6" s="35">
        <f>IF(BQ7="",NA(),BQ7)</f>
        <v>64.16</v>
      </c>
      <c r="BR6" s="35">
        <f t="shared" ref="BR6:BZ6" si="8">IF(BR7="",NA(),BR7)</f>
        <v>59.53</v>
      </c>
      <c r="BS6" s="35">
        <f t="shared" si="8"/>
        <v>60.18</v>
      </c>
      <c r="BT6" s="35">
        <f t="shared" si="8"/>
        <v>62.25</v>
      </c>
      <c r="BU6" s="35">
        <f t="shared" si="8"/>
        <v>87.61</v>
      </c>
      <c r="BV6" s="35">
        <f t="shared" si="8"/>
        <v>51.28</v>
      </c>
      <c r="BW6" s="35">
        <f t="shared" si="8"/>
        <v>48</v>
      </c>
      <c r="BX6" s="35">
        <f t="shared" si="8"/>
        <v>47.23</v>
      </c>
      <c r="BY6" s="35">
        <f t="shared" si="8"/>
        <v>54.16</v>
      </c>
      <c r="BZ6" s="35">
        <f t="shared" si="8"/>
        <v>60.01</v>
      </c>
      <c r="CA6" s="34" t="str">
        <f>IF(CA7="","",IF(CA7="-","【-】","【"&amp;SUBSTITUTE(TEXT(CA7,"#,##0.00"),"-","△")&amp;"】"))</f>
        <v>【100.04】</v>
      </c>
      <c r="CB6" s="35">
        <f>IF(CB7="",NA(),CB7)</f>
        <v>237.94</v>
      </c>
      <c r="CC6" s="35">
        <f t="shared" ref="CC6:CK6" si="9">IF(CC7="",NA(),CC7)</f>
        <v>256.77</v>
      </c>
      <c r="CD6" s="35">
        <f t="shared" si="9"/>
        <v>260.77</v>
      </c>
      <c r="CE6" s="35">
        <f t="shared" si="9"/>
        <v>252.89</v>
      </c>
      <c r="CF6" s="35">
        <f t="shared" si="9"/>
        <v>180.06</v>
      </c>
      <c r="CG6" s="35">
        <f t="shared" si="9"/>
        <v>311.81</v>
      </c>
      <c r="CH6" s="35">
        <f t="shared" si="9"/>
        <v>334.37</v>
      </c>
      <c r="CI6" s="35">
        <f t="shared" si="9"/>
        <v>351.41</v>
      </c>
      <c r="CJ6" s="35">
        <f t="shared" si="9"/>
        <v>307.56</v>
      </c>
      <c r="CK6" s="35">
        <f t="shared" si="9"/>
        <v>277.67</v>
      </c>
      <c r="CL6" s="34" t="str">
        <f>IF(CL7="","",IF(CL7="-","【-】","【"&amp;SUBSTITUTE(TEXT(CL7,"#,##0.00"),"-","△")&amp;"】"))</f>
        <v>【137.82】</v>
      </c>
      <c r="CM6" s="35">
        <f>IF(CM7="",NA(),CM7)</f>
        <v>34.630000000000003</v>
      </c>
      <c r="CN6" s="35">
        <f t="shared" ref="CN6:CV6" si="10">IF(CN7="",NA(),CN7)</f>
        <v>35.72</v>
      </c>
      <c r="CO6" s="35">
        <f t="shared" si="10"/>
        <v>37.840000000000003</v>
      </c>
      <c r="CP6" s="35">
        <f t="shared" si="10"/>
        <v>39.340000000000003</v>
      </c>
      <c r="CQ6" s="35">
        <f t="shared" si="10"/>
        <v>40.28</v>
      </c>
      <c r="CR6" s="35">
        <f t="shared" si="10"/>
        <v>41.95</v>
      </c>
      <c r="CS6" s="35">
        <f t="shared" si="10"/>
        <v>40.71</v>
      </c>
      <c r="CT6" s="35">
        <f t="shared" si="10"/>
        <v>43.53</v>
      </c>
      <c r="CU6" s="35">
        <f t="shared" si="10"/>
        <v>39.869999999999997</v>
      </c>
      <c r="CV6" s="35">
        <f t="shared" si="10"/>
        <v>41.28</v>
      </c>
      <c r="CW6" s="34" t="str">
        <f>IF(CW7="","",IF(CW7="-","【-】","【"&amp;SUBSTITUTE(TEXT(CW7,"#,##0.00"),"-","△")&amp;"】"))</f>
        <v>【60.09】</v>
      </c>
      <c r="CX6" s="35">
        <f>IF(CX7="",NA(),CX7)</f>
        <v>74.040000000000006</v>
      </c>
      <c r="CY6" s="35">
        <f t="shared" ref="CY6:DG6" si="11">IF(CY7="",NA(),CY7)</f>
        <v>72.44</v>
      </c>
      <c r="CZ6" s="35">
        <f t="shared" si="11"/>
        <v>78.66</v>
      </c>
      <c r="DA6" s="35">
        <f t="shared" si="11"/>
        <v>82.85</v>
      </c>
      <c r="DB6" s="35">
        <f t="shared" si="11"/>
        <v>84.94</v>
      </c>
      <c r="DC6" s="35">
        <f t="shared" si="11"/>
        <v>64.459999999999994</v>
      </c>
      <c r="DD6" s="35">
        <f t="shared" si="11"/>
        <v>63.45</v>
      </c>
      <c r="DE6" s="35">
        <f t="shared" si="11"/>
        <v>64.14</v>
      </c>
      <c r="DF6" s="35">
        <f t="shared" si="11"/>
        <v>61.37</v>
      </c>
      <c r="DG6" s="35">
        <f t="shared" si="11"/>
        <v>61.3</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1.1499999999999999</v>
      </c>
      <c r="EI6" s="34">
        <f t="shared" si="14"/>
        <v>0</v>
      </c>
      <c r="EJ6" s="35">
        <f t="shared" si="14"/>
        <v>0.14000000000000001</v>
      </c>
      <c r="EK6" s="34">
        <f t="shared" si="14"/>
        <v>0</v>
      </c>
      <c r="EL6" s="35">
        <f t="shared" si="14"/>
        <v>0.17</v>
      </c>
      <c r="EM6" s="35">
        <f t="shared" si="14"/>
        <v>0.2</v>
      </c>
      <c r="EN6" s="35">
        <f t="shared" si="14"/>
        <v>0.19</v>
      </c>
      <c r="EO6" s="34" t="str">
        <f>IF(EO7="","",IF(EO7="-","【-】","【"&amp;SUBSTITUTE(TEXT(EO7,"#,##0.00"),"-","△")&amp;"】"))</f>
        <v>【0.27】</v>
      </c>
    </row>
    <row r="7" spans="1:145" s="36" customFormat="1" x14ac:dyDescent="0.2">
      <c r="A7" s="28"/>
      <c r="B7" s="37">
        <v>2016</v>
      </c>
      <c r="C7" s="37">
        <v>423238</v>
      </c>
      <c r="D7" s="37">
        <v>47</v>
      </c>
      <c r="E7" s="37">
        <v>17</v>
      </c>
      <c r="F7" s="37">
        <v>1</v>
      </c>
      <c r="G7" s="37">
        <v>0</v>
      </c>
      <c r="H7" s="37" t="s">
        <v>109</v>
      </c>
      <c r="I7" s="37" t="s">
        <v>110</v>
      </c>
      <c r="J7" s="37" t="s">
        <v>111</v>
      </c>
      <c r="K7" s="37" t="s">
        <v>112</v>
      </c>
      <c r="L7" s="37" t="s">
        <v>113</v>
      </c>
      <c r="M7" s="37"/>
      <c r="N7" s="38" t="s">
        <v>114</v>
      </c>
      <c r="O7" s="38" t="s">
        <v>115</v>
      </c>
      <c r="P7" s="38">
        <v>44.37</v>
      </c>
      <c r="Q7" s="38">
        <v>103.98</v>
      </c>
      <c r="R7" s="38">
        <v>3020</v>
      </c>
      <c r="S7" s="38">
        <v>14988</v>
      </c>
      <c r="T7" s="38">
        <v>56</v>
      </c>
      <c r="U7" s="38">
        <v>267.64</v>
      </c>
      <c r="V7" s="38">
        <v>6629</v>
      </c>
      <c r="W7" s="38">
        <v>3.13</v>
      </c>
      <c r="X7" s="38">
        <v>2117.89</v>
      </c>
      <c r="Y7" s="38">
        <v>95.36</v>
      </c>
      <c r="Z7" s="38">
        <v>91.92</v>
      </c>
      <c r="AA7" s="38">
        <v>91.2</v>
      </c>
      <c r="AB7" s="38">
        <v>94.13</v>
      </c>
      <c r="AC7" s="38">
        <v>107.77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1254.8399999999999</v>
      </c>
      <c r="BG7" s="38">
        <v>1213.76</v>
      </c>
      <c r="BH7" s="38">
        <v>1103.49</v>
      </c>
      <c r="BI7" s="38">
        <v>995</v>
      </c>
      <c r="BJ7" s="38">
        <v>991.87</v>
      </c>
      <c r="BK7" s="38">
        <v>1791.46</v>
      </c>
      <c r="BL7" s="38">
        <v>1826.49</v>
      </c>
      <c r="BM7" s="38">
        <v>1696.96</v>
      </c>
      <c r="BN7" s="38">
        <v>1824.34</v>
      </c>
      <c r="BO7" s="38">
        <v>1604.64</v>
      </c>
      <c r="BP7" s="38">
        <v>728.3</v>
      </c>
      <c r="BQ7" s="38">
        <v>64.16</v>
      </c>
      <c r="BR7" s="38">
        <v>59.53</v>
      </c>
      <c r="BS7" s="38">
        <v>60.18</v>
      </c>
      <c r="BT7" s="38">
        <v>62.25</v>
      </c>
      <c r="BU7" s="38">
        <v>87.61</v>
      </c>
      <c r="BV7" s="38">
        <v>51.28</v>
      </c>
      <c r="BW7" s="38">
        <v>48</v>
      </c>
      <c r="BX7" s="38">
        <v>47.23</v>
      </c>
      <c r="BY7" s="38">
        <v>54.16</v>
      </c>
      <c r="BZ7" s="38">
        <v>60.01</v>
      </c>
      <c r="CA7" s="38">
        <v>100.04</v>
      </c>
      <c r="CB7" s="38">
        <v>237.94</v>
      </c>
      <c r="CC7" s="38">
        <v>256.77</v>
      </c>
      <c r="CD7" s="38">
        <v>260.77</v>
      </c>
      <c r="CE7" s="38">
        <v>252.89</v>
      </c>
      <c r="CF7" s="38">
        <v>180.06</v>
      </c>
      <c r="CG7" s="38">
        <v>311.81</v>
      </c>
      <c r="CH7" s="38">
        <v>334.37</v>
      </c>
      <c r="CI7" s="38">
        <v>351.41</v>
      </c>
      <c r="CJ7" s="38">
        <v>307.56</v>
      </c>
      <c r="CK7" s="38">
        <v>277.67</v>
      </c>
      <c r="CL7" s="38">
        <v>137.82</v>
      </c>
      <c r="CM7" s="38">
        <v>34.630000000000003</v>
      </c>
      <c r="CN7" s="38">
        <v>35.72</v>
      </c>
      <c r="CO7" s="38">
        <v>37.840000000000003</v>
      </c>
      <c r="CP7" s="38">
        <v>39.340000000000003</v>
      </c>
      <c r="CQ7" s="38">
        <v>40.28</v>
      </c>
      <c r="CR7" s="38">
        <v>41.95</v>
      </c>
      <c r="CS7" s="38">
        <v>40.71</v>
      </c>
      <c r="CT7" s="38">
        <v>43.53</v>
      </c>
      <c r="CU7" s="38">
        <v>39.869999999999997</v>
      </c>
      <c r="CV7" s="38">
        <v>41.28</v>
      </c>
      <c r="CW7" s="38">
        <v>60.09</v>
      </c>
      <c r="CX7" s="38">
        <v>74.040000000000006</v>
      </c>
      <c r="CY7" s="38">
        <v>72.44</v>
      </c>
      <c r="CZ7" s="38">
        <v>78.66</v>
      </c>
      <c r="DA7" s="38">
        <v>82.85</v>
      </c>
      <c r="DB7" s="38">
        <v>84.94</v>
      </c>
      <c r="DC7" s="38">
        <v>64.459999999999994</v>
      </c>
      <c r="DD7" s="38">
        <v>63.45</v>
      </c>
      <c r="DE7" s="38">
        <v>64.14</v>
      </c>
      <c r="DF7" s="38">
        <v>61.37</v>
      </c>
      <c r="DG7" s="38">
        <v>61.3</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1.1499999999999999</v>
      </c>
      <c r="EI7" s="38">
        <v>0</v>
      </c>
      <c r="EJ7" s="38">
        <v>0.14000000000000001</v>
      </c>
      <c r="EK7" s="38">
        <v>0</v>
      </c>
      <c r="EL7" s="38">
        <v>0.17</v>
      </c>
      <c r="EM7" s="38">
        <v>0.2</v>
      </c>
      <c r="EN7" s="38">
        <v>0.19</v>
      </c>
      <c r="EO7" s="38">
        <v>0.27</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波佐見町</cp:lastModifiedBy>
  <cp:lastPrinted>2018-02-14T00:02:50Z</cp:lastPrinted>
  <dcterms:created xsi:type="dcterms:W3CDTF">2017-12-25T02:13:14Z</dcterms:created>
  <dcterms:modified xsi:type="dcterms:W3CDTF">2018-02-16T02:20:53Z</dcterms:modified>
  <cp:category/>
</cp:coreProperties>
</file>