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20 佐々町\"/>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<sst xmlns="http://schemas.openxmlformats.org/spreadsheetml/2006/main" count="240" uniqueCount="126">
  <si>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</si>
  <si>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</si>
  <si>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</si>
  <si>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</si>
  <si>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</si>
  <si>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</si>
  <si>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</si>
  <si>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</si>
  <si>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</si>
  <si>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</si>
  <si>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</si>
  <si>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</si>
  <si>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</si>
  <si>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</si>
  <si>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</si>
  <si>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</si>
  <si>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</si>
  <si>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</si>
  <si>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</si>
  <si>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</si>
  <si>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</si>
  <si>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</si>
  <si>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</si>
  <si>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</si>
  <si>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</si>
  <si>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</si>
  <si>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</si>
  <si>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</si>
  <si>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</si>
  <si>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</si>
  <si>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</si>
  <si>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</si>
  <si>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</si>
  <si>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</si>
  <si>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</si>
  <si>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</si>
  <si>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</si>
  <si>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</si>
  <si>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</si>
  <si>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</si>
  <si>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</si>
  <si>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</si>
  <si>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</si>
  <si>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</si>
  <si>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</si>
  <si>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</si>
  <si>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</si>
  <si>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</si>
  <si>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</si>
  <si>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</si>
  <si>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</si>
  <si>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</si>
  <si>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</si>
  <si>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</si>
  <si>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</si>
  <si>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</si>
  <si>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</si>
  <si>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</si>
  <si>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</si>
  <si>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</si>
  <si>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</si>
  <si>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</si>
  <si>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</si>
  <si>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</si>
  <si>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</si>
  <si>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</si>
  <si>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</si>
  <si>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</si>
  <si>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</si>
  <si>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</si>
  <si>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</si>
  <si>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</si>
  <si>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</si>
  <si>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</si>
  <si>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</si>
  <si>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</si>
  <si>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</si>
  <si>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</si>
  <si>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</si>
  <si>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</si>
  <si>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</si>
  <si>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</si>
  <si>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</si>
  <si>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</si>
  <si>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</si>
  <si>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</si>
  <si>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</si>
  <si>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</si>
  <si>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</si>
  <si>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</si>
  <si>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</si>
  <si>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</si>
  <si>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</si>
  <si>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</si>
  <si>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</si>
  <si>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</si>
  <si>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</si>
  <si>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</si>
  <si>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</si>
  <si>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</si>
  <si>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</si>
  <si>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</si>
  <si>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</si>
  <si>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</si>
  <si>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</si>
  <si>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</si>
  <si>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</si>
  <si>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</si>
  <si>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</si>
  <si>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</si>
  <si>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佐々町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</si>
  <si>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</si>
  <si>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</si>
  <si>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</si>
  <si>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</si>
  <si>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</si>
  <si>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</si>
  <si>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</si>
  <si>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</si>
  <si>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</si>
  <si>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</si>
  <si>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</si>
  <si>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汚水処理原価および経費回収率ともに低い水準での経営であるため、抜本的な改善計画が必要である。今後の経営を行っていく上では、公共下水道事業との統合等を前向きに検討し、経営の安定化を図っていく必要がある。</t>
    <rPh sb="1" eb="3">
      <t>オスイ</t>
    </rPh>
    <rPh sb="3" eb="5">
      <t>ショリ</t>
    </rPh>
    <rPh sb="5" eb="7">
      <t>ゲンカ</t>
    </rPh>
    <rPh sb="10" eb="12">
      <t>ケイヒ</t>
    </rPh>
    <rPh sb="12" eb="15">
      <t>カイシュウリツ</t>
    </rPh>
    <rPh sb="18" eb="19">
      <t>ヒク</t>
    </rPh>
    <rPh sb="20" eb="22">
      <t>スイジュン</t>
    </rPh>
    <rPh sb="24" eb="26">
      <t>ケイエイ</t>
    </rPh>
    <rPh sb="32" eb="35">
      <t>バッポンテキ</t>
    </rPh>
    <rPh sb="36" eb="38">
      <t>カイゼン</t>
    </rPh>
    <rPh sb="38" eb="40">
      <t>ケイカク</t>
    </rPh>
    <rPh sb="41" eb="43">
      <t>ヒツヨウ</t>
    </rPh>
    <rPh sb="47" eb="49">
      <t>コンゴ</t>
    </rPh>
    <rPh sb="50" eb="52">
      <t>ケイエイ</t>
    </rPh>
    <rPh sb="53" eb="54">
      <t>オコナ</t>
    </rPh>
    <rPh sb="58" eb="59">
      <t>ウエ</t>
    </rPh>
    <rPh sb="62" eb="64">
      <t>コウキョウ</t>
    </rPh>
    <rPh sb="64" eb="65">
      <t>ゲ</t>
    </rPh>
    <rPh sb="65" eb="67">
      <t>スイドウ</t>
    </rPh>
    <rPh sb="67" eb="69">
      <t>ジギョウ</t>
    </rPh>
    <rPh sb="71" eb="73">
      <t>トウゴウ</t>
    </rPh>
    <rPh sb="73" eb="74">
      <t>トウ</t>
    </rPh>
    <rPh sb="75" eb="77">
      <t>マエム</t>
    </rPh>
    <rPh sb="79" eb="81">
      <t>ケントウ</t>
    </rPh>
    <rPh sb="83" eb="85">
      <t>ケイエイ</t>
    </rPh>
    <rPh sb="86" eb="89">
      <t>アンテイカ</t>
    </rPh>
    <rPh sb="90" eb="91">
      <t>ハカ</t>
    </rPh>
    <rPh sb="95" eb="97">
      <t>ヒツヨウ</t>
    </rPh>
    <phoneticPr fontId="7"/>
  </si>
  <si>
    <r>
      <t>　</t>
    </r>
    <r>
      <rPr>
        <sz val="11"/>
        <rFont val="ＭＳ ゴシック"/>
        <family val="3"/>
        <charset val="128"/>
      </rPr>
      <t>経費回収率・汚水処理原価ともに全国や類似団体平均よりも高い数値であり、大幅な赤字経営となっている。一般会計からの繰入金に依存している。
　経営を安定させるためには、経費の削減および水洗化率の向上といった取組のほか、公共下水道への統合を検討する。</t>
    </r>
    <rPh sb="1" eb="3">
      <t>ケイヒ</t>
    </rPh>
    <rPh sb="3" eb="6">
      <t>カイシュウリツ</t>
    </rPh>
    <rPh sb="7" eb="9">
      <t>オスイ</t>
    </rPh>
    <rPh sb="9" eb="11">
      <t>ショリ</t>
    </rPh>
    <rPh sb="11" eb="13">
      <t>ゲンカ</t>
    </rPh>
    <rPh sb="16" eb="18">
      <t>ゼンコク</t>
    </rPh>
    <rPh sb="19" eb="21">
      <t>ルイジ</t>
    </rPh>
    <rPh sb="21" eb="23">
      <t>ダンタイ</t>
    </rPh>
    <rPh sb="23" eb="25">
      <t>ヘイキン</t>
    </rPh>
    <rPh sb="28" eb="29">
      <t>タカ</t>
    </rPh>
    <rPh sb="30" eb="32">
      <t>スウチ</t>
    </rPh>
    <rPh sb="36" eb="38">
      <t>オオハバ</t>
    </rPh>
    <rPh sb="39" eb="41">
      <t>アカジ</t>
    </rPh>
    <rPh sb="41" eb="43">
      <t>ケイエイ</t>
    </rPh>
    <rPh sb="50" eb="52">
      <t>イッパン</t>
    </rPh>
    <rPh sb="52" eb="54">
      <t>カイケイ</t>
    </rPh>
    <rPh sb="57" eb="60">
      <t>クリイレキン</t>
    </rPh>
    <rPh sb="61" eb="63">
      <t>イゾン</t>
    </rPh>
    <rPh sb="70" eb="72">
      <t>ケイエイ</t>
    </rPh>
    <rPh sb="73" eb="75">
      <t>アンテイ</t>
    </rPh>
    <rPh sb="83" eb="85">
      <t>ケイヒ</t>
    </rPh>
    <rPh sb="86" eb="88">
      <t>サクゲン</t>
    </rPh>
    <rPh sb="91" eb="94">
      <t>スイセンカ</t>
    </rPh>
    <rPh sb="94" eb="95">
      <t>リツ</t>
    </rPh>
    <rPh sb="96" eb="98">
      <t>コウジョウ</t>
    </rPh>
    <rPh sb="102" eb="104">
      <t>トリクミ</t>
    </rPh>
    <rPh sb="108" eb="110">
      <t>コウキョウ</t>
    </rPh>
    <rPh sb="110" eb="113">
      <t>ゲスイドウ</t>
    </rPh>
    <rPh sb="115" eb="117">
      <t>トウゴウ</t>
    </rPh>
    <rPh sb="118" eb="120">
      <t>ケントウ</t>
    </rPh>
    <phoneticPr fontId="7"/>
  </si>
  <si>
    <t>　平成9年・11年に供用開始しており、機械設備に老朽化が見られる。今後の維持管理、更新を考慮して公共下水道への統合を検討する。</t>
    <rPh sb="1" eb="3">
      <t>ヘイセイ</t>
    </rPh>
    <rPh sb="4" eb="5">
      <t>ネン</t>
    </rPh>
    <rPh sb="8" eb="9">
      <t>ネン</t>
    </rPh>
    <rPh sb="10" eb="12">
      <t>キョウヨウ</t>
    </rPh>
    <rPh sb="12" eb="14">
      <t>カイシ</t>
    </rPh>
    <rPh sb="19" eb="21">
      <t>キカイ</t>
    </rPh>
    <rPh sb="21" eb="23">
      <t>セツビ</t>
    </rPh>
    <rPh sb="24" eb="27">
      <t>ロウキュウカ</t>
    </rPh>
    <rPh sb="28" eb="29">
      <t>ミ</t>
    </rPh>
    <rPh sb="33" eb="35">
      <t>コンゴ</t>
    </rPh>
    <rPh sb="36" eb="38">
      <t>イジ</t>
    </rPh>
    <rPh sb="38" eb="40">
      <t>カンリ</t>
    </rPh>
    <rPh sb="41" eb="43">
      <t>コウシン</t>
    </rPh>
    <rPh sb="44" eb="46">
      <t>コウリョ</t>
    </rPh>
    <rPh sb="48" eb="50">
      <t>コウキョウ</t>
    </rPh>
    <rPh sb="50" eb="53">
      <t>ゲスイドウ</t>
    </rPh>
    <rPh sb="55" eb="57">
      <t>トウゴウ</t>
    </rPh>
    <rPh sb="58" eb="60">
      <t>ケントウ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</si>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</sst>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80-42E4-BB67-71BEF2139E3A}"/>
            </c:ext>
          </c:extLst>
        </c:ser>
        <c:dLbls>
          <c:showLegendKey val="0"/>
          <c:showVal val="0"/>
          <c:showCatName val="0"/>
          <c:showSerName val="0"/>
          <c:showPercent val="0"/>
          <c:showBubbleSize val="0"/>
        </c:dLbls>
        <c:gapWidth val="150"/>
        <c:axId val="88668416"/>
        <c:axId val="887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2380-42E4-BB67-71BEF2139E3A}"/>
            </c:ext>
          </c:extLst>
        </c:ser>
        <c:dLbls>
          <c:showLegendKey val="0"/>
          <c:showVal val="0"/>
          <c:showCatName val="0"/>
          <c:showSerName val="0"/>
          <c:showPercent val="0"/>
          <c:showBubbleSize val="0"/>
        </c:dLbls>
        <c:marker val="1"/>
        <c:smooth val="0"/>
        <c:axId val="88668416"/>
        <c:axId val="88740224"/>
      </c:lineChart>
      <c:dateAx>
        <c:axId val="88668416"/>
        <c:scaling>
          <c:orientation val="minMax"/>
        </c:scaling>
        <c:delete val="1"/>
        <c:axPos val="b"/>
        <c:numFmt formatCode="ge" sourceLinked="1"/>
        <c:majorTickMark val="none"/>
        <c:minorTickMark val="none"/>
        <c:tickLblPos val="none"/>
        <c:crossAx val="88740224"/>
        <c:crosses val="autoZero"/>
        <c:auto val="1"/>
        <c:lblOffset val="100"/>
        <c:baseTimeUnit val="years"/>
      </c:dateAx>
      <c:valAx>
        <c:axId val="887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6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37.61</c:v>
                </c:pt>
                <c:pt idx="1">
                  <c:v>38.53</c:v>
                </c:pt>
                <c:pt idx="2">
                  <c:v>37.61</c:v>
                </c:pt>
                <c:pt idx="3">
                  <c:v>38.53</c:v>
                </c:pt>
                <c:pt idx="4">
                  <c:v>40.369999999999997</c:v>
                </c:pt>
              </c:numCache>
            </c:numRef>
          </c:val>
          <c:extLst>
            <c:ext xmlns:c16="http://schemas.microsoft.com/office/drawing/2014/chart" uri="{C3380CC4-5D6E-409C-BE32-E72D297353CC}">
              <c16:uniqueId val="{00000000-E983-4B5F-8FAB-C917C7336216}"/>
            </c:ext>
          </c:extLst>
        </c:ser>
        <c:dLbls>
          <c:showLegendKey val="0"/>
          <c:showVal val="0"/>
          <c:showCatName val="0"/>
          <c:showSerName val="0"/>
          <c:showPercent val="0"/>
          <c:showBubbleSize val="0"/>
        </c:dLbls>
        <c:gapWidth val="150"/>
        <c:axId val="92998272"/>
        <c:axId val="9301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E983-4B5F-8FAB-C917C7336216}"/>
            </c:ext>
          </c:extLst>
        </c:ser>
        <c:dLbls>
          <c:showLegendKey val="0"/>
          <c:showVal val="0"/>
          <c:showCatName val="0"/>
          <c:showSerName val="0"/>
          <c:showPercent val="0"/>
          <c:showBubbleSize val="0"/>
        </c:dLbls>
        <c:marker val="1"/>
        <c:smooth val="0"/>
        <c:axId val="92998272"/>
        <c:axId val="93012736"/>
      </c:lineChart>
      <c:dateAx>
        <c:axId val="92998272"/>
        <c:scaling>
          <c:orientation val="minMax"/>
        </c:scaling>
        <c:delete val="1"/>
        <c:axPos val="b"/>
        <c:numFmt formatCode="ge" sourceLinked="1"/>
        <c:majorTickMark val="none"/>
        <c:minorTickMark val="none"/>
        <c:tickLblPos val="none"/>
        <c:crossAx val="93012736"/>
        <c:crosses val="autoZero"/>
        <c:auto val="1"/>
        <c:lblOffset val="100"/>
        <c:baseTimeUnit val="years"/>
      </c:dateAx>
      <c:valAx>
        <c:axId val="9301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78.33</c:v>
                </c:pt>
                <c:pt idx="1">
                  <c:v>77.02</c:v>
                </c:pt>
                <c:pt idx="2">
                  <c:v>78.260000000000005</c:v>
                </c:pt>
                <c:pt idx="3">
                  <c:v>80</c:v>
                </c:pt>
                <c:pt idx="4">
                  <c:v>81.33</c:v>
                </c:pt>
              </c:numCache>
            </c:numRef>
          </c:val>
          <c:extLst>
            <c:ext xmlns:c16="http://schemas.microsoft.com/office/drawing/2014/chart" uri="{C3380CC4-5D6E-409C-BE32-E72D297353CC}">
              <c16:uniqueId val="{00000000-95D8-42B4-86BB-ED5E699D0538}"/>
            </c:ext>
          </c:extLst>
        </c:ser>
        <c:dLbls>
          <c:showLegendKey val="0"/>
          <c:showVal val="0"/>
          <c:showCatName val="0"/>
          <c:showSerName val="0"/>
          <c:showPercent val="0"/>
          <c:showBubbleSize val="0"/>
        </c:dLbls>
        <c:gapWidth val="150"/>
        <c:axId val="93067520"/>
        <c:axId val="930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95D8-42B4-86BB-ED5E699D0538}"/>
            </c:ext>
          </c:extLst>
        </c:ser>
        <c:dLbls>
          <c:showLegendKey val="0"/>
          <c:showVal val="0"/>
          <c:showCatName val="0"/>
          <c:showSerName val="0"/>
          <c:showPercent val="0"/>
          <c:showBubbleSize val="0"/>
        </c:dLbls>
        <c:marker val="1"/>
        <c:smooth val="0"/>
        <c:axId val="93067520"/>
        <c:axId val="93069696"/>
      </c:lineChart>
      <c:dateAx>
        <c:axId val="93067520"/>
        <c:scaling>
          <c:orientation val="minMax"/>
        </c:scaling>
        <c:delete val="1"/>
        <c:axPos val="b"/>
        <c:numFmt formatCode="ge" sourceLinked="1"/>
        <c:majorTickMark val="none"/>
        <c:minorTickMark val="none"/>
        <c:tickLblPos val="none"/>
        <c:crossAx val="93069696"/>
        <c:crosses val="autoZero"/>
        <c:auto val="1"/>
        <c:lblOffset val="100"/>
        <c:baseTimeUnit val="years"/>
      </c:dateAx>
      <c:valAx>
        <c:axId val="930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93.9</c:v>
                </c:pt>
                <c:pt idx="1">
                  <c:v>97.48</c:v>
                </c:pt>
                <c:pt idx="2">
                  <c:v>97.69</c:v>
                </c:pt>
                <c:pt idx="3">
                  <c:v>99.7</c:v>
                </c:pt>
                <c:pt idx="4">
                  <c:v>103.63</c:v>
                </c:pt>
              </c:numCache>
            </c:numRef>
          </c:val>
          <c:extLst>
            <c:ext xmlns:c16="http://schemas.microsoft.com/office/drawing/2014/chart" uri="{C3380CC4-5D6E-409C-BE32-E72D297353CC}">
              <c16:uniqueId val="{00000000-E18F-4604-8408-6DC355C7EC76}"/>
            </c:ext>
          </c:extLst>
        </c:ser>
        <c:dLbls>
          <c:showLegendKey val="0"/>
          <c:showVal val="0"/>
          <c:showCatName val="0"/>
          <c:showSerName val="0"/>
          <c:showPercent val="0"/>
          <c:showBubbleSize val="0"/>
        </c:dLbls>
        <c:gapWidth val="150"/>
        <c:axId val="88778624"/>
        <c:axId val="887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8F-4604-8408-6DC355C7EC76}"/>
            </c:ext>
          </c:extLst>
        </c:ser>
        <c:dLbls>
          <c:showLegendKey val="0"/>
          <c:showVal val="0"/>
          <c:showCatName val="0"/>
          <c:showSerName val="0"/>
          <c:showPercent val="0"/>
          <c:showBubbleSize val="0"/>
        </c:dLbls>
        <c:marker val="1"/>
        <c:smooth val="0"/>
        <c:axId val="88778624"/>
        <c:axId val="88780800"/>
      </c:lineChart>
      <c:dateAx>
        <c:axId val="88778624"/>
        <c:scaling>
          <c:orientation val="minMax"/>
        </c:scaling>
        <c:delete val="1"/>
        <c:axPos val="b"/>
        <c:numFmt formatCode="ge" sourceLinked="1"/>
        <c:majorTickMark val="none"/>
        <c:minorTickMark val="none"/>
        <c:tickLblPos val="none"/>
        <c:crossAx val="88780800"/>
        <c:crosses val="autoZero"/>
        <c:auto val="1"/>
        <c:lblOffset val="100"/>
        <c:baseTimeUnit val="years"/>
      </c:dateAx>
      <c:valAx>
        <c:axId val="887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AC-4F12-B9EB-9C9A42483F92}"/>
            </c:ext>
          </c:extLst>
        </c:ser>
        <c:dLbls>
          <c:showLegendKey val="0"/>
          <c:showVal val="0"/>
          <c:showCatName val="0"/>
          <c:showSerName val="0"/>
          <c:showPercent val="0"/>
          <c:showBubbleSize val="0"/>
        </c:dLbls>
        <c:gapWidth val="150"/>
        <c:axId val="91571712"/>
        <c:axId val="915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AC-4F12-B9EB-9C9A42483F92}"/>
            </c:ext>
          </c:extLst>
        </c:ser>
        <c:dLbls>
          <c:showLegendKey val="0"/>
          <c:showVal val="0"/>
          <c:showCatName val="0"/>
          <c:showSerName val="0"/>
          <c:showPercent val="0"/>
          <c:showBubbleSize val="0"/>
        </c:dLbls>
        <c:marker val="1"/>
        <c:smooth val="0"/>
        <c:axId val="91571712"/>
        <c:axId val="91573632"/>
      </c:lineChart>
      <c:dateAx>
        <c:axId val="91571712"/>
        <c:scaling>
          <c:orientation val="minMax"/>
        </c:scaling>
        <c:delete val="1"/>
        <c:axPos val="b"/>
        <c:numFmt formatCode="ge" sourceLinked="1"/>
        <c:majorTickMark val="none"/>
        <c:minorTickMark val="none"/>
        <c:tickLblPos val="none"/>
        <c:crossAx val="91573632"/>
        <c:crosses val="autoZero"/>
        <c:auto val="1"/>
        <c:lblOffset val="100"/>
        <c:baseTimeUnit val="years"/>
      </c:dateAx>
      <c:valAx>
        <c:axId val="915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9B-4E8B-B456-061F9C7A4B5C}"/>
            </c:ext>
          </c:extLst>
        </c:ser>
        <c:dLbls>
          <c:showLegendKey val="0"/>
          <c:showVal val="0"/>
          <c:showCatName val="0"/>
          <c:showSerName val="0"/>
          <c:showPercent val="0"/>
          <c:showBubbleSize val="0"/>
        </c:dLbls>
        <c:gapWidth val="150"/>
        <c:axId val="91604096"/>
        <c:axId val="916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9B-4E8B-B456-061F9C7A4B5C}"/>
            </c:ext>
          </c:extLst>
        </c:ser>
        <c:dLbls>
          <c:showLegendKey val="0"/>
          <c:showVal val="0"/>
          <c:showCatName val="0"/>
          <c:showSerName val="0"/>
          <c:showPercent val="0"/>
          <c:showBubbleSize val="0"/>
        </c:dLbls>
        <c:marker val="1"/>
        <c:smooth val="0"/>
        <c:axId val="91604096"/>
        <c:axId val="91606016"/>
      </c:lineChart>
      <c:dateAx>
        <c:axId val="91604096"/>
        <c:scaling>
          <c:orientation val="minMax"/>
        </c:scaling>
        <c:delete val="1"/>
        <c:axPos val="b"/>
        <c:numFmt formatCode="ge" sourceLinked="1"/>
        <c:majorTickMark val="none"/>
        <c:minorTickMark val="none"/>
        <c:tickLblPos val="none"/>
        <c:crossAx val="91606016"/>
        <c:crosses val="autoZero"/>
        <c:auto val="1"/>
        <c:lblOffset val="100"/>
        <c:baseTimeUnit val="years"/>
      </c:dateAx>
      <c:valAx>
        <c:axId val="916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0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56-4B28-9B10-4D366FBAD92E}"/>
            </c:ext>
          </c:extLst>
        </c:ser>
        <c:dLbls>
          <c:showLegendKey val="0"/>
          <c:showVal val="0"/>
          <c:showCatName val="0"/>
          <c:showSerName val="0"/>
          <c:showPercent val="0"/>
          <c:showBubbleSize val="0"/>
        </c:dLbls>
        <c:gapWidth val="150"/>
        <c:axId val="91714688"/>
        <c:axId val="9171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56-4B28-9B10-4D366FBAD92E}"/>
            </c:ext>
          </c:extLst>
        </c:ser>
        <c:dLbls>
          <c:showLegendKey val="0"/>
          <c:showVal val="0"/>
          <c:showCatName val="0"/>
          <c:showSerName val="0"/>
          <c:showPercent val="0"/>
          <c:showBubbleSize val="0"/>
        </c:dLbls>
        <c:marker val="1"/>
        <c:smooth val="0"/>
        <c:axId val="91714688"/>
        <c:axId val="91716608"/>
      </c:lineChart>
      <c:dateAx>
        <c:axId val="91714688"/>
        <c:scaling>
          <c:orientation val="minMax"/>
        </c:scaling>
        <c:delete val="1"/>
        <c:axPos val="b"/>
        <c:numFmt formatCode="ge" sourceLinked="1"/>
        <c:majorTickMark val="none"/>
        <c:minorTickMark val="none"/>
        <c:tickLblPos val="none"/>
        <c:crossAx val="91716608"/>
        <c:crosses val="autoZero"/>
        <c:auto val="1"/>
        <c:lblOffset val="100"/>
        <c:baseTimeUnit val="years"/>
      </c:dateAx>
      <c:valAx>
        <c:axId val="9171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5C-444A-B025-C7DE4728A04E}"/>
            </c:ext>
          </c:extLst>
        </c:ser>
        <c:dLbls>
          <c:showLegendKey val="0"/>
          <c:showVal val="0"/>
          <c:showCatName val="0"/>
          <c:showSerName val="0"/>
          <c:showPercent val="0"/>
          <c:showBubbleSize val="0"/>
        </c:dLbls>
        <c:gapWidth val="150"/>
        <c:axId val="92803840"/>
        <c:axId val="928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5C-444A-B025-C7DE4728A04E}"/>
            </c:ext>
          </c:extLst>
        </c:ser>
        <c:dLbls>
          <c:showLegendKey val="0"/>
          <c:showVal val="0"/>
          <c:showCatName val="0"/>
          <c:showSerName val="0"/>
          <c:showPercent val="0"/>
          <c:showBubbleSize val="0"/>
        </c:dLbls>
        <c:marker val="1"/>
        <c:smooth val="0"/>
        <c:axId val="92803840"/>
        <c:axId val="92805760"/>
      </c:lineChart>
      <c:dateAx>
        <c:axId val="92803840"/>
        <c:scaling>
          <c:orientation val="minMax"/>
        </c:scaling>
        <c:delete val="1"/>
        <c:axPos val="b"/>
        <c:numFmt formatCode="ge" sourceLinked="1"/>
        <c:majorTickMark val="none"/>
        <c:minorTickMark val="none"/>
        <c:tickLblPos val="none"/>
        <c:crossAx val="92805760"/>
        <c:crosses val="autoZero"/>
        <c:auto val="1"/>
        <c:lblOffset val="100"/>
        <c:baseTimeUnit val="years"/>
      </c:dateAx>
      <c:valAx>
        <c:axId val="928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5996.76</c:v>
                </c:pt>
              </c:numCache>
            </c:numRef>
          </c:val>
          <c:extLst>
            <c:ext xmlns:c16="http://schemas.microsoft.com/office/drawing/2014/chart" uri="{C3380CC4-5D6E-409C-BE32-E72D297353CC}">
              <c16:uniqueId val="{00000000-6086-4E00-886C-EA33D8A05CC6}"/>
            </c:ext>
          </c:extLst>
        </c:ser>
        <c:dLbls>
          <c:showLegendKey val="0"/>
          <c:showVal val="0"/>
          <c:showCatName val="0"/>
          <c:showSerName val="0"/>
          <c:showPercent val="0"/>
          <c:showBubbleSize val="0"/>
        </c:dLbls>
        <c:gapWidth val="150"/>
        <c:axId val="92848512"/>
        <c:axId val="928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6086-4E00-886C-EA33D8A05CC6}"/>
            </c:ext>
          </c:extLst>
        </c:ser>
        <c:dLbls>
          <c:showLegendKey val="0"/>
          <c:showVal val="0"/>
          <c:showCatName val="0"/>
          <c:showSerName val="0"/>
          <c:showPercent val="0"/>
          <c:showBubbleSize val="0"/>
        </c:dLbls>
        <c:marker val="1"/>
        <c:smooth val="0"/>
        <c:axId val="92848512"/>
        <c:axId val="92850432"/>
      </c:lineChart>
      <c:dateAx>
        <c:axId val="92848512"/>
        <c:scaling>
          <c:orientation val="minMax"/>
        </c:scaling>
        <c:delete val="1"/>
        <c:axPos val="b"/>
        <c:numFmt formatCode="ge" sourceLinked="1"/>
        <c:majorTickMark val="none"/>
        <c:minorTickMark val="none"/>
        <c:tickLblPos val="none"/>
        <c:crossAx val="92850432"/>
        <c:crosses val="autoZero"/>
        <c:auto val="1"/>
        <c:lblOffset val="100"/>
        <c:baseTimeUnit val="years"/>
      </c:dateAx>
      <c:valAx>
        <c:axId val="928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40.090000000000003</c:v>
                </c:pt>
                <c:pt idx="1">
                  <c:v>40.950000000000003</c:v>
                </c:pt>
                <c:pt idx="2">
                  <c:v>39.19</c:v>
                </c:pt>
                <c:pt idx="3">
                  <c:v>30.53</c:v>
                </c:pt>
                <c:pt idx="4">
                  <c:v>18.25</c:v>
                </c:pt>
              </c:numCache>
            </c:numRef>
          </c:val>
          <c:extLst>
            <c:ext xmlns:c16="http://schemas.microsoft.com/office/drawing/2014/chart" uri="{C3380CC4-5D6E-409C-BE32-E72D297353CC}">
              <c16:uniqueId val="{00000000-608E-406F-A698-6530E4C26A25}"/>
            </c:ext>
          </c:extLst>
        </c:ser>
        <c:dLbls>
          <c:showLegendKey val="0"/>
          <c:showVal val="0"/>
          <c:showCatName val="0"/>
          <c:showSerName val="0"/>
          <c:showPercent val="0"/>
          <c:showBubbleSize val="0"/>
        </c:dLbls>
        <c:gapWidth val="150"/>
        <c:axId val="92950528"/>
        <c:axId val="929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608E-406F-A698-6530E4C26A25}"/>
            </c:ext>
          </c:extLst>
        </c:ser>
        <c:dLbls>
          <c:showLegendKey val="0"/>
          <c:showVal val="0"/>
          <c:showCatName val="0"/>
          <c:showSerName val="0"/>
          <c:showPercent val="0"/>
          <c:showBubbleSize val="0"/>
        </c:dLbls>
        <c:marker val="1"/>
        <c:smooth val="0"/>
        <c:axId val="92950528"/>
        <c:axId val="92952448"/>
      </c:lineChart>
      <c:dateAx>
        <c:axId val="92950528"/>
        <c:scaling>
          <c:orientation val="minMax"/>
        </c:scaling>
        <c:delete val="1"/>
        <c:axPos val="b"/>
        <c:numFmt formatCode="ge" sourceLinked="1"/>
        <c:majorTickMark val="none"/>
        <c:minorTickMark val="none"/>
        <c:tickLblPos val="none"/>
        <c:crossAx val="92952448"/>
        <c:crosses val="autoZero"/>
        <c:auto val="1"/>
        <c:lblOffset val="100"/>
        <c:baseTimeUnit val="years"/>
      </c:dateAx>
      <c:valAx>
        <c:axId val="929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401.22</c:v>
                </c:pt>
                <c:pt idx="1">
                  <c:v>394.34</c:v>
                </c:pt>
                <c:pt idx="2">
                  <c:v>421.52</c:v>
                </c:pt>
                <c:pt idx="3">
                  <c:v>538.4</c:v>
                </c:pt>
                <c:pt idx="4">
                  <c:v>896.28</c:v>
                </c:pt>
              </c:numCache>
            </c:numRef>
          </c:val>
          <c:extLst>
            <c:ext xmlns:c16="http://schemas.microsoft.com/office/drawing/2014/chart" uri="{C3380CC4-5D6E-409C-BE32-E72D297353CC}">
              <c16:uniqueId val="{00000000-E52D-4930-A365-8DCD3411F13A}"/>
            </c:ext>
          </c:extLst>
        </c:ser>
        <c:dLbls>
          <c:showLegendKey val="0"/>
          <c:showVal val="0"/>
          <c:showCatName val="0"/>
          <c:showSerName val="0"/>
          <c:showPercent val="0"/>
          <c:showBubbleSize val="0"/>
        </c:dLbls>
        <c:gapWidth val="150"/>
        <c:axId val="92978176"/>
        <c:axId val="929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E52D-4930-A365-8DCD3411F13A}"/>
            </c:ext>
          </c:extLst>
        </c:ser>
        <c:dLbls>
          <c:showLegendKey val="0"/>
          <c:showVal val="0"/>
          <c:showCatName val="0"/>
          <c:showSerName val="0"/>
          <c:showPercent val="0"/>
          <c:showBubbleSize val="0"/>
        </c:dLbls>
        <c:marker val="1"/>
        <c:smooth val="0"/>
        <c:axId val="92978176"/>
        <c:axId val="92984448"/>
      </c:lineChart>
      <c:dateAx>
        <c:axId val="92978176"/>
        <c:scaling>
          <c:orientation val="minMax"/>
        </c:scaling>
        <c:delete val="1"/>
        <c:axPos val="b"/>
        <c:numFmt formatCode="ge" sourceLinked="1"/>
        <c:majorTickMark val="none"/>
        <c:minorTickMark val="none"/>
        <c:tickLblPos val="none"/>
        <c:crossAx val="92984448"/>
        <c:crosses val="autoZero"/>
        <c:auto val="1"/>
        <c:lblOffset val="100"/>
        <c:baseTimeUnit val="years"/>
      </c:dateAx>
      <c:valAx>
        <c:axId val="929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1" zoomScaleNormal="100" workbookViewId="0">
      <selection activeCell="AD8" sqref="AD8:AJ8"/>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長崎県　佐々町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13831</v>
      </c>
      <c r="AM8" s="50"/>
      <c r="AN8" s="50"/>
      <c r="AO8" s="50"/>
      <c r="AP8" s="50"/>
      <c r="AQ8" s="50"/>
      <c r="AR8" s="50"/>
      <c r="AS8" s="50"/>
      <c r="AT8" s="45">
        <f>データ!T6</f>
        <v>32.270000000000003</v>
      </c>
      <c r="AU8" s="45"/>
      <c r="AV8" s="45"/>
      <c r="AW8" s="45"/>
      <c r="AX8" s="45"/>
      <c r="AY8" s="45"/>
      <c r="AZ8" s="45"/>
      <c r="BA8" s="45"/>
      <c r="BB8" s="45">
        <f>データ!U6</f>
        <v>428.6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1.63</v>
      </c>
      <c r="Q10" s="45"/>
      <c r="R10" s="45"/>
      <c r="S10" s="45"/>
      <c r="T10" s="45"/>
      <c r="U10" s="45"/>
      <c r="V10" s="45"/>
      <c r="W10" s="45">
        <f>データ!Q6</f>
        <v>90.02</v>
      </c>
      <c r="X10" s="45"/>
      <c r="Y10" s="45"/>
      <c r="Z10" s="45"/>
      <c r="AA10" s="45"/>
      <c r="AB10" s="45"/>
      <c r="AC10" s="45"/>
      <c r="AD10" s="50">
        <f>データ!R6</f>
        <v>3130</v>
      </c>
      <c r="AE10" s="50"/>
      <c r="AF10" s="50"/>
      <c r="AG10" s="50"/>
      <c r="AH10" s="50"/>
      <c r="AI10" s="50"/>
      <c r="AJ10" s="50"/>
      <c r="AK10" s="2"/>
      <c r="AL10" s="50">
        <f>データ!V6</f>
        <v>225</v>
      </c>
      <c r="AM10" s="50"/>
      <c r="AN10" s="50"/>
      <c r="AO10" s="50"/>
      <c r="AP10" s="50"/>
      <c r="AQ10" s="50"/>
      <c r="AR10" s="50"/>
      <c r="AS10" s="50"/>
      <c r="AT10" s="45">
        <f>データ!W6</f>
        <v>0.15</v>
      </c>
      <c r="AU10" s="45"/>
      <c r="AV10" s="45"/>
      <c r="AW10" s="45"/>
      <c r="AX10" s="45"/>
      <c r="AY10" s="45"/>
      <c r="AZ10" s="45"/>
      <c r="BA10" s="45"/>
      <c r="BB10" s="45">
        <f>データ!X6</f>
        <v>1500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2">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2">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124</v>
      </c>
      <c r="BM47" s="77"/>
      <c r="BN47" s="77"/>
      <c r="BO47" s="77"/>
      <c r="BP47" s="77"/>
      <c r="BQ47" s="77"/>
      <c r="BR47" s="77"/>
      <c r="BS47" s="77"/>
      <c r="BT47" s="77"/>
      <c r="BU47" s="77"/>
      <c r="BV47" s="77"/>
      <c r="BW47" s="77"/>
      <c r="BX47" s="77"/>
      <c r="BY47" s="77"/>
      <c r="BZ47" s="78"/>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2">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2">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122</v>
      </c>
      <c r="BM66" s="77"/>
      <c r="BN66" s="77"/>
      <c r="BO66" s="77"/>
      <c r="BP66" s="77"/>
      <c r="BQ66" s="77"/>
      <c r="BR66" s="77"/>
      <c r="BS66" s="77"/>
      <c r="BT66" s="77"/>
      <c r="BU66" s="77"/>
      <c r="BV66" s="77"/>
      <c r="BW66" s="77"/>
      <c r="BX66" s="77"/>
      <c r="BY66" s="77"/>
      <c r="BZ66" s="78"/>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2">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2">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2">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2">
      <c r="A6" s="28" t="s">
        <v>109</v>
      </c>
      <c r="B6" s="33">
        <f>B7</f>
        <v>2016</v>
      </c>
      <c r="C6" s="33">
        <f t="shared" ref="C6:X6" si="3">C7</f>
        <v>423912</v>
      </c>
      <c r="D6" s="33">
        <f t="shared" si="3"/>
        <v>47</v>
      </c>
      <c r="E6" s="33">
        <f t="shared" si="3"/>
        <v>17</v>
      </c>
      <c r="F6" s="33">
        <f t="shared" si="3"/>
        <v>5</v>
      </c>
      <c r="G6" s="33">
        <f t="shared" si="3"/>
        <v>0</v>
      </c>
      <c r="H6" s="33" t="str">
        <f t="shared" si="3"/>
        <v>長崎県　佐々町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1.63</v>
      </c>
      <c r="Q6" s="34">
        <f t="shared" si="3"/>
        <v>90.02</v>
      </c>
      <c r="R6" s="34">
        <f t="shared" si="3"/>
        <v>3130</v>
      </c>
      <c r="S6" s="34">
        <f t="shared" si="3"/>
        <v>13831</v>
      </c>
      <c r="T6" s="34">
        <f t="shared" si="3"/>
        <v>32.270000000000003</v>
      </c>
      <c r="U6" s="34">
        <f t="shared" si="3"/>
        <v>428.6</v>
      </c>
      <c r="V6" s="34">
        <f t="shared" si="3"/>
        <v>225</v>
      </c>
      <c r="W6" s="34">
        <f t="shared" si="3"/>
        <v>0.15</v>
      </c>
      <c r="X6" s="34">
        <f t="shared" si="3"/>
        <v>1500</v>
      </c>
      <c r="Y6" s="35">
        <f>IF(Y7="",NA(),Y7)</f>
        <v>93.9</v>
      </c>
      <c r="Z6" s="35">
        <f t="shared" ref="Z6:AH6" si="4">IF(Z7="",NA(),Z7)</f>
        <v>97.48</v>
      </c>
      <c r="AA6" s="35">
        <f t="shared" si="4"/>
        <v>97.69</v>
      </c>
      <c r="AB6" s="35">
        <f t="shared" si="4"/>
        <v>99.7</v>
      </c>
      <c r="AC6" s="35">
        <f t="shared" si="4"/>
        <v>103.63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5996.76</v>
      </c>
      <c r="BK6" s="35">
        <f t="shared" si="7"/>
        <v>1197.82</v>
      </c>
      <c r="BL6" s="35">
        <f t="shared" si="7"/>
        <v>1126.77</v>
      </c>
      <c r="BM6" s="35">
        <f t="shared" si="7"/>
        <v>1044.8</v>
      </c>
      <c r="BN6" s="35">
        <f t="shared" si="7"/>
        <v>1081.8</v>
      </c>
      <c r="BO6" s="35">
        <f t="shared" si="7"/>
        <v>974.93</v>
      </c>
      <c r="BP6" s="34" t="str">
        <f>IF(BP7="","",IF(BP7="-","【-】","【"&amp;SUBSTITUTE(TEXT(BP7,"#,##0.00"),"-","△")&amp;"】"))</f>
        <v>【914.53】</v>
      </c>
      <c r="BQ6" s="35">
        <f>IF(BQ7="",NA(),BQ7)</f>
        <v>40.090000000000003</v>
      </c>
      <c r="BR6" s="35">
        <f t="shared" ref="BR6:BZ6" si="8">IF(BR7="",NA(),BR7)</f>
        <v>40.950000000000003</v>
      </c>
      <c r="BS6" s="35">
        <f t="shared" si="8"/>
        <v>39.19</v>
      </c>
      <c r="BT6" s="35">
        <f t="shared" si="8"/>
        <v>30.53</v>
      </c>
      <c r="BU6" s="35">
        <f t="shared" si="8"/>
        <v>18.25</v>
      </c>
      <c r="BV6" s="35">
        <f t="shared" si="8"/>
        <v>51.03</v>
      </c>
      <c r="BW6" s="35">
        <f t="shared" si="8"/>
        <v>50.9</v>
      </c>
      <c r="BX6" s="35">
        <f t="shared" si="8"/>
        <v>50.82</v>
      </c>
      <c r="BY6" s="35">
        <f t="shared" si="8"/>
        <v>52.19</v>
      </c>
      <c r="BZ6" s="35">
        <f t="shared" si="8"/>
        <v>55.32</v>
      </c>
      <c r="CA6" s="34" t="str">
        <f>IF(CA7="","",IF(CA7="-","【-】","【"&amp;SUBSTITUTE(TEXT(CA7,"#,##0.00"),"-","△")&amp;"】"))</f>
        <v>【55.73】</v>
      </c>
      <c r="CB6" s="35">
        <f>IF(CB7="",NA(),CB7)</f>
        <v>401.22</v>
      </c>
      <c r="CC6" s="35">
        <f t="shared" ref="CC6:CK6" si="9">IF(CC7="",NA(),CC7)</f>
        <v>394.34</v>
      </c>
      <c r="CD6" s="35">
        <f t="shared" si="9"/>
        <v>421.52</v>
      </c>
      <c r="CE6" s="35">
        <f t="shared" si="9"/>
        <v>538.4</v>
      </c>
      <c r="CF6" s="35">
        <f t="shared" si="9"/>
        <v>896.28</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37.61</v>
      </c>
      <c r="CN6" s="35">
        <f t="shared" ref="CN6:CV6" si="10">IF(CN7="",NA(),CN7)</f>
        <v>38.53</v>
      </c>
      <c r="CO6" s="35">
        <f t="shared" si="10"/>
        <v>37.61</v>
      </c>
      <c r="CP6" s="35">
        <f t="shared" si="10"/>
        <v>38.53</v>
      </c>
      <c r="CQ6" s="35">
        <f t="shared" si="10"/>
        <v>40.369999999999997</v>
      </c>
      <c r="CR6" s="35">
        <f t="shared" si="10"/>
        <v>54.74</v>
      </c>
      <c r="CS6" s="35">
        <f t="shared" si="10"/>
        <v>53.78</v>
      </c>
      <c r="CT6" s="35">
        <f t="shared" si="10"/>
        <v>53.24</v>
      </c>
      <c r="CU6" s="35">
        <f t="shared" si="10"/>
        <v>52.31</v>
      </c>
      <c r="CV6" s="35">
        <f t="shared" si="10"/>
        <v>60.65</v>
      </c>
      <c r="CW6" s="34" t="str">
        <f>IF(CW7="","",IF(CW7="-","【-】","【"&amp;SUBSTITUTE(TEXT(CW7,"#,##0.00"),"-","△")&amp;"】"))</f>
        <v>【59.15】</v>
      </c>
      <c r="CX6" s="35">
        <f>IF(CX7="",NA(),CX7)</f>
        <v>78.33</v>
      </c>
      <c r="CY6" s="35">
        <f t="shared" ref="CY6:DG6" si="11">IF(CY7="",NA(),CY7)</f>
        <v>77.02</v>
      </c>
      <c r="CZ6" s="35">
        <f t="shared" si="11"/>
        <v>78.260000000000005</v>
      </c>
      <c r="DA6" s="35">
        <f t="shared" si="11"/>
        <v>80</v>
      </c>
      <c r="DB6" s="35">
        <f t="shared" si="11"/>
        <v>81.33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2">
      <c r="A7" s="28"/>
      <c r="B7" s="37">
        <v>2016</v>
      </c>
      <c r="C7" s="37">
        <v>423912</v>
      </c>
      <c r="D7" s="37">
        <v>47</v>
      </c>
      <c r="E7" s="37">
        <v>17</v>
      </c>
      <c r="F7" s="37">
        <v>5</v>
      </c>
      <c r="G7" s="37">
        <v>0</v>
      </c>
      <c r="H7" s="37" t="s">
        <v>110</v>
      </c>
      <c r="I7" s="37" t="s">
        <v>111</v>
      </c>
      <c r="J7" s="37" t="s">
        <v>112</v>
      </c>
      <c r="K7" s="37" t="s">
        <v>113</v>
      </c>
      <c r="L7" s="37" t="s">
        <v>114</v>
      </c>
      <c r="M7" s="37"/>
      <c r="N7" s="38" t="s">
        <v>115</v>
      </c>
      <c r="O7" s="38" t="s">
        <v>116</v>
      </c>
      <c r="P7" s="38">
        <v>1.63</v>
      </c>
      <c r="Q7" s="38">
        <v>90.02</v>
      </c>
      <c r="R7" s="38">
        <v>3130</v>
      </c>
      <c r="S7" s="38">
        <v>13831</v>
      </c>
      <c r="T7" s="38">
        <v>32.270000000000003</v>
      </c>
      <c r="U7" s="38">
        <v>428.6</v>
      </c>
      <c r="V7" s="38">
        <v>225</v>
      </c>
      <c r="W7" s="38">
        <v>0.15</v>
      </c>
      <c r="X7" s="38">
        <v>1500</v>
      </c>
      <c r="Y7" s="38">
        <v>93.9</v>
      </c>
      <c r="Z7" s="38">
        <v>97.48</v>
      </c>
      <c r="AA7" s="38">
        <v>97.69</v>
      </c>
      <c r="AB7" s="38">
        <v>99.7</v>
      </c>
      <c r="AC7" s="38">
        <v>103.63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5996.76</v>
      </c>
      <c r="BK7" s="38">
        <v>1197.82</v>
      </c>
      <c r="BL7" s="38">
        <v>1126.77</v>
      </c>
      <c r="BM7" s="38">
        <v>1044.8</v>
      </c>
      <c r="BN7" s="38">
        <v>1081.8</v>
      </c>
      <c r="BO7" s="38">
        <v>974.93</v>
      </c>
      <c r="BP7" s="38">
        <v>914.53</v>
      </c>
      <c r="BQ7" s="38">
        <v>40.090000000000003</v>
      </c>
      <c r="BR7" s="38">
        <v>40.950000000000003</v>
      </c>
      <c r="BS7" s="38">
        <v>39.19</v>
      </c>
      <c r="BT7" s="38">
        <v>30.53</v>
      </c>
      <c r="BU7" s="38">
        <v>18.25</v>
      </c>
      <c r="BV7" s="38">
        <v>51.03</v>
      </c>
      <c r="BW7" s="38">
        <v>50.9</v>
      </c>
      <c r="BX7" s="38">
        <v>50.82</v>
      </c>
      <c r="BY7" s="38">
        <v>52.19</v>
      </c>
      <c r="BZ7" s="38">
        <v>55.32</v>
      </c>
      <c r="CA7" s="38">
        <v>55.73</v>
      </c>
      <c r="CB7" s="38">
        <v>401.22</v>
      </c>
      <c r="CC7" s="38">
        <v>394.34</v>
      </c>
      <c r="CD7" s="38">
        <v>421.52</v>
      </c>
      <c r="CE7" s="38">
        <v>538.4</v>
      </c>
      <c r="CF7" s="38">
        <v>896.28</v>
      </c>
      <c r="CG7" s="38">
        <v>289.60000000000002</v>
      </c>
      <c r="CH7" s="38">
        <v>293.27</v>
      </c>
      <c r="CI7" s="38">
        <v>300.52</v>
      </c>
      <c r="CJ7" s="38">
        <v>296.14</v>
      </c>
      <c r="CK7" s="38">
        <v>283.17</v>
      </c>
      <c r="CL7" s="38">
        <v>276.77999999999997</v>
      </c>
      <c r="CM7" s="38">
        <v>37.61</v>
      </c>
      <c r="CN7" s="38">
        <v>38.53</v>
      </c>
      <c r="CO7" s="38">
        <v>37.61</v>
      </c>
      <c r="CP7" s="38">
        <v>38.53</v>
      </c>
      <c r="CQ7" s="38">
        <v>40.369999999999997</v>
      </c>
      <c r="CR7" s="38">
        <v>54.74</v>
      </c>
      <c r="CS7" s="38">
        <v>53.78</v>
      </c>
      <c r="CT7" s="38">
        <v>53.24</v>
      </c>
      <c r="CU7" s="38">
        <v>52.31</v>
      </c>
      <c r="CV7" s="38">
        <v>60.65</v>
      </c>
      <c r="CW7" s="38">
        <v>59.15</v>
      </c>
      <c r="CX7" s="38">
        <v>78.33</v>
      </c>
      <c r="CY7" s="38">
        <v>77.02</v>
      </c>
      <c r="CZ7" s="38">
        <v>78.260000000000005</v>
      </c>
      <c r="DA7" s="38">
        <v>80</v>
      </c>
      <c r="DB7" s="38">
        <v>81.33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幸優</cp:lastModifiedBy>
  <dcterms:modified xsi:type="dcterms:W3CDTF">2018-02-19T07:21:50Z</dcterms:modified>
</cp:coreProperties>
</file>