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75" windowWidth="14940" windowHeight="7860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DQ7" i="5"/>
  <c r="JV32" i="4" s="1"/>
  <c r="DP7" i="5"/>
  <c r="JC32" i="4" s="1"/>
  <c r="DO7" i="5"/>
  <c r="MA31" i="4" s="1"/>
  <c r="DN7" i="5"/>
  <c r="DM7" i="5"/>
  <c r="DL7" i="5"/>
  <c r="DK7" i="5"/>
  <c r="JC31" i="4" s="1"/>
  <c r="DI7" i="5"/>
  <c r="DH7" i="5"/>
  <c r="LT78" i="4" s="1"/>
  <c r="DG7" i="5"/>
  <c r="LE78" i="4" s="1"/>
  <c r="DF7" i="5"/>
  <c r="KP78" i="4" s="1"/>
  <c r="DE7" i="5"/>
  <c r="DD7" i="5"/>
  <c r="DC7" i="5"/>
  <c r="DB7" i="5"/>
  <c r="LE77" i="4" s="1"/>
  <c r="DA7" i="5"/>
  <c r="CZ7" i="5"/>
  <c r="CN7" i="5"/>
  <c r="CV76" i="4" s="1"/>
  <c r="CM7" i="5"/>
  <c r="CV67" i="4" s="1"/>
  <c r="BZ7" i="5"/>
  <c r="BY7" i="5"/>
  <c r="LH53" i="4" s="1"/>
  <c r="BX7" i="5"/>
  <c r="KO53" i="4" s="1"/>
  <c r="BW7" i="5"/>
  <c r="JV53" i="4" s="1"/>
  <c r="BV7" i="5"/>
  <c r="BU7" i="5"/>
  <c r="BT7" i="5"/>
  <c r="BS7" i="5"/>
  <c r="KO52" i="4" s="1"/>
  <c r="BR7" i="5"/>
  <c r="BQ7" i="5"/>
  <c r="BO7" i="5"/>
  <c r="HJ53" i="4" s="1"/>
  <c r="BN7" i="5"/>
  <c r="GQ53" i="4" s="1"/>
  <c r="BM7" i="5"/>
  <c r="BL7" i="5"/>
  <c r="BK7" i="5"/>
  <c r="EL53" i="4" s="1"/>
  <c r="BJ7" i="5"/>
  <c r="BI7" i="5"/>
  <c r="BH7" i="5"/>
  <c r="BG7" i="5"/>
  <c r="BF7" i="5"/>
  <c r="BD7" i="5"/>
  <c r="BC7" i="5"/>
  <c r="BB7" i="5"/>
  <c r="BA7" i="5"/>
  <c r="AN53" i="4" s="1"/>
  <c r="AZ7" i="5"/>
  <c r="AY7" i="5"/>
  <c r="CS52" i="4" s="1"/>
  <c r="AX7" i="5"/>
  <c r="BZ52" i="4" s="1"/>
  <c r="AW7" i="5"/>
  <c r="BG52" i="4" s="1"/>
  <c r="AV7" i="5"/>
  <c r="AU7" i="5"/>
  <c r="U52" i="4" s="1"/>
  <c r="AS7" i="5"/>
  <c r="AR7" i="5"/>
  <c r="AQ7" i="5"/>
  <c r="AP7" i="5"/>
  <c r="AO7" i="5"/>
  <c r="AN7" i="5"/>
  <c r="HJ31" i="4" s="1"/>
  <c r="AM7" i="5"/>
  <c r="AL7" i="5"/>
  <c r="AK7" i="5"/>
  <c r="FE31" i="4" s="1"/>
  <c r="AJ7" i="5"/>
  <c r="EL31" i="4" s="1"/>
  <c r="AH7" i="5"/>
  <c r="AG7" i="5"/>
  <c r="BZ32" i="4" s="1"/>
  <c r="AF7" i="5"/>
  <c r="BG32" i="4" s="1"/>
  <c r="AE7" i="5"/>
  <c r="AN32" i="4" s="1"/>
  <c r="AD7" i="5"/>
  <c r="AC7" i="5"/>
  <c r="AB7" i="5"/>
  <c r="AA7" i="5"/>
  <c r="BG31" i="4" s="1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AQ10" i="4" s="1"/>
  <c r="O7" i="5"/>
  <c r="B10" i="4" s="1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B88" i="4"/>
  <c r="MI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MA53" i="4"/>
  <c r="JC53" i="4"/>
  <c r="FX53" i="4"/>
  <c r="FE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AN52" i="4"/>
  <c r="KO32" i="4"/>
  <c r="HJ32" i="4"/>
  <c r="GQ32" i="4"/>
  <c r="FX32" i="4"/>
  <c r="FE32" i="4"/>
  <c r="EL32" i="4"/>
  <c r="CS32" i="4"/>
  <c r="U32" i="4"/>
  <c r="LH31" i="4"/>
  <c r="KO31" i="4"/>
  <c r="JV31" i="4"/>
  <c r="GQ31" i="4"/>
  <c r="FX31" i="4"/>
  <c r="CS31" i="4"/>
  <c r="BZ31" i="4"/>
  <c r="AN31" i="4"/>
  <c r="U31" i="4"/>
  <c r="LJ10" i="4"/>
  <c r="HX10" i="4"/>
  <c r="DU10" i="4"/>
  <c r="CF10" i="4"/>
  <c r="LJ8" i="4"/>
  <c r="JQ8" i="4"/>
  <c r="DU8" i="4"/>
  <c r="CF8" i="4"/>
  <c r="AQ8" i="4"/>
  <c r="B8" i="4"/>
  <c r="BZ76" i="4" l="1"/>
  <c r="MA51" i="4"/>
  <c r="CS51" i="4"/>
  <c r="MI76" i="4"/>
  <c r="HJ51" i="4"/>
  <c r="MA30" i="4"/>
  <c r="IT76" i="4"/>
  <c r="CS30" i="4"/>
  <c r="HJ30" i="4"/>
  <c r="C11" i="5"/>
  <c r="D11" i="5"/>
  <c r="E11" i="5"/>
  <c r="B11" i="5"/>
  <c r="LH30" i="4" l="1"/>
  <c r="BK76" i="4"/>
  <c r="LH51" i="4"/>
  <c r="LT76" i="4"/>
  <c r="GQ51" i="4"/>
  <c r="IE76" i="4"/>
  <c r="BZ51" i="4"/>
  <c r="GQ30" i="4"/>
  <c r="BZ30" i="4"/>
  <c r="HP76" i="4"/>
  <c r="BG51" i="4"/>
  <c r="FX30" i="4"/>
  <c r="BG30" i="4"/>
  <c r="AV76" i="4"/>
  <c r="KO51" i="4"/>
  <c r="LE76" i="4"/>
  <c r="FX51" i="4"/>
  <c r="KO30" i="4"/>
  <c r="KP76" i="4"/>
  <c r="FE51" i="4"/>
  <c r="HA76" i="4"/>
  <c r="AN51" i="4"/>
  <c r="FE30" i="4"/>
  <c r="AN30" i="4"/>
  <c r="AG76" i="4"/>
  <c r="JV51" i="4"/>
  <c r="JV30" i="4"/>
  <c r="R76" i="4"/>
  <c r="JC51" i="4"/>
  <c r="EL30" i="4"/>
  <c r="KA76" i="4"/>
  <c r="EL51" i="4"/>
  <c r="JC30" i="4"/>
  <c r="GL76" i="4"/>
  <c r="U30" i="4"/>
  <c r="U51" i="4"/>
</calcChain>
</file>

<file path=xl/sharedStrings.xml><?xml version="1.0" encoding="utf-8"?>
<sst xmlns="http://schemas.openxmlformats.org/spreadsheetml/2006/main" count="287" uniqueCount="137">
  <si>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</si>
  <si>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</si>
  <si>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</si>
  <si>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</si>
  <si>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</si>
  <si>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</si>
  <si>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</si>
  <si>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</si>
  <si>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</si>
  <si>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</si>
  <si>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</si>
  <si>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</si>
  <si>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</si>
  <si>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</si>
  <si>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</si>
  <si>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</si>
  <si>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</si>
  <si>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</si>
  <si>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</si>
  <si>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</si>
  <si>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</si>
  <si>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</si>
  <si>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</si>
  <si>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</si>
  <si>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</si>
  <si>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</si>
  <si>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</si>
  <si>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</si>
  <si>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</si>
  <si>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</si>
  <si>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</si>
  <si>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</si>
  <si>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</si>
  <si>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</si>
  <si>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</si>
  <si>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</si>
  <si>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</si>
  <si>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</si>
  <si>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</si>
  <si>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</si>
  <si>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</si>
  <si>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</si>
  <si>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</si>
  <si>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</si>
  <si>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</si>
  <si>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</si>
  <si>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</si>
  <si>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</si>
  <si>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</si>
  <si>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</si>
  <si>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</si>
  <si>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</si>
  <si>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</si>
  <si>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</si>
  <si>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</si>
  <si>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</si>
  <si>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</si>
  <si>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</si>
  <si>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</si>
  <si>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</si>
  <si>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</si>
  <si>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</si>
  <si>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</si>
  <si>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</si>
  <si>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</si>
  <si>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</si>
  <si>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</si>
  <si>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</si>
  <si>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</si>
  <si>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</si>
  <si>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</si>
  <si>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</si>
  <si>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</si>
  <si>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</si>
  <si>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</si>
  <si>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</si>
  <si>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</si>
  <si>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</si>
  <si>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</si>
  <si>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</si>
  <si>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</si>
  <si>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</si>
  <si>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</si>
  <si>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</si>
  <si>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</si>
  <si>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</si>
  <si>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</si>
  <si>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</si>
  <si>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</si>
  <si>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</si>
  <si>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</si>
  <si>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</si>
  <si>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</si>
  <si>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</si>
  <si>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</si>
  <si>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</si>
  <si>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</si>
  <si>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</si>
  <si>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</si>
  <si>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</si>
  <si>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</si>
  <si>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</si>
  <si>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</si>
  <si>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</si>
  <si>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</si>
  <si>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</si>
  <si>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</si>
  <si>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</si>
  <si>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</si>
  <si>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</si>
  <si>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</si>
  <si>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</si>
  <si>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</si>
  <si>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</si>
  <si>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</si>
  <si>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長崎県　長与町</t>
  </si>
  <si>
    <t>吉無田駐車場</t>
  </si>
  <si>
    <t>法非適用</t>
  </si>
  <si>
    <t>駐車場整備事業</t>
  </si>
  <si>
    <t>-</t>
  </si>
  <si>
    <t>Ａ３Ｂ１</t>
  </si>
  <si>
    <t>該当数値なし</t>
  </si>
  <si>
    <t>その他駐車場</t>
  </si>
  <si>
    <t>広場式</t>
  </si>
  <si>
    <t>駅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</si>
  <si>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</si>
  <si>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</si>
  <si>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</si>
  <si>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</si>
  <si>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</si>
  <si>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</si>
  <si>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</si>
  <si>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自治体職員</t>
    <rPh sb="0" eb="3">
      <t>ジチタイ</t>
    </rPh>
    <rPh sb="3" eb="5">
      <t>ショクイン</t>
    </rPh>
    <phoneticPr fontId="6"/>
  </si>
  <si>
    <t>　当該駐車場は、広場式構造のため、他の立体式駐車場及び地下式駐車場と比べ、維持管理にかかる経費等が比較的少ないため、黒字の状況が続いている。</t>
    <rPh sb="1" eb="3">
      <t>トウガイ</t>
    </rPh>
    <rPh sb="3" eb="6">
      <t>チュウシャジョウ</t>
    </rPh>
    <rPh sb="8" eb="10">
      <t>ヒロバ</t>
    </rPh>
    <rPh sb="10" eb="11">
      <t>シキ</t>
    </rPh>
    <rPh sb="11" eb="13">
      <t>コウゾウ</t>
    </rPh>
    <rPh sb="17" eb="18">
      <t>タ</t>
    </rPh>
    <rPh sb="19" eb="21">
      <t>リッタイ</t>
    </rPh>
    <rPh sb="21" eb="22">
      <t>シキ</t>
    </rPh>
    <rPh sb="22" eb="25">
      <t>チュウシャジョウ</t>
    </rPh>
    <rPh sb="25" eb="26">
      <t>オヨ</t>
    </rPh>
    <rPh sb="27" eb="30">
      <t>チカシキ</t>
    </rPh>
    <rPh sb="30" eb="32">
      <t>チュウシャ</t>
    </rPh>
    <rPh sb="32" eb="33">
      <t>バ</t>
    </rPh>
    <rPh sb="34" eb="35">
      <t>クラ</t>
    </rPh>
    <rPh sb="37" eb="39">
      <t>イジ</t>
    </rPh>
    <rPh sb="39" eb="41">
      <t>カンリ</t>
    </rPh>
    <rPh sb="45" eb="47">
      <t>ケイヒ</t>
    </rPh>
    <rPh sb="47" eb="48">
      <t>トウ</t>
    </rPh>
    <rPh sb="49" eb="52">
      <t>ヒカクテキ</t>
    </rPh>
    <rPh sb="52" eb="53">
      <t>スク</t>
    </rPh>
    <rPh sb="58" eb="60">
      <t>クロジ</t>
    </rPh>
    <rPh sb="61" eb="63">
      <t>ジョウキョウ</t>
    </rPh>
    <rPh sb="64" eb="65">
      <t>ツヅ</t>
    </rPh>
    <phoneticPr fontId="6"/>
  </si>
  <si>
    <t>　当該駐車場は、ＪＲ駅に近接しているため、需要が非常に高い。
　しかしながら、全区画を月極駐車場として運営しているため、月極契約者以外の利用は無く、利用希望者が途絶えない限り、稼働率はほぼ１００％の数値となる。</t>
    <rPh sb="1" eb="3">
      <t>トウガイ</t>
    </rPh>
    <rPh sb="3" eb="6">
      <t>チュウシャジョウ</t>
    </rPh>
    <rPh sb="10" eb="11">
      <t>エキ</t>
    </rPh>
    <rPh sb="12" eb="14">
      <t>キンセツ</t>
    </rPh>
    <rPh sb="21" eb="23">
      <t>ジュヨウ</t>
    </rPh>
    <rPh sb="24" eb="26">
      <t>ヒジョウ</t>
    </rPh>
    <rPh sb="27" eb="28">
      <t>タカ</t>
    </rPh>
    <rPh sb="39" eb="40">
      <t>ゼン</t>
    </rPh>
    <rPh sb="40" eb="42">
      <t>クカク</t>
    </rPh>
    <rPh sb="43" eb="45">
      <t>ツキギメ</t>
    </rPh>
    <rPh sb="45" eb="48">
      <t>チュウシャジョウ</t>
    </rPh>
    <rPh sb="51" eb="53">
      <t>ウンエイ</t>
    </rPh>
    <rPh sb="60" eb="62">
      <t>ツキギメ</t>
    </rPh>
    <rPh sb="62" eb="64">
      <t>ケイヤク</t>
    </rPh>
    <rPh sb="64" eb="65">
      <t>シャ</t>
    </rPh>
    <rPh sb="65" eb="67">
      <t>イガイ</t>
    </rPh>
    <rPh sb="68" eb="70">
      <t>リヨウ</t>
    </rPh>
    <rPh sb="71" eb="72">
      <t>ナ</t>
    </rPh>
    <rPh sb="74" eb="76">
      <t>リヨウ</t>
    </rPh>
    <rPh sb="76" eb="79">
      <t>キボウシャ</t>
    </rPh>
    <rPh sb="80" eb="82">
      <t>トダ</t>
    </rPh>
    <rPh sb="85" eb="86">
      <t>カギ</t>
    </rPh>
    <rPh sb="88" eb="90">
      <t>カドウ</t>
    </rPh>
    <rPh sb="90" eb="91">
      <t>リツ</t>
    </rPh>
    <rPh sb="99" eb="101">
      <t>スウチ</t>
    </rPh>
    <phoneticPr fontId="6"/>
  </si>
  <si>
    <t>　当該駐車場は、立体式駐車場及び地下式駐車場と比べ、多用途転換が物理的かつ費用面で容易であるため、駐車場の全部又は一部の多用途転換を検討する必要がある。
　しかしながら、ＪＲ駅に近接し、立地が良いことから駐車場としての需要も高く、当面は、事業を継続していくことが望ましいと思われる。
　今後は、当該用地の有効活用を視野に入れ、当該駐車場の高度化、複合化を検討していく必要がある。</t>
    <rPh sb="1" eb="3">
      <t>トウガイ</t>
    </rPh>
    <rPh sb="3" eb="6">
      <t>チュウシャジョウ</t>
    </rPh>
    <rPh sb="8" eb="10">
      <t>リッタイ</t>
    </rPh>
    <rPh sb="10" eb="11">
      <t>シキ</t>
    </rPh>
    <rPh sb="11" eb="14">
      <t>チュウシャジョウ</t>
    </rPh>
    <rPh sb="14" eb="15">
      <t>オヨ</t>
    </rPh>
    <rPh sb="16" eb="19">
      <t>チカシキ</t>
    </rPh>
    <rPh sb="19" eb="22">
      <t>チュウシャジョウ</t>
    </rPh>
    <rPh sb="23" eb="24">
      <t>クラ</t>
    </rPh>
    <rPh sb="26" eb="29">
      <t>タヨウト</t>
    </rPh>
    <rPh sb="29" eb="31">
      <t>テンカン</t>
    </rPh>
    <rPh sb="32" eb="35">
      <t>ブツリテキ</t>
    </rPh>
    <rPh sb="37" eb="40">
      <t>ヒヨウメン</t>
    </rPh>
    <rPh sb="41" eb="43">
      <t>ヨウイ</t>
    </rPh>
    <rPh sb="49" eb="52">
      <t>チュウシャジョウ</t>
    </rPh>
    <rPh sb="53" eb="55">
      <t>ゼンブ</t>
    </rPh>
    <rPh sb="55" eb="56">
      <t>マタ</t>
    </rPh>
    <rPh sb="57" eb="59">
      <t>イチブ</t>
    </rPh>
    <rPh sb="60" eb="63">
      <t>タヨウト</t>
    </rPh>
    <rPh sb="63" eb="65">
      <t>テンカン</t>
    </rPh>
    <rPh sb="66" eb="68">
      <t>ケントウ</t>
    </rPh>
    <rPh sb="70" eb="72">
      <t>ヒツヨウ</t>
    </rPh>
    <rPh sb="87" eb="88">
      <t>エキ</t>
    </rPh>
    <rPh sb="89" eb="91">
      <t>キンセツ</t>
    </rPh>
    <rPh sb="93" eb="95">
      <t>リッチ</t>
    </rPh>
    <rPh sb="96" eb="97">
      <t>イ</t>
    </rPh>
    <rPh sb="102" eb="105">
      <t>チュウシャジョウ</t>
    </rPh>
    <rPh sb="109" eb="111">
      <t>ジュヨウ</t>
    </rPh>
    <rPh sb="112" eb="113">
      <t>タカ</t>
    </rPh>
    <rPh sb="115" eb="117">
      <t>トウメン</t>
    </rPh>
    <rPh sb="119" eb="121">
      <t>ジギョウ</t>
    </rPh>
    <rPh sb="122" eb="124">
      <t>ケイゾク</t>
    </rPh>
    <rPh sb="131" eb="132">
      <t>ノゾ</t>
    </rPh>
    <rPh sb="136" eb="137">
      <t>オモ</t>
    </rPh>
    <rPh sb="143" eb="145">
      <t>コンゴ</t>
    </rPh>
    <rPh sb="147" eb="149">
      <t>トウガイ</t>
    </rPh>
    <rPh sb="149" eb="151">
      <t>ヨウチ</t>
    </rPh>
    <rPh sb="152" eb="154">
      <t>ユウコウ</t>
    </rPh>
    <rPh sb="154" eb="156">
      <t>カツヨウ</t>
    </rPh>
    <rPh sb="157" eb="159">
      <t>シヤ</t>
    </rPh>
    <rPh sb="160" eb="161">
      <t>イ</t>
    </rPh>
    <rPh sb="163" eb="165">
      <t>トウガイ</t>
    </rPh>
    <rPh sb="165" eb="168">
      <t>チュウシャジョウ</t>
    </rPh>
    <rPh sb="169" eb="172">
      <t>コウドカ</t>
    </rPh>
    <rPh sb="173" eb="176">
      <t>フクゴウカ</t>
    </rPh>
    <rPh sb="177" eb="179">
      <t>ケントウ</t>
    </rPh>
    <rPh sb="183" eb="185">
      <t>ヒツヨウ</t>
    </rPh>
    <phoneticPr fontId="6"/>
  </si>
  <si>
    <t>　当該駐車場は、建物、設備等の設置が無く、資産としては土地のみとなる。ＪＲ駅に近接したこの土地は、駐車場以外の用途としても需要がある可能性が高く、他用途への転換も検討する必要がある。</t>
    <rPh sb="1" eb="3">
      <t>トウガイ</t>
    </rPh>
    <rPh sb="3" eb="6">
      <t>チュウシャジョウ</t>
    </rPh>
    <rPh sb="8" eb="10">
      <t>タテモノ</t>
    </rPh>
    <rPh sb="11" eb="13">
      <t>セツビ</t>
    </rPh>
    <rPh sb="13" eb="14">
      <t>トウ</t>
    </rPh>
    <rPh sb="15" eb="17">
      <t>セッチ</t>
    </rPh>
    <rPh sb="18" eb="19">
      <t>ナ</t>
    </rPh>
    <rPh sb="21" eb="23">
      <t>シサン</t>
    </rPh>
    <rPh sb="27" eb="29">
      <t>トチ</t>
    </rPh>
    <rPh sb="37" eb="38">
      <t>エキ</t>
    </rPh>
    <rPh sb="39" eb="41">
      <t>キンセツ</t>
    </rPh>
    <rPh sb="45" eb="47">
      <t>トチ</t>
    </rPh>
    <rPh sb="49" eb="52">
      <t>チュウシャジョウ</t>
    </rPh>
    <rPh sb="52" eb="54">
      <t>イガイ</t>
    </rPh>
    <rPh sb="55" eb="57">
      <t>ヨウト</t>
    </rPh>
    <rPh sb="61" eb="63">
      <t>ジュヨウ</t>
    </rPh>
    <rPh sb="66" eb="69">
      <t>カノウセイ</t>
    </rPh>
    <rPh sb="70" eb="71">
      <t>タカ</t>
    </rPh>
    <rPh sb="73" eb="74">
      <t>タ</t>
    </rPh>
    <rPh sb="74" eb="76">
      <t>ヨウト</t>
    </rPh>
    <rPh sb="78" eb="80">
      <t>テンカン</t>
    </rPh>
    <rPh sb="81" eb="83">
      <t>ケントウ</t>
    </rPh>
    <rPh sb="85" eb="87">
      <t>ヒツヨウ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</si>
</sst>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35328"/>
        <c:axId val="88453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35328"/>
        <c:axId val="88453888"/>
      </c:lineChart>
      <c:dateAx>
        <c:axId val="88435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453888"/>
        <c:crosses val="autoZero"/>
        <c:auto val="1"/>
        <c:lblOffset val="100"/>
        <c:baseTimeUnit val="years"/>
      </c:dateAx>
      <c:valAx>
        <c:axId val="88453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8435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21440"/>
        <c:axId val="9262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21440"/>
        <c:axId val="92627712"/>
      </c:lineChart>
      <c:dateAx>
        <c:axId val="9262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627712"/>
        <c:crosses val="autoZero"/>
        <c:auto val="1"/>
        <c:lblOffset val="100"/>
        <c:baseTimeUnit val="years"/>
      </c:dateAx>
      <c:valAx>
        <c:axId val="9262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262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66112"/>
        <c:axId val="92283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66112"/>
        <c:axId val="92283264"/>
      </c:lineChart>
      <c:dateAx>
        <c:axId val="926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283264"/>
        <c:crosses val="autoZero"/>
        <c:auto val="1"/>
        <c:lblOffset val="100"/>
        <c:baseTimeUnit val="years"/>
      </c:dateAx>
      <c:valAx>
        <c:axId val="92283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2666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21664"/>
        <c:axId val="92323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21664"/>
        <c:axId val="92323840"/>
      </c:lineChart>
      <c:dateAx>
        <c:axId val="92321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323840"/>
        <c:crosses val="autoZero"/>
        <c:auto val="1"/>
        <c:lblOffset val="100"/>
        <c:baseTimeUnit val="years"/>
      </c:dateAx>
      <c:valAx>
        <c:axId val="92323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2321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59680"/>
        <c:axId val="9236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59680"/>
        <c:axId val="92365952"/>
      </c:lineChart>
      <c:dateAx>
        <c:axId val="92359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365952"/>
        <c:crosses val="autoZero"/>
        <c:auto val="1"/>
        <c:lblOffset val="100"/>
        <c:baseTimeUnit val="years"/>
      </c:dateAx>
      <c:valAx>
        <c:axId val="9236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2359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90752"/>
        <c:axId val="92497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90752"/>
        <c:axId val="92497024"/>
      </c:lineChart>
      <c:dateAx>
        <c:axId val="92490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497024"/>
        <c:crosses val="autoZero"/>
        <c:auto val="1"/>
        <c:lblOffset val="100"/>
        <c:baseTimeUnit val="years"/>
      </c:dateAx>
      <c:valAx>
        <c:axId val="924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2490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97.1</c:v>
                </c:pt>
                <c:pt idx="2">
                  <c:v>97.1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27232"/>
        <c:axId val="92533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7232"/>
        <c:axId val="92533504"/>
      </c:lineChart>
      <c:dateAx>
        <c:axId val="9252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533504"/>
        <c:crosses val="autoZero"/>
        <c:auto val="1"/>
        <c:lblOffset val="100"/>
        <c:baseTimeUnit val="years"/>
      </c:dateAx>
      <c:valAx>
        <c:axId val="9253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252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05152"/>
        <c:axId val="92707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05152"/>
        <c:axId val="92707072"/>
      </c:lineChart>
      <c:dateAx>
        <c:axId val="9270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707072"/>
        <c:crosses val="autoZero"/>
        <c:auto val="1"/>
        <c:lblOffset val="100"/>
        <c:baseTimeUnit val="years"/>
      </c:dateAx>
      <c:valAx>
        <c:axId val="92707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2705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2137</c:v>
                </c:pt>
                <c:pt idx="1">
                  <c:v>2069</c:v>
                </c:pt>
                <c:pt idx="2">
                  <c:v>2128</c:v>
                </c:pt>
                <c:pt idx="3">
                  <c:v>2171</c:v>
                </c:pt>
                <c:pt idx="4">
                  <c:v>2192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67392"/>
        <c:axId val="93869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67392"/>
        <c:axId val="93869568"/>
      </c:lineChart>
      <c:dateAx>
        <c:axId val="93867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869568"/>
        <c:crosses val="autoZero"/>
        <c:auto val="1"/>
        <c:lblOffset val="100"/>
        <c:baseTimeUnit val="years"/>
      </c:dateAx>
      <c:valAx>
        <c:axId val="93869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867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82" t="str">
        <f>データ!H6&amp;"　"&amp;データ!I6</f>
        <v>長崎県長与町　吉無田駐車場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Ａ３Ｂ１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132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駅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385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その他駐車場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広場式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 t="str">
        <f>データ!R7</f>
        <v>-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34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225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導入なし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133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0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0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0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0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0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100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97.1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97.1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100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100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393.6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407.1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375.5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441.2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368.2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11.4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11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7.8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6.7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5.9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230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244.3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238.1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261.8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268.7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136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134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100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100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100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100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100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2137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2069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2128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2171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2192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105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61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40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29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51.9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59.2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64.5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60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52.8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6188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7011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7612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7104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7407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135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41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>
        <f>データ!CN7</f>
        <v>500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 x14ac:dyDescent="0.15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 x14ac:dyDescent="0.15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123.1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92.3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85.4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76.3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64.099999999999994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423076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2</v>
      </c>
      <c r="H6" s="61" t="str">
        <f>SUBSTITUTE(H8,"　","")</f>
        <v>長崎県長与町</v>
      </c>
      <c r="I6" s="61" t="str">
        <f t="shared" si="1"/>
        <v>吉無田駐車場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 t="str">
        <f t="shared" si="1"/>
        <v>-</v>
      </c>
      <c r="S6" s="63" t="str">
        <f t="shared" si="1"/>
        <v>駅</v>
      </c>
      <c r="T6" s="63" t="str">
        <f t="shared" si="1"/>
        <v>無</v>
      </c>
      <c r="U6" s="64">
        <f t="shared" si="1"/>
        <v>385</v>
      </c>
      <c r="V6" s="64">
        <f t="shared" si="1"/>
        <v>34</v>
      </c>
      <c r="W6" s="64">
        <f t="shared" si="1"/>
        <v>225</v>
      </c>
      <c r="X6" s="63" t="str">
        <f t="shared" si="1"/>
        <v>導入なし</v>
      </c>
      <c r="Y6" s="65">
        <f>IF(Y8="-",NA(),Y8)</f>
        <v>0</v>
      </c>
      <c r="Z6" s="65">
        <f t="shared" ref="Z6:AH6" si="2">IF(Z8="-",NA(),Z8)</f>
        <v>0</v>
      </c>
      <c r="AA6" s="65">
        <f t="shared" si="2"/>
        <v>0</v>
      </c>
      <c r="AB6" s="65">
        <f t="shared" si="2"/>
        <v>0</v>
      </c>
      <c r="AC6" s="65">
        <f t="shared" si="2"/>
        <v>0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100</v>
      </c>
      <c r="BG6" s="65">
        <f t="shared" ref="BG6:BO6" si="5">IF(BG8="-",NA(),BG8)</f>
        <v>100</v>
      </c>
      <c r="BH6" s="65">
        <f t="shared" si="5"/>
        <v>100</v>
      </c>
      <c r="BI6" s="65">
        <f t="shared" si="5"/>
        <v>100</v>
      </c>
      <c r="BJ6" s="65">
        <f t="shared" si="5"/>
        <v>100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2137</v>
      </c>
      <c r="BR6" s="66">
        <f t="shared" ref="BR6:BZ6" si="6">IF(BR8="-",NA(),BR8)</f>
        <v>2069</v>
      </c>
      <c r="BS6" s="66">
        <f t="shared" si="6"/>
        <v>2128</v>
      </c>
      <c r="BT6" s="66">
        <f t="shared" si="6"/>
        <v>2171</v>
      </c>
      <c r="BU6" s="66">
        <f t="shared" si="6"/>
        <v>2192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41</v>
      </c>
      <c r="CN6" s="64">
        <f t="shared" si="7"/>
        <v>500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111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100</v>
      </c>
      <c r="DL6" s="65">
        <f t="shared" ref="DL6:DT6" si="9">IF(DL8="-",NA(),DL8)</f>
        <v>97.1</v>
      </c>
      <c r="DM6" s="65">
        <f t="shared" si="9"/>
        <v>97.1</v>
      </c>
      <c r="DN6" s="65">
        <f t="shared" si="9"/>
        <v>100</v>
      </c>
      <c r="DO6" s="65">
        <f t="shared" si="9"/>
        <v>100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112</v>
      </c>
      <c r="B7" s="61">
        <f t="shared" ref="B7:X7" si="10">B8</f>
        <v>2016</v>
      </c>
      <c r="C7" s="61">
        <f t="shared" si="10"/>
        <v>423076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2</v>
      </c>
      <c r="H7" s="61" t="str">
        <f t="shared" si="10"/>
        <v>長崎県　長与町</v>
      </c>
      <c r="I7" s="61" t="str">
        <f t="shared" si="10"/>
        <v>吉無田駐車場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 t="str">
        <f t="shared" si="10"/>
        <v>-</v>
      </c>
      <c r="S7" s="63" t="str">
        <f t="shared" si="10"/>
        <v>駅</v>
      </c>
      <c r="T7" s="63" t="str">
        <f t="shared" si="10"/>
        <v>無</v>
      </c>
      <c r="U7" s="64">
        <f t="shared" si="10"/>
        <v>385</v>
      </c>
      <c r="V7" s="64">
        <f t="shared" si="10"/>
        <v>34</v>
      </c>
      <c r="W7" s="64">
        <f t="shared" si="10"/>
        <v>225</v>
      </c>
      <c r="X7" s="63" t="str">
        <f t="shared" si="10"/>
        <v>導入なし</v>
      </c>
      <c r="Y7" s="65">
        <f>Y8</f>
        <v>0</v>
      </c>
      <c r="Z7" s="65">
        <f t="shared" ref="Z7:AH7" si="11">Z8</f>
        <v>0</v>
      </c>
      <c r="AA7" s="65">
        <f t="shared" si="11"/>
        <v>0</v>
      </c>
      <c r="AB7" s="65">
        <f t="shared" si="11"/>
        <v>0</v>
      </c>
      <c r="AC7" s="65">
        <f t="shared" si="11"/>
        <v>0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100</v>
      </c>
      <c r="BG7" s="65">
        <f t="shared" ref="BG7:BO7" si="14">BG8</f>
        <v>100</v>
      </c>
      <c r="BH7" s="65">
        <f t="shared" si="14"/>
        <v>100</v>
      </c>
      <c r="BI7" s="65">
        <f t="shared" si="14"/>
        <v>100</v>
      </c>
      <c r="BJ7" s="65">
        <f t="shared" si="14"/>
        <v>100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2137</v>
      </c>
      <c r="BR7" s="66">
        <f t="shared" ref="BR7:BZ7" si="15">BR8</f>
        <v>2069</v>
      </c>
      <c r="BS7" s="66">
        <f t="shared" si="15"/>
        <v>2128</v>
      </c>
      <c r="BT7" s="66">
        <f t="shared" si="15"/>
        <v>2171</v>
      </c>
      <c r="BU7" s="66">
        <f t="shared" si="15"/>
        <v>2192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113</v>
      </c>
      <c r="CC7" s="65" t="s">
        <v>113</v>
      </c>
      <c r="CD7" s="65" t="s">
        <v>113</v>
      </c>
      <c r="CE7" s="65" t="s">
        <v>113</v>
      </c>
      <c r="CF7" s="65" t="s">
        <v>113</v>
      </c>
      <c r="CG7" s="65" t="s">
        <v>113</v>
      </c>
      <c r="CH7" s="65" t="s">
        <v>113</v>
      </c>
      <c r="CI7" s="65" t="s">
        <v>113</v>
      </c>
      <c r="CJ7" s="65" t="s">
        <v>113</v>
      </c>
      <c r="CK7" s="65" t="s">
        <v>114</v>
      </c>
      <c r="CL7" s="62"/>
      <c r="CM7" s="64">
        <f>CM8</f>
        <v>41</v>
      </c>
      <c r="CN7" s="64">
        <f>CN8</f>
        <v>500</v>
      </c>
      <c r="CO7" s="65" t="s">
        <v>113</v>
      </c>
      <c r="CP7" s="65" t="s">
        <v>113</v>
      </c>
      <c r="CQ7" s="65" t="s">
        <v>113</v>
      </c>
      <c r="CR7" s="65" t="s">
        <v>113</v>
      </c>
      <c r="CS7" s="65" t="s">
        <v>113</v>
      </c>
      <c r="CT7" s="65" t="s">
        <v>113</v>
      </c>
      <c r="CU7" s="65" t="s">
        <v>113</v>
      </c>
      <c r="CV7" s="65" t="s">
        <v>113</v>
      </c>
      <c r="CW7" s="65" t="s">
        <v>113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100</v>
      </c>
      <c r="DL7" s="65">
        <f t="shared" ref="DL7:DT7" si="17">DL8</f>
        <v>97.1</v>
      </c>
      <c r="DM7" s="65">
        <f t="shared" si="17"/>
        <v>97.1</v>
      </c>
      <c r="DN7" s="65">
        <f t="shared" si="17"/>
        <v>100</v>
      </c>
      <c r="DO7" s="65">
        <f t="shared" si="17"/>
        <v>100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 x14ac:dyDescent="0.15">
      <c r="A8" s="50"/>
      <c r="B8" s="68">
        <v>2016</v>
      </c>
      <c r="C8" s="68">
        <v>423076</v>
      </c>
      <c r="D8" s="68">
        <v>47</v>
      </c>
      <c r="E8" s="68">
        <v>14</v>
      </c>
      <c r="F8" s="68">
        <v>0</v>
      </c>
      <c r="G8" s="68">
        <v>2</v>
      </c>
      <c r="H8" s="68" t="s">
        <v>115</v>
      </c>
      <c r="I8" s="68" t="s">
        <v>116</v>
      </c>
      <c r="J8" s="68" t="s">
        <v>117</v>
      </c>
      <c r="K8" s="68" t="s">
        <v>118</v>
      </c>
      <c r="L8" s="68" t="s">
        <v>119</v>
      </c>
      <c r="M8" s="68" t="s">
        <v>120</v>
      </c>
      <c r="N8" s="68"/>
      <c r="O8" s="69" t="s">
        <v>121</v>
      </c>
      <c r="P8" s="70" t="s">
        <v>122</v>
      </c>
      <c r="Q8" s="70" t="s">
        <v>123</v>
      </c>
      <c r="R8" s="71" t="s">
        <v>119</v>
      </c>
      <c r="S8" s="70" t="s">
        <v>124</v>
      </c>
      <c r="T8" s="70" t="s">
        <v>125</v>
      </c>
      <c r="U8" s="71">
        <v>385</v>
      </c>
      <c r="V8" s="71">
        <v>34</v>
      </c>
      <c r="W8" s="71">
        <v>225</v>
      </c>
      <c r="X8" s="70" t="s">
        <v>126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100</v>
      </c>
      <c r="BG8" s="72">
        <v>100</v>
      </c>
      <c r="BH8" s="72">
        <v>100</v>
      </c>
      <c r="BI8" s="72">
        <v>100</v>
      </c>
      <c r="BJ8" s="72">
        <v>100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2137</v>
      </c>
      <c r="BR8" s="73">
        <v>2069</v>
      </c>
      <c r="BS8" s="73">
        <v>2128</v>
      </c>
      <c r="BT8" s="74">
        <v>2171</v>
      </c>
      <c r="BU8" s="74">
        <v>2192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119</v>
      </c>
      <c r="CC8" s="72" t="s">
        <v>119</v>
      </c>
      <c r="CD8" s="72" t="s">
        <v>119</v>
      </c>
      <c r="CE8" s="72" t="s">
        <v>119</v>
      </c>
      <c r="CF8" s="72" t="s">
        <v>119</v>
      </c>
      <c r="CG8" s="72" t="s">
        <v>119</v>
      </c>
      <c r="CH8" s="72" t="s">
        <v>119</v>
      </c>
      <c r="CI8" s="72" t="s">
        <v>119</v>
      </c>
      <c r="CJ8" s="72" t="s">
        <v>119</v>
      </c>
      <c r="CK8" s="72" t="s">
        <v>119</v>
      </c>
      <c r="CL8" s="69" t="s">
        <v>119</v>
      </c>
      <c r="CM8" s="71">
        <v>41</v>
      </c>
      <c r="CN8" s="71">
        <v>500</v>
      </c>
      <c r="CO8" s="72" t="s">
        <v>119</v>
      </c>
      <c r="CP8" s="72" t="s">
        <v>119</v>
      </c>
      <c r="CQ8" s="72" t="s">
        <v>119</v>
      </c>
      <c r="CR8" s="72" t="s">
        <v>119</v>
      </c>
      <c r="CS8" s="72" t="s">
        <v>119</v>
      </c>
      <c r="CT8" s="72" t="s">
        <v>119</v>
      </c>
      <c r="CU8" s="72" t="s">
        <v>119</v>
      </c>
      <c r="CV8" s="72" t="s">
        <v>119</v>
      </c>
      <c r="CW8" s="72" t="s">
        <v>119</v>
      </c>
      <c r="CX8" s="72" t="s">
        <v>119</v>
      </c>
      <c r="CY8" s="69" t="s">
        <v>119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100</v>
      </c>
      <c r="DL8" s="72">
        <v>97.1</v>
      </c>
      <c r="DM8" s="72">
        <v>97.1</v>
      </c>
      <c r="DN8" s="72">
        <v>100</v>
      </c>
      <c r="DO8" s="72">
        <v>100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127</v>
      </c>
      <c r="C10" s="79" t="s">
        <v>128</v>
      </c>
      <c r="D10" s="79" t="s">
        <v>129</v>
      </c>
      <c r="E10" s="79" t="s">
        <v>130</v>
      </c>
      <c r="F10" s="79" t="s">
        <v>131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久保　竜太</cp:lastModifiedBy>
  <cp:lastPrinted>2018-03-12T07:48:07Z</cp:lastPrinted>
  <dcterms:created xsi:type="dcterms:W3CDTF">2018-02-09T01:54:08Z</dcterms:created>
  <dcterms:modified xsi:type="dcterms:W3CDTF">2018-03-13T01:34:42Z</dcterms:modified>
  <cp:category/>
</cp:coreProperties>
</file>