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839"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externalReferences>
    <externalReference r:id="rId17"/>
  </externalReferences>
  <calcPr calcId="145621"/>
</workbook>
</file>

<file path=xl/calcChain.xml><?xml version="1.0" encoding="utf-8"?>
<calcChain xmlns="http://schemas.openxmlformats.org/spreadsheetml/2006/main">
  <c r="BG34" i="9" l="1"/>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E37" i="9"/>
  <c r="AM37" i="9"/>
  <c r="C37" i="9"/>
  <c r="CO36" i="9"/>
  <c r="BW36" i="9"/>
  <c r="BW37" i="9" s="1"/>
  <c r="BE36" i="9"/>
  <c r="C36" i="9"/>
  <c r="CO35" i="9"/>
  <c r="BW35" i="9"/>
  <c r="BE35" i="9"/>
  <c r="CO34" i="9"/>
  <c r="BW34" i="9"/>
  <c r="C34" i="9"/>
  <c r="C35" i="9" s="1"/>
  <c r="U34" i="9" l="1"/>
  <c r="U35" i="9" s="1"/>
  <c r="U36" i="9" s="1"/>
  <c r="U37" i="9" s="1"/>
  <c r="AM34" i="9"/>
  <c r="AM35" i="9" s="1"/>
  <c r="AM36" i="9" s="1"/>
  <c r="BE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<sst xmlns="http://schemas.openxmlformats.org/spreadsheetml/2006/main" count="1005" uniqueCount="571">
  <si>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</si>
  <si>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</si>
  <si>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</si>
  <si>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</si>
  <si>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</si>
  <si>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</si>
  <si>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</si>
  <si>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</si>
  <si>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</si>
  <si>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</si>
  <si>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</si>
  <si>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</si>
  <si>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</si>
  <si>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</si>
  <si>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</si>
  <si>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</si>
  <si>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</si>
  <si>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</si>
  <si>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</si>
  <si>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</si>
  <si>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</si>
  <si>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</si>
  <si>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</si>
  <si>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</si>
  <si>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</si>
  <si>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</si>
  <si>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</si>
  <si>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</si>
  <si>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</si>
  <si>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</si>
  <si>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</si>
  <si>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</si>
  <si>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</si>
  <si>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</si>
  <si>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</si>
  <si>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</si>
  <si>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</si>
  <si>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</si>
  <si>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</si>
  <si>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</si>
  <si>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</si>
  <si>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</si>
  <si>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</si>
  <si>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</si>
  <si>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</si>
  <si>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</si>
  <si>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</si>
  <si>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</si>
  <si>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</si>
  <si>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</si>
  <si>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</si>
  <si>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</si>
  <si>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</si>
  <si>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</si>
  <si>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</si>
  <si>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</si>
  <si>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</si>
  <si>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</si>
  <si>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</si>
  <si>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</si>
  <si>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</si>
  <si>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</si>
  <si>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</si>
  <si>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</si>
  <si>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</si>
  <si>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</si>
  <si>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</si>
  <si>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</si>
  <si>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</si>
  <si>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</si>
  <si>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</si>
  <si>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</si>
  <si>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</si>
  <si>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</si>
  <si>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</si>
  <si>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</si>
  <si>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</si>
  <si>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</si>
  <si>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</si>
  <si>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</si>
  <si>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</si>
  <si>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</si>
  <si>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諫早市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</si>
  <si>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</si>
  <si>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</si>
  <si>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</si>
  <si>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</si>
  <si>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</si>
  <si>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</si>
  <si>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</si>
  <si>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</si>
  <si>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</si>
  <si>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</si>
  <si>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</si>
  <si>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</si>
  <si>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</si>
  <si>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</si>
  <si>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</si>
  <si>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</si>
  <si>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</si>
  <si>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</si>
  <si>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</si>
  <si>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</si>
  <si>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</si>
  <si>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</si>
  <si>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</si>
  <si>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</si>
  <si>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</si>
  <si>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</si>
  <si>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</si>
  <si>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</si>
  <si>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</si>
  <si>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</si>
  <si>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</si>
  <si>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</si>
  <si>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</si>
  <si>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</si>
  <si>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</si>
  <si>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</si>
  <si>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</si>
  <si>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</si>
  <si>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</si>
  <si>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</si>
  <si>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</si>
  <si>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</si>
  <si>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</si>
  <si>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</si>
  <si>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</si>
  <si>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</si>
  <si>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</si>
  <si>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</si>
  <si>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</si>
  <si>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</si>
  <si>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</si>
  <si>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</si>
  <si>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</si>
  <si>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</si>
  <si>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</si>
  <si>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-0.6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</si>
  <si>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</si>
  <si>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</si>
  <si>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</si>
  <si>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</si>
  <si>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</si>
  <si>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</si>
  <si>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</si>
  <si>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</si>
  <si>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</si>
  <si>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</si>
  <si>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</si>
  <si>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</si>
  <si>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</si>
  <si>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</si>
  <si>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</si>
  <si>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</si>
  <si>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</si>
  <si>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</si>
  <si>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</si>
  <si>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</si>
  <si>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</si>
  <si>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</si>
  <si>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</si>
  <si>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</si>
  <si>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</si>
  <si>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</si>
  <si>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</si>
  <si>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</si>
  <si>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</si>
  <si>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</si>
  <si>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</si>
  <si>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</si>
  <si>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</si>
  <si>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</si>
  <si>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</si>
  <si>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</si>
  <si>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</si>
  <si>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</si>
  <si>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</si>
  <si>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</si>
  <si>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</si>
  <si>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</si>
  <si>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</si>
  <si>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</si>
  <si>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</si>
  <si>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</si>
  <si>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</si>
  <si>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</si>
  <si>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</si>
  <si>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</si>
  <si>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</si>
  <si>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</si>
  <si>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</si>
  <si>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</si>
  <si>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</si>
  <si>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</si>
  <si>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</si>
  <si>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</si>
  <si>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長崎県諫早市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</si>
  <si>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</si>
  <si>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</si>
  <si>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</si>
  <si>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</si>
  <si>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</si>
  <si>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</si>
  <si>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</si>
  <si>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</si>
  <si>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</si>
  <si>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</si>
  <si>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</si>
  <si>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</si>
  <si>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</si>
  <si>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</si>
  <si>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</si>
  <si>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</si>
  <si>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</si>
  <si>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</si>
  <si>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</si>
  <si>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</si>
  <si>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</si>
  <si>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</si>
  <si>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</si>
  <si>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</si>
  <si>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</si>
  <si>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</si>
  <si>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</si>
  <si>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</si>
  <si>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</si>
  <si>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</si>
  <si>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</si>
  <si>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</si>
  <si>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</si>
  <si>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</si>
  <si>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</si>
  <si>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</si>
  <si>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</si>
  <si>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</si>
  <si>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</si>
  <si>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</si>
  <si>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</si>
  <si>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</si>
  <si>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</si>
  <si>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</si>
  <si>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</si>
  <si>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</si>
  <si>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</si>
  <si>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</si>
  <si>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</si>
  <si>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</si>
  <si>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</si>
  <si>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</si>
  <si>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</si>
  <si>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</si>
  <si>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</si>
  <si>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</si>
  <si>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</si>
  <si>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</si>
  <si>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</si>
  <si>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</si>
  <si>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</si>
  <si>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</si>
  <si>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</si>
  <si>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</si>
  <si>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</si>
  <si>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</si>
  <si>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</si>
  <si>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</si>
  <si>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</si>
  <si>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</si>
  <si>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</si>
  <si>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</si>
  <si>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</si>
  <si>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</si>
  <si>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</si>
  <si>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</si>
  <si>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</si>
  <si>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</si>
  <si>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</si>
  <si>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</si>
  <si>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</si>
  <si>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</si>
  <si>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</si>
  <si>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</si>
  <si>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</si>
  <si>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</si>
  <si>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</si>
  <si>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</si>
  <si>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</si>
  <si>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</si>
  <si>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</si>
  <si>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</si>
  <si>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</si>
  <si>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</si>
  <si>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</si>
  <si>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</si>
  <si>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</si>
  <si>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</si>
  <si>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</si>
  <si>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</si>
  <si>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</si>
  <si>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</si>
  <si>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</si>
  <si>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</si>
  <si>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</si>
  <si>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</si>
  <si>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</si>
  <si>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</si>
  <si>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</si>
  <si>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</si>
  <si>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</si>
  <si>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</si>
  <si>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</si>
  <si>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</si>
  <si>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</si>
  <si>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</si>
  <si>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</si>
  <si>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</si>
  <si>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</si>
  <si>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</si>
  <si>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駐車場整備</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</si>
  <si>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</si>
  <si>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</si>
  <si>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</si>
  <si>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</si>
  <si>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</si>
  <si>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</si>
  <si>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</si>
  <si>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</si>
  <si>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</si>
  <si>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</si>
  <si>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</si>
  <si>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</si>
  <si>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</si>
  <si>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</si>
  <si>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</si>
  <si>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</si>
  <si>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</si>
  <si>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</si>
  <si>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</si>
  <si>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</si>
  <si>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</si>
  <si>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</si>
  <si>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</si>
  <si>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</si>
  <si>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</si>
  <si>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</si>
  <si>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</si>
  <si>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長崎県諫早市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</si>
  <si>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</si>
  <si>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</si>
  <si>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</si>
  <si>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</si>
  <si>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</si>
  <si>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</si>
  <si>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</si>
  <si>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</si>
  <si>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</si>
  <si>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</si>
  <si>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</si>
  <si>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</si>
  <si>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</si>
  <si>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</si>
  <si>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</si>
  <si>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</si>
  <si>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</si>
  <si>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</si>
  <si>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</si>
  <si>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</si>
  <si>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</si>
  <si>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</si>
  <si>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</si>
  <si>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</si>
  <si>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</si>
  <si>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</si>
  <si>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</si>
  <si>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</si>
  <si>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</si>
  <si>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</si>
  <si>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</si>
  <si>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</si>
  <si>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</si>
  <si>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</si>
  <si>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</si>
  <si>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</si>
  <si>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</si>
  <si>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</si>
  <si>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</si>
  <si>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水道事業会計</t>
    <phoneticPr fontId="5"/>
  </si>
  <si>
    <t>法適用企業</t>
    <phoneticPr fontId="5"/>
  </si>
  <si>
    <t>工業用水道事業会計</t>
    <phoneticPr fontId="5"/>
  </si>
  <si>
    <t>下水道事業会計</t>
    <phoneticPr fontId="5"/>
  </si>
  <si>
    <t>浄化槽事業特別会計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</si>
  <si>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</si>
  <si>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</si>
  <si>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</si>
  <si>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</si>
  <si>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</si>
  <si>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</si>
  <si>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</si>
  <si>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</si>
  <si>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</si>
  <si>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</si>
  <si>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</si>
  <si>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</si>
  <si>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</si>
  <si>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</si>
  <si>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</si>
  <si>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</si>
  <si>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</si>
  <si>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</si>
  <si>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</si>
  <si>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</si>
  <si>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</si>
  <si>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</si>
  <si>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</si>
  <si>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</si>
  <si>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</si>
  <si>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</si>
  <si>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</si>
  <si>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</si>
  <si>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</si>
  <si>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</si>
  <si>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</si>
  <si>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</si>
  <si>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</si>
  <si>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</si>
  <si>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</si>
  <si>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</si>
  <si>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</si>
  <si>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</si>
  <si>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</si>
  <si>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</si>
  <si>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</si>
  <si>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</si>
  <si>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</si>
  <si>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</si>
  <si>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</si>
  <si>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</si>
  <si>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</si>
  <si>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</si>
  <si>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</si>
  <si>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</si>
  <si>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</si>
  <si>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</si>
  <si>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</si>
  <si>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</si>
  <si>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</si>
  <si>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</si>
  <si>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</si>
  <si>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</si>
  <si>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</si>
  <si>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</si>
  <si>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</si>
  <si>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</si>
  <si>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</si>
  <si>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</si>
  <si>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</si>
  <si>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</si>
  <si>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</si>
  <si>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</si>
  <si>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</si>
  <si>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</si>
  <si>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</si>
  <si>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</si>
  <si>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</si>
  <si>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</si>
  <si>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</si>
  <si>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</si>
  <si>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</si>
  <si>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</si>
  <si>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</si>
  <si>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</si>
  <si>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</si>
  <si>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</si>
  <si>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</si>
  <si>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</si>
  <si>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</si>
  <si>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</si>
  <si>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</si>
  <si>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</si>
  <si>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</si>
  <si>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</si>
  <si>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</si>
  <si>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</si>
  <si>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</si>
  <si>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</si>
  <si>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</si>
  <si>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</si>
  <si>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</si>
  <si>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</si>
  <si>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</si>
  <si>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</si>
  <si>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</si>
  <si>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</si>
  <si>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</si>
  <si>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</si>
  <si>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</si>
  <si>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</si>
  <si>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</si>
  <si>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</si>
  <si>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</si>
  <si>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</si>
  <si>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</si>
  <si>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</si>
  <si>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</si>
  <si>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</si>
  <si>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</si>
  <si>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</si>
  <si>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</si>
  <si>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</si>
  <si>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</si>
  <si>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</si>
  <si>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</si>
  <si>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</si>
  <si>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</si>
  <si>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</si>
  <si>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</si>
  <si>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</si>
  <si>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</si>
  <si>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</si>
  <si>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</si>
  <si>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</si>
  <si>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</si>
  <si>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</si>
  <si>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</si>
  <si>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</si>
  <si>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</si>
  <si>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</si>
  <si>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</si>
  <si>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</si>
  <si>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</si>
  <si>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</si>
  <si>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</si>
  <si>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</si>
  <si>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</si>
  <si>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</si>
  <si>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水道事業会計</t>
  </si>
  <si>
    <t>下水道事業会計</t>
  </si>
  <si>
    <t>一般会計</t>
  </si>
  <si>
    <t>工業用水道事業会計</t>
  </si>
  <si>
    <t>介護保険事業特別会計</t>
  </si>
  <si>
    <t>墓園事業特別会計</t>
  </si>
  <si>
    <t>国民健康保険事業特別会計</t>
  </si>
  <si>
    <t>後期高齢者医療特別会計</t>
  </si>
  <si>
    <t>その他会計（赤字）</t>
  </si>
  <si>
    <t>その他会計（黒字）</t>
  </si>
  <si>
    <t>-</t>
    <phoneticPr fontId="2"/>
  </si>
  <si>
    <t>-</t>
    <phoneticPr fontId="2"/>
  </si>
  <si>
    <t>県央地域広域市町村圏組合一般会計</t>
    <rPh sb="0" eb="2">
      <t>ケンオウ</t>
    </rPh>
    <rPh sb="2" eb="4">
      <t>チイキ</t>
    </rPh>
    <rPh sb="4" eb="6">
      <t>コウイキ</t>
    </rPh>
    <rPh sb="6" eb="9">
      <t>シチョウソン</t>
    </rPh>
    <rPh sb="9" eb="10">
      <t>ケン</t>
    </rPh>
    <rPh sb="10" eb="12">
      <t>クミアイ</t>
    </rPh>
    <rPh sb="12" eb="14">
      <t>イッパン</t>
    </rPh>
    <rPh sb="14" eb="16">
      <t>カイケイ</t>
    </rPh>
    <phoneticPr fontId="2"/>
  </si>
  <si>
    <t>県央県南広域環境組合一般会計</t>
    <rPh sb="0" eb="2">
      <t>ケンオウ</t>
    </rPh>
    <rPh sb="2" eb="4">
      <t>ケンナン</t>
    </rPh>
    <rPh sb="4" eb="6">
      <t>コウイキ</t>
    </rPh>
    <rPh sb="6" eb="8">
      <t>カンキョウ</t>
    </rPh>
    <rPh sb="8" eb="10">
      <t>クミアイ</t>
    </rPh>
    <rPh sb="10" eb="12">
      <t>イッパン</t>
    </rPh>
    <rPh sb="12" eb="14">
      <t>カイケイ</t>
    </rPh>
    <phoneticPr fontId="2"/>
  </si>
  <si>
    <t>長崎県後期高齢者医療広域連合普通会計</t>
    <rPh sb="0" eb="2">
      <t>ナガサキ</t>
    </rPh>
    <rPh sb="2" eb="3">
      <t>ケン</t>
    </rPh>
    <rPh sb="3" eb="5">
      <t>コウキ</t>
    </rPh>
    <rPh sb="5" eb="8">
      <t>コウレイシャ</t>
    </rPh>
    <rPh sb="8" eb="10">
      <t>イリョウ</t>
    </rPh>
    <rPh sb="10" eb="12">
      <t>コウイキ</t>
    </rPh>
    <rPh sb="12" eb="14">
      <t>レンゴウ</t>
    </rPh>
    <rPh sb="14" eb="16">
      <t>フツウ</t>
    </rPh>
    <rPh sb="16" eb="18">
      <t>カイケイ</t>
    </rPh>
    <phoneticPr fontId="2"/>
  </si>
  <si>
    <t>長崎県後期高齢者医療広域連合事業会計</t>
    <rPh sb="0" eb="2">
      <t>ナガサキ</t>
    </rPh>
    <rPh sb="2" eb="3">
      <t>ケン</t>
    </rPh>
    <rPh sb="3" eb="5">
      <t>コウキ</t>
    </rPh>
    <rPh sb="5" eb="8">
      <t>コウレイシャ</t>
    </rPh>
    <rPh sb="8" eb="10">
      <t>イリョウ</t>
    </rPh>
    <rPh sb="10" eb="12">
      <t>コウイキ</t>
    </rPh>
    <rPh sb="12" eb="14">
      <t>レンゴウ</t>
    </rPh>
    <rPh sb="14" eb="16">
      <t>ジギョウ</t>
    </rPh>
    <rPh sb="16" eb="18">
      <t>カイケイ</t>
    </rPh>
    <phoneticPr fontId="2"/>
  </si>
  <si>
    <t>長崎県市町村総合事務組合一般会計</t>
    <rPh sb="0" eb="2">
      <t>ナガサキ</t>
    </rPh>
    <rPh sb="2" eb="3">
      <t>ケン</t>
    </rPh>
    <rPh sb="3" eb="6">
      <t>シチョウソン</t>
    </rPh>
    <rPh sb="6" eb="8">
      <t>ソウゴウ</t>
    </rPh>
    <rPh sb="8" eb="10">
      <t>ジム</t>
    </rPh>
    <rPh sb="10" eb="12">
      <t>クミアイ</t>
    </rPh>
    <rPh sb="12" eb="14">
      <t>イッパン</t>
    </rPh>
    <rPh sb="14" eb="16">
      <t>カイケイ</t>
    </rPh>
    <phoneticPr fontId="2"/>
  </si>
  <si>
    <t>-</t>
    <phoneticPr fontId="2"/>
  </si>
  <si>
    <t>諫早施設管理公社</t>
    <rPh sb="0" eb="2">
      <t>イサハヤ</t>
    </rPh>
    <rPh sb="2" eb="4">
      <t>シセツ</t>
    </rPh>
    <rPh sb="4" eb="6">
      <t>カンリ</t>
    </rPh>
    <rPh sb="6" eb="8">
      <t>コウシャ</t>
    </rPh>
    <phoneticPr fontId="2"/>
  </si>
  <si>
    <t>株式会社県央企画</t>
    <rPh sb="0" eb="4">
      <t>カブシキガイシャ</t>
    </rPh>
    <rPh sb="4" eb="6">
      <t>ケンオウ</t>
    </rPh>
    <rPh sb="6" eb="8">
      <t>キカク</t>
    </rPh>
    <phoneticPr fontId="2"/>
  </si>
  <si>
    <t>諫早市土地開発公社</t>
    <rPh sb="0" eb="3">
      <t>イサハヤシ</t>
    </rPh>
    <rPh sb="3" eb="5">
      <t>トチ</t>
    </rPh>
    <rPh sb="5" eb="7">
      <t>カイハツ</t>
    </rPh>
    <rPh sb="7" eb="9">
      <t>コウシャ</t>
    </rPh>
    <phoneticPr fontId="2"/>
  </si>
  <si>
    <t>諫早市小長井振興公社</t>
    <rPh sb="0" eb="3">
      <t>イサハヤシ</t>
    </rPh>
    <rPh sb="3" eb="6">
      <t>コナガイ</t>
    </rPh>
    <rPh sb="6" eb="8">
      <t>シンコウ</t>
    </rPh>
    <rPh sb="8" eb="10">
      <t>コウシャ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</si>
  <si>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</si>
  <si>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</si>
  <si>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</si>
  <si>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</si>
  <si>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</si>
  <si>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</si>
  <si>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</si>
  <si>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</si>
  <si>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</si>
  <si>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</si>
  <si>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</si>
  <si>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ここに入力</t>
    <phoneticPr fontId="5"/>
  </si>
  <si>
    <t>有形固定資産減価償却率</t>
    <phoneticPr fontId="5"/>
  </si>
  <si>
    <t>　将来負担比率及び実質公債費比率は年々下降し、平成25年度以降はともに類似団体内平均を下回っていたが、実質公債費比率においては、新たに算定基礎に加わる平成２８年度の単年度比率が、算定基礎から外れる平成２５年度の単年度比率を１．２ポイント上回った結果として、３か年平均で０．４ポイント上昇となり、類似団体内平均を１．９ポイント上回ることとなったもの。
　また、将来負担比率においては、分子である将来負担額及び分母である標準財政規模がともに減となったものの、将来負担額の減少幅が大きかったため比率は大幅減となり、将来負担比率の算定上現れなかったもの。
　今後も公債費負担の抑制（計画的な借入と繰上償還）や平準化を図り、健全財政の維持に努めていく。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</si>
</sst>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43493</c:v>
                </c:pt>
                <c:pt idx="1">
                  <c:v>50840</c:v>
                </c:pt>
                <c:pt idx="2">
                  <c:v>53605</c:v>
                </c:pt>
                <c:pt idx="3">
                  <c:v>58051</c:v>
                </c:pt>
                <c:pt idx="4">
                  <c:v>40879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76218</c:v>
                </c:pt>
                <c:pt idx="1">
                  <c:v>63191</c:v>
                </c:pt>
                <c:pt idx="2">
                  <c:v>49560</c:v>
                </c:pt>
                <c:pt idx="3">
                  <c:v>47177</c:v>
                </c:pt>
                <c:pt idx="4">
                  <c:v>74339</c:v>
                </c:pt>
              </c:numCache>
            </c:numRef>
          </c:val>
          <c:smooth val="0"/>
        </c:ser>
        <c:dLbls>
          <c:showLegendKey val="0"/>
          <c:showVal val="0"/>
          <c:showCatName val="0"/>
          <c:showSerName val="0"/>
          <c:showPercent val="0"/>
          <c:showBubbleSize val="0"/>
        </c:dLbls>
        <c:marker val="1"/>
        <c:smooth val="0"/>
        <c:axId val="192661376"/>
        <c:axId val="192835584"/>
      </c:lineChart>
      <c:catAx>
        <c:axId val="19266137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2835584"/>
        <c:crosses val="autoZero"/>
        <c:auto val="1"/>
        <c:lblAlgn val="ctr"/>
        <c:lblOffset val="100"/>
        <c:tickLblSkip val="1"/>
        <c:tickMarkSkip val="1"/>
        <c:noMultiLvlLbl val="0"/>
      </c:catAx>
      <c:valAx>
        <c:axId val="192835584"/>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2661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2.5</c:v>
                </c:pt>
                <c:pt idx="1">
                  <c:v>2.36</c:v>
                </c:pt>
                <c:pt idx="2">
                  <c:v>2.35</c:v>
                </c:pt>
                <c:pt idx="3">
                  <c:v>2.04</c:v>
                </c:pt>
                <c:pt idx="4">
                  <c:v>2.5499999999999998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6.01</c:v>
                </c:pt>
                <c:pt idx="1">
                  <c:v>5.89</c:v>
                </c:pt>
                <c:pt idx="2">
                  <c:v>5.95</c:v>
                </c:pt>
                <c:pt idx="3">
                  <c:v>5.95</c:v>
                </c:pt>
                <c:pt idx="4">
                  <c:v>6.9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99490176"/>
        <c:axId val="1937903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1.08</c:v>
                </c:pt>
                <c:pt idx="1">
                  <c:v>0.18</c:v>
                </c:pt>
                <c:pt idx="2">
                  <c:v>0.31</c:v>
                </c:pt>
                <c:pt idx="3">
                  <c:v>7.0000000000000007E-2</c:v>
                </c:pt>
                <c:pt idx="4">
                  <c:v>2.09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99490176"/>
        <c:axId val="193790336"/>
      </c:lineChart>
      <c:catAx>
        <c:axId val="199490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3790336"/>
        <c:crosses val="autoZero"/>
        <c:auto val="1"/>
        <c:lblAlgn val="ctr"/>
        <c:lblOffset val="100"/>
        <c:tickLblSkip val="1"/>
        <c:tickMarkSkip val="1"/>
        <c:noMultiLvlLbl val="0"/>
      </c:catAx>
      <c:valAx>
        <c:axId val="193790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9490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7.0000000000000007E-2</c:v>
                </c:pt>
                <c:pt idx="2">
                  <c:v>#N/A</c:v>
                </c:pt>
                <c:pt idx="3">
                  <c:v>7.0000000000000007E-2</c:v>
                </c:pt>
                <c:pt idx="4">
                  <c:v>#N/A</c:v>
                </c:pt>
                <c:pt idx="5">
                  <c:v>0.08</c:v>
                </c:pt>
                <c:pt idx="6">
                  <c:v>#N/A</c:v>
                </c:pt>
                <c:pt idx="7">
                  <c:v>0.08</c:v>
                </c:pt>
                <c:pt idx="8">
                  <c:v>#N/A</c:v>
                </c:pt>
                <c:pt idx="9">
                  <c:v>0.09</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0.19</c:v>
                </c:pt>
                <c:pt idx="2">
                  <c:v>#N/A</c:v>
                </c:pt>
                <c:pt idx="3">
                  <c:v>0.04</c:v>
                </c:pt>
                <c:pt idx="4">
                  <c:v>#N/A</c:v>
                </c:pt>
                <c:pt idx="5">
                  <c:v>0.19</c:v>
                </c:pt>
                <c:pt idx="6">
                  <c:v>#N/A</c:v>
                </c:pt>
                <c:pt idx="7">
                  <c:v>0.59</c:v>
                </c:pt>
                <c:pt idx="8">
                  <c:v>#N/A</c:v>
                </c:pt>
                <c:pt idx="9">
                  <c:v>0.18</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墓園事業特別会計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0.27</c:v>
                </c:pt>
                <c:pt idx="2">
                  <c:v>#N/A</c:v>
                </c:pt>
                <c:pt idx="3">
                  <c:v>0.3</c:v>
                </c:pt>
                <c:pt idx="4">
                  <c:v>#N/A</c:v>
                </c:pt>
                <c:pt idx="5">
                  <c:v>0.36</c:v>
                </c:pt>
                <c:pt idx="6">
                  <c:v>#N/A</c:v>
                </c:pt>
                <c:pt idx="7">
                  <c:v>0.39</c:v>
                </c:pt>
                <c:pt idx="8">
                  <c:v>#N/A</c:v>
                </c:pt>
                <c:pt idx="9">
                  <c:v>0.44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0.41</c:v>
                </c:pt>
                <c:pt idx="2">
                  <c:v>#N/A</c:v>
                </c:pt>
                <c:pt idx="3">
                  <c:v>0.24</c:v>
                </c:pt>
                <c:pt idx="4">
                  <c:v>#N/A</c:v>
                </c:pt>
                <c:pt idx="5">
                  <c:v>0.53</c:v>
                </c:pt>
                <c:pt idx="6">
                  <c:v>#N/A</c:v>
                </c:pt>
                <c:pt idx="7">
                  <c:v>0.77</c:v>
                </c:pt>
                <c:pt idx="8">
                  <c:v>#N/A</c:v>
                </c:pt>
                <c:pt idx="9">
                  <c:v>1.38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1.64</c:v>
                </c:pt>
                <c:pt idx="2">
                  <c:v>#N/A</c:v>
                </c:pt>
                <c:pt idx="3">
                  <c:v>1.63</c:v>
                </c:pt>
                <c:pt idx="4">
                  <c:v>#N/A</c:v>
                </c:pt>
                <c:pt idx="5">
                  <c:v>1.72</c:v>
                </c:pt>
                <c:pt idx="6">
                  <c:v>#N/A</c:v>
                </c:pt>
                <c:pt idx="7">
                  <c:v>1.8</c:v>
                </c:pt>
                <c:pt idx="8">
                  <c:v>#N/A</c:v>
                </c:pt>
                <c:pt idx="9">
                  <c:v>1.77</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2.2200000000000002</c:v>
                </c:pt>
                <c:pt idx="2">
                  <c:v>#N/A</c:v>
                </c:pt>
                <c:pt idx="3">
                  <c:v>2.0499999999999998</c:v>
                </c:pt>
                <c:pt idx="4">
                  <c:v>#N/A</c:v>
                </c:pt>
                <c:pt idx="5">
                  <c:v>1.99</c:v>
                </c:pt>
                <c:pt idx="6">
                  <c:v>#N/A</c:v>
                </c:pt>
                <c:pt idx="7">
                  <c:v>1.63</c:v>
                </c:pt>
                <c:pt idx="8">
                  <c:v>#N/A</c:v>
                </c:pt>
                <c:pt idx="9">
                  <c:v>2.1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2.65</c:v>
                </c:pt>
                <c:pt idx="2">
                  <c:v>#N/A</c:v>
                </c:pt>
                <c:pt idx="3">
                  <c:v>3.87</c:v>
                </c:pt>
                <c:pt idx="4">
                  <c:v>#N/A</c:v>
                </c:pt>
                <c:pt idx="5">
                  <c:v>3.99</c:v>
                </c:pt>
                <c:pt idx="6">
                  <c:v>#N/A</c:v>
                </c:pt>
                <c:pt idx="7">
                  <c:v>3.97</c:v>
                </c:pt>
                <c:pt idx="8">
                  <c:v>#N/A</c:v>
                </c:pt>
                <c:pt idx="9">
                  <c:v>4.12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7.92</c:v>
                </c:pt>
                <c:pt idx="2">
                  <c:v>#N/A</c:v>
                </c:pt>
                <c:pt idx="3">
                  <c:v>8.6199999999999992</c:v>
                </c:pt>
                <c:pt idx="4">
                  <c:v>#N/A</c:v>
                </c:pt>
                <c:pt idx="5">
                  <c:v>9.16</c:v>
                </c:pt>
                <c:pt idx="6">
                  <c:v>#N/A</c:v>
                </c:pt>
                <c:pt idx="7">
                  <c:v>9.74</c:v>
                </c:pt>
                <c:pt idx="8">
                  <c:v>#N/A</c:v>
                </c:pt>
                <c:pt idx="9">
                  <c:v>11.81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00003584"/>
        <c:axId val="200005120"/>
      </c:barChart>
      <c:catAx>
        <c:axId val="200003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0005120"/>
        <c:crosses val="autoZero"/>
        <c:auto val="1"/>
        <c:lblAlgn val="ctr"/>
        <c:lblOffset val="100"/>
        <c:tickLblSkip val="1"/>
        <c:tickMarkSkip val="1"/>
        <c:noMultiLvlLbl val="0"/>
      </c:catAx>
      <c:valAx>
        <c:axId val="200005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00035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9089</c:v>
                </c:pt>
                <c:pt idx="5">
                  <c:v>9726</c:v>
                </c:pt>
                <c:pt idx="8">
                  <c:v>9700</c:v>
                </c:pt>
                <c:pt idx="11">
                  <c:v>9464</c:v>
                </c:pt>
                <c:pt idx="14">
                  <c:v>9072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14</c:v>
                </c:pt>
                <c:pt idx="6">
                  <c:v>0</c:v>
                </c:pt>
                <c:pt idx="9">
                  <c:v>1</c:v>
                </c:pt>
                <c:pt idx="12">
                  <c:v>1</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44</c:v>
                </c:pt>
                <c:pt idx="3">
                  <c:v>40</c:v>
                </c:pt>
                <c:pt idx="6">
                  <c:v>36</c:v>
                </c:pt>
                <c:pt idx="9">
                  <c:v>29</c:v>
                </c:pt>
                <c:pt idx="12">
                  <c:v>24</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697</c:v>
                </c:pt>
                <c:pt idx="3">
                  <c:v>674</c:v>
                </c:pt>
                <c:pt idx="6">
                  <c:v>672</c:v>
                </c:pt>
                <c:pt idx="9">
                  <c:v>847</c:v>
                </c:pt>
                <c:pt idx="12">
                  <c:v>718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1825</c:v>
                </c:pt>
                <c:pt idx="3">
                  <c:v>1897</c:v>
                </c:pt>
                <c:pt idx="6">
                  <c:v>1855</c:v>
                </c:pt>
                <c:pt idx="9">
                  <c:v>1846</c:v>
                </c:pt>
                <c:pt idx="12">
                  <c:v>1835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8870</c:v>
                </c:pt>
                <c:pt idx="3">
                  <c:v>8880</c:v>
                </c:pt>
                <c:pt idx="6">
                  <c:v>8852</c:v>
                </c:pt>
                <c:pt idx="9">
                  <c:v>8839</c:v>
                </c:pt>
                <c:pt idx="12">
                  <c:v>8580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99855104"/>
        <c:axId val="1998654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2348</c:v>
                </c:pt>
                <c:pt idx="2">
                  <c:v>#N/A</c:v>
                </c:pt>
                <c:pt idx="3">
                  <c:v>#N/A</c:v>
                </c:pt>
                <c:pt idx="4">
                  <c:v>1779</c:v>
                </c:pt>
                <c:pt idx="5">
                  <c:v>#N/A</c:v>
                </c:pt>
                <c:pt idx="6">
                  <c:v>#N/A</c:v>
                </c:pt>
                <c:pt idx="7">
                  <c:v>1715</c:v>
                </c:pt>
                <c:pt idx="8">
                  <c:v>#N/A</c:v>
                </c:pt>
                <c:pt idx="9">
                  <c:v>#N/A</c:v>
                </c:pt>
                <c:pt idx="10">
                  <c:v>2098</c:v>
                </c:pt>
                <c:pt idx="11">
                  <c:v>#N/A</c:v>
                </c:pt>
                <c:pt idx="12">
                  <c:v>#N/A</c:v>
                </c:pt>
                <c:pt idx="13">
                  <c:v>2086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99855104"/>
        <c:axId val="199865472"/>
      </c:lineChart>
      <c:catAx>
        <c:axId val="199855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9865472"/>
        <c:crosses val="autoZero"/>
        <c:auto val="1"/>
        <c:lblAlgn val="ctr"/>
        <c:lblOffset val="100"/>
        <c:tickLblSkip val="1"/>
        <c:tickMarkSkip val="1"/>
        <c:noMultiLvlLbl val="0"/>
      </c:catAx>
      <c:valAx>
        <c:axId val="199865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9855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76399</c:v>
                </c:pt>
                <c:pt idx="5">
                  <c:v>74728</c:v>
                </c:pt>
                <c:pt idx="8">
                  <c:v>70954</c:v>
                </c:pt>
                <c:pt idx="11">
                  <c:v>69034</c:v>
                </c:pt>
                <c:pt idx="14">
                  <c:v>67825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12022</c:v>
                </c:pt>
                <c:pt idx="5">
                  <c:v>10745</c:v>
                </c:pt>
                <c:pt idx="8">
                  <c:v>10834</c:v>
                </c:pt>
                <c:pt idx="11">
                  <c:v>10317</c:v>
                </c:pt>
                <c:pt idx="14">
                  <c:v>10147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18584</c:v>
                </c:pt>
                <c:pt idx="5">
                  <c:v>20146</c:v>
                </c:pt>
                <c:pt idx="8">
                  <c:v>19803</c:v>
                </c:pt>
                <c:pt idx="11">
                  <c:v>22381</c:v>
                </c:pt>
                <c:pt idx="14">
                  <c:v>21663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5372</c:v>
                </c:pt>
                <c:pt idx="3">
                  <c:v>4546</c:v>
                </c:pt>
                <c:pt idx="6">
                  <c:v>4414</c:v>
                </c:pt>
                <c:pt idx="9">
                  <c:v>3722</c:v>
                </c:pt>
                <c:pt idx="12">
                  <c:v>1198</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9003</c:v>
                </c:pt>
                <c:pt idx="3">
                  <c:v>8265</c:v>
                </c:pt>
                <c:pt idx="6">
                  <c:v>7759</c:v>
                </c:pt>
                <c:pt idx="9">
                  <c:v>7736</c:v>
                </c:pt>
                <c:pt idx="12">
                  <c:v>7513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4919</c:v>
                </c:pt>
                <c:pt idx="3">
                  <c:v>4567</c:v>
                </c:pt>
                <c:pt idx="6">
                  <c:v>4736</c:v>
                </c:pt>
                <c:pt idx="9">
                  <c:v>3813</c:v>
                </c:pt>
                <c:pt idx="12">
                  <c:v>1867</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27155</c:v>
                </c:pt>
                <c:pt idx="3">
                  <c:v>26591</c:v>
                </c:pt>
                <c:pt idx="6">
                  <c:v>25489</c:v>
                </c:pt>
                <c:pt idx="9">
                  <c:v>24662</c:v>
                </c:pt>
                <c:pt idx="12">
                  <c:v>23328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171</c:v>
                </c:pt>
                <c:pt idx="3">
                  <c:v>136</c:v>
                </c:pt>
                <c:pt idx="6">
                  <c:v>1335</c:v>
                </c:pt>
                <c:pt idx="9">
                  <c:v>1334</c:v>
                </c:pt>
                <c:pt idx="12">
                  <c:v>1498</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69159</c:v>
                </c:pt>
                <c:pt idx="3">
                  <c:v>67724</c:v>
                </c:pt>
                <c:pt idx="6">
                  <c:v>64444</c:v>
                </c:pt>
                <c:pt idx="9">
                  <c:v>61616</c:v>
                </c:pt>
                <c:pt idx="12">
                  <c:v>60964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99784704"/>
        <c:axId val="1997991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8774</c:v>
                </c:pt>
                <c:pt idx="2">
                  <c:v>#N/A</c:v>
                </c:pt>
                <c:pt idx="3">
                  <c:v>#N/A</c:v>
                </c:pt>
                <c:pt idx="4">
                  <c:v>6210</c:v>
                </c:pt>
                <c:pt idx="5">
                  <c:v>#N/A</c:v>
                </c:pt>
                <c:pt idx="6">
                  <c:v>#N/A</c:v>
                </c:pt>
                <c:pt idx="7">
                  <c:v>6586</c:v>
                </c:pt>
                <c:pt idx="8">
                  <c:v>#N/A</c:v>
                </c:pt>
                <c:pt idx="9">
                  <c:v>#N/A</c:v>
                </c:pt>
                <c:pt idx="10">
                  <c:v>1150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99784704"/>
        <c:axId val="199799168"/>
      </c:lineChart>
      <c:catAx>
        <c:axId val="199784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9799168"/>
        <c:crosses val="autoZero"/>
        <c:auto val="1"/>
        <c:lblAlgn val="ctr"/>
        <c:lblOffset val="100"/>
        <c:tickLblSkip val="1"/>
        <c:tickMarkSkip val="1"/>
        <c:noMultiLvlLbl val="0"/>
      </c:catAx>
      <c:valAx>
        <c:axId val="199799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9784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51144832"/>
        <c:axId val="251155200"/>
      </c:scatterChart>
      <c:valAx>
        <c:axId val="25114483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1155200"/>
        <c:crosses val="autoZero"/>
        <c:crossBetween val="midCat"/>
      </c:valAx>
      <c:valAx>
        <c:axId val="25115520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11448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9.5</c:v>
                </c:pt>
                <c:pt idx="1">
                  <c:v>7.9</c:v>
                </c:pt>
                <c:pt idx="2">
                  <c:v>6.8</c:v>
                </c:pt>
                <c:pt idx="3">
                  <c:v>6.5</c:v>
                </c:pt>
                <c:pt idx="4">
                  <c:v>6.9</c:v>
                </c:pt>
              </c:numCache>
            </c:numRef>
          </c:xVal>
          <c:yVal>
            <c:numRef>
              <c:f>公会計指標分析・財政指標組合せ分析表!$K$73:$O$73</c:f>
              <c:numCache>
                <c:formatCode>#,##0.0;"▲ "#,##0.0</c:formatCode>
                <c:ptCount val="5"/>
                <c:pt idx="0">
                  <c:v>30.8</c:v>
                </c:pt>
                <c:pt idx="1">
                  <c:v>21.7</c:v>
                </c:pt>
                <c:pt idx="2">
                  <c:v>23.4</c:v>
                </c:pt>
                <c:pt idx="3">
                  <c:v>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manualLayout>
                  <c:x val="-3.702640111162582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6384523412001749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8.5</c:v>
                </c:pt>
                <c:pt idx="1">
                  <c:v>7.9</c:v>
                </c:pt>
                <c:pt idx="2">
                  <c:v>7.1</c:v>
                </c:pt>
                <c:pt idx="3">
                  <c:v>7.2</c:v>
                </c:pt>
                <c:pt idx="4">
                  <c:v>5</c:v>
                </c:pt>
              </c:numCache>
            </c:numRef>
          </c:xVal>
          <c:yVal>
            <c:numRef>
              <c:f>公会計指標分析・財政指標組合せ分析表!$K$77:$O$77</c:f>
              <c:numCache>
                <c:formatCode>#,##0.0;"▲ "#,##0.0</c:formatCode>
                <c:ptCount val="5"/>
                <c:pt idx="0">
                  <c:v>46.1</c:v>
                </c:pt>
                <c:pt idx="1">
                  <c:v>37.6</c:v>
                </c:pt>
                <c:pt idx="2">
                  <c:v>33.799999999999997</c:v>
                </c:pt>
                <c:pt idx="3">
                  <c:v>34.9</c:v>
                </c:pt>
                <c:pt idx="4">
                  <c:v>15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51628160"/>
        <c:axId val="251634432"/>
      </c:scatterChart>
      <c:valAx>
        <c:axId val="251628160"/>
        <c:scaling>
          <c:orientation val="minMax"/>
          <c:max val="9.9"/>
          <c:min val="4.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1634432"/>
        <c:crosses val="autoZero"/>
        <c:crossBetween val="midCat"/>
      </c:valAx>
      <c:valAx>
        <c:axId val="251634432"/>
        <c:scaling>
          <c:orientation val="minMax"/>
          <c:max val="54"/>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1628160"/>
        <c:crosses val="autoZero"/>
        <c:crossBetween val="midCat"/>
        <c:majorUnit val="6.7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300" b="0" i="0" baseline="0">
              <a:solidFill>
                <a:schemeClr val="dk1"/>
              </a:solidFill>
              <a:effectLst/>
              <a:latin typeface="+mn-lt"/>
              <a:ea typeface="+mn-ea"/>
              <a:cs typeface="+mn-cs"/>
            </a:rPr>
            <a:t>　算入に加わるＨ２８と外れるＨ２５の分子比較において、元利償還金は、廃棄物処理施設や学校教育施設等の償還終了に伴い減となったものの、算入公債費等において、算入率の高い合併特例債や旧地域総合整備事業債等の減少額が大きかったため、分子の額は増となっている。</a:t>
          </a:r>
          <a:endParaRPr lang="en-US" altLang="ja-JP" sz="1300" b="0" i="0" baseline="0">
            <a:solidFill>
              <a:schemeClr val="dk1"/>
            </a:solidFill>
            <a:effectLst/>
            <a:latin typeface="+mn-lt"/>
            <a:ea typeface="+mn-ea"/>
            <a:cs typeface="+mn-cs"/>
          </a:endParaRPr>
        </a:p>
        <a:p>
          <a:r>
            <a:rPr lang="ja-JP" altLang="ja-JP" sz="1300" b="0" i="0" baseline="0">
              <a:solidFill>
                <a:schemeClr val="dk1"/>
              </a:solidFill>
              <a:effectLst/>
              <a:latin typeface="+mn-lt"/>
              <a:ea typeface="+mn-ea"/>
              <a:cs typeface="+mn-cs"/>
            </a:rPr>
            <a:t>　今後も合併特例債等の交付税</a:t>
          </a:r>
          <a:r>
            <a:rPr lang="ja-JP" altLang="en-US" sz="1300" b="0" i="0" baseline="0">
              <a:solidFill>
                <a:schemeClr val="dk1"/>
              </a:solidFill>
              <a:effectLst/>
              <a:latin typeface="+mn-lt"/>
              <a:ea typeface="+mn-ea"/>
              <a:cs typeface="+mn-cs"/>
            </a:rPr>
            <a:t>算入率の高い</a:t>
          </a:r>
          <a:r>
            <a:rPr lang="ja-JP" altLang="ja-JP" sz="1300" b="0" i="0" baseline="0">
              <a:solidFill>
                <a:schemeClr val="dk1"/>
              </a:solidFill>
              <a:effectLst/>
              <a:latin typeface="+mn-lt"/>
              <a:ea typeface="+mn-ea"/>
              <a:cs typeface="+mn-cs"/>
            </a:rPr>
            <a:t>起債を有効に活用するとともに、公債費を平準化するための繰上償還を実施するなど、なお一層の財政健全化に努める。</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solidFill>
                <a:schemeClr val="dk1"/>
              </a:solidFill>
              <a:effectLst/>
              <a:latin typeface="+mn-lt"/>
              <a:ea typeface="+mn-ea"/>
              <a:cs typeface="+mn-cs"/>
            </a:rPr>
            <a:t>　</a:t>
          </a:r>
          <a:r>
            <a:rPr kumimoji="1" lang="ja-JP" altLang="ja-JP" sz="1400" baseline="0">
              <a:solidFill>
                <a:schemeClr val="dk1"/>
              </a:solidFill>
              <a:effectLst/>
              <a:latin typeface="+mn-lt"/>
              <a:ea typeface="+mn-ea"/>
              <a:cs typeface="+mn-cs"/>
            </a:rPr>
            <a:t>控除する充当可能財源等については、地方債現在高等に係る基準財政需要額算入見込額の減や、基金の取崩しに伴う充当可能基金額の減等により</a:t>
          </a:r>
          <a:r>
            <a:rPr kumimoji="1" lang="ja-JP" altLang="en-US" sz="1400" baseline="0">
              <a:solidFill>
                <a:schemeClr val="dk1"/>
              </a:solidFill>
              <a:effectLst/>
              <a:latin typeface="+mn-lt"/>
              <a:ea typeface="+mn-ea"/>
              <a:cs typeface="+mn-cs"/>
            </a:rPr>
            <a:t>、全体で</a:t>
          </a:r>
          <a:r>
            <a:rPr kumimoji="1" lang="ja-JP" altLang="ja-JP" sz="1400" baseline="0">
              <a:solidFill>
                <a:schemeClr val="dk1"/>
              </a:solidFill>
              <a:effectLst/>
              <a:latin typeface="+mn-lt"/>
              <a:ea typeface="+mn-ea"/>
              <a:cs typeface="+mn-cs"/>
            </a:rPr>
            <a:t>約２１億円の減となったものの、将来負担額では、設立法人等の負債額等負担見込額において、諫早市土地開発公社の短期借入金等が減少し、また、組合等負担</a:t>
          </a:r>
          <a:r>
            <a:rPr kumimoji="1" lang="ja-JP" altLang="en-US" sz="1400" baseline="0">
              <a:solidFill>
                <a:schemeClr val="dk1"/>
              </a:solidFill>
              <a:effectLst/>
              <a:latin typeface="+mn-lt"/>
              <a:ea typeface="+mn-ea"/>
              <a:cs typeface="+mn-cs"/>
            </a:rPr>
            <a:t>等</a:t>
          </a:r>
          <a:r>
            <a:rPr kumimoji="1" lang="ja-JP" altLang="ja-JP" sz="1400" baseline="0">
              <a:solidFill>
                <a:schemeClr val="dk1"/>
              </a:solidFill>
              <a:effectLst/>
              <a:latin typeface="+mn-lt"/>
              <a:ea typeface="+mn-ea"/>
              <a:cs typeface="+mn-cs"/>
            </a:rPr>
            <a:t>見込額において、県央県南広域環境組合の地方債現在高が減少したことなどにより、</a:t>
          </a:r>
          <a:r>
            <a:rPr kumimoji="1" lang="ja-JP" altLang="en-US" sz="1400" baseline="0">
              <a:solidFill>
                <a:schemeClr val="dk1"/>
              </a:solidFill>
              <a:effectLst/>
              <a:latin typeface="+mn-lt"/>
              <a:ea typeface="+mn-ea"/>
              <a:cs typeface="+mn-cs"/>
            </a:rPr>
            <a:t>全体で</a:t>
          </a:r>
          <a:r>
            <a:rPr kumimoji="1" lang="ja-JP" altLang="ja-JP" sz="1400" baseline="0">
              <a:solidFill>
                <a:schemeClr val="dk1"/>
              </a:solidFill>
              <a:effectLst/>
              <a:latin typeface="+mn-lt"/>
              <a:ea typeface="+mn-ea"/>
              <a:cs typeface="+mn-cs"/>
            </a:rPr>
            <a:t>約６５億円の大幅減となったため、将来負担額</a:t>
          </a:r>
          <a:r>
            <a:rPr kumimoji="1" lang="ja-JP" altLang="en-US" sz="1400" baseline="0">
              <a:solidFill>
                <a:schemeClr val="dk1"/>
              </a:solidFill>
              <a:effectLst/>
              <a:latin typeface="+mn-lt"/>
              <a:ea typeface="+mn-ea"/>
              <a:cs typeface="+mn-cs"/>
            </a:rPr>
            <a:t>が</a:t>
          </a:r>
          <a:r>
            <a:rPr kumimoji="1" lang="ja-JP" altLang="ja-JP" sz="1400" baseline="0">
              <a:solidFill>
                <a:schemeClr val="dk1"/>
              </a:solidFill>
              <a:effectLst/>
              <a:latin typeface="+mn-lt"/>
              <a:ea typeface="+mn-ea"/>
              <a:cs typeface="+mn-cs"/>
            </a:rPr>
            <a:t>充当可能財源等を下回ることとなったもの。</a:t>
          </a:r>
          <a:endParaRPr lang="ja-JP" altLang="ja-JP" sz="1400">
            <a:effectLst/>
          </a:endParaRPr>
        </a:p>
        <a:p>
          <a:pPr rtl="0" eaLnBrk="1" fontAlgn="auto" latinLnBrk="0" hangingPunct="1"/>
          <a:r>
            <a:rPr kumimoji="1" lang="ja-JP" altLang="ja-JP" sz="1400" baseline="0">
              <a:solidFill>
                <a:schemeClr val="dk1"/>
              </a:solidFill>
              <a:effectLst/>
              <a:latin typeface="+mn-lt"/>
              <a:ea typeface="+mn-ea"/>
              <a:cs typeface="+mn-cs"/>
            </a:rPr>
            <a:t>　</a:t>
          </a:r>
          <a:r>
            <a:rPr lang="ja-JP" altLang="ja-JP" sz="1400" b="0" i="0" baseline="0">
              <a:solidFill>
                <a:schemeClr val="dk1"/>
              </a:solidFill>
              <a:effectLst/>
              <a:latin typeface="+mn-lt"/>
              <a:ea typeface="+mn-ea"/>
              <a:cs typeface="+mn-cs"/>
            </a:rPr>
            <a:t>今後も</a:t>
          </a:r>
          <a:r>
            <a:rPr lang="ja-JP" altLang="en-US" sz="1400" b="0" i="0" baseline="0">
              <a:solidFill>
                <a:schemeClr val="dk1"/>
              </a:solidFill>
              <a:effectLst/>
              <a:latin typeface="+mn-lt"/>
              <a:ea typeface="+mn-ea"/>
              <a:cs typeface="+mn-cs"/>
            </a:rPr>
            <a:t>地方債の</a:t>
          </a:r>
          <a:r>
            <a:rPr lang="ja-JP" altLang="ja-JP" sz="1400" b="0" i="0" baseline="0">
              <a:solidFill>
                <a:schemeClr val="dk1"/>
              </a:solidFill>
              <a:effectLst/>
              <a:latin typeface="+mn-lt"/>
              <a:ea typeface="+mn-ea"/>
              <a:cs typeface="+mn-cs"/>
            </a:rPr>
            <a:t>繰上償還を行うなど、引き続き将来負担の軽減に努めていく。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長崎県諫早市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2" name="正方形/長方形 11"/>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139,407
138,585
341.79
66,946,485
65,244,617
918,573
35,963,900
60,963,720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0" name="正方形/長方形 19"/>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1" name="角丸四角形 20"/>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2" name="正方形/長方形 21"/>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3" name="正方形/長方形 22"/>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7" name="テキスト ボックス 2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8" name="テキスト ボックス 2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9" name="テキスト ボックス 2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0" name="テキスト ボックス 2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1" name="正方形/長方形 3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2" name="正方形/長方形 3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3" name="正方形/長方形 3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4" name="正方形/長方形 3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5" name="正方形/長方形 3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6" name="正方形/長方形 3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7" name="正方形/長方形 3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8" name="正方形/長方形 3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9" name="正方形/長方形 3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0" name="正方形/長方形 3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1" name="正方形/長方形 4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2" name="正方形/長方形 4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3" name="テキスト ボックス 4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4" name="正方形/長方形 4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5" name="正方形/長方形 4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6" name="正方形/長方形 4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7" name="正方形/長方形 4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8" name="正方形/長方形 4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9" name="正方形/長方形 4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0" name="正方形/長方形 4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1" name="テキスト ボックス 5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2" name="正方形/長方形 51"/>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3" name="正方形/長方形 5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4" name="正方形/長方形 5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5" name="正方形/長方形 54"/>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6" name="正方形/長方形 55"/>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7" name="テキスト ボックス 5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8" name="テキスト ボックス 5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長崎県諫早市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139,407
138,585
341.79
66,946,485
65,244,617
918,573
35,963,900
60,963,720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長崎県諫早市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139,407
138,585
341.79
66,946,485
65,244,617
918,573
35,963,900
60,963,720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長崎県諫早市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139,407
138,585
341.79
66,946,485
65,244,617
918,573
35,963,900
60,963,720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年々増加していく社会福祉費や高齢者保健福祉費などにより基準財政需要額が増となったものの、地方消費税交付金の増加などにより基準財収入額についても増となったことから、０．５２％（前年度比０．０１ポイント上昇）となったが、類似団体平均値と比較して依然下回っている状況である。</a:t>
          </a:r>
          <a:endParaRPr kumimoji="1" lang="en-US" altLang="ja-JP" sz="1300">
            <a:latin typeface="ＭＳ Ｐゴシック"/>
          </a:endParaRPr>
        </a:p>
        <a:p>
          <a:r>
            <a:rPr kumimoji="1" lang="ja-JP" altLang="en-US" sz="1300">
              <a:latin typeface="ＭＳ Ｐゴシック"/>
            </a:rPr>
            <a:t>　企業誘致や定住促進などの環境整備を図り、税収の確保に努める。</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44</xdr:row>
      <xdr:rowOff>71261</xdr:rowOff>
    </xdr:to>
    <xdr:cxnSp macro="">
      <xdr:nvCxnSpPr>
        <xdr:cNvPr id="63" name="直線コネクタ 62"/>
        <xdr:cNvCxnSpPr/>
      </xdr:nvCxnSpPr>
      <xdr:spPr>
        <a:xfrm flipV="1">
          <a:off x="4953000" y="6194072"/>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43338</xdr:rowOff>
    </xdr:from>
    <xdr:ext cx="762000" cy="259045"/>
    <xdr:sp macro="" textlink="">
      <xdr:nvSpPr>
        <xdr:cNvPr id="64" name="財政力最小値テキスト"/>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0.43</a:t>
          </a:r>
          <a:endParaRPr kumimoji="1" lang="ja-JP" altLang="en-US" sz="1000" b="1">
            <a:latin typeface="ＭＳ Ｐゴシック"/>
          </a:endParaRPr>
        </a:p>
      </xdr:txBody>
    </xdr:sp>
    <xdr:clientData/>
  </xdr:oneCellAnchor>
  <xdr:twoCellAnchor>
    <xdr:from>
      <xdr:col>7</xdr:col>
      <xdr:colOff>63500</xdr:colOff>
      <xdr:row>44</xdr:row>
      <xdr:rowOff>71261</xdr:rowOff>
    </xdr:from>
    <xdr:to>
      <xdr:col>7</xdr:col>
      <xdr:colOff>241300</xdr:colOff>
      <xdr:row>44</xdr:row>
      <xdr:rowOff>71261</xdr:rowOff>
    </xdr:to>
    <xdr:cxnSp macro="">
      <xdr:nvCxnSpPr>
        <xdr:cNvPr id="65" name="直線コネクタ 64"/>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122061</xdr:rowOff>
    </xdr:from>
    <xdr:to>
      <xdr:col>7</xdr:col>
      <xdr:colOff>152400</xdr:colOff>
      <xdr:row>43</xdr:row>
      <xdr:rowOff>135467</xdr:rowOff>
    </xdr:to>
    <xdr:cxnSp macro="">
      <xdr:nvCxnSpPr>
        <xdr:cNvPr id="68" name="直線コネクタ 67"/>
        <xdr:cNvCxnSpPr/>
      </xdr:nvCxnSpPr>
      <xdr:spPr>
        <a:xfrm flipV="1">
          <a:off x="4114800" y="74944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82144</xdr:rowOff>
    </xdr:from>
    <xdr:ext cx="762000" cy="259045"/>
    <xdr:sp macro="" textlink="">
      <xdr:nvSpPr>
        <xdr:cNvPr id="69"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135467</xdr:rowOff>
    </xdr:from>
    <xdr:to>
      <xdr:col>6</xdr:col>
      <xdr:colOff>0</xdr:colOff>
      <xdr:row>43</xdr:row>
      <xdr:rowOff>135467</xdr:rowOff>
    </xdr:to>
    <xdr:cxnSp macro="">
      <xdr:nvCxnSpPr>
        <xdr:cNvPr id="71" name="直線コネクタ 70"/>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146050</xdr:rowOff>
    </xdr:from>
    <xdr:to>
      <xdr:col>6</xdr:col>
      <xdr:colOff>50800</xdr:colOff>
      <xdr:row>42</xdr:row>
      <xdr:rowOff>76200</xdr:rowOff>
    </xdr:to>
    <xdr:sp macro="" textlink="">
      <xdr:nvSpPr>
        <xdr:cNvPr id="72" name="フローチャート : 判断 71"/>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86377</xdr:rowOff>
    </xdr:from>
    <xdr:ext cx="736600" cy="259045"/>
    <xdr:sp macro="" textlink="">
      <xdr:nvSpPr>
        <xdr:cNvPr id="73" name="テキスト ボックス 72"/>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135467</xdr:rowOff>
    </xdr:from>
    <xdr:to>
      <xdr:col>4</xdr:col>
      <xdr:colOff>482600</xdr:colOff>
      <xdr:row>43</xdr:row>
      <xdr:rowOff>135467</xdr:rowOff>
    </xdr:to>
    <xdr:cxnSp macro="">
      <xdr:nvCxnSpPr>
        <xdr:cNvPr id="74" name="直線コネクタ 73"/>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119239</xdr:rowOff>
    </xdr:from>
    <xdr:to>
      <xdr:col>4</xdr:col>
      <xdr:colOff>533400</xdr:colOff>
      <xdr:row>42</xdr:row>
      <xdr:rowOff>49389</xdr:rowOff>
    </xdr:to>
    <xdr:sp macro="" textlink="">
      <xdr:nvSpPr>
        <xdr:cNvPr id="75" name="フローチャート : 判断 74"/>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59566</xdr:rowOff>
    </xdr:from>
    <xdr:ext cx="762000" cy="259045"/>
    <xdr:sp macro="" textlink="">
      <xdr:nvSpPr>
        <xdr:cNvPr id="76" name="テキスト ボックス 75"/>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135467</xdr:rowOff>
    </xdr:from>
    <xdr:to>
      <xdr:col>3</xdr:col>
      <xdr:colOff>279400</xdr:colOff>
      <xdr:row>43</xdr:row>
      <xdr:rowOff>135467</xdr:rowOff>
    </xdr:to>
    <xdr:cxnSp macro="">
      <xdr:nvCxnSpPr>
        <xdr:cNvPr id="77" name="直線コネクタ 76"/>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119239</xdr:rowOff>
    </xdr:from>
    <xdr:to>
      <xdr:col>3</xdr:col>
      <xdr:colOff>330200</xdr:colOff>
      <xdr:row>42</xdr:row>
      <xdr:rowOff>49389</xdr:rowOff>
    </xdr:to>
    <xdr:sp macro="" textlink="">
      <xdr:nvSpPr>
        <xdr:cNvPr id="78" name="フローチャート : 判断 77"/>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59566</xdr:rowOff>
    </xdr:from>
    <xdr:ext cx="762000" cy="259045"/>
    <xdr:sp macro="" textlink="">
      <xdr:nvSpPr>
        <xdr:cNvPr id="79" name="テキスト ボックス 78"/>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119239</xdr:rowOff>
    </xdr:from>
    <xdr:to>
      <xdr:col>2</xdr:col>
      <xdr:colOff>127000</xdr:colOff>
      <xdr:row>42</xdr:row>
      <xdr:rowOff>49389</xdr:rowOff>
    </xdr:to>
    <xdr:sp macro="" textlink="">
      <xdr:nvSpPr>
        <xdr:cNvPr id="80" name="フローチャート : 判断 79"/>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59566</xdr:rowOff>
    </xdr:from>
    <xdr:ext cx="762000" cy="259045"/>
    <xdr:sp macro="" textlink="">
      <xdr:nvSpPr>
        <xdr:cNvPr id="81" name="テキスト ボックス 80"/>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71261</xdr:rowOff>
    </xdr:from>
    <xdr:to>
      <xdr:col>7</xdr:col>
      <xdr:colOff>203200</xdr:colOff>
      <xdr:row>44</xdr:row>
      <xdr:rowOff>1411</xdr:rowOff>
    </xdr:to>
    <xdr:sp macro="" textlink="">
      <xdr:nvSpPr>
        <xdr:cNvPr id="87" name="円/楕円 86"/>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138588</xdr:rowOff>
    </xdr:from>
    <xdr:ext cx="762000" cy="259045"/>
    <xdr:sp macro="" textlink="">
      <xdr:nvSpPr>
        <xdr:cNvPr id="88" name="財政力該当値テキスト"/>
        <xdr:cNvSpPr txBox="1"/>
      </xdr:nvSpPr>
      <xdr:spPr>
        <a:xfrm>
          <a:off x="5041900" y="73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84667</xdr:rowOff>
    </xdr:from>
    <xdr:to>
      <xdr:col>6</xdr:col>
      <xdr:colOff>50800</xdr:colOff>
      <xdr:row>44</xdr:row>
      <xdr:rowOff>14817</xdr:rowOff>
    </xdr:to>
    <xdr:sp macro="" textlink="">
      <xdr:nvSpPr>
        <xdr:cNvPr id="89" name="円/楕円 88"/>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171044</xdr:rowOff>
    </xdr:from>
    <xdr:ext cx="736600" cy="259045"/>
    <xdr:sp macro="" textlink="">
      <xdr:nvSpPr>
        <xdr:cNvPr id="90" name="テキスト ボックス 89"/>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84667</xdr:rowOff>
    </xdr:from>
    <xdr:to>
      <xdr:col>4</xdr:col>
      <xdr:colOff>533400</xdr:colOff>
      <xdr:row>44</xdr:row>
      <xdr:rowOff>14817</xdr:rowOff>
    </xdr:to>
    <xdr:sp macro="" textlink="">
      <xdr:nvSpPr>
        <xdr:cNvPr id="91" name="円/楕円 90"/>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171044</xdr:rowOff>
    </xdr:from>
    <xdr:ext cx="762000" cy="259045"/>
    <xdr:sp macro="" textlink="">
      <xdr:nvSpPr>
        <xdr:cNvPr id="92" name="テキスト ボックス 91"/>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84667</xdr:rowOff>
    </xdr:from>
    <xdr:to>
      <xdr:col>3</xdr:col>
      <xdr:colOff>330200</xdr:colOff>
      <xdr:row>44</xdr:row>
      <xdr:rowOff>14817</xdr:rowOff>
    </xdr:to>
    <xdr:sp macro="" textlink="">
      <xdr:nvSpPr>
        <xdr:cNvPr id="93" name="円/楕円 92"/>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171044</xdr:rowOff>
    </xdr:from>
    <xdr:ext cx="762000" cy="259045"/>
    <xdr:sp macro="" textlink="">
      <xdr:nvSpPr>
        <xdr:cNvPr id="94" name="テキスト ボックス 93"/>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95" name="円/楕円 94"/>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171044</xdr:rowOff>
    </xdr:from>
    <xdr:ext cx="762000" cy="259045"/>
    <xdr:sp macro="" textlink="">
      <xdr:nvSpPr>
        <xdr:cNvPr id="96" name="テキスト ボックス 95"/>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や公債費等の減に伴い、経常経費充当一般財源が減となったものの、普通交付税及び臨時財政対策債の大幅な減などにより、歳入経常一般財源等総額も減となったため９３．０％（前年度比３．８ポイント上昇）となった。</a:t>
          </a:r>
          <a:endParaRPr kumimoji="1" lang="en-US" altLang="ja-JP" sz="1300">
            <a:latin typeface="ＭＳ Ｐゴシック"/>
          </a:endParaRPr>
        </a:p>
        <a:p>
          <a:r>
            <a:rPr kumimoji="1" lang="ja-JP" altLang="en-US" sz="1300">
              <a:latin typeface="ＭＳ Ｐゴシック"/>
            </a:rPr>
            <a:t>　今後も</a:t>
          </a:r>
          <a:r>
            <a:rPr kumimoji="1" lang="ja-JP" altLang="ja-JP" sz="1300">
              <a:solidFill>
                <a:schemeClr val="dk1"/>
              </a:solidFill>
              <a:effectLst/>
              <a:latin typeface="+mn-lt"/>
              <a:ea typeface="+mn-ea"/>
              <a:cs typeface="+mn-cs"/>
            </a:rPr>
            <a:t>扶助費等</a:t>
          </a:r>
          <a:r>
            <a:rPr kumimoji="1" lang="ja-JP" altLang="en-US" sz="1300">
              <a:solidFill>
                <a:schemeClr val="dk1"/>
              </a:solidFill>
              <a:effectLst/>
              <a:latin typeface="+mn-lt"/>
              <a:ea typeface="+mn-ea"/>
              <a:cs typeface="+mn-cs"/>
            </a:rPr>
            <a:t>の</a:t>
          </a:r>
          <a:r>
            <a:rPr kumimoji="1" lang="ja-JP" altLang="en-US" sz="1300">
              <a:latin typeface="ＭＳ Ｐゴシック"/>
            </a:rPr>
            <a:t>増加が見込まれることから、他の経常経費の抑制や、自主財源の確保などに努め、財政構造の健全化を図る。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165608</xdr:rowOff>
    </xdr:from>
    <xdr:to>
      <xdr:col>7</xdr:col>
      <xdr:colOff>152400</xdr:colOff>
      <xdr:row>65</xdr:row>
      <xdr:rowOff>70612</xdr:rowOff>
    </xdr:to>
    <xdr:cxnSp macro="">
      <xdr:nvCxnSpPr>
        <xdr:cNvPr id="124" name="直線コネクタ 123"/>
        <xdr:cNvCxnSpPr/>
      </xdr:nvCxnSpPr>
      <xdr:spPr>
        <a:xfrm flipV="1">
          <a:off x="4953000" y="10109708"/>
          <a:ext cx="0" cy="11051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42689</xdr:rowOff>
    </xdr:from>
    <xdr:ext cx="762000" cy="259045"/>
    <xdr:sp macro="" textlink="">
      <xdr:nvSpPr>
        <xdr:cNvPr id="125" name="財政構造の弾力性最小値テキスト"/>
        <xdr:cNvSpPr txBox="1"/>
      </xdr:nvSpPr>
      <xdr:spPr>
        <a:xfrm>
          <a:off x="5041900" y="1118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7</xdr:col>
      <xdr:colOff>63500</xdr:colOff>
      <xdr:row>65</xdr:row>
      <xdr:rowOff>70612</xdr:rowOff>
    </xdr:from>
    <xdr:to>
      <xdr:col>7</xdr:col>
      <xdr:colOff>241300</xdr:colOff>
      <xdr:row>65</xdr:row>
      <xdr:rowOff>70612</xdr:rowOff>
    </xdr:to>
    <xdr:cxnSp macro="">
      <xdr:nvCxnSpPr>
        <xdr:cNvPr id="126" name="直線コネクタ 125"/>
        <xdr:cNvCxnSpPr/>
      </xdr:nvCxnSpPr>
      <xdr:spPr>
        <a:xfrm>
          <a:off x="4864100" y="1121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165608</xdr:rowOff>
    </xdr:from>
    <xdr:to>
      <xdr:col>7</xdr:col>
      <xdr:colOff>241300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56642</xdr:rowOff>
    </xdr:from>
    <xdr:to>
      <xdr:col>7</xdr:col>
      <xdr:colOff>152400</xdr:colOff>
      <xdr:row>62</xdr:row>
      <xdr:rowOff>68580</xdr:rowOff>
    </xdr:to>
    <xdr:cxnSp macro="">
      <xdr:nvCxnSpPr>
        <xdr:cNvPr id="129" name="直線コネクタ 128"/>
        <xdr:cNvCxnSpPr/>
      </xdr:nvCxnSpPr>
      <xdr:spPr>
        <a:xfrm>
          <a:off x="4114800" y="10515092"/>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18813</xdr:rowOff>
    </xdr:from>
    <xdr:ext cx="762000" cy="259045"/>
    <xdr:sp macro="" textlink="">
      <xdr:nvSpPr>
        <xdr:cNvPr id="130" name="財政構造の弾力性平均値テキスト"/>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46736</xdr:rowOff>
    </xdr:from>
    <xdr:to>
      <xdr:col>7</xdr:col>
      <xdr:colOff>203200</xdr:colOff>
      <xdr:row>62</xdr:row>
      <xdr:rowOff>148336</xdr:rowOff>
    </xdr:to>
    <xdr:sp macro="" textlink="">
      <xdr:nvSpPr>
        <xdr:cNvPr id="131" name="フローチャート : 判断 130"/>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56642</xdr:rowOff>
    </xdr:from>
    <xdr:to>
      <xdr:col>6</xdr:col>
      <xdr:colOff>0</xdr:colOff>
      <xdr:row>61</xdr:row>
      <xdr:rowOff>100076</xdr:rowOff>
    </xdr:to>
    <xdr:cxnSp macro="">
      <xdr:nvCxnSpPr>
        <xdr:cNvPr id="132" name="直線コネクタ 131"/>
        <xdr:cNvCxnSpPr/>
      </xdr:nvCxnSpPr>
      <xdr:spPr>
        <a:xfrm flipV="1">
          <a:off x="3225800" y="1051509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143510</xdr:rowOff>
    </xdr:from>
    <xdr:to>
      <xdr:col>6</xdr:col>
      <xdr:colOff>50800</xdr:colOff>
      <xdr:row>61</xdr:row>
      <xdr:rowOff>73660</xdr:rowOff>
    </xdr:to>
    <xdr:sp macro="" textlink="">
      <xdr:nvSpPr>
        <xdr:cNvPr id="133" name="フローチャート : 判断 132"/>
        <xdr:cNvSpPr/>
      </xdr:nvSpPr>
      <xdr:spPr>
        <a:xfrm>
          <a:off x="4064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83837</xdr:rowOff>
    </xdr:from>
    <xdr:ext cx="736600" cy="259045"/>
    <xdr:sp macro="" textlink="">
      <xdr:nvSpPr>
        <xdr:cNvPr id="134" name="テキスト ボックス 133"/>
        <xdr:cNvSpPr txBox="1"/>
      </xdr:nvSpPr>
      <xdr:spPr>
        <a:xfrm>
          <a:off x="3733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102616</xdr:rowOff>
    </xdr:from>
    <xdr:to>
      <xdr:col>4</xdr:col>
      <xdr:colOff>482600</xdr:colOff>
      <xdr:row>61</xdr:row>
      <xdr:rowOff>100076</xdr:rowOff>
    </xdr:to>
    <xdr:cxnSp macro="">
      <xdr:nvCxnSpPr>
        <xdr:cNvPr id="135" name="直線コネクタ 134"/>
        <xdr:cNvCxnSpPr/>
      </xdr:nvCxnSpPr>
      <xdr:spPr>
        <a:xfrm>
          <a:off x="2336800" y="1038961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83058</xdr:rowOff>
    </xdr:from>
    <xdr:to>
      <xdr:col>4</xdr:col>
      <xdr:colOff>533400</xdr:colOff>
      <xdr:row>62</xdr:row>
      <xdr:rowOff>13208</xdr:rowOff>
    </xdr:to>
    <xdr:sp macro="" textlink="">
      <xdr:nvSpPr>
        <xdr:cNvPr id="136" name="フローチャート : 判断 135"/>
        <xdr:cNvSpPr/>
      </xdr:nvSpPr>
      <xdr:spPr>
        <a:xfrm>
          <a:off x="3175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169435</xdr:rowOff>
    </xdr:from>
    <xdr:ext cx="762000" cy="259045"/>
    <xdr:sp macro="" textlink="">
      <xdr:nvSpPr>
        <xdr:cNvPr id="137" name="テキスト ボックス 136"/>
        <xdr:cNvSpPr txBox="1"/>
      </xdr:nvSpPr>
      <xdr:spPr>
        <a:xfrm>
          <a:off x="2844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102616</xdr:rowOff>
    </xdr:from>
    <xdr:to>
      <xdr:col>3</xdr:col>
      <xdr:colOff>279400</xdr:colOff>
      <xdr:row>61</xdr:row>
      <xdr:rowOff>90424</xdr:rowOff>
    </xdr:to>
    <xdr:cxnSp macro="">
      <xdr:nvCxnSpPr>
        <xdr:cNvPr id="138" name="直線コネクタ 137"/>
        <xdr:cNvCxnSpPr/>
      </xdr:nvCxnSpPr>
      <xdr:spPr>
        <a:xfrm flipV="1">
          <a:off x="1447800" y="10389616"/>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20320</xdr:rowOff>
    </xdr:from>
    <xdr:to>
      <xdr:col>3</xdr:col>
      <xdr:colOff>330200</xdr:colOff>
      <xdr:row>61</xdr:row>
      <xdr:rowOff>121920</xdr:rowOff>
    </xdr:to>
    <xdr:sp macro="" textlink="">
      <xdr:nvSpPr>
        <xdr:cNvPr id="139" name="フローチャート : 判断 138"/>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106697</xdr:rowOff>
    </xdr:from>
    <xdr:ext cx="762000" cy="259045"/>
    <xdr:sp macro="" textlink="">
      <xdr:nvSpPr>
        <xdr:cNvPr id="140" name="テキスト ボックス 139"/>
        <xdr:cNvSpPr txBox="1"/>
      </xdr:nvSpPr>
      <xdr:spPr>
        <a:xfrm>
          <a:off x="1955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58928</xdr:rowOff>
    </xdr:from>
    <xdr:to>
      <xdr:col>2</xdr:col>
      <xdr:colOff>127000</xdr:colOff>
      <xdr:row>61</xdr:row>
      <xdr:rowOff>160528</xdr:rowOff>
    </xdr:to>
    <xdr:sp macro="" textlink="">
      <xdr:nvSpPr>
        <xdr:cNvPr id="141" name="フローチャート : 判断 140"/>
        <xdr:cNvSpPr/>
      </xdr:nvSpPr>
      <xdr:spPr>
        <a:xfrm>
          <a:off x="1397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145305</xdr:rowOff>
    </xdr:from>
    <xdr:ext cx="762000" cy="259045"/>
    <xdr:sp macro="" textlink="">
      <xdr:nvSpPr>
        <xdr:cNvPr id="142" name="テキスト ボックス 141"/>
        <xdr:cNvSpPr txBox="1"/>
      </xdr:nvSpPr>
      <xdr:spPr>
        <a:xfrm>
          <a:off x="1066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17780</xdr:rowOff>
    </xdr:from>
    <xdr:to>
      <xdr:col>7</xdr:col>
      <xdr:colOff>203200</xdr:colOff>
      <xdr:row>62</xdr:row>
      <xdr:rowOff>119380</xdr:rowOff>
    </xdr:to>
    <xdr:sp macro="" textlink="">
      <xdr:nvSpPr>
        <xdr:cNvPr id="148" name="円/楕円 147"/>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34307</xdr:rowOff>
    </xdr:from>
    <xdr:ext cx="762000" cy="259045"/>
    <xdr:sp macro="" textlink="">
      <xdr:nvSpPr>
        <xdr:cNvPr id="149" name="財政構造の弾力性該当値テキスト"/>
        <xdr:cNvSpPr txBox="1"/>
      </xdr:nvSpPr>
      <xdr:spPr>
        <a:xfrm>
          <a:off x="5041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5842</xdr:rowOff>
    </xdr:from>
    <xdr:to>
      <xdr:col>6</xdr:col>
      <xdr:colOff>50800</xdr:colOff>
      <xdr:row>61</xdr:row>
      <xdr:rowOff>107442</xdr:rowOff>
    </xdr:to>
    <xdr:sp macro="" textlink="">
      <xdr:nvSpPr>
        <xdr:cNvPr id="150" name="円/楕円 149"/>
        <xdr:cNvSpPr/>
      </xdr:nvSpPr>
      <xdr:spPr>
        <a:xfrm>
          <a:off x="4064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92219</xdr:rowOff>
    </xdr:from>
    <xdr:ext cx="736600" cy="259045"/>
    <xdr:sp macro="" textlink="">
      <xdr:nvSpPr>
        <xdr:cNvPr id="151" name="テキスト ボックス 150"/>
        <xdr:cNvSpPr txBox="1"/>
      </xdr:nvSpPr>
      <xdr:spPr>
        <a:xfrm>
          <a:off x="3733800" y="10550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49276</xdr:rowOff>
    </xdr:from>
    <xdr:to>
      <xdr:col>4</xdr:col>
      <xdr:colOff>533400</xdr:colOff>
      <xdr:row>61</xdr:row>
      <xdr:rowOff>150876</xdr:rowOff>
    </xdr:to>
    <xdr:sp macro="" textlink="">
      <xdr:nvSpPr>
        <xdr:cNvPr id="152" name="円/楕円 151"/>
        <xdr:cNvSpPr/>
      </xdr:nvSpPr>
      <xdr:spPr>
        <a:xfrm>
          <a:off x="3175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161053</xdr:rowOff>
    </xdr:from>
    <xdr:ext cx="762000" cy="259045"/>
    <xdr:sp macro="" textlink="">
      <xdr:nvSpPr>
        <xdr:cNvPr id="153" name="テキスト ボックス 152"/>
        <xdr:cNvSpPr txBox="1"/>
      </xdr:nvSpPr>
      <xdr:spPr>
        <a:xfrm>
          <a:off x="2844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51816</xdr:rowOff>
    </xdr:from>
    <xdr:to>
      <xdr:col>3</xdr:col>
      <xdr:colOff>330200</xdr:colOff>
      <xdr:row>60</xdr:row>
      <xdr:rowOff>153416</xdr:rowOff>
    </xdr:to>
    <xdr:sp macro="" textlink="">
      <xdr:nvSpPr>
        <xdr:cNvPr id="154" name="円/楕円 153"/>
        <xdr:cNvSpPr/>
      </xdr:nvSpPr>
      <xdr:spPr>
        <a:xfrm>
          <a:off x="2286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163593</xdr:rowOff>
    </xdr:from>
    <xdr:ext cx="762000" cy="259045"/>
    <xdr:sp macro="" textlink="">
      <xdr:nvSpPr>
        <xdr:cNvPr id="155" name="テキスト ボックス 154"/>
        <xdr:cNvSpPr txBox="1"/>
      </xdr:nvSpPr>
      <xdr:spPr>
        <a:xfrm>
          <a:off x="1955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39624</xdr:rowOff>
    </xdr:from>
    <xdr:to>
      <xdr:col>2</xdr:col>
      <xdr:colOff>127000</xdr:colOff>
      <xdr:row>61</xdr:row>
      <xdr:rowOff>141224</xdr:rowOff>
    </xdr:to>
    <xdr:sp macro="" textlink="">
      <xdr:nvSpPr>
        <xdr:cNvPr id="156" name="円/楕円 155"/>
        <xdr:cNvSpPr/>
      </xdr:nvSpPr>
      <xdr:spPr>
        <a:xfrm>
          <a:off x="1397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151401</xdr:rowOff>
    </xdr:from>
    <xdr:ext cx="762000" cy="259045"/>
    <xdr:sp macro="" textlink="">
      <xdr:nvSpPr>
        <xdr:cNvPr id="157" name="テキスト ボックス 156"/>
        <xdr:cNvSpPr txBox="1"/>
      </xdr:nvSpPr>
      <xdr:spPr>
        <a:xfrm>
          <a:off x="1066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[92,552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128,888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lang="ja-JP" altLang="ja-JP" sz="1300" b="0" i="0" baseline="0">
              <a:solidFill>
                <a:schemeClr val="dk1"/>
              </a:solidFill>
              <a:effectLst/>
              <a:latin typeface="+mn-lt"/>
              <a:ea typeface="+mn-ea"/>
              <a:cs typeface="+mn-cs"/>
            </a:rPr>
            <a:t>類似団体と比較して、人口１人当たりの人件費・物件費等決算額が下回っているのは、</a:t>
          </a:r>
          <a:r>
            <a:rPr kumimoji="1" lang="ja-JP" altLang="ja-JP" sz="110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職員定員適正化計画（～Ｈ３０まで）における目標値を前倒しして達成したことなどにより、人口千人当たりの職員数が類似団体と比較して０．４８人下回っているためである。今後も</a:t>
          </a:r>
          <a:r>
            <a:rPr lang="ja-JP" altLang="en-US" sz="1300" b="0" i="0" baseline="0">
              <a:solidFill>
                <a:schemeClr val="dk1"/>
              </a:solidFill>
              <a:effectLst/>
              <a:latin typeface="+mn-lt"/>
              <a:ea typeface="+mn-ea"/>
              <a:cs typeface="+mn-cs"/>
            </a:rPr>
            <a:t>職員定数の適正</a:t>
          </a:r>
          <a:r>
            <a:rPr lang="ja-JP" altLang="ja-JP" sz="1300" b="0" i="0" baseline="0">
              <a:solidFill>
                <a:schemeClr val="dk1"/>
              </a:solidFill>
              <a:effectLst/>
              <a:latin typeface="+mn-lt"/>
              <a:ea typeface="+mn-ea"/>
              <a:cs typeface="+mn-cs"/>
            </a:rPr>
            <a:t>管理や経費の節減、見直しを着実に推進する。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138664</xdr:rowOff>
    </xdr:from>
    <xdr:to>
      <xdr:col>7</xdr:col>
      <xdr:colOff>152400</xdr:colOff>
      <xdr:row>89</xdr:row>
      <xdr:rowOff>121106</xdr:rowOff>
    </xdr:to>
    <xdr:cxnSp macro="">
      <xdr:nvCxnSpPr>
        <xdr:cNvPr id="187" name="直線コネクタ 186"/>
        <xdr:cNvCxnSpPr/>
      </xdr:nvCxnSpPr>
      <xdr:spPr>
        <a:xfrm flipV="1">
          <a:off x="4953000" y="13683214"/>
          <a:ext cx="0" cy="16969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93183</xdr:rowOff>
    </xdr:from>
    <xdr:ext cx="762000" cy="259045"/>
    <xdr:sp macro="" textlink="">
      <xdr:nvSpPr>
        <xdr:cNvPr id="188" name="人件費・物件費等の状況最小値テキスト"/>
        <xdr:cNvSpPr txBox="1"/>
      </xdr:nvSpPr>
      <xdr:spPr>
        <a:xfrm>
          <a:off x="5041900" y="1535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158,549</a:t>
          </a:r>
          <a:endParaRPr kumimoji="1" lang="ja-JP" altLang="en-US" sz="1000" b="1">
            <a:latin typeface="ＭＳ Ｐゴシック"/>
          </a:endParaRPr>
        </a:p>
      </xdr:txBody>
    </xdr:sp>
    <xdr:clientData/>
  </xdr:oneCellAnchor>
  <xdr:twoCellAnchor>
    <xdr:from>
      <xdr:col>7</xdr:col>
      <xdr:colOff>63500</xdr:colOff>
      <xdr:row>89</xdr:row>
      <xdr:rowOff>121106</xdr:rowOff>
    </xdr:from>
    <xdr:to>
      <xdr:col>7</xdr:col>
      <xdr:colOff>241300</xdr:colOff>
      <xdr:row>89</xdr:row>
      <xdr:rowOff>121106</xdr:rowOff>
    </xdr:to>
    <xdr:cxnSp macro="">
      <xdr:nvCxnSpPr>
        <xdr:cNvPr id="189" name="直線コネクタ 188"/>
        <xdr:cNvCxnSpPr/>
      </xdr:nvCxnSpPr>
      <xdr:spPr>
        <a:xfrm>
          <a:off x="4864100" y="1538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53591</xdr:rowOff>
    </xdr:from>
    <xdr:ext cx="762000" cy="259045"/>
    <xdr:sp macro="" textlink="">
      <xdr:nvSpPr>
        <xdr:cNvPr id="190" name="人件費・物件費等の状況最大値テキスト"/>
        <xdr:cNvSpPr txBox="1"/>
      </xdr:nvSpPr>
      <xdr:spPr>
        <a:xfrm>
          <a:off x="5041900" y="134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74,159</a:t>
          </a:r>
          <a:endParaRPr kumimoji="1" lang="ja-JP" altLang="en-US" sz="1000" b="1">
            <a:latin typeface="ＭＳ Ｐゴシック"/>
          </a:endParaRPr>
        </a:p>
      </xdr:txBody>
    </xdr:sp>
    <xdr:clientData/>
  </xdr:oneCellAnchor>
  <xdr:twoCellAnchor>
    <xdr:from>
      <xdr:col>7</xdr:col>
      <xdr:colOff>63500</xdr:colOff>
      <xdr:row>79</xdr:row>
      <xdr:rowOff>138664</xdr:rowOff>
    </xdr:from>
    <xdr:to>
      <xdr:col>7</xdr:col>
      <xdr:colOff>241300</xdr:colOff>
      <xdr:row>79</xdr:row>
      <xdr:rowOff>138664</xdr:rowOff>
    </xdr:to>
    <xdr:cxnSp macro="">
      <xdr:nvCxnSpPr>
        <xdr:cNvPr id="191" name="直線コネクタ 190"/>
        <xdr:cNvCxnSpPr/>
      </xdr:nvCxnSpPr>
      <xdr:spPr>
        <a:xfrm>
          <a:off x="4864100" y="136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165616</xdr:rowOff>
    </xdr:from>
    <xdr:to>
      <xdr:col>7</xdr:col>
      <xdr:colOff>152400</xdr:colOff>
      <xdr:row>82</xdr:row>
      <xdr:rowOff>47152</xdr:rowOff>
    </xdr:to>
    <xdr:cxnSp macro="">
      <xdr:nvCxnSpPr>
        <xdr:cNvPr id="192" name="直線コネクタ 191"/>
        <xdr:cNvCxnSpPr/>
      </xdr:nvCxnSpPr>
      <xdr:spPr>
        <a:xfrm flipV="1">
          <a:off x="4114800" y="14053066"/>
          <a:ext cx="838200" cy="5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40028</xdr:rowOff>
    </xdr:from>
    <xdr:ext cx="762000" cy="259045"/>
    <xdr:sp macro="" textlink="">
      <xdr:nvSpPr>
        <xdr:cNvPr id="193" name="人件費・物件費等の状況平均値テキスト"/>
        <xdr:cNvSpPr txBox="1"/>
      </xdr:nvSpPr>
      <xdr:spPr>
        <a:xfrm>
          <a:off x="5041900" y="14270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107,274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67951</xdr:rowOff>
    </xdr:from>
    <xdr:to>
      <xdr:col>7</xdr:col>
      <xdr:colOff>203200</xdr:colOff>
      <xdr:row>83</xdr:row>
      <xdr:rowOff>169551</xdr:rowOff>
    </xdr:to>
    <xdr:sp macro="" textlink="">
      <xdr:nvSpPr>
        <xdr:cNvPr id="194" name="フローチャート : 判断 193"/>
        <xdr:cNvSpPr/>
      </xdr:nvSpPr>
      <xdr:spPr>
        <a:xfrm>
          <a:off x="49022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26963</xdr:rowOff>
    </xdr:from>
    <xdr:to>
      <xdr:col>6</xdr:col>
      <xdr:colOff>0</xdr:colOff>
      <xdr:row>82</xdr:row>
      <xdr:rowOff>47152</xdr:rowOff>
    </xdr:to>
    <xdr:cxnSp macro="">
      <xdr:nvCxnSpPr>
        <xdr:cNvPr id="195" name="直線コネクタ 194"/>
        <xdr:cNvCxnSpPr/>
      </xdr:nvCxnSpPr>
      <xdr:spPr>
        <a:xfrm>
          <a:off x="3225800" y="14085863"/>
          <a:ext cx="889000" cy="2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36274</xdr:rowOff>
    </xdr:from>
    <xdr:to>
      <xdr:col>6</xdr:col>
      <xdr:colOff>50800</xdr:colOff>
      <xdr:row>84</xdr:row>
      <xdr:rowOff>137874</xdr:rowOff>
    </xdr:to>
    <xdr:sp macro="" textlink="">
      <xdr:nvSpPr>
        <xdr:cNvPr id="196" name="フローチャート : 判断 195"/>
        <xdr:cNvSpPr/>
      </xdr:nvSpPr>
      <xdr:spPr>
        <a:xfrm>
          <a:off x="4064000" y="1443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122651</xdr:rowOff>
    </xdr:from>
    <xdr:ext cx="736600" cy="259045"/>
    <xdr:sp macro="" textlink="">
      <xdr:nvSpPr>
        <xdr:cNvPr id="197" name="テキスト ボックス 196"/>
        <xdr:cNvSpPr txBox="1"/>
      </xdr:nvSpPr>
      <xdr:spPr>
        <a:xfrm>
          <a:off x="3733800" y="14524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114,225</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151299</xdr:rowOff>
    </xdr:from>
    <xdr:to>
      <xdr:col>4</xdr:col>
      <xdr:colOff>482600</xdr:colOff>
      <xdr:row>82</xdr:row>
      <xdr:rowOff>26963</xdr:rowOff>
    </xdr:to>
    <xdr:cxnSp macro="">
      <xdr:nvCxnSpPr>
        <xdr:cNvPr id="198" name="直線コネクタ 197"/>
        <xdr:cNvCxnSpPr/>
      </xdr:nvCxnSpPr>
      <xdr:spPr>
        <a:xfrm>
          <a:off x="2336800" y="14038749"/>
          <a:ext cx="889000" cy="4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93870</xdr:rowOff>
    </xdr:from>
    <xdr:to>
      <xdr:col>4</xdr:col>
      <xdr:colOff>533400</xdr:colOff>
      <xdr:row>84</xdr:row>
      <xdr:rowOff>24020</xdr:rowOff>
    </xdr:to>
    <xdr:sp macro="" textlink="">
      <xdr:nvSpPr>
        <xdr:cNvPr id="199" name="フローチャート : 判断 198"/>
        <xdr:cNvSpPr/>
      </xdr:nvSpPr>
      <xdr:spPr>
        <a:xfrm>
          <a:off x="3175000" y="1432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8797</xdr:rowOff>
    </xdr:from>
    <xdr:ext cx="762000" cy="259045"/>
    <xdr:sp macro="" textlink="">
      <xdr:nvSpPr>
        <xdr:cNvPr id="200" name="テキスト ボックス 199"/>
        <xdr:cNvSpPr txBox="1"/>
      </xdr:nvSpPr>
      <xdr:spPr>
        <a:xfrm>
          <a:off x="2844800" y="144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151299</xdr:rowOff>
    </xdr:from>
    <xdr:to>
      <xdr:col>3</xdr:col>
      <xdr:colOff>279400</xdr:colOff>
      <xdr:row>82</xdr:row>
      <xdr:rowOff>26380</xdr:rowOff>
    </xdr:to>
    <xdr:cxnSp macro="">
      <xdr:nvCxnSpPr>
        <xdr:cNvPr id="201" name="直線コネクタ 200"/>
        <xdr:cNvCxnSpPr/>
      </xdr:nvCxnSpPr>
      <xdr:spPr>
        <a:xfrm flipV="1">
          <a:off x="1447800" y="14038749"/>
          <a:ext cx="889000" cy="4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10744</xdr:rowOff>
    </xdr:from>
    <xdr:to>
      <xdr:col>3</xdr:col>
      <xdr:colOff>330200</xdr:colOff>
      <xdr:row>83</xdr:row>
      <xdr:rowOff>112344</xdr:rowOff>
    </xdr:to>
    <xdr:sp macro="" textlink="">
      <xdr:nvSpPr>
        <xdr:cNvPr id="202" name="フローチャート : 判断 201"/>
        <xdr:cNvSpPr/>
      </xdr:nvSpPr>
      <xdr:spPr>
        <a:xfrm>
          <a:off x="2286000" y="142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97121</xdr:rowOff>
    </xdr:from>
    <xdr:ext cx="762000" cy="259045"/>
    <xdr:sp macro="" textlink="">
      <xdr:nvSpPr>
        <xdr:cNvPr id="203" name="テキスト ボックス 202"/>
        <xdr:cNvSpPr txBox="1"/>
      </xdr:nvSpPr>
      <xdr:spPr>
        <a:xfrm>
          <a:off x="1955800" y="1432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42856</xdr:rowOff>
    </xdr:from>
    <xdr:to>
      <xdr:col>2</xdr:col>
      <xdr:colOff>127000</xdr:colOff>
      <xdr:row>83</xdr:row>
      <xdr:rowOff>144456</xdr:rowOff>
    </xdr:to>
    <xdr:sp macro="" textlink="">
      <xdr:nvSpPr>
        <xdr:cNvPr id="204" name="フローチャート : 判断 203"/>
        <xdr:cNvSpPr/>
      </xdr:nvSpPr>
      <xdr:spPr>
        <a:xfrm>
          <a:off x="1397000" y="142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129233</xdr:rowOff>
    </xdr:from>
    <xdr:ext cx="762000" cy="259045"/>
    <xdr:sp macro="" textlink="">
      <xdr:nvSpPr>
        <xdr:cNvPr id="205" name="テキスト ボックス 204"/>
        <xdr:cNvSpPr txBox="1"/>
      </xdr:nvSpPr>
      <xdr:spPr>
        <a:xfrm>
          <a:off x="1066800" y="1435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114816</xdr:rowOff>
    </xdr:from>
    <xdr:to>
      <xdr:col>7</xdr:col>
      <xdr:colOff>203200</xdr:colOff>
      <xdr:row>82</xdr:row>
      <xdr:rowOff>44966</xdr:rowOff>
    </xdr:to>
    <xdr:sp macro="" textlink="">
      <xdr:nvSpPr>
        <xdr:cNvPr id="211" name="円/楕円 210"/>
        <xdr:cNvSpPr/>
      </xdr:nvSpPr>
      <xdr:spPr>
        <a:xfrm>
          <a:off x="4902200" y="140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131343</xdr:rowOff>
    </xdr:from>
    <xdr:ext cx="762000" cy="259045"/>
    <xdr:sp macro="" textlink="">
      <xdr:nvSpPr>
        <xdr:cNvPr id="212" name="人件費・物件費等の状況該当値テキスト"/>
        <xdr:cNvSpPr txBox="1"/>
      </xdr:nvSpPr>
      <xdr:spPr>
        <a:xfrm>
          <a:off x="5041900" y="1384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92,552</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167802</xdr:rowOff>
    </xdr:from>
    <xdr:to>
      <xdr:col>6</xdr:col>
      <xdr:colOff>50800</xdr:colOff>
      <xdr:row>82</xdr:row>
      <xdr:rowOff>97952</xdr:rowOff>
    </xdr:to>
    <xdr:sp macro="" textlink="">
      <xdr:nvSpPr>
        <xdr:cNvPr id="213" name="円/楕円 212"/>
        <xdr:cNvSpPr/>
      </xdr:nvSpPr>
      <xdr:spPr>
        <a:xfrm>
          <a:off x="4064000" y="1405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108129</xdr:rowOff>
    </xdr:from>
    <xdr:ext cx="736600" cy="259045"/>
    <xdr:sp macro="" textlink="">
      <xdr:nvSpPr>
        <xdr:cNvPr id="214" name="テキスト ボックス 213"/>
        <xdr:cNvSpPr txBox="1"/>
      </xdr:nvSpPr>
      <xdr:spPr>
        <a:xfrm>
          <a:off x="3733800" y="1382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95,187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147613</xdr:rowOff>
    </xdr:from>
    <xdr:to>
      <xdr:col>4</xdr:col>
      <xdr:colOff>533400</xdr:colOff>
      <xdr:row>82</xdr:row>
      <xdr:rowOff>77763</xdr:rowOff>
    </xdr:to>
    <xdr:sp macro="" textlink="">
      <xdr:nvSpPr>
        <xdr:cNvPr id="215" name="円/楕円 214"/>
        <xdr:cNvSpPr/>
      </xdr:nvSpPr>
      <xdr:spPr>
        <a:xfrm>
          <a:off x="3175000" y="140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87940</xdr:rowOff>
    </xdr:from>
    <xdr:ext cx="762000" cy="259045"/>
    <xdr:sp macro="" textlink="">
      <xdr:nvSpPr>
        <xdr:cNvPr id="216" name="テキスト ボックス 215"/>
        <xdr:cNvSpPr txBox="1"/>
      </xdr:nvSpPr>
      <xdr:spPr>
        <a:xfrm>
          <a:off x="2844800" y="13803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94,183</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100499</xdr:rowOff>
    </xdr:from>
    <xdr:to>
      <xdr:col>3</xdr:col>
      <xdr:colOff>330200</xdr:colOff>
      <xdr:row>82</xdr:row>
      <xdr:rowOff>30649</xdr:rowOff>
    </xdr:to>
    <xdr:sp macro="" textlink="">
      <xdr:nvSpPr>
        <xdr:cNvPr id="217" name="円/楕円 216"/>
        <xdr:cNvSpPr/>
      </xdr:nvSpPr>
      <xdr:spPr>
        <a:xfrm>
          <a:off x="2286000" y="1398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40826</xdr:rowOff>
    </xdr:from>
    <xdr:ext cx="762000" cy="259045"/>
    <xdr:sp macro="" textlink="">
      <xdr:nvSpPr>
        <xdr:cNvPr id="218" name="テキスト ボックス 217"/>
        <xdr:cNvSpPr txBox="1"/>
      </xdr:nvSpPr>
      <xdr:spPr>
        <a:xfrm>
          <a:off x="1955800" y="1375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91,840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147030</xdr:rowOff>
    </xdr:from>
    <xdr:to>
      <xdr:col>2</xdr:col>
      <xdr:colOff>127000</xdr:colOff>
      <xdr:row>82</xdr:row>
      <xdr:rowOff>77180</xdr:rowOff>
    </xdr:to>
    <xdr:sp macro="" textlink="">
      <xdr:nvSpPr>
        <xdr:cNvPr id="219" name="円/楕円 218"/>
        <xdr:cNvSpPr/>
      </xdr:nvSpPr>
      <xdr:spPr>
        <a:xfrm>
          <a:off x="1397000" y="140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87357</xdr:rowOff>
    </xdr:from>
    <xdr:ext cx="762000" cy="259045"/>
    <xdr:sp macro="" textlink="">
      <xdr:nvSpPr>
        <xdr:cNvPr id="220" name="テキスト ボックス 219"/>
        <xdr:cNvSpPr txBox="1"/>
      </xdr:nvSpPr>
      <xdr:spPr>
        <a:xfrm>
          <a:off x="1066800" y="138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94,154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　採用・退職による職員構成の変動により、前年度より０．１ポイント減少している。</a:t>
          </a:r>
          <a:endParaRPr lang="ja-JP" altLang="ja-JP" sz="1300">
            <a:effectLst/>
          </a:endParaRPr>
        </a:p>
        <a:p>
          <a:r>
            <a:rPr kumimoji="1" lang="ja-JP" altLang="ja-JP" sz="1300">
              <a:solidFill>
                <a:schemeClr val="dk1"/>
              </a:solidFill>
              <a:effectLst/>
              <a:latin typeface="+mn-lt"/>
              <a:ea typeface="+mn-ea"/>
              <a:cs typeface="+mn-cs"/>
            </a:rPr>
            <a:t>　職員給与については、国の制度の動向に配慮しつつ、引き続き適切な対応を行うとともに、職員の能力・実績を反映できる給与制度のあり方について検討を行っていく。</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9737</xdr:rowOff>
    </xdr:from>
    <xdr:to>
      <xdr:col>24</xdr:col>
      <xdr:colOff>558800</xdr:colOff>
      <xdr:row>86</xdr:row>
      <xdr:rowOff>117687</xdr:rowOff>
    </xdr:to>
    <xdr:cxnSp macro="">
      <xdr:nvCxnSpPr>
        <xdr:cNvPr id="249" name="直線コネクタ 248"/>
        <xdr:cNvCxnSpPr/>
      </xdr:nvCxnSpPr>
      <xdr:spPr>
        <a:xfrm flipV="1">
          <a:off x="17018000" y="13897187"/>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89764</xdr:rowOff>
    </xdr:from>
    <xdr:ext cx="762000" cy="259045"/>
    <xdr:sp macro="" textlink="">
      <xdr:nvSpPr>
        <xdr:cNvPr id="250" name="給与水準   （国との比較）最小値テキスト"/>
        <xdr:cNvSpPr txBox="1"/>
      </xdr:nvSpPr>
      <xdr:spPr>
        <a:xfrm>
          <a:off x="17106900" y="1483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86</xdr:row>
      <xdr:rowOff>117687</xdr:rowOff>
    </xdr:from>
    <xdr:to>
      <xdr:col>24</xdr:col>
      <xdr:colOff>647700</xdr:colOff>
      <xdr:row>86</xdr:row>
      <xdr:rowOff>117687</xdr:rowOff>
    </xdr:to>
    <xdr:cxnSp macro="">
      <xdr:nvCxnSpPr>
        <xdr:cNvPr id="251" name="直線コネクタ 250"/>
        <xdr:cNvCxnSpPr/>
      </xdr:nvCxnSpPr>
      <xdr:spPr>
        <a:xfrm>
          <a:off x="16929100" y="1486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96114</xdr:rowOff>
    </xdr:from>
    <xdr:ext cx="762000" cy="259045"/>
    <xdr:sp macro="" textlink="">
      <xdr:nvSpPr>
        <xdr:cNvPr id="252" name="給与水準   （国との比較）最大値テキスト"/>
        <xdr:cNvSpPr txBox="1"/>
      </xdr:nvSpPr>
      <xdr:spPr>
        <a:xfrm>
          <a:off x="17106900" y="1364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91.2</a:t>
          </a:r>
          <a:endParaRPr kumimoji="1" lang="ja-JP" altLang="en-US" sz="1000" b="1">
            <a:latin typeface="ＭＳ Ｐゴシック"/>
          </a:endParaRPr>
        </a:p>
      </xdr:txBody>
    </xdr:sp>
    <xdr:clientData/>
  </xdr:oneCellAnchor>
  <xdr:twoCellAnchor>
    <xdr:from>
      <xdr:col>24</xdr:col>
      <xdr:colOff>469900</xdr:colOff>
      <xdr:row>81</xdr:row>
      <xdr:rowOff>9737</xdr:rowOff>
    </xdr:from>
    <xdr:to>
      <xdr:col>24</xdr:col>
      <xdr:colOff>647700</xdr:colOff>
      <xdr:row>81</xdr:row>
      <xdr:rowOff>9737</xdr:rowOff>
    </xdr:to>
    <xdr:cxnSp macro="">
      <xdr:nvCxnSpPr>
        <xdr:cNvPr id="253" name="直線コネクタ 252"/>
        <xdr:cNvCxnSpPr/>
      </xdr:nvCxnSpPr>
      <xdr:spPr>
        <a:xfrm>
          <a:off x="16929100" y="1389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26246</xdr:rowOff>
    </xdr:from>
    <xdr:to>
      <xdr:col>24</xdr:col>
      <xdr:colOff>558800</xdr:colOff>
      <xdr:row>84</xdr:row>
      <xdr:rowOff>34289</xdr:rowOff>
    </xdr:to>
    <xdr:cxnSp macro="">
      <xdr:nvCxnSpPr>
        <xdr:cNvPr id="254" name="直線コネクタ 253"/>
        <xdr:cNvCxnSpPr/>
      </xdr:nvCxnSpPr>
      <xdr:spPr>
        <a:xfrm flipV="1">
          <a:off x="16179800" y="14428046"/>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108390</xdr:rowOff>
    </xdr:from>
    <xdr:ext cx="762000" cy="259045"/>
    <xdr:sp macro="" textlink="">
      <xdr:nvSpPr>
        <xdr:cNvPr id="255" name="給与水準   （国との比較）平均値テキスト"/>
        <xdr:cNvSpPr txBox="1"/>
      </xdr:nvSpPr>
      <xdr:spPr>
        <a:xfrm>
          <a:off x="17106900" y="14510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136313</xdr:rowOff>
    </xdr:from>
    <xdr:to>
      <xdr:col>24</xdr:col>
      <xdr:colOff>609600</xdr:colOff>
      <xdr:row>85</xdr:row>
      <xdr:rowOff>66463</xdr:rowOff>
    </xdr:to>
    <xdr:sp macro="" textlink="">
      <xdr:nvSpPr>
        <xdr:cNvPr id="256" name="フローチャート : 判断 255"/>
        <xdr:cNvSpPr/>
      </xdr:nvSpPr>
      <xdr:spPr>
        <a:xfrm>
          <a:off x="169672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157480</xdr:rowOff>
    </xdr:from>
    <xdr:to>
      <xdr:col>23</xdr:col>
      <xdr:colOff>406400</xdr:colOff>
      <xdr:row>84</xdr:row>
      <xdr:rowOff>34289</xdr:rowOff>
    </xdr:to>
    <xdr:cxnSp macro="">
      <xdr:nvCxnSpPr>
        <xdr:cNvPr id="257" name="直線コネクタ 256"/>
        <xdr:cNvCxnSpPr/>
      </xdr:nvCxnSpPr>
      <xdr:spPr>
        <a:xfrm>
          <a:off x="15290800" y="1438783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63923</xdr:rowOff>
    </xdr:from>
    <xdr:to>
      <xdr:col>23</xdr:col>
      <xdr:colOff>457200</xdr:colOff>
      <xdr:row>84</xdr:row>
      <xdr:rowOff>165523</xdr:rowOff>
    </xdr:to>
    <xdr:sp macro="" textlink="">
      <xdr:nvSpPr>
        <xdr:cNvPr id="258" name="フローチャート : 判断 257"/>
        <xdr:cNvSpPr/>
      </xdr:nvSpPr>
      <xdr:spPr>
        <a:xfrm>
          <a:off x="16129000" y="144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150300</xdr:rowOff>
    </xdr:from>
    <xdr:ext cx="736600" cy="259045"/>
    <xdr:sp macro="" textlink="">
      <xdr:nvSpPr>
        <xdr:cNvPr id="259" name="テキスト ボックス 258"/>
        <xdr:cNvSpPr txBox="1"/>
      </xdr:nvSpPr>
      <xdr:spPr>
        <a:xfrm>
          <a:off x="15798800" y="1455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157480</xdr:rowOff>
    </xdr:from>
    <xdr:to>
      <xdr:col>22</xdr:col>
      <xdr:colOff>203200</xdr:colOff>
      <xdr:row>84</xdr:row>
      <xdr:rowOff>82550</xdr:rowOff>
    </xdr:to>
    <xdr:cxnSp macro="">
      <xdr:nvCxnSpPr>
        <xdr:cNvPr id="260" name="直線コネクタ 259"/>
        <xdr:cNvCxnSpPr/>
      </xdr:nvCxnSpPr>
      <xdr:spPr>
        <a:xfrm flipV="1">
          <a:off x="14401800" y="1438783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88054</xdr:rowOff>
    </xdr:from>
    <xdr:to>
      <xdr:col>22</xdr:col>
      <xdr:colOff>254000</xdr:colOff>
      <xdr:row>85</xdr:row>
      <xdr:rowOff>18204</xdr:rowOff>
    </xdr:to>
    <xdr:sp macro="" textlink="">
      <xdr:nvSpPr>
        <xdr:cNvPr id="261" name="フローチャート : 判断 260"/>
        <xdr:cNvSpPr/>
      </xdr:nvSpPr>
      <xdr:spPr>
        <a:xfrm>
          <a:off x="15240000" y="1448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2981</xdr:rowOff>
    </xdr:from>
    <xdr:ext cx="762000" cy="259045"/>
    <xdr:sp macro="" textlink="">
      <xdr:nvSpPr>
        <xdr:cNvPr id="262" name="テキスト ボックス 261"/>
        <xdr:cNvSpPr txBox="1"/>
      </xdr:nvSpPr>
      <xdr:spPr>
        <a:xfrm>
          <a:off x="14909800" y="1457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82550</xdr:rowOff>
    </xdr:from>
    <xdr:to>
      <xdr:col>21</xdr:col>
      <xdr:colOff>0</xdr:colOff>
      <xdr:row>88</xdr:row>
      <xdr:rowOff>48261</xdr:rowOff>
    </xdr:to>
    <xdr:cxnSp macro="">
      <xdr:nvCxnSpPr>
        <xdr:cNvPr id="263" name="直線コネクタ 262"/>
        <xdr:cNvCxnSpPr/>
      </xdr:nvCxnSpPr>
      <xdr:spPr>
        <a:xfrm flipV="1">
          <a:off x="13512800" y="14484350"/>
          <a:ext cx="889000" cy="6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63923</xdr:rowOff>
    </xdr:from>
    <xdr:to>
      <xdr:col>21</xdr:col>
      <xdr:colOff>50800</xdr:colOff>
      <xdr:row>84</xdr:row>
      <xdr:rowOff>165523</xdr:rowOff>
    </xdr:to>
    <xdr:sp macro="" textlink="">
      <xdr:nvSpPr>
        <xdr:cNvPr id="264" name="フローチャート : 判断 263"/>
        <xdr:cNvSpPr/>
      </xdr:nvSpPr>
      <xdr:spPr>
        <a:xfrm>
          <a:off x="14351000" y="144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150300</xdr:rowOff>
    </xdr:from>
    <xdr:ext cx="762000" cy="259045"/>
    <xdr:sp macro="" textlink="">
      <xdr:nvSpPr>
        <xdr:cNvPr id="265" name="テキスト ボックス 264"/>
        <xdr:cNvSpPr txBox="1"/>
      </xdr:nvSpPr>
      <xdr:spPr>
        <a:xfrm>
          <a:off x="14020800" y="1455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6" name="フローチャート : 判断 265"/>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124054</xdr:rowOff>
    </xdr:from>
    <xdr:ext cx="762000" cy="259045"/>
    <xdr:sp macro="" textlink="">
      <xdr:nvSpPr>
        <xdr:cNvPr id="267" name="テキスト ボックス 266"/>
        <xdr:cNvSpPr txBox="1"/>
      </xdr:nvSpPr>
      <xdr:spPr>
        <a:xfrm>
          <a:off x="13131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146896</xdr:rowOff>
    </xdr:from>
    <xdr:to>
      <xdr:col>24</xdr:col>
      <xdr:colOff>609600</xdr:colOff>
      <xdr:row>84</xdr:row>
      <xdr:rowOff>77046</xdr:rowOff>
    </xdr:to>
    <xdr:sp macro="" textlink="">
      <xdr:nvSpPr>
        <xdr:cNvPr id="273" name="円/楕円 272"/>
        <xdr:cNvSpPr/>
      </xdr:nvSpPr>
      <xdr:spPr>
        <a:xfrm>
          <a:off x="16967200" y="1437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163423</xdr:rowOff>
    </xdr:from>
    <xdr:ext cx="762000" cy="259045"/>
    <xdr:sp macro="" textlink="">
      <xdr:nvSpPr>
        <xdr:cNvPr id="274" name="給与水準   （国との比較）該当値テキスト"/>
        <xdr:cNvSpPr txBox="1"/>
      </xdr:nvSpPr>
      <xdr:spPr>
        <a:xfrm>
          <a:off x="17106900" y="142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154939</xdr:rowOff>
    </xdr:from>
    <xdr:to>
      <xdr:col>23</xdr:col>
      <xdr:colOff>457200</xdr:colOff>
      <xdr:row>84</xdr:row>
      <xdr:rowOff>85089</xdr:rowOff>
    </xdr:to>
    <xdr:sp macro="" textlink="">
      <xdr:nvSpPr>
        <xdr:cNvPr id="275" name="円/楕円 274"/>
        <xdr:cNvSpPr/>
      </xdr:nvSpPr>
      <xdr:spPr>
        <a:xfrm>
          <a:off x="161290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95266</xdr:rowOff>
    </xdr:from>
    <xdr:ext cx="736600" cy="259045"/>
    <xdr:sp macro="" textlink="">
      <xdr:nvSpPr>
        <xdr:cNvPr id="276" name="テキスト ボックス 275"/>
        <xdr:cNvSpPr txBox="1"/>
      </xdr:nvSpPr>
      <xdr:spPr>
        <a:xfrm>
          <a:off x="15798800" y="1415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106680</xdr:rowOff>
    </xdr:from>
    <xdr:to>
      <xdr:col>22</xdr:col>
      <xdr:colOff>254000</xdr:colOff>
      <xdr:row>84</xdr:row>
      <xdr:rowOff>36830</xdr:rowOff>
    </xdr:to>
    <xdr:sp macro="" textlink="">
      <xdr:nvSpPr>
        <xdr:cNvPr id="277" name="円/楕円 276"/>
        <xdr:cNvSpPr/>
      </xdr:nvSpPr>
      <xdr:spPr>
        <a:xfrm>
          <a:off x="152400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47007</xdr:rowOff>
    </xdr:from>
    <xdr:ext cx="762000" cy="259045"/>
    <xdr:sp macro="" textlink="">
      <xdr:nvSpPr>
        <xdr:cNvPr id="278" name="テキスト ボックス 277"/>
        <xdr:cNvSpPr txBox="1"/>
      </xdr:nvSpPr>
      <xdr:spPr>
        <a:xfrm>
          <a:off x="14909800" y="1410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31750</xdr:rowOff>
    </xdr:from>
    <xdr:to>
      <xdr:col>21</xdr:col>
      <xdr:colOff>50800</xdr:colOff>
      <xdr:row>84</xdr:row>
      <xdr:rowOff>133350</xdr:rowOff>
    </xdr:to>
    <xdr:sp macro="" textlink="">
      <xdr:nvSpPr>
        <xdr:cNvPr id="279" name="円/楕円 278"/>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143527</xdr:rowOff>
    </xdr:from>
    <xdr:ext cx="762000" cy="259045"/>
    <xdr:sp macro="" textlink="">
      <xdr:nvSpPr>
        <xdr:cNvPr id="280" name="テキスト ボックス 279"/>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168911</xdr:rowOff>
    </xdr:from>
    <xdr:to>
      <xdr:col>19</xdr:col>
      <xdr:colOff>533400</xdr:colOff>
      <xdr:row>88</xdr:row>
      <xdr:rowOff>99061</xdr:rowOff>
    </xdr:to>
    <xdr:sp macro="" textlink="">
      <xdr:nvSpPr>
        <xdr:cNvPr id="281" name="円/楕円 280"/>
        <xdr:cNvSpPr/>
      </xdr:nvSpPr>
      <xdr:spPr>
        <a:xfrm>
          <a:off x="13462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109238</xdr:rowOff>
    </xdr:from>
    <xdr:ext cx="762000" cy="259045"/>
    <xdr:sp macro="" textlink="">
      <xdr:nvSpPr>
        <xdr:cNvPr id="282" name="テキスト ボックス 281"/>
        <xdr:cNvSpPr txBox="1"/>
      </xdr:nvSpPr>
      <xdr:spPr>
        <a:xfrm>
          <a:off x="13131800" y="1485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[5.49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職員定員適正化計画</a:t>
          </a:r>
          <a:r>
            <a:rPr lang="ja-JP" altLang="ja-JP" sz="1300" b="0" i="0" baseline="0">
              <a:solidFill>
                <a:schemeClr val="dk1"/>
              </a:solidFill>
              <a:effectLst/>
              <a:latin typeface="+mn-lt"/>
              <a:ea typeface="+mn-ea"/>
              <a:cs typeface="+mn-cs"/>
            </a:rPr>
            <a:t>の実施により類似団体平均、全国平均、長崎県平均をいずれも下回っている。今後も事務事業の見直し、適材適所の職員配置を行い、</a:t>
          </a:r>
          <a:r>
            <a:rPr lang="ja-JP" altLang="en-US" sz="1300" b="0" i="0" baseline="0">
              <a:solidFill>
                <a:schemeClr val="dk1"/>
              </a:solidFill>
              <a:effectLst/>
              <a:latin typeface="+mn-lt"/>
              <a:ea typeface="+mn-ea"/>
              <a:cs typeface="+mn-cs"/>
            </a:rPr>
            <a:t>引き続き</a:t>
          </a:r>
          <a:r>
            <a:rPr lang="ja-JP" altLang="ja-JP" sz="1300" b="0" i="0" baseline="0">
              <a:solidFill>
                <a:schemeClr val="dk1"/>
              </a:solidFill>
              <a:effectLst/>
              <a:latin typeface="+mn-lt"/>
              <a:ea typeface="+mn-ea"/>
              <a:cs typeface="+mn-cs"/>
            </a:rPr>
            <a:t>職員数の適正化に努める。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110384</xdr:rowOff>
    </xdr:from>
    <xdr:to>
      <xdr:col>24</xdr:col>
      <xdr:colOff>558800</xdr:colOff>
      <xdr:row>66</xdr:row>
      <xdr:rowOff>32279</xdr:rowOff>
    </xdr:to>
    <xdr:cxnSp macro="">
      <xdr:nvCxnSpPr>
        <xdr:cNvPr id="312" name="直線コネクタ 311"/>
        <xdr:cNvCxnSpPr/>
      </xdr:nvCxnSpPr>
      <xdr:spPr>
        <a:xfrm flipV="1">
          <a:off x="17018000" y="10225934"/>
          <a:ext cx="0" cy="1122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4356</xdr:rowOff>
    </xdr:from>
    <xdr:ext cx="762000" cy="259045"/>
    <xdr:sp macro="" textlink="">
      <xdr:nvSpPr>
        <xdr:cNvPr id="313" name="定員管理の状況最小値テキスト"/>
        <xdr:cNvSpPr txBox="1"/>
      </xdr:nvSpPr>
      <xdr:spPr>
        <a:xfrm>
          <a:off x="17106900" y="1132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24</xdr:col>
      <xdr:colOff>469900</xdr:colOff>
      <xdr:row>66</xdr:row>
      <xdr:rowOff>32279</xdr:rowOff>
    </xdr:from>
    <xdr:to>
      <xdr:col>24</xdr:col>
      <xdr:colOff>647700</xdr:colOff>
      <xdr:row>66</xdr:row>
      <xdr:rowOff>32279</xdr:rowOff>
    </xdr:to>
    <xdr:cxnSp macro="">
      <xdr:nvCxnSpPr>
        <xdr:cNvPr id="314" name="直線コネクタ 313"/>
        <xdr:cNvCxnSpPr/>
      </xdr:nvCxnSpPr>
      <xdr:spPr>
        <a:xfrm>
          <a:off x="16929100" y="11347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25311</xdr:rowOff>
    </xdr:from>
    <xdr:ext cx="762000" cy="259045"/>
    <xdr:sp macro="" textlink="">
      <xdr:nvSpPr>
        <xdr:cNvPr id="315"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24</xdr:col>
      <xdr:colOff>469900</xdr:colOff>
      <xdr:row>59</xdr:row>
      <xdr:rowOff>110384</xdr:rowOff>
    </xdr:from>
    <xdr:to>
      <xdr:col>24</xdr:col>
      <xdr:colOff>647700</xdr:colOff>
      <xdr:row>59</xdr:row>
      <xdr:rowOff>110384</xdr:rowOff>
    </xdr:to>
    <xdr:cxnSp macro="">
      <xdr:nvCxnSpPr>
        <xdr:cNvPr id="316" name="直線コネクタ 315"/>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62547</xdr:rowOff>
    </xdr:from>
    <xdr:to>
      <xdr:col>24</xdr:col>
      <xdr:colOff>558800</xdr:colOff>
      <xdr:row>62</xdr:row>
      <xdr:rowOff>72602</xdr:rowOff>
    </xdr:to>
    <xdr:cxnSp macro="">
      <xdr:nvCxnSpPr>
        <xdr:cNvPr id="317" name="直線コネクタ 316"/>
        <xdr:cNvCxnSpPr/>
      </xdr:nvCxnSpPr>
      <xdr:spPr>
        <a:xfrm flipV="1">
          <a:off x="16179800" y="10692447"/>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80345</xdr:rowOff>
    </xdr:from>
    <xdr:ext cx="762000" cy="259045"/>
    <xdr:sp macro="" textlink="">
      <xdr:nvSpPr>
        <xdr:cNvPr id="318" name="定員管理の状況平均値テキスト"/>
        <xdr:cNvSpPr txBox="1"/>
      </xdr:nvSpPr>
      <xdr:spPr>
        <a:xfrm>
          <a:off x="17106900" y="10710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108268</xdr:rowOff>
    </xdr:from>
    <xdr:to>
      <xdr:col>24</xdr:col>
      <xdr:colOff>609600</xdr:colOff>
      <xdr:row>63</xdr:row>
      <xdr:rowOff>38418</xdr:rowOff>
    </xdr:to>
    <xdr:sp macro="" textlink="">
      <xdr:nvSpPr>
        <xdr:cNvPr id="319" name="フローチャート : 判断 318"/>
        <xdr:cNvSpPr/>
      </xdr:nvSpPr>
      <xdr:spPr>
        <a:xfrm>
          <a:off x="169672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72602</xdr:rowOff>
    </xdr:from>
    <xdr:to>
      <xdr:col>23</xdr:col>
      <xdr:colOff>406400</xdr:colOff>
      <xdr:row>62</xdr:row>
      <xdr:rowOff>88688</xdr:rowOff>
    </xdr:to>
    <xdr:cxnSp macro="">
      <xdr:nvCxnSpPr>
        <xdr:cNvPr id="320" name="直線コネクタ 319"/>
        <xdr:cNvCxnSpPr/>
      </xdr:nvCxnSpPr>
      <xdr:spPr>
        <a:xfrm flipV="1">
          <a:off x="15290800" y="1070250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63</xdr:row>
      <xdr:rowOff>31327</xdr:rowOff>
    </xdr:from>
    <xdr:to>
      <xdr:col>23</xdr:col>
      <xdr:colOff>457200</xdr:colOff>
      <xdr:row>63</xdr:row>
      <xdr:rowOff>132927</xdr:rowOff>
    </xdr:to>
    <xdr:sp macro="" textlink="">
      <xdr:nvSpPr>
        <xdr:cNvPr id="321" name="フローチャート : 判断 320"/>
        <xdr:cNvSpPr/>
      </xdr:nvSpPr>
      <xdr:spPr>
        <a:xfrm>
          <a:off x="16129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117704</xdr:rowOff>
    </xdr:from>
    <xdr:ext cx="736600" cy="259045"/>
    <xdr:sp macro="" textlink="">
      <xdr:nvSpPr>
        <xdr:cNvPr id="322" name="テキスト ボックス 321"/>
        <xdr:cNvSpPr txBox="1"/>
      </xdr:nvSpPr>
      <xdr:spPr>
        <a:xfrm>
          <a:off x="15798800" y="1091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6.44</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88688</xdr:rowOff>
    </xdr:from>
    <xdr:to>
      <xdr:col>22</xdr:col>
      <xdr:colOff>203200</xdr:colOff>
      <xdr:row>62</xdr:row>
      <xdr:rowOff>94721</xdr:rowOff>
    </xdr:to>
    <xdr:cxnSp macro="">
      <xdr:nvCxnSpPr>
        <xdr:cNvPr id="323" name="直線コネクタ 322"/>
        <xdr:cNvCxnSpPr/>
      </xdr:nvCxnSpPr>
      <xdr:spPr>
        <a:xfrm flipV="1">
          <a:off x="14401800" y="10718588"/>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19262</xdr:rowOff>
    </xdr:from>
    <xdr:to>
      <xdr:col>22</xdr:col>
      <xdr:colOff>254000</xdr:colOff>
      <xdr:row>63</xdr:row>
      <xdr:rowOff>120862</xdr:rowOff>
    </xdr:to>
    <xdr:sp macro="" textlink="">
      <xdr:nvSpPr>
        <xdr:cNvPr id="324" name="フローチャート : 判断 323"/>
        <xdr:cNvSpPr/>
      </xdr:nvSpPr>
      <xdr:spPr>
        <a:xfrm>
          <a:off x="15240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105639</xdr:rowOff>
    </xdr:from>
    <xdr:ext cx="762000" cy="259045"/>
    <xdr:sp macro="" textlink="">
      <xdr:nvSpPr>
        <xdr:cNvPr id="325" name="テキスト ボックス 324"/>
        <xdr:cNvSpPr txBox="1"/>
      </xdr:nvSpPr>
      <xdr:spPr>
        <a:xfrm>
          <a:off x="14909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94721</xdr:rowOff>
    </xdr:from>
    <xdr:to>
      <xdr:col>21</xdr:col>
      <xdr:colOff>0</xdr:colOff>
      <xdr:row>62</xdr:row>
      <xdr:rowOff>108796</xdr:rowOff>
    </xdr:to>
    <xdr:cxnSp macro="">
      <xdr:nvCxnSpPr>
        <xdr:cNvPr id="326" name="直線コネクタ 325"/>
        <xdr:cNvCxnSpPr/>
      </xdr:nvCxnSpPr>
      <xdr:spPr>
        <a:xfrm flipV="1">
          <a:off x="13512800" y="10724621"/>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23283</xdr:rowOff>
    </xdr:from>
    <xdr:to>
      <xdr:col>21</xdr:col>
      <xdr:colOff>50800</xdr:colOff>
      <xdr:row>63</xdr:row>
      <xdr:rowOff>124883</xdr:rowOff>
    </xdr:to>
    <xdr:sp macro="" textlink="">
      <xdr:nvSpPr>
        <xdr:cNvPr id="327" name="フローチャート : 判断 326"/>
        <xdr:cNvSpPr/>
      </xdr:nvSpPr>
      <xdr:spPr>
        <a:xfrm>
          <a:off x="14351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109660</xdr:rowOff>
    </xdr:from>
    <xdr:ext cx="762000" cy="259045"/>
    <xdr:sp macro="" textlink="">
      <xdr:nvSpPr>
        <xdr:cNvPr id="328" name="テキスト ボックス 327"/>
        <xdr:cNvSpPr txBox="1"/>
      </xdr:nvSpPr>
      <xdr:spPr>
        <a:xfrm>
          <a:off x="14020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29316</xdr:rowOff>
    </xdr:from>
    <xdr:to>
      <xdr:col>19</xdr:col>
      <xdr:colOff>533400</xdr:colOff>
      <xdr:row>63</xdr:row>
      <xdr:rowOff>130916</xdr:rowOff>
    </xdr:to>
    <xdr:sp macro="" textlink="">
      <xdr:nvSpPr>
        <xdr:cNvPr id="329" name="フローチャート : 判断 328"/>
        <xdr:cNvSpPr/>
      </xdr:nvSpPr>
      <xdr:spPr>
        <a:xfrm>
          <a:off x="13462000" y="1083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115693</xdr:rowOff>
    </xdr:from>
    <xdr:ext cx="762000" cy="259045"/>
    <xdr:sp macro="" textlink="">
      <xdr:nvSpPr>
        <xdr:cNvPr id="330" name="テキスト ボックス 329"/>
        <xdr:cNvSpPr txBox="1"/>
      </xdr:nvSpPr>
      <xdr:spPr>
        <a:xfrm>
          <a:off x="13131800" y="1091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11747</xdr:rowOff>
    </xdr:from>
    <xdr:to>
      <xdr:col>24</xdr:col>
      <xdr:colOff>609600</xdr:colOff>
      <xdr:row>62</xdr:row>
      <xdr:rowOff>113347</xdr:rowOff>
    </xdr:to>
    <xdr:sp macro="" textlink="">
      <xdr:nvSpPr>
        <xdr:cNvPr id="336" name="円/楕円 335"/>
        <xdr:cNvSpPr/>
      </xdr:nvSpPr>
      <xdr:spPr>
        <a:xfrm>
          <a:off x="169672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28274</xdr:rowOff>
    </xdr:from>
    <xdr:ext cx="762000" cy="259045"/>
    <xdr:sp macro="" textlink="">
      <xdr:nvSpPr>
        <xdr:cNvPr id="337" name="定員管理の状況該当値テキスト"/>
        <xdr:cNvSpPr txBox="1"/>
      </xdr:nvSpPr>
      <xdr:spPr>
        <a:xfrm>
          <a:off x="17106900" y="1048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5.49</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21802</xdr:rowOff>
    </xdr:from>
    <xdr:to>
      <xdr:col>23</xdr:col>
      <xdr:colOff>457200</xdr:colOff>
      <xdr:row>62</xdr:row>
      <xdr:rowOff>123402</xdr:rowOff>
    </xdr:to>
    <xdr:sp macro="" textlink="">
      <xdr:nvSpPr>
        <xdr:cNvPr id="338" name="円/楕円 337"/>
        <xdr:cNvSpPr/>
      </xdr:nvSpPr>
      <xdr:spPr>
        <a:xfrm>
          <a:off x="16129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133579</xdr:rowOff>
    </xdr:from>
    <xdr:ext cx="736600" cy="259045"/>
    <xdr:sp macro="" textlink="">
      <xdr:nvSpPr>
        <xdr:cNvPr id="339" name="テキスト ボックス 338"/>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5.54</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37888</xdr:rowOff>
    </xdr:from>
    <xdr:to>
      <xdr:col>22</xdr:col>
      <xdr:colOff>254000</xdr:colOff>
      <xdr:row>62</xdr:row>
      <xdr:rowOff>139488</xdr:rowOff>
    </xdr:to>
    <xdr:sp macro="" textlink="">
      <xdr:nvSpPr>
        <xdr:cNvPr id="340" name="円/楕円 339"/>
        <xdr:cNvSpPr/>
      </xdr:nvSpPr>
      <xdr:spPr>
        <a:xfrm>
          <a:off x="15240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149665</xdr:rowOff>
    </xdr:from>
    <xdr:ext cx="762000" cy="259045"/>
    <xdr:sp macro="" textlink="">
      <xdr:nvSpPr>
        <xdr:cNvPr id="341" name="テキスト ボックス 340"/>
        <xdr:cNvSpPr txBox="1"/>
      </xdr:nvSpPr>
      <xdr:spPr>
        <a:xfrm>
          <a:off x="14909800" y="1043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43921</xdr:rowOff>
    </xdr:from>
    <xdr:to>
      <xdr:col>21</xdr:col>
      <xdr:colOff>50800</xdr:colOff>
      <xdr:row>62</xdr:row>
      <xdr:rowOff>145521</xdr:rowOff>
    </xdr:to>
    <xdr:sp macro="" textlink="">
      <xdr:nvSpPr>
        <xdr:cNvPr id="342" name="円/楕円 341"/>
        <xdr:cNvSpPr/>
      </xdr:nvSpPr>
      <xdr:spPr>
        <a:xfrm>
          <a:off x="14351000" y="1067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155698</xdr:rowOff>
    </xdr:from>
    <xdr:ext cx="762000" cy="259045"/>
    <xdr:sp macro="" textlink="">
      <xdr:nvSpPr>
        <xdr:cNvPr id="343" name="テキスト ボックス 342"/>
        <xdr:cNvSpPr txBox="1"/>
      </xdr:nvSpPr>
      <xdr:spPr>
        <a:xfrm>
          <a:off x="14020800" y="1044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5.65</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57996</xdr:rowOff>
    </xdr:from>
    <xdr:to>
      <xdr:col>19</xdr:col>
      <xdr:colOff>533400</xdr:colOff>
      <xdr:row>62</xdr:row>
      <xdr:rowOff>159596</xdr:rowOff>
    </xdr:to>
    <xdr:sp macro="" textlink="">
      <xdr:nvSpPr>
        <xdr:cNvPr id="344" name="円/楕円 343"/>
        <xdr:cNvSpPr/>
      </xdr:nvSpPr>
      <xdr:spPr>
        <a:xfrm>
          <a:off x="13462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169773</xdr:rowOff>
    </xdr:from>
    <xdr:ext cx="762000" cy="259045"/>
    <xdr:sp macro="" textlink="">
      <xdr:nvSpPr>
        <xdr:cNvPr id="345" name="テキスト ボックス 344"/>
        <xdr:cNvSpPr txBox="1"/>
      </xdr:nvSpPr>
      <xdr:spPr>
        <a:xfrm>
          <a:off x="13131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債の元利償還金充当一般財源や準元利償還金は減となったものの、普通交付税及び臨時財政対策債の減により、標準財政規模が大幅減となったことから６．９％（前年度比０．４ポイント上昇）となり、類似団体平均値を１．９％上回っている状況である。</a:t>
          </a:r>
          <a:endParaRPr kumimoji="1" lang="en-US" altLang="ja-JP" sz="1300">
            <a:latin typeface="ＭＳ Ｐゴシック"/>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今後も標準財政規模の減少が見込まれるが、</a:t>
          </a:r>
          <a:r>
            <a:rPr lang="ja-JP" altLang="ja-JP" sz="1300" b="0" i="0" baseline="0">
              <a:solidFill>
                <a:schemeClr val="dk1"/>
              </a:solidFill>
              <a:effectLst/>
              <a:latin typeface="+mn-lt"/>
              <a:ea typeface="+mn-ea"/>
              <a:cs typeface="+mn-cs"/>
            </a:rPr>
            <a:t>交付税算定上有利な起債を有効に活用しつつ、計画的に繰上償還を組み合わせながら、公債費負担の抑制・平準化を図り、引き続き健全財政の維持に努めていく。</a:t>
          </a:r>
          <a:endParaRPr lang="ja-JP" altLang="ja-JP" sz="1300">
            <a:effectLst/>
          </a:endParaRPr>
        </a:p>
        <a:p>
          <a:r>
            <a:rPr kumimoji="1" lang="ja-JP" altLang="en-US" sz="1300">
              <a:latin typeface="ＭＳ Ｐゴシック"/>
            </a:rPr>
            <a:t>　</a:t>
          </a: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113030</xdr:rowOff>
    </xdr:from>
    <xdr:to>
      <xdr:col>24</xdr:col>
      <xdr:colOff>558800</xdr:colOff>
      <xdr:row>44</xdr:row>
      <xdr:rowOff>98743</xdr:rowOff>
    </xdr:to>
    <xdr:cxnSp macro="">
      <xdr:nvCxnSpPr>
        <xdr:cNvPr id="370" name="直線コネクタ 369"/>
        <xdr:cNvCxnSpPr/>
      </xdr:nvCxnSpPr>
      <xdr:spPr>
        <a:xfrm flipV="1">
          <a:off x="17018000" y="628523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70820</xdr:rowOff>
    </xdr:from>
    <xdr:ext cx="762000" cy="259045"/>
    <xdr:sp macro="" textlink="">
      <xdr:nvSpPr>
        <xdr:cNvPr id="371" name="公債費負担の状況最小値テキスト"/>
        <xdr:cNvSpPr txBox="1"/>
      </xdr:nvSpPr>
      <xdr:spPr>
        <a:xfrm>
          <a:off x="17106900" y="761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24</xdr:col>
      <xdr:colOff>469900</xdr:colOff>
      <xdr:row>44</xdr:row>
      <xdr:rowOff>98743</xdr:rowOff>
    </xdr:from>
    <xdr:to>
      <xdr:col>24</xdr:col>
      <xdr:colOff>647700</xdr:colOff>
      <xdr:row>44</xdr:row>
      <xdr:rowOff>98743</xdr:rowOff>
    </xdr:to>
    <xdr:cxnSp macro="">
      <xdr:nvCxnSpPr>
        <xdr:cNvPr id="372" name="直線コネクタ 371"/>
        <xdr:cNvCxnSpPr/>
      </xdr:nvCxnSpPr>
      <xdr:spPr>
        <a:xfrm>
          <a:off x="16929100" y="764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27957</xdr:rowOff>
    </xdr:from>
    <xdr:ext cx="762000" cy="259045"/>
    <xdr:sp macro="" textlink="">
      <xdr:nvSpPr>
        <xdr:cNvPr id="373"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24</xdr:col>
      <xdr:colOff>469900</xdr:colOff>
      <xdr:row>36</xdr:row>
      <xdr:rowOff>113030</xdr:rowOff>
    </xdr:from>
    <xdr:to>
      <xdr:col>24</xdr:col>
      <xdr:colOff>647700</xdr:colOff>
      <xdr:row>36</xdr:row>
      <xdr:rowOff>113030</xdr:rowOff>
    </xdr:to>
    <xdr:cxnSp macro="">
      <xdr:nvCxnSpPr>
        <xdr:cNvPr id="374" name="直線コネクタ 373"/>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87313</xdr:rowOff>
    </xdr:from>
    <xdr:to>
      <xdr:col>24</xdr:col>
      <xdr:colOff>558800</xdr:colOff>
      <xdr:row>39</xdr:row>
      <xdr:rowOff>111443</xdr:rowOff>
    </xdr:to>
    <xdr:cxnSp macro="">
      <xdr:nvCxnSpPr>
        <xdr:cNvPr id="375" name="直線コネクタ 374"/>
        <xdr:cNvCxnSpPr/>
      </xdr:nvCxnSpPr>
      <xdr:spPr>
        <a:xfrm>
          <a:off x="16179800" y="677386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134002</xdr:rowOff>
    </xdr:from>
    <xdr:ext cx="762000" cy="259045"/>
    <xdr:sp macro="" textlink="">
      <xdr:nvSpPr>
        <xdr:cNvPr id="376" name="公債費負担の状況平均値テキスト"/>
        <xdr:cNvSpPr txBox="1"/>
      </xdr:nvSpPr>
      <xdr:spPr>
        <a:xfrm>
          <a:off x="17106900" y="6477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5.0</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117475</xdr:rowOff>
    </xdr:from>
    <xdr:to>
      <xdr:col>24</xdr:col>
      <xdr:colOff>609600</xdr:colOff>
      <xdr:row>39</xdr:row>
      <xdr:rowOff>47625</xdr:rowOff>
    </xdr:to>
    <xdr:sp macro="" textlink="">
      <xdr:nvSpPr>
        <xdr:cNvPr id="377" name="フローチャート : 判断 376"/>
        <xdr:cNvSpPr/>
      </xdr:nvSpPr>
      <xdr:spPr>
        <a:xfrm>
          <a:off x="169672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87313</xdr:rowOff>
    </xdr:from>
    <xdr:to>
      <xdr:col>23</xdr:col>
      <xdr:colOff>406400</xdr:colOff>
      <xdr:row>39</xdr:row>
      <xdr:rowOff>105410</xdr:rowOff>
    </xdr:to>
    <xdr:cxnSp macro="">
      <xdr:nvCxnSpPr>
        <xdr:cNvPr id="378" name="直線コネクタ 377"/>
        <xdr:cNvCxnSpPr/>
      </xdr:nvCxnSpPr>
      <xdr:spPr>
        <a:xfrm flipV="1">
          <a:off x="15290800" y="677386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78740</xdr:rowOff>
    </xdr:from>
    <xdr:to>
      <xdr:col>23</xdr:col>
      <xdr:colOff>457200</xdr:colOff>
      <xdr:row>40</xdr:row>
      <xdr:rowOff>8890</xdr:rowOff>
    </xdr:to>
    <xdr:sp macro="" textlink="">
      <xdr:nvSpPr>
        <xdr:cNvPr id="379" name="フローチャート : 判断 378"/>
        <xdr:cNvSpPr/>
      </xdr:nvSpPr>
      <xdr:spPr>
        <a:xfrm>
          <a:off x="16129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165117</xdr:rowOff>
    </xdr:from>
    <xdr:ext cx="736600" cy="259045"/>
    <xdr:sp macro="" textlink="">
      <xdr:nvSpPr>
        <xdr:cNvPr id="380" name="テキスト ボックス 379"/>
        <xdr:cNvSpPr txBox="1"/>
      </xdr:nvSpPr>
      <xdr:spPr>
        <a:xfrm>
          <a:off x="15798800" y="685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105410</xdr:rowOff>
    </xdr:from>
    <xdr:to>
      <xdr:col>22</xdr:col>
      <xdr:colOff>203200</xdr:colOff>
      <xdr:row>40</xdr:row>
      <xdr:rowOff>318</xdr:rowOff>
    </xdr:to>
    <xdr:cxnSp macro="">
      <xdr:nvCxnSpPr>
        <xdr:cNvPr id="381" name="直線コネクタ 380"/>
        <xdr:cNvCxnSpPr/>
      </xdr:nvCxnSpPr>
      <xdr:spPr>
        <a:xfrm flipV="1">
          <a:off x="14401800" y="6791960"/>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72707</xdr:rowOff>
    </xdr:from>
    <xdr:to>
      <xdr:col>22</xdr:col>
      <xdr:colOff>254000</xdr:colOff>
      <xdr:row>40</xdr:row>
      <xdr:rowOff>2857</xdr:rowOff>
    </xdr:to>
    <xdr:sp macro="" textlink="">
      <xdr:nvSpPr>
        <xdr:cNvPr id="382" name="フローチャート : 判断 381"/>
        <xdr:cNvSpPr/>
      </xdr:nvSpPr>
      <xdr:spPr>
        <a:xfrm>
          <a:off x="15240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159084</xdr:rowOff>
    </xdr:from>
    <xdr:ext cx="762000" cy="259045"/>
    <xdr:sp macro="" textlink="">
      <xdr:nvSpPr>
        <xdr:cNvPr id="383" name="テキスト ボックス 382"/>
        <xdr:cNvSpPr txBox="1"/>
      </xdr:nvSpPr>
      <xdr:spPr>
        <a:xfrm>
          <a:off x="14909800" y="68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318</xdr:rowOff>
    </xdr:from>
    <xdr:to>
      <xdr:col>21</xdr:col>
      <xdr:colOff>0</xdr:colOff>
      <xdr:row>40</xdr:row>
      <xdr:rowOff>96838</xdr:rowOff>
    </xdr:to>
    <xdr:cxnSp macro="">
      <xdr:nvCxnSpPr>
        <xdr:cNvPr id="384" name="直線コネクタ 383"/>
        <xdr:cNvCxnSpPr/>
      </xdr:nvCxnSpPr>
      <xdr:spPr>
        <a:xfrm flipV="1">
          <a:off x="13512800" y="685831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120968</xdr:rowOff>
    </xdr:from>
    <xdr:to>
      <xdr:col>21</xdr:col>
      <xdr:colOff>50800</xdr:colOff>
      <xdr:row>40</xdr:row>
      <xdr:rowOff>51118</xdr:rowOff>
    </xdr:to>
    <xdr:sp macro="" textlink="">
      <xdr:nvSpPr>
        <xdr:cNvPr id="385" name="フローチャート : 判断 384"/>
        <xdr:cNvSpPr/>
      </xdr:nvSpPr>
      <xdr:spPr>
        <a:xfrm>
          <a:off x="14351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61295</xdr:rowOff>
    </xdr:from>
    <xdr:ext cx="762000" cy="259045"/>
    <xdr:sp macro="" textlink="">
      <xdr:nvSpPr>
        <xdr:cNvPr id="386" name="テキスト ボックス 385"/>
        <xdr:cNvSpPr txBox="1"/>
      </xdr:nvSpPr>
      <xdr:spPr>
        <a:xfrm>
          <a:off x="14020800" y="657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431800</xdr:colOff>
      <xdr:row>39</xdr:row>
      <xdr:rowOff>157163</xdr:rowOff>
    </xdr:from>
    <xdr:to>
      <xdr:col>19</xdr:col>
      <xdr:colOff>533400</xdr:colOff>
      <xdr:row>40</xdr:row>
      <xdr:rowOff>87313</xdr:rowOff>
    </xdr:to>
    <xdr:sp macro="" textlink="">
      <xdr:nvSpPr>
        <xdr:cNvPr id="387" name="フローチャート : 判断 386"/>
        <xdr:cNvSpPr/>
      </xdr:nvSpPr>
      <xdr:spPr>
        <a:xfrm>
          <a:off x="13462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97490</xdr:rowOff>
    </xdr:from>
    <xdr:ext cx="762000" cy="259045"/>
    <xdr:sp macro="" textlink="">
      <xdr:nvSpPr>
        <xdr:cNvPr id="388" name="テキスト ボックス 387"/>
        <xdr:cNvSpPr txBox="1"/>
      </xdr:nvSpPr>
      <xdr:spPr>
        <a:xfrm>
          <a:off x="13131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94" name="円/楕円 393"/>
        <xdr:cNvSpPr/>
      </xdr:nvSpPr>
      <xdr:spPr>
        <a:xfrm>
          <a:off x="16967200" y="67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32720</xdr:rowOff>
    </xdr:from>
    <xdr:ext cx="762000" cy="259045"/>
    <xdr:sp macro="" textlink="">
      <xdr:nvSpPr>
        <xdr:cNvPr id="395" name="公債費負担の状況該当値テキスト"/>
        <xdr:cNvSpPr txBox="1"/>
      </xdr:nvSpPr>
      <xdr:spPr>
        <a:xfrm>
          <a:off x="17106900" y="671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36513</xdr:rowOff>
    </xdr:from>
    <xdr:to>
      <xdr:col>23</xdr:col>
      <xdr:colOff>457200</xdr:colOff>
      <xdr:row>39</xdr:row>
      <xdr:rowOff>138113</xdr:rowOff>
    </xdr:to>
    <xdr:sp macro="" textlink="">
      <xdr:nvSpPr>
        <xdr:cNvPr id="396" name="円/楕円 395"/>
        <xdr:cNvSpPr/>
      </xdr:nvSpPr>
      <xdr:spPr>
        <a:xfrm>
          <a:off x="16129000" y="67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148290</xdr:rowOff>
    </xdr:from>
    <xdr:ext cx="736600" cy="259045"/>
    <xdr:sp macro="" textlink="">
      <xdr:nvSpPr>
        <xdr:cNvPr id="397" name="テキスト ボックス 396"/>
        <xdr:cNvSpPr txBox="1"/>
      </xdr:nvSpPr>
      <xdr:spPr>
        <a:xfrm>
          <a:off x="15798800" y="649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54610</xdr:rowOff>
    </xdr:from>
    <xdr:to>
      <xdr:col>22</xdr:col>
      <xdr:colOff>254000</xdr:colOff>
      <xdr:row>39</xdr:row>
      <xdr:rowOff>156210</xdr:rowOff>
    </xdr:to>
    <xdr:sp macro="" textlink="">
      <xdr:nvSpPr>
        <xdr:cNvPr id="398" name="円/楕円 397"/>
        <xdr:cNvSpPr/>
      </xdr:nvSpPr>
      <xdr:spPr>
        <a:xfrm>
          <a:off x="15240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166387</xdr:rowOff>
    </xdr:from>
    <xdr:ext cx="762000" cy="259045"/>
    <xdr:sp macro="" textlink="">
      <xdr:nvSpPr>
        <xdr:cNvPr id="399" name="テキスト ボックス 398"/>
        <xdr:cNvSpPr txBox="1"/>
      </xdr:nvSpPr>
      <xdr:spPr>
        <a:xfrm>
          <a:off x="1490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120968</xdr:rowOff>
    </xdr:from>
    <xdr:to>
      <xdr:col>21</xdr:col>
      <xdr:colOff>50800</xdr:colOff>
      <xdr:row>40</xdr:row>
      <xdr:rowOff>51118</xdr:rowOff>
    </xdr:to>
    <xdr:sp macro="" textlink="">
      <xdr:nvSpPr>
        <xdr:cNvPr id="400" name="円/楕円 399"/>
        <xdr:cNvSpPr/>
      </xdr:nvSpPr>
      <xdr:spPr>
        <a:xfrm>
          <a:off x="14351000" y="68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35895</xdr:rowOff>
    </xdr:from>
    <xdr:ext cx="762000" cy="259045"/>
    <xdr:sp macro="" textlink="">
      <xdr:nvSpPr>
        <xdr:cNvPr id="401" name="テキスト ボックス 400"/>
        <xdr:cNvSpPr txBox="1"/>
      </xdr:nvSpPr>
      <xdr:spPr>
        <a:xfrm>
          <a:off x="14020800" y="68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46038</xdr:rowOff>
    </xdr:from>
    <xdr:to>
      <xdr:col>19</xdr:col>
      <xdr:colOff>533400</xdr:colOff>
      <xdr:row>40</xdr:row>
      <xdr:rowOff>147638</xdr:rowOff>
    </xdr:to>
    <xdr:sp macro="" textlink="">
      <xdr:nvSpPr>
        <xdr:cNvPr id="402" name="円/楕円 401"/>
        <xdr:cNvSpPr/>
      </xdr:nvSpPr>
      <xdr:spPr>
        <a:xfrm>
          <a:off x="134620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132415</xdr:rowOff>
    </xdr:from>
    <xdr:ext cx="762000" cy="259045"/>
    <xdr:sp macro="" textlink="">
      <xdr:nvSpPr>
        <xdr:cNvPr id="403" name="テキスト ボックス 402"/>
        <xdr:cNvSpPr txBox="1"/>
      </xdr:nvSpPr>
      <xdr:spPr>
        <a:xfrm>
          <a:off x="13131800" y="699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300">
              <a:latin typeface="ＭＳ Ｐゴシック"/>
            </a:rPr>
            <a:t>　将来負担比率は、</a:t>
          </a:r>
          <a:r>
            <a:rPr lang="ja-JP" altLang="ja-JP" sz="1300" b="0" i="0" baseline="0">
              <a:solidFill>
                <a:schemeClr val="dk1"/>
              </a:solidFill>
              <a:effectLst/>
              <a:latin typeface="+mn-lt"/>
              <a:ea typeface="+mn-ea"/>
              <a:cs typeface="+mn-cs"/>
            </a:rPr>
            <a:t>類似団体平均、全国平均、長崎県平均をいずれも下回</a:t>
          </a:r>
          <a:r>
            <a:rPr lang="ja-JP" altLang="en-US" sz="1300" b="0" i="0" baseline="0">
              <a:solidFill>
                <a:schemeClr val="dk1"/>
              </a:solidFill>
              <a:effectLst/>
              <a:latin typeface="+mn-lt"/>
              <a:ea typeface="+mn-ea"/>
              <a:cs typeface="+mn-cs"/>
            </a:rPr>
            <a:t>て</a:t>
          </a:r>
          <a:r>
            <a:rPr lang="ja-JP" altLang="ja-JP" sz="1300" b="0" i="0" baseline="0">
              <a:solidFill>
                <a:schemeClr val="dk1"/>
              </a:solidFill>
              <a:effectLst/>
              <a:latin typeface="+mn-lt"/>
              <a:ea typeface="+mn-ea"/>
              <a:cs typeface="+mn-cs"/>
            </a:rPr>
            <a:t>っ</a:t>
          </a:r>
          <a:r>
            <a:rPr lang="ja-JP" altLang="en-US" sz="1300" b="0" i="0" baseline="0">
              <a:solidFill>
                <a:schemeClr val="dk1"/>
              </a:solidFill>
              <a:effectLst/>
              <a:latin typeface="+mn-lt"/>
              <a:ea typeface="+mn-ea"/>
              <a:cs typeface="+mn-cs"/>
            </a:rPr>
            <a:t>いる。</a:t>
          </a:r>
          <a:r>
            <a:rPr lang="ja-JP" altLang="ja-JP" sz="1300" b="0" i="0" baseline="0">
              <a:solidFill>
                <a:schemeClr val="dk1"/>
              </a:solidFill>
              <a:effectLst/>
              <a:latin typeface="+mn-lt"/>
              <a:ea typeface="+mn-ea"/>
              <a:cs typeface="+mn-cs"/>
            </a:rPr>
            <a:t>　</a:t>
          </a:r>
          <a:endParaRPr lang="en-US" altLang="ja-JP" sz="1300" b="0" i="0" baseline="0">
            <a:solidFill>
              <a:schemeClr val="dk1"/>
            </a:solidFill>
            <a:effectLst/>
            <a:latin typeface="+mn-lt"/>
            <a:ea typeface="+mn-ea"/>
            <a:cs typeface="+mn-cs"/>
          </a:endParaRPr>
        </a:p>
        <a:p>
          <a:pPr rtl="0"/>
          <a:r>
            <a:rPr lang="ja-JP" altLang="en-US" sz="1300" b="0" i="0" baseline="0">
              <a:solidFill>
                <a:schemeClr val="dk1"/>
              </a:solidFill>
              <a:effectLst/>
              <a:latin typeface="+mn-lt"/>
              <a:ea typeface="+mn-ea"/>
              <a:cs typeface="+mn-cs"/>
            </a:rPr>
            <a:t>　将来負担比率の</a:t>
          </a:r>
          <a:r>
            <a:rPr lang="en-US"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a:t>
          </a:r>
          <a:r>
            <a:rPr lang="en-US"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は、負担比率が生じなかったことを示すもので、主な要因は、充当可能基金額及び特定財源見込額は減となったものの、土地開発公社の負債額及び一部事務組合、公営企業等を含めた地方債現在高の減少などがあげられる。</a:t>
          </a:r>
          <a:endParaRPr lang="en-US" altLang="ja-JP" sz="1300" b="0" i="0" baseline="0">
            <a:solidFill>
              <a:schemeClr val="dk1"/>
            </a:solidFill>
            <a:effectLst/>
            <a:latin typeface="+mn-lt"/>
            <a:ea typeface="+mn-ea"/>
            <a:cs typeface="+mn-cs"/>
          </a:endParaRPr>
        </a:p>
        <a:p>
          <a:pPr rtl="0"/>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今後も市債残高をはじめとする将来負担の抑制</a:t>
          </a:r>
          <a:r>
            <a:rPr lang="ja-JP" altLang="en-US" sz="1300" b="0" i="0" baseline="0">
              <a:solidFill>
                <a:schemeClr val="dk1"/>
              </a:solidFill>
              <a:effectLst/>
              <a:latin typeface="+mn-lt"/>
              <a:ea typeface="+mn-ea"/>
              <a:cs typeface="+mn-cs"/>
            </a:rPr>
            <a:t>（計画的な借入と繰上償還）</a:t>
          </a:r>
          <a:r>
            <a:rPr lang="ja-JP" altLang="ja-JP" sz="1300" b="0" i="0" baseline="0">
              <a:solidFill>
                <a:schemeClr val="dk1"/>
              </a:solidFill>
              <a:effectLst/>
              <a:latin typeface="+mn-lt"/>
              <a:ea typeface="+mn-ea"/>
              <a:cs typeface="+mn-cs"/>
            </a:rPr>
            <a:t>を図り、引き続き健全財政の維持に努めていく。</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16002</xdr:rowOff>
    </xdr:to>
    <xdr:cxnSp macro="">
      <xdr:nvCxnSpPr>
        <xdr:cNvPr id="432" name="直線コネクタ 431"/>
        <xdr:cNvCxnSpPr/>
      </xdr:nvCxnSpPr>
      <xdr:spPr>
        <a:xfrm flipV="1">
          <a:off x="17018000" y="2370667"/>
          <a:ext cx="0" cy="14172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159529</xdr:rowOff>
    </xdr:from>
    <xdr:ext cx="762000" cy="259045"/>
    <xdr:sp macro="" textlink="">
      <xdr:nvSpPr>
        <xdr:cNvPr id="433" name="将来負担の状況最小値テキスト"/>
        <xdr:cNvSpPr txBox="1"/>
      </xdr:nvSpPr>
      <xdr:spPr>
        <a:xfrm>
          <a:off x="17106900" y="375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176.2</a:t>
          </a:r>
          <a:endParaRPr kumimoji="1" lang="ja-JP" altLang="en-US" sz="1000" b="1">
            <a:latin typeface="ＭＳ Ｐゴシック"/>
          </a:endParaRPr>
        </a:p>
      </xdr:txBody>
    </xdr:sp>
    <xdr:clientData/>
  </xdr:oneCellAnchor>
  <xdr:twoCellAnchor>
    <xdr:from>
      <xdr:col>24</xdr:col>
      <xdr:colOff>469900</xdr:colOff>
      <xdr:row>22</xdr:row>
      <xdr:rowOff>16002</xdr:rowOff>
    </xdr:from>
    <xdr:to>
      <xdr:col>24</xdr:col>
      <xdr:colOff>647700</xdr:colOff>
      <xdr:row>22</xdr:row>
      <xdr:rowOff>16002</xdr:rowOff>
    </xdr:to>
    <xdr:cxnSp macro="">
      <xdr:nvCxnSpPr>
        <xdr:cNvPr id="434" name="直線コネクタ 433"/>
        <xdr:cNvCxnSpPr/>
      </xdr:nvCxnSpPr>
      <xdr:spPr>
        <a:xfrm>
          <a:off x="16929100" y="378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14</xdr:row>
      <xdr:rowOff>2540</xdr:rowOff>
    </xdr:from>
    <xdr:to>
      <xdr:col>23</xdr:col>
      <xdr:colOff>406400</xdr:colOff>
      <xdr:row>14</xdr:row>
      <xdr:rowOff>158581</xdr:rowOff>
    </xdr:to>
    <xdr:cxnSp macro="">
      <xdr:nvCxnSpPr>
        <xdr:cNvPr id="437" name="直線コネクタ 436"/>
        <xdr:cNvCxnSpPr/>
      </xdr:nvCxnSpPr>
      <xdr:spPr>
        <a:xfrm flipV="1">
          <a:off x="15290800" y="2402840"/>
          <a:ext cx="889000" cy="15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12294</xdr:rowOff>
    </xdr:from>
    <xdr:ext cx="762000" cy="259045"/>
    <xdr:sp macro="" textlink="">
      <xdr:nvSpPr>
        <xdr:cNvPr id="438" name="将来負担の状況平均値テキスト"/>
        <xdr:cNvSpPr txBox="1"/>
      </xdr:nvSpPr>
      <xdr:spPr>
        <a:xfrm>
          <a:off x="17106900" y="2412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39" name="フローチャート : 判断 438"/>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14</xdr:row>
      <xdr:rowOff>144907</xdr:rowOff>
    </xdr:from>
    <xdr:to>
      <xdr:col>22</xdr:col>
      <xdr:colOff>203200</xdr:colOff>
      <xdr:row>14</xdr:row>
      <xdr:rowOff>158581</xdr:rowOff>
    </xdr:to>
    <xdr:cxnSp macro="">
      <xdr:nvCxnSpPr>
        <xdr:cNvPr id="440" name="直線コネクタ 439"/>
        <xdr:cNvCxnSpPr/>
      </xdr:nvCxnSpPr>
      <xdr:spPr>
        <a:xfrm>
          <a:off x="14401800" y="2545207"/>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28829</xdr:rowOff>
    </xdr:from>
    <xdr:to>
      <xdr:col>23</xdr:col>
      <xdr:colOff>457200</xdr:colOff>
      <xdr:row>15</xdr:row>
      <xdr:rowOff>130429</xdr:rowOff>
    </xdr:to>
    <xdr:sp macro="" textlink="">
      <xdr:nvSpPr>
        <xdr:cNvPr id="441" name="フローチャート : 判断 440"/>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115206</xdr:rowOff>
    </xdr:from>
    <xdr:ext cx="736600" cy="259045"/>
    <xdr:sp macro="" textlink="">
      <xdr:nvSpPr>
        <xdr:cNvPr id="442" name="テキスト ボックス 441"/>
        <xdr:cNvSpPr txBox="1"/>
      </xdr:nvSpPr>
      <xdr:spPr>
        <a:xfrm>
          <a:off x="15798800" y="268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144907</xdr:rowOff>
    </xdr:from>
    <xdr:to>
      <xdr:col>21</xdr:col>
      <xdr:colOff>0</xdr:colOff>
      <xdr:row>15</xdr:row>
      <xdr:rowOff>46651</xdr:rowOff>
    </xdr:to>
    <xdr:cxnSp macro="">
      <xdr:nvCxnSpPr>
        <xdr:cNvPr id="443" name="直線コネクタ 442"/>
        <xdr:cNvCxnSpPr/>
      </xdr:nvCxnSpPr>
      <xdr:spPr>
        <a:xfrm flipV="1">
          <a:off x="13512800" y="2545207"/>
          <a:ext cx="889000" cy="7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19981</xdr:rowOff>
    </xdr:from>
    <xdr:to>
      <xdr:col>22</xdr:col>
      <xdr:colOff>254000</xdr:colOff>
      <xdr:row>15</xdr:row>
      <xdr:rowOff>121581</xdr:rowOff>
    </xdr:to>
    <xdr:sp macro="" textlink="">
      <xdr:nvSpPr>
        <xdr:cNvPr id="444" name="フローチャート : 判断 443"/>
        <xdr:cNvSpPr/>
      </xdr:nvSpPr>
      <xdr:spPr>
        <a:xfrm>
          <a:off x="15240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106358</xdr:rowOff>
    </xdr:from>
    <xdr:ext cx="762000" cy="259045"/>
    <xdr:sp macro="" textlink="">
      <xdr:nvSpPr>
        <xdr:cNvPr id="445" name="テキスト ボックス 444"/>
        <xdr:cNvSpPr txBox="1"/>
      </xdr:nvSpPr>
      <xdr:spPr>
        <a:xfrm>
          <a:off x="14909800" y="267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50546</xdr:rowOff>
    </xdr:from>
    <xdr:to>
      <xdr:col>21</xdr:col>
      <xdr:colOff>50800</xdr:colOff>
      <xdr:row>15</xdr:row>
      <xdr:rowOff>152146</xdr:rowOff>
    </xdr:to>
    <xdr:sp macro="" textlink="">
      <xdr:nvSpPr>
        <xdr:cNvPr id="446" name="フローチャート : 判断 445"/>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136923</xdr:rowOff>
    </xdr:from>
    <xdr:ext cx="762000" cy="259045"/>
    <xdr:sp macro="" textlink="">
      <xdr:nvSpPr>
        <xdr:cNvPr id="447" name="テキスト ボックス 446"/>
        <xdr:cNvSpPr txBox="1"/>
      </xdr:nvSpPr>
      <xdr:spPr>
        <a:xfrm>
          <a:off x="14020800" y="270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118914</xdr:rowOff>
    </xdr:from>
    <xdr:to>
      <xdr:col>19</xdr:col>
      <xdr:colOff>533400</xdr:colOff>
      <xdr:row>16</xdr:row>
      <xdr:rowOff>49064</xdr:rowOff>
    </xdr:to>
    <xdr:sp macro="" textlink="">
      <xdr:nvSpPr>
        <xdr:cNvPr id="448" name="フローチャート : 判断 447"/>
        <xdr:cNvSpPr/>
      </xdr:nvSpPr>
      <xdr:spPr>
        <a:xfrm>
          <a:off x="13462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33841</xdr:rowOff>
    </xdr:from>
    <xdr:ext cx="762000" cy="259045"/>
    <xdr:sp macro="" textlink="">
      <xdr:nvSpPr>
        <xdr:cNvPr id="449" name="テキスト ボックス 448"/>
        <xdr:cNvSpPr txBox="1"/>
      </xdr:nvSpPr>
      <xdr:spPr>
        <a:xfrm>
          <a:off x="13131800" y="277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355600</xdr:colOff>
      <xdr:row>13</xdr:row>
      <xdr:rowOff>123190</xdr:rowOff>
    </xdr:from>
    <xdr:to>
      <xdr:col>23</xdr:col>
      <xdr:colOff>457200</xdr:colOff>
      <xdr:row>14</xdr:row>
      <xdr:rowOff>53340</xdr:rowOff>
    </xdr:to>
    <xdr:sp macro="" textlink="">
      <xdr:nvSpPr>
        <xdr:cNvPr id="455" name="円/楕円 454"/>
        <xdr:cNvSpPr/>
      </xdr:nvSpPr>
      <xdr:spPr>
        <a:xfrm>
          <a:off x="16129000" y="235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63517</xdr:rowOff>
    </xdr:from>
    <xdr:ext cx="736600" cy="259045"/>
    <xdr:sp macro="" textlink="">
      <xdr:nvSpPr>
        <xdr:cNvPr id="456" name="テキスト ボックス 455"/>
        <xdr:cNvSpPr txBox="1"/>
      </xdr:nvSpPr>
      <xdr:spPr>
        <a:xfrm>
          <a:off x="15798800" y="212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107781</xdr:rowOff>
    </xdr:from>
    <xdr:to>
      <xdr:col>22</xdr:col>
      <xdr:colOff>254000</xdr:colOff>
      <xdr:row>15</xdr:row>
      <xdr:rowOff>37931</xdr:rowOff>
    </xdr:to>
    <xdr:sp macro="" textlink="">
      <xdr:nvSpPr>
        <xdr:cNvPr id="457" name="円/楕円 456"/>
        <xdr:cNvSpPr/>
      </xdr:nvSpPr>
      <xdr:spPr>
        <a:xfrm>
          <a:off x="15240000" y="250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48108</xdr:rowOff>
    </xdr:from>
    <xdr:ext cx="762000" cy="259045"/>
    <xdr:sp macro="" textlink="">
      <xdr:nvSpPr>
        <xdr:cNvPr id="458" name="テキスト ボックス 457"/>
        <xdr:cNvSpPr txBox="1"/>
      </xdr:nvSpPr>
      <xdr:spPr>
        <a:xfrm>
          <a:off x="14909800" y="227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94107</xdr:rowOff>
    </xdr:from>
    <xdr:to>
      <xdr:col>21</xdr:col>
      <xdr:colOff>50800</xdr:colOff>
      <xdr:row>15</xdr:row>
      <xdr:rowOff>24257</xdr:rowOff>
    </xdr:to>
    <xdr:sp macro="" textlink="">
      <xdr:nvSpPr>
        <xdr:cNvPr id="459" name="円/楕円 458"/>
        <xdr:cNvSpPr/>
      </xdr:nvSpPr>
      <xdr:spPr>
        <a:xfrm>
          <a:off x="14351000" y="249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34434</xdr:rowOff>
    </xdr:from>
    <xdr:ext cx="762000" cy="259045"/>
    <xdr:sp macro="" textlink="">
      <xdr:nvSpPr>
        <xdr:cNvPr id="460" name="テキスト ボックス 459"/>
        <xdr:cNvSpPr txBox="1"/>
      </xdr:nvSpPr>
      <xdr:spPr>
        <a:xfrm>
          <a:off x="14020800" y="226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167301</xdr:rowOff>
    </xdr:from>
    <xdr:to>
      <xdr:col>19</xdr:col>
      <xdr:colOff>533400</xdr:colOff>
      <xdr:row>15</xdr:row>
      <xdr:rowOff>97451</xdr:rowOff>
    </xdr:to>
    <xdr:sp macro="" textlink="">
      <xdr:nvSpPr>
        <xdr:cNvPr id="461" name="円/楕円 460"/>
        <xdr:cNvSpPr/>
      </xdr:nvSpPr>
      <xdr:spPr>
        <a:xfrm>
          <a:off x="13462000" y="256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107628</xdr:rowOff>
    </xdr:from>
    <xdr:ext cx="762000" cy="259045"/>
    <xdr:sp macro="" textlink="">
      <xdr:nvSpPr>
        <xdr:cNvPr id="462" name="テキスト ボックス 461"/>
        <xdr:cNvSpPr txBox="1"/>
      </xdr:nvSpPr>
      <xdr:spPr>
        <a:xfrm>
          <a:off x="13131800" y="2336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長崎県諫早市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139,407
138,585
341.79
66,946,485
65,244,617
918,573
35,963,900
60,963,720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300">
              <a:latin typeface="ＭＳ Ｐゴシック"/>
            </a:rPr>
            <a:t>　</a:t>
          </a:r>
          <a:r>
            <a:rPr lang="ja-JP" altLang="ja-JP" sz="1300" b="0" i="0" baseline="0">
              <a:solidFill>
                <a:schemeClr val="dk1"/>
              </a:solidFill>
              <a:effectLst/>
              <a:latin typeface="+mn-lt"/>
              <a:ea typeface="+mn-ea"/>
              <a:cs typeface="+mn-cs"/>
            </a:rPr>
            <a:t>　人件費に係る経常収支比率が類似団体</a:t>
          </a:r>
          <a:r>
            <a:rPr lang="ja-JP" altLang="en-US" sz="1300" b="0" i="0" baseline="0">
              <a:solidFill>
                <a:schemeClr val="dk1"/>
              </a:solidFill>
              <a:effectLst/>
              <a:latin typeface="+mn-lt"/>
              <a:ea typeface="+mn-ea"/>
              <a:cs typeface="+mn-cs"/>
            </a:rPr>
            <a:t>平均、全国平均、長崎県平均をいずれも下回っている</a:t>
          </a:r>
          <a:r>
            <a:rPr lang="ja-JP" altLang="ja-JP" sz="1300" b="0" i="0" baseline="0">
              <a:solidFill>
                <a:schemeClr val="dk1"/>
              </a:solidFill>
              <a:effectLst/>
              <a:latin typeface="+mn-lt"/>
              <a:ea typeface="+mn-ea"/>
              <a:cs typeface="+mn-cs"/>
            </a:rPr>
            <a:t>要因としては、</a:t>
          </a:r>
          <a:r>
            <a:rPr lang="ja-JP" altLang="en-US" sz="1300" b="0" i="0" baseline="0">
              <a:solidFill>
                <a:schemeClr val="dk1"/>
              </a:solidFill>
              <a:effectLst/>
              <a:latin typeface="+mn-lt"/>
              <a:ea typeface="+mn-ea"/>
              <a:cs typeface="+mn-cs"/>
            </a:rPr>
            <a:t>職員定員管理等による職員数の減に</a:t>
          </a:r>
          <a:r>
            <a:rPr lang="ja-JP" altLang="ja-JP" sz="1300" b="0" i="0" baseline="0">
              <a:solidFill>
                <a:schemeClr val="dk1"/>
              </a:solidFill>
              <a:effectLst/>
              <a:latin typeface="+mn-lt"/>
              <a:ea typeface="+mn-ea"/>
              <a:cs typeface="+mn-cs"/>
            </a:rPr>
            <a:t>よるものである。</a:t>
          </a:r>
          <a:endParaRPr lang="ja-JP" altLang="ja-JP" sz="1300">
            <a:effectLst/>
          </a:endParaRPr>
        </a:p>
        <a:p>
          <a:pPr rtl="0"/>
          <a:r>
            <a:rPr lang="ja-JP" altLang="ja-JP" sz="1300" b="0" i="0" baseline="0">
              <a:solidFill>
                <a:schemeClr val="dk1"/>
              </a:solidFill>
              <a:effectLst/>
              <a:latin typeface="+mn-lt"/>
              <a:ea typeface="+mn-ea"/>
              <a:cs typeface="+mn-cs"/>
            </a:rPr>
            <a:t>　今後も、適材適所の職員配置や事務の効率化を図ることにより、人件費の抑制を図る。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104140</xdr:rowOff>
    </xdr:to>
    <xdr:cxnSp macro="">
      <xdr:nvCxnSpPr>
        <xdr:cNvPr id="61" name="直線コネクタ 60"/>
        <xdr:cNvCxnSpPr/>
      </xdr:nvCxnSpPr>
      <xdr:spPr>
        <a:xfrm flipV="1">
          <a:off x="4826000" y="57962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119380</xdr:rowOff>
    </xdr:from>
    <xdr:to>
      <xdr:col>7</xdr:col>
      <xdr:colOff>15875</xdr:colOff>
      <xdr:row>34</xdr:row>
      <xdr:rowOff>142240</xdr:rowOff>
    </xdr:to>
    <xdr:cxnSp macro="">
      <xdr:nvCxnSpPr>
        <xdr:cNvPr id="66" name="直線コネクタ 65"/>
        <xdr:cNvCxnSpPr/>
      </xdr:nvCxnSpPr>
      <xdr:spPr>
        <a:xfrm>
          <a:off x="3987800" y="59486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109237</xdr:rowOff>
    </xdr:from>
    <xdr:ext cx="762000" cy="259045"/>
    <xdr:sp macro="" textlink="">
      <xdr:nvSpPr>
        <xdr:cNvPr id="67" name="人件費平均値テキスト"/>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137160</xdr:rowOff>
    </xdr:from>
    <xdr:to>
      <xdr:col>7</xdr:col>
      <xdr:colOff>66675</xdr:colOff>
      <xdr:row>37</xdr:row>
      <xdr:rowOff>67310</xdr:rowOff>
    </xdr:to>
    <xdr:sp macro="" textlink="">
      <xdr:nvSpPr>
        <xdr:cNvPr id="68" name="フローチャート :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119380</xdr:rowOff>
    </xdr:from>
    <xdr:to>
      <xdr:col>5</xdr:col>
      <xdr:colOff>549275</xdr:colOff>
      <xdr:row>34</xdr:row>
      <xdr:rowOff>165100</xdr:rowOff>
    </xdr:to>
    <xdr:cxnSp macro="">
      <xdr:nvCxnSpPr>
        <xdr:cNvPr id="69" name="直線コネクタ 68"/>
        <xdr:cNvCxnSpPr/>
      </xdr:nvCxnSpPr>
      <xdr:spPr>
        <a:xfrm flipV="1">
          <a:off x="3098800" y="5948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140970</xdr:rowOff>
    </xdr:from>
    <xdr:to>
      <xdr:col>5</xdr:col>
      <xdr:colOff>600075</xdr:colOff>
      <xdr:row>36</xdr:row>
      <xdr:rowOff>71120</xdr:rowOff>
    </xdr:to>
    <xdr:sp macro="" textlink="">
      <xdr:nvSpPr>
        <xdr:cNvPr id="70" name="フローチャート : 判断 69"/>
        <xdr:cNvSpPr/>
      </xdr:nvSpPr>
      <xdr:spPr>
        <a:xfrm>
          <a:off x="3937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55897</xdr:rowOff>
    </xdr:from>
    <xdr:ext cx="736600" cy="259045"/>
    <xdr:sp macro="" textlink="">
      <xdr:nvSpPr>
        <xdr:cNvPr id="71" name="テキスト ボックス 70"/>
        <xdr:cNvSpPr txBox="1"/>
      </xdr:nvSpPr>
      <xdr:spPr>
        <a:xfrm>
          <a:off x="3606800" y="622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35560</xdr:rowOff>
    </xdr:from>
    <xdr:to>
      <xdr:col>4</xdr:col>
      <xdr:colOff>346075</xdr:colOff>
      <xdr:row>34</xdr:row>
      <xdr:rowOff>165100</xdr:rowOff>
    </xdr:to>
    <xdr:cxnSp macro="">
      <xdr:nvCxnSpPr>
        <xdr:cNvPr id="72" name="直線コネクタ 71"/>
        <xdr:cNvCxnSpPr/>
      </xdr:nvCxnSpPr>
      <xdr:spPr>
        <a:xfrm>
          <a:off x="2209800" y="58648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106680</xdr:rowOff>
    </xdr:from>
    <xdr:to>
      <xdr:col>4</xdr:col>
      <xdr:colOff>396875</xdr:colOff>
      <xdr:row>37</xdr:row>
      <xdr:rowOff>36830</xdr:rowOff>
    </xdr:to>
    <xdr:sp macro="" textlink="">
      <xdr:nvSpPr>
        <xdr:cNvPr id="73" name="フローチャート :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21607</xdr:rowOff>
    </xdr:from>
    <xdr:ext cx="762000" cy="259045"/>
    <xdr:sp macro="" textlink="">
      <xdr:nvSpPr>
        <xdr:cNvPr id="74" name="テキスト ボックス 73"/>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35560</xdr:rowOff>
    </xdr:from>
    <xdr:to>
      <xdr:col>3</xdr:col>
      <xdr:colOff>142875</xdr:colOff>
      <xdr:row>35</xdr:row>
      <xdr:rowOff>24130</xdr:rowOff>
    </xdr:to>
    <xdr:cxnSp macro="">
      <xdr:nvCxnSpPr>
        <xdr:cNvPr id="75" name="直線コネクタ 74"/>
        <xdr:cNvCxnSpPr/>
      </xdr:nvCxnSpPr>
      <xdr:spPr>
        <a:xfrm flipV="1">
          <a:off x="1320800" y="58648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106680</xdr:rowOff>
    </xdr:from>
    <xdr:to>
      <xdr:col>3</xdr:col>
      <xdr:colOff>193675</xdr:colOff>
      <xdr:row>37</xdr:row>
      <xdr:rowOff>36830</xdr:rowOff>
    </xdr:to>
    <xdr:sp macro="" textlink="">
      <xdr:nvSpPr>
        <xdr:cNvPr id="76" name="フローチャート : 判断 75"/>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21607</xdr:rowOff>
    </xdr:from>
    <xdr:ext cx="762000" cy="259045"/>
    <xdr:sp macro="" textlink="">
      <xdr:nvSpPr>
        <xdr:cNvPr id="77" name="テキスト ボックス 76"/>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41910</xdr:rowOff>
    </xdr:from>
    <xdr:to>
      <xdr:col>1</xdr:col>
      <xdr:colOff>676275</xdr:colOff>
      <xdr:row>37</xdr:row>
      <xdr:rowOff>143510</xdr:rowOff>
    </xdr:to>
    <xdr:sp macro="" textlink="">
      <xdr:nvSpPr>
        <xdr:cNvPr id="78" name="フローチャート : 判断 77"/>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128287</xdr:rowOff>
    </xdr:from>
    <xdr:ext cx="762000" cy="259045"/>
    <xdr:sp macro="" textlink="">
      <xdr:nvSpPr>
        <xdr:cNvPr id="79" name="テキスト ボックス 78"/>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91440</xdr:rowOff>
    </xdr:from>
    <xdr:to>
      <xdr:col>7</xdr:col>
      <xdr:colOff>66675</xdr:colOff>
      <xdr:row>35</xdr:row>
      <xdr:rowOff>21590</xdr:rowOff>
    </xdr:to>
    <xdr:sp macro="" textlink="">
      <xdr:nvSpPr>
        <xdr:cNvPr id="85" name="円/楕円 84"/>
        <xdr:cNvSpPr/>
      </xdr:nvSpPr>
      <xdr:spPr>
        <a:xfrm>
          <a:off x="47752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107967</xdr:rowOff>
    </xdr:from>
    <xdr:ext cx="762000" cy="259045"/>
    <xdr:sp macro="" textlink="">
      <xdr:nvSpPr>
        <xdr:cNvPr id="86" name="人件費該当値テキスト"/>
        <xdr:cNvSpPr txBox="1"/>
      </xdr:nvSpPr>
      <xdr:spPr>
        <a:xfrm>
          <a:off x="49149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68580</xdr:rowOff>
    </xdr:from>
    <xdr:to>
      <xdr:col>5</xdr:col>
      <xdr:colOff>600075</xdr:colOff>
      <xdr:row>34</xdr:row>
      <xdr:rowOff>170180</xdr:rowOff>
    </xdr:to>
    <xdr:sp macro="" textlink="">
      <xdr:nvSpPr>
        <xdr:cNvPr id="87" name="円/楕円 86"/>
        <xdr:cNvSpPr/>
      </xdr:nvSpPr>
      <xdr:spPr>
        <a:xfrm>
          <a:off x="3937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8907</xdr:rowOff>
    </xdr:from>
    <xdr:ext cx="736600" cy="259045"/>
    <xdr:sp macro="" textlink="">
      <xdr:nvSpPr>
        <xdr:cNvPr id="88" name="テキスト ボックス 87"/>
        <xdr:cNvSpPr txBox="1"/>
      </xdr:nvSpPr>
      <xdr:spPr>
        <a:xfrm>
          <a:off x="3606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114300</xdr:rowOff>
    </xdr:from>
    <xdr:to>
      <xdr:col>4</xdr:col>
      <xdr:colOff>396875</xdr:colOff>
      <xdr:row>35</xdr:row>
      <xdr:rowOff>44450</xdr:rowOff>
    </xdr:to>
    <xdr:sp macro="" textlink="">
      <xdr:nvSpPr>
        <xdr:cNvPr id="89" name="円/楕円 88"/>
        <xdr:cNvSpPr/>
      </xdr:nvSpPr>
      <xdr:spPr>
        <a:xfrm>
          <a:off x="3048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54627</xdr:rowOff>
    </xdr:from>
    <xdr:ext cx="762000" cy="259045"/>
    <xdr:sp macro="" textlink="">
      <xdr:nvSpPr>
        <xdr:cNvPr id="90" name="テキスト ボックス 89"/>
        <xdr:cNvSpPr txBox="1"/>
      </xdr:nvSpPr>
      <xdr:spPr>
        <a:xfrm>
          <a:off x="2717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156210</xdr:rowOff>
    </xdr:from>
    <xdr:to>
      <xdr:col>3</xdr:col>
      <xdr:colOff>193675</xdr:colOff>
      <xdr:row>34</xdr:row>
      <xdr:rowOff>86360</xdr:rowOff>
    </xdr:to>
    <xdr:sp macro="" textlink="">
      <xdr:nvSpPr>
        <xdr:cNvPr id="91" name="円/楕円 90"/>
        <xdr:cNvSpPr/>
      </xdr:nvSpPr>
      <xdr:spPr>
        <a:xfrm>
          <a:off x="2159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96537</xdr:rowOff>
    </xdr:from>
    <xdr:ext cx="762000" cy="259045"/>
    <xdr:sp macro="" textlink="">
      <xdr:nvSpPr>
        <xdr:cNvPr id="92" name="テキスト ボックス 91"/>
        <xdr:cNvSpPr txBox="1"/>
      </xdr:nvSpPr>
      <xdr:spPr>
        <a:xfrm>
          <a:off x="1828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144780</xdr:rowOff>
    </xdr:from>
    <xdr:to>
      <xdr:col>1</xdr:col>
      <xdr:colOff>676275</xdr:colOff>
      <xdr:row>35</xdr:row>
      <xdr:rowOff>74930</xdr:rowOff>
    </xdr:to>
    <xdr:sp macro="" textlink="">
      <xdr:nvSpPr>
        <xdr:cNvPr id="93" name="円/楕円 92"/>
        <xdr:cNvSpPr/>
      </xdr:nvSpPr>
      <xdr:spPr>
        <a:xfrm>
          <a:off x="1270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85107</xdr:rowOff>
    </xdr:from>
    <xdr:ext cx="762000" cy="259045"/>
    <xdr:sp macro="" textlink="">
      <xdr:nvSpPr>
        <xdr:cNvPr id="94" name="テキスト ボックス 93"/>
        <xdr:cNvSpPr txBox="1"/>
      </xdr:nvSpPr>
      <xdr:spPr>
        <a:xfrm>
          <a:off x="939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mn-lt"/>
              <a:ea typeface="+mn-ea"/>
              <a:cs typeface="+mn-cs"/>
            </a:rPr>
            <a:t>　物件費に係る経常収支比率は、類似団体平均、全国平均、長崎県平均をいずれも下回っている。これは、予算要求枠の設定や事務事業の見直しにより、常に経費削減・効率化に努めていることによるものである。</a:t>
          </a:r>
          <a:endParaRPr lang="ja-JP" altLang="ja-JP" sz="18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78994</xdr:rowOff>
    </xdr:from>
    <xdr:to>
      <xdr:col>24</xdr:col>
      <xdr:colOff>31750</xdr:colOff>
      <xdr:row>21</xdr:row>
      <xdr:rowOff>106426</xdr:rowOff>
    </xdr:to>
    <xdr:cxnSp macro="">
      <xdr:nvCxnSpPr>
        <xdr:cNvPr id="120" name="直線コネクタ 119"/>
        <xdr:cNvCxnSpPr/>
      </xdr:nvCxnSpPr>
      <xdr:spPr>
        <a:xfrm flipV="1">
          <a:off x="16510000" y="230784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78503</xdr:rowOff>
    </xdr:from>
    <xdr:ext cx="762000" cy="259045"/>
    <xdr:sp macro="" textlink="">
      <xdr:nvSpPr>
        <xdr:cNvPr id="121" name="物件費最小値テキスト"/>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21</xdr:row>
      <xdr:rowOff>106426</xdr:rowOff>
    </xdr:from>
    <xdr:to>
      <xdr:col>24</xdr:col>
      <xdr:colOff>120650</xdr:colOff>
      <xdr:row>21</xdr:row>
      <xdr:rowOff>106426</xdr:rowOff>
    </xdr:to>
    <xdr:cxnSp macro="">
      <xdr:nvCxnSpPr>
        <xdr:cNvPr id="122" name="直線コネクタ 121"/>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78994</xdr:rowOff>
    </xdr:from>
    <xdr:to>
      <xdr:col>24</xdr:col>
      <xdr:colOff>120650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106426</xdr:rowOff>
    </xdr:from>
    <xdr:to>
      <xdr:col>24</xdr:col>
      <xdr:colOff>31750</xdr:colOff>
      <xdr:row>14</xdr:row>
      <xdr:rowOff>17272</xdr:rowOff>
    </xdr:to>
    <xdr:cxnSp macro="">
      <xdr:nvCxnSpPr>
        <xdr:cNvPr id="125" name="直線コネクタ 124"/>
        <xdr:cNvCxnSpPr/>
      </xdr:nvCxnSpPr>
      <xdr:spPr>
        <a:xfrm>
          <a:off x="15671800" y="233527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89425</xdr:rowOff>
    </xdr:from>
    <xdr:ext cx="762000" cy="259045"/>
    <xdr:sp macro="" textlink="">
      <xdr:nvSpPr>
        <xdr:cNvPr id="126" name="物件費平均値テキスト"/>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7" name="フローチャート :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106426</xdr:rowOff>
    </xdr:from>
    <xdr:to>
      <xdr:col>22</xdr:col>
      <xdr:colOff>565150</xdr:colOff>
      <xdr:row>13</xdr:row>
      <xdr:rowOff>133858</xdr:rowOff>
    </xdr:to>
    <xdr:cxnSp macro="">
      <xdr:nvCxnSpPr>
        <xdr:cNvPr id="128" name="直線コネクタ 127"/>
        <xdr:cNvCxnSpPr/>
      </xdr:nvCxnSpPr>
      <xdr:spPr>
        <a:xfrm flipV="1">
          <a:off x="14782800" y="23352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151638</xdr:rowOff>
    </xdr:from>
    <xdr:to>
      <xdr:col>22</xdr:col>
      <xdr:colOff>615950</xdr:colOff>
      <xdr:row>16</xdr:row>
      <xdr:rowOff>81788</xdr:rowOff>
    </xdr:to>
    <xdr:sp macro="" textlink="">
      <xdr:nvSpPr>
        <xdr:cNvPr id="129" name="フローチャート : 判断 128"/>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66565</xdr:rowOff>
    </xdr:from>
    <xdr:ext cx="736600" cy="259045"/>
    <xdr:sp macro="" textlink="">
      <xdr:nvSpPr>
        <xdr:cNvPr id="130" name="テキスト ボックス 129"/>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115570</xdr:rowOff>
    </xdr:from>
    <xdr:to>
      <xdr:col>21</xdr:col>
      <xdr:colOff>361950</xdr:colOff>
      <xdr:row>13</xdr:row>
      <xdr:rowOff>133858</xdr:rowOff>
    </xdr:to>
    <xdr:cxnSp macro="">
      <xdr:nvCxnSpPr>
        <xdr:cNvPr id="131" name="直線コネクタ 130"/>
        <xdr:cNvCxnSpPr/>
      </xdr:nvCxnSpPr>
      <xdr:spPr>
        <a:xfrm>
          <a:off x="13893800" y="23444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25908</xdr:rowOff>
    </xdr:from>
    <xdr:to>
      <xdr:col>21</xdr:col>
      <xdr:colOff>412750</xdr:colOff>
      <xdr:row>16</xdr:row>
      <xdr:rowOff>127508</xdr:rowOff>
    </xdr:to>
    <xdr:sp macro="" textlink="">
      <xdr:nvSpPr>
        <xdr:cNvPr id="132" name="フローチャート : 判断 131"/>
        <xdr:cNvSpPr/>
      </xdr:nvSpPr>
      <xdr:spPr>
        <a:xfrm>
          <a:off x="14732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112285</xdr:rowOff>
    </xdr:from>
    <xdr:ext cx="762000" cy="259045"/>
    <xdr:sp macro="" textlink="">
      <xdr:nvSpPr>
        <xdr:cNvPr id="133" name="テキスト ボックス 132"/>
        <xdr:cNvSpPr txBox="1"/>
      </xdr:nvSpPr>
      <xdr:spPr>
        <a:xfrm>
          <a:off x="14401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69850</xdr:rowOff>
    </xdr:from>
    <xdr:to>
      <xdr:col>20</xdr:col>
      <xdr:colOff>158750</xdr:colOff>
      <xdr:row>13</xdr:row>
      <xdr:rowOff>115570</xdr:rowOff>
    </xdr:to>
    <xdr:cxnSp macro="">
      <xdr:nvCxnSpPr>
        <xdr:cNvPr id="134" name="直線コネクタ 133"/>
        <xdr:cNvCxnSpPr/>
      </xdr:nvCxnSpPr>
      <xdr:spPr>
        <a:xfrm>
          <a:off x="13004800" y="2298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48277</xdr:rowOff>
    </xdr:from>
    <xdr:ext cx="762000" cy="259045"/>
    <xdr:sp macro="" textlink="">
      <xdr:nvSpPr>
        <xdr:cNvPr id="136" name="テキスト ボックス 135"/>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96774</xdr:rowOff>
    </xdr:from>
    <xdr:to>
      <xdr:col>19</xdr:col>
      <xdr:colOff>6350</xdr:colOff>
      <xdr:row>16</xdr:row>
      <xdr:rowOff>26924</xdr:rowOff>
    </xdr:to>
    <xdr:sp macro="" textlink="">
      <xdr:nvSpPr>
        <xdr:cNvPr id="137" name="フローチャート :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11701</xdr:rowOff>
    </xdr:from>
    <xdr:ext cx="762000" cy="259045"/>
    <xdr:sp macro="" textlink="">
      <xdr:nvSpPr>
        <xdr:cNvPr id="138" name="テキスト ボックス 137"/>
        <xdr:cNvSpPr txBox="1"/>
      </xdr:nvSpPr>
      <xdr:spPr>
        <a:xfrm>
          <a:off x="12623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13</xdr:row>
      <xdr:rowOff>137922</xdr:rowOff>
    </xdr:from>
    <xdr:to>
      <xdr:col>24</xdr:col>
      <xdr:colOff>82550</xdr:colOff>
      <xdr:row>14</xdr:row>
      <xdr:rowOff>68072</xdr:rowOff>
    </xdr:to>
    <xdr:sp macro="" textlink="">
      <xdr:nvSpPr>
        <xdr:cNvPr id="144" name="円/楕円 143"/>
        <xdr:cNvSpPr/>
      </xdr:nvSpPr>
      <xdr:spPr>
        <a:xfrm>
          <a:off x="16459200" y="23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46499</xdr:rowOff>
    </xdr:from>
    <xdr:ext cx="762000" cy="259045"/>
    <xdr:sp macro="" textlink="">
      <xdr:nvSpPr>
        <xdr:cNvPr id="145" name="物件費該当値テキスト"/>
        <xdr:cNvSpPr txBox="1"/>
      </xdr:nvSpPr>
      <xdr:spPr>
        <a:xfrm>
          <a:off x="16598900" y="227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55626</xdr:rowOff>
    </xdr:from>
    <xdr:to>
      <xdr:col>22</xdr:col>
      <xdr:colOff>615950</xdr:colOff>
      <xdr:row>13</xdr:row>
      <xdr:rowOff>157226</xdr:rowOff>
    </xdr:to>
    <xdr:sp macro="" textlink="">
      <xdr:nvSpPr>
        <xdr:cNvPr id="146" name="円/楕円 145"/>
        <xdr:cNvSpPr/>
      </xdr:nvSpPr>
      <xdr:spPr>
        <a:xfrm>
          <a:off x="156210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11</xdr:row>
      <xdr:rowOff>167403</xdr:rowOff>
    </xdr:from>
    <xdr:ext cx="736600" cy="259045"/>
    <xdr:sp macro="" textlink="">
      <xdr:nvSpPr>
        <xdr:cNvPr id="147" name="テキスト ボックス 146"/>
        <xdr:cNvSpPr txBox="1"/>
      </xdr:nvSpPr>
      <xdr:spPr>
        <a:xfrm>
          <a:off x="15290800" y="2053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83058</xdr:rowOff>
    </xdr:from>
    <xdr:to>
      <xdr:col>21</xdr:col>
      <xdr:colOff>412750</xdr:colOff>
      <xdr:row>14</xdr:row>
      <xdr:rowOff>13208</xdr:rowOff>
    </xdr:to>
    <xdr:sp macro="" textlink="">
      <xdr:nvSpPr>
        <xdr:cNvPr id="148" name="円/楕円 147"/>
        <xdr:cNvSpPr/>
      </xdr:nvSpPr>
      <xdr:spPr>
        <a:xfrm>
          <a:off x="147320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23385</xdr:rowOff>
    </xdr:from>
    <xdr:ext cx="762000" cy="259045"/>
    <xdr:sp macro="" textlink="">
      <xdr:nvSpPr>
        <xdr:cNvPr id="149" name="テキスト ボックス 148"/>
        <xdr:cNvSpPr txBox="1"/>
      </xdr:nvSpPr>
      <xdr:spPr>
        <a:xfrm>
          <a:off x="14401800" y="208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64770</xdr:rowOff>
    </xdr:from>
    <xdr:to>
      <xdr:col>20</xdr:col>
      <xdr:colOff>209550</xdr:colOff>
      <xdr:row>13</xdr:row>
      <xdr:rowOff>166370</xdr:rowOff>
    </xdr:to>
    <xdr:sp macro="" textlink="">
      <xdr:nvSpPr>
        <xdr:cNvPr id="150" name="円/楕円 149"/>
        <xdr:cNvSpPr/>
      </xdr:nvSpPr>
      <xdr:spPr>
        <a:xfrm>
          <a:off x="13843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5097</xdr:rowOff>
    </xdr:from>
    <xdr:ext cx="762000" cy="259045"/>
    <xdr:sp macro="" textlink="">
      <xdr:nvSpPr>
        <xdr:cNvPr id="151" name="テキスト ボックス 150"/>
        <xdr:cNvSpPr txBox="1"/>
      </xdr:nvSpPr>
      <xdr:spPr>
        <a:xfrm>
          <a:off x="13512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19050</xdr:rowOff>
    </xdr:from>
    <xdr:to>
      <xdr:col>19</xdr:col>
      <xdr:colOff>6350</xdr:colOff>
      <xdr:row>13</xdr:row>
      <xdr:rowOff>120650</xdr:rowOff>
    </xdr:to>
    <xdr:sp macro="" textlink="">
      <xdr:nvSpPr>
        <xdr:cNvPr id="152" name="円/楕円 151"/>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130827</xdr:rowOff>
    </xdr:from>
    <xdr:ext cx="762000" cy="259045"/>
    <xdr:sp macro="" textlink="">
      <xdr:nvSpPr>
        <xdr:cNvPr id="153" name="テキスト ボックス 152"/>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　扶助費に係る経常収支比率は、</a:t>
          </a:r>
          <a:r>
            <a:rPr lang="ja-JP" altLang="en-US" sz="1300" b="0" i="0" baseline="0">
              <a:solidFill>
                <a:schemeClr val="dk1"/>
              </a:solidFill>
              <a:effectLst/>
              <a:latin typeface="+mn-lt"/>
              <a:ea typeface="+mn-ea"/>
              <a:cs typeface="+mn-cs"/>
            </a:rPr>
            <a:t>利用者数増に伴う社会福祉費（障害者自立支援給付事業等）</a:t>
          </a:r>
          <a:r>
            <a:rPr lang="ja-JP" altLang="ja-JP" sz="1300" b="0" i="0" baseline="0">
              <a:solidFill>
                <a:schemeClr val="dk1"/>
              </a:solidFill>
              <a:effectLst/>
              <a:latin typeface="+mn-lt"/>
              <a:ea typeface="+mn-ea"/>
              <a:cs typeface="+mn-cs"/>
            </a:rPr>
            <a:t>の増</a:t>
          </a:r>
          <a:r>
            <a:rPr lang="ja-JP" altLang="en-US" sz="1300" b="0" i="0" baseline="0">
              <a:solidFill>
                <a:schemeClr val="dk1"/>
              </a:solidFill>
              <a:effectLst/>
              <a:latin typeface="+mn-lt"/>
              <a:ea typeface="+mn-ea"/>
              <a:cs typeface="+mn-cs"/>
            </a:rPr>
            <a:t>や対象施設及び児童数の増に伴う児童福祉費（施設型給付事業等）の増により</a:t>
          </a:r>
          <a:r>
            <a:rPr lang="ja-JP" altLang="ja-JP" sz="1300" b="0" i="0" baseline="0">
              <a:solidFill>
                <a:schemeClr val="dk1"/>
              </a:solidFill>
              <a:effectLst/>
              <a:latin typeface="+mn-lt"/>
              <a:ea typeface="+mn-ea"/>
              <a:cs typeface="+mn-cs"/>
            </a:rPr>
            <a:t>前年度比</a:t>
          </a:r>
          <a:r>
            <a:rPr lang="ja-JP" altLang="en-US" sz="1300" b="0" i="0" baseline="0">
              <a:solidFill>
                <a:schemeClr val="dk1"/>
              </a:solidFill>
              <a:effectLst/>
              <a:latin typeface="+mn-lt"/>
              <a:ea typeface="+mn-ea"/>
              <a:cs typeface="+mn-cs"/>
            </a:rPr>
            <a:t>１</a:t>
          </a:r>
          <a:r>
            <a:rPr lang="ja-JP" altLang="ja-JP" sz="1300" b="0" i="0" baseline="0">
              <a:solidFill>
                <a:schemeClr val="dk1"/>
              </a:solidFill>
              <a:effectLst/>
              <a:latin typeface="+mn-lt"/>
              <a:ea typeface="+mn-ea"/>
              <a:cs typeface="+mn-cs"/>
            </a:rPr>
            <a:t>ポイントの</a:t>
          </a:r>
          <a:r>
            <a:rPr lang="ja-JP" altLang="en-US" sz="1300" b="0" i="0" baseline="0">
              <a:solidFill>
                <a:schemeClr val="dk1"/>
              </a:solidFill>
              <a:effectLst/>
              <a:latin typeface="+mn-lt"/>
              <a:ea typeface="+mn-ea"/>
              <a:cs typeface="+mn-cs"/>
            </a:rPr>
            <a:t>上昇と</a:t>
          </a:r>
          <a:r>
            <a:rPr lang="ja-JP" altLang="ja-JP" sz="1300" b="0" i="0" baseline="0">
              <a:solidFill>
                <a:schemeClr val="dk1"/>
              </a:solidFill>
              <a:effectLst/>
              <a:latin typeface="+mn-lt"/>
              <a:ea typeface="+mn-ea"/>
              <a:cs typeface="+mn-cs"/>
            </a:rPr>
            <a:t>なった。</a:t>
          </a:r>
          <a:r>
            <a:rPr lang="ja-JP" altLang="en-US" sz="1300" b="0" i="0" baseline="0">
              <a:solidFill>
                <a:schemeClr val="dk1"/>
              </a:solidFill>
              <a:effectLst/>
              <a:latin typeface="+mn-lt"/>
              <a:ea typeface="+mn-ea"/>
              <a:cs typeface="+mn-cs"/>
            </a:rPr>
            <a:t>このことに伴い、</a:t>
          </a:r>
          <a:r>
            <a:rPr lang="ja-JP" altLang="ja-JP" sz="1300" b="0" i="0" baseline="0">
              <a:solidFill>
                <a:schemeClr val="dk1"/>
              </a:solidFill>
              <a:effectLst/>
              <a:latin typeface="+mn-lt"/>
              <a:ea typeface="+mn-ea"/>
              <a:cs typeface="+mn-cs"/>
            </a:rPr>
            <a:t>類似団体平均</a:t>
          </a:r>
          <a:r>
            <a:rPr lang="ja-JP" altLang="en-US" sz="1300" b="0" i="0" baseline="0">
              <a:solidFill>
                <a:schemeClr val="dk1"/>
              </a:solidFill>
              <a:effectLst/>
              <a:latin typeface="+mn-lt"/>
              <a:ea typeface="+mn-ea"/>
              <a:cs typeface="+mn-cs"/>
            </a:rPr>
            <a:t>は</a:t>
          </a:r>
          <a:r>
            <a:rPr lang="ja-JP" altLang="ja-JP" sz="1300" b="0" i="0" baseline="0">
              <a:solidFill>
                <a:schemeClr val="dk1"/>
              </a:solidFill>
              <a:effectLst/>
              <a:latin typeface="+mn-lt"/>
              <a:ea typeface="+mn-ea"/>
              <a:cs typeface="+mn-cs"/>
            </a:rPr>
            <a:t>下回っているものの、全国平均</a:t>
          </a:r>
          <a:r>
            <a:rPr lang="ja-JP" altLang="en-US" sz="1300" b="0" i="0" baseline="0">
              <a:solidFill>
                <a:schemeClr val="dk1"/>
              </a:solidFill>
              <a:effectLst/>
              <a:latin typeface="+mn-lt"/>
              <a:ea typeface="+mn-ea"/>
              <a:cs typeface="+mn-cs"/>
            </a:rPr>
            <a:t>を０．３ポイント上回り</a:t>
          </a:r>
          <a:r>
            <a:rPr lang="ja-JP" altLang="ja-JP" sz="1300" b="0" i="0" baseline="0">
              <a:solidFill>
                <a:schemeClr val="dk1"/>
              </a:solidFill>
              <a:effectLst/>
              <a:latin typeface="+mn-lt"/>
              <a:ea typeface="+mn-ea"/>
              <a:cs typeface="+mn-cs"/>
            </a:rPr>
            <a:t>、長崎県平均</a:t>
          </a:r>
          <a:r>
            <a:rPr lang="ja-JP" altLang="en-US" sz="1300" b="0" i="0" baseline="0">
              <a:solidFill>
                <a:schemeClr val="dk1"/>
              </a:solidFill>
              <a:effectLst/>
              <a:latin typeface="+mn-lt"/>
              <a:ea typeface="+mn-ea"/>
              <a:cs typeface="+mn-cs"/>
            </a:rPr>
            <a:t>と同率となっている。</a:t>
          </a:r>
          <a:endParaRPr lang="ja-JP" altLang="ja-JP" sz="1300">
            <a:effectLst/>
          </a:endParaRPr>
        </a:p>
        <a:p>
          <a:pPr rtl="0"/>
          <a:r>
            <a:rPr lang="ja-JP" altLang="ja-JP" sz="1300" b="0" i="0" baseline="0">
              <a:solidFill>
                <a:schemeClr val="dk1"/>
              </a:solidFill>
              <a:effectLst/>
              <a:latin typeface="+mn-lt"/>
              <a:ea typeface="+mn-ea"/>
              <a:cs typeface="+mn-cs"/>
            </a:rPr>
            <a:t>　今後も扶助費の増加傾向が見込まれるため、他の経常経費の抑制により健全な財政運営を図る。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31750</xdr:rowOff>
    </xdr:from>
    <xdr:to>
      <xdr:col>7</xdr:col>
      <xdr:colOff>15875</xdr:colOff>
      <xdr:row>60</xdr:row>
      <xdr:rowOff>127000</xdr:rowOff>
    </xdr:to>
    <xdr:cxnSp macro="">
      <xdr:nvCxnSpPr>
        <xdr:cNvPr id="181" name="直線コネクタ 180"/>
        <xdr:cNvCxnSpPr/>
      </xdr:nvCxnSpPr>
      <xdr:spPr>
        <a:xfrm flipV="1">
          <a:off x="4826000" y="9118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99077</xdr:rowOff>
    </xdr:from>
    <xdr:ext cx="762000" cy="259045"/>
    <xdr:sp macro="" textlink="">
      <xdr:nvSpPr>
        <xdr:cNvPr id="182"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a:t>
          </a:r>
          <a:endParaRPr kumimoji="1" lang="ja-JP" altLang="en-US" sz="1000" b="1">
            <a:latin typeface="ＭＳ Ｐゴシック"/>
          </a:endParaRPr>
        </a:p>
      </xdr:txBody>
    </xdr:sp>
    <xdr:clientData/>
  </xdr:oneCellAnchor>
  <xdr:twoCellAnchor>
    <xdr:from>
      <xdr:col>6</xdr:col>
      <xdr:colOff>612775</xdr:colOff>
      <xdr:row>60</xdr:row>
      <xdr:rowOff>127000</xdr:rowOff>
    </xdr:from>
    <xdr:to>
      <xdr:col>7</xdr:col>
      <xdr:colOff>104775</xdr:colOff>
      <xdr:row>60</xdr:row>
      <xdr:rowOff>127000</xdr:rowOff>
    </xdr:to>
    <xdr:cxnSp macro="">
      <xdr:nvCxnSpPr>
        <xdr:cNvPr id="183" name="直線コネクタ 182"/>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53</xdr:row>
      <xdr:rowOff>31750</xdr:rowOff>
    </xdr:from>
    <xdr:to>
      <xdr:col>7</xdr:col>
      <xdr:colOff>104775</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165100</xdr:rowOff>
    </xdr:from>
    <xdr:to>
      <xdr:col>7</xdr:col>
      <xdr:colOff>15875</xdr:colOff>
      <xdr:row>55</xdr:row>
      <xdr:rowOff>120650</xdr:rowOff>
    </xdr:to>
    <xdr:cxnSp macro="">
      <xdr:nvCxnSpPr>
        <xdr:cNvPr id="186" name="直線コネクタ 185"/>
        <xdr:cNvCxnSpPr/>
      </xdr:nvCxnSpPr>
      <xdr:spPr>
        <a:xfrm>
          <a:off x="3987800" y="94234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118127</xdr:rowOff>
    </xdr:from>
    <xdr:ext cx="762000" cy="259045"/>
    <xdr:sp macro="" textlink="">
      <xdr:nvSpPr>
        <xdr:cNvPr id="187" name="扶助費平均値テキスト"/>
        <xdr:cNvSpPr txBox="1"/>
      </xdr:nvSpPr>
      <xdr:spPr>
        <a:xfrm>
          <a:off x="4914900" y="9547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146050</xdr:rowOff>
    </xdr:from>
    <xdr:to>
      <xdr:col>7</xdr:col>
      <xdr:colOff>66675</xdr:colOff>
      <xdr:row>56</xdr:row>
      <xdr:rowOff>76200</xdr:rowOff>
    </xdr:to>
    <xdr:sp macro="" textlink="">
      <xdr:nvSpPr>
        <xdr:cNvPr id="188" name="フローチャート : 判断 187"/>
        <xdr:cNvSpPr/>
      </xdr:nvSpPr>
      <xdr:spPr>
        <a:xfrm>
          <a:off x="47752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50800</xdr:rowOff>
    </xdr:from>
    <xdr:to>
      <xdr:col>5</xdr:col>
      <xdr:colOff>549275</xdr:colOff>
      <xdr:row>54</xdr:row>
      <xdr:rowOff>165100</xdr:rowOff>
    </xdr:to>
    <xdr:cxnSp macro="">
      <xdr:nvCxnSpPr>
        <xdr:cNvPr id="189" name="直線コネクタ 188"/>
        <xdr:cNvCxnSpPr/>
      </xdr:nvCxnSpPr>
      <xdr:spPr>
        <a:xfrm>
          <a:off x="3098800" y="9309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82550</xdr:rowOff>
    </xdr:from>
    <xdr:to>
      <xdr:col>5</xdr:col>
      <xdr:colOff>600075</xdr:colOff>
      <xdr:row>56</xdr:row>
      <xdr:rowOff>12700</xdr:rowOff>
    </xdr:to>
    <xdr:sp macro="" textlink="">
      <xdr:nvSpPr>
        <xdr:cNvPr id="190" name="フローチャート : 判断 189"/>
        <xdr:cNvSpPr/>
      </xdr:nvSpPr>
      <xdr:spPr>
        <a:xfrm>
          <a:off x="3937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168927</xdr:rowOff>
    </xdr:from>
    <xdr:ext cx="736600" cy="259045"/>
    <xdr:sp macro="" textlink="">
      <xdr:nvSpPr>
        <xdr:cNvPr id="191" name="テキスト ボックス 190"/>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0</xdr:rowOff>
    </xdr:from>
    <xdr:to>
      <xdr:col>4</xdr:col>
      <xdr:colOff>346075</xdr:colOff>
      <xdr:row>54</xdr:row>
      <xdr:rowOff>50800</xdr:rowOff>
    </xdr:to>
    <xdr:cxnSp macro="">
      <xdr:nvCxnSpPr>
        <xdr:cNvPr id="192" name="直線コネクタ 191"/>
        <xdr:cNvCxnSpPr/>
      </xdr:nvCxnSpPr>
      <xdr:spPr>
        <a:xfrm>
          <a:off x="2209800" y="9258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88900</xdr:rowOff>
    </xdr:from>
    <xdr:to>
      <xdr:col>4</xdr:col>
      <xdr:colOff>396875</xdr:colOff>
      <xdr:row>55</xdr:row>
      <xdr:rowOff>19050</xdr:rowOff>
    </xdr:to>
    <xdr:sp macro="" textlink="">
      <xdr:nvSpPr>
        <xdr:cNvPr id="193" name="フローチャート : 判断 192"/>
        <xdr:cNvSpPr/>
      </xdr:nvSpPr>
      <xdr:spPr>
        <a:xfrm>
          <a:off x="3048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3827</xdr:rowOff>
    </xdr:from>
    <xdr:ext cx="762000" cy="259045"/>
    <xdr:sp macro="" textlink="">
      <xdr:nvSpPr>
        <xdr:cNvPr id="194" name="テキスト ボックス 193"/>
        <xdr:cNvSpPr txBox="1"/>
      </xdr:nvSpPr>
      <xdr:spPr>
        <a:xfrm>
          <a:off x="2717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0</xdr:rowOff>
    </xdr:from>
    <xdr:to>
      <xdr:col>3</xdr:col>
      <xdr:colOff>142875</xdr:colOff>
      <xdr:row>54</xdr:row>
      <xdr:rowOff>12700</xdr:rowOff>
    </xdr:to>
    <xdr:cxnSp macro="">
      <xdr:nvCxnSpPr>
        <xdr:cNvPr id="195" name="直線コネクタ 194"/>
        <xdr:cNvCxnSpPr/>
      </xdr:nvCxnSpPr>
      <xdr:spPr>
        <a:xfrm flipV="1">
          <a:off x="1320800" y="9258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38100</xdr:rowOff>
    </xdr:from>
    <xdr:to>
      <xdr:col>3</xdr:col>
      <xdr:colOff>193675</xdr:colOff>
      <xdr:row>54</xdr:row>
      <xdr:rowOff>139700</xdr:rowOff>
    </xdr:to>
    <xdr:sp macro="" textlink="">
      <xdr:nvSpPr>
        <xdr:cNvPr id="196" name="フローチャート : 判断 195"/>
        <xdr:cNvSpPr/>
      </xdr:nvSpPr>
      <xdr:spPr>
        <a:xfrm>
          <a:off x="2159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124477</xdr:rowOff>
    </xdr:from>
    <xdr:ext cx="762000" cy="259045"/>
    <xdr:sp macro="" textlink="">
      <xdr:nvSpPr>
        <xdr:cNvPr id="197" name="テキスト ボックス 196"/>
        <xdr:cNvSpPr txBox="1"/>
      </xdr:nvSpPr>
      <xdr:spPr>
        <a:xfrm>
          <a:off x="1828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25400</xdr:rowOff>
    </xdr:from>
    <xdr:to>
      <xdr:col>1</xdr:col>
      <xdr:colOff>676275</xdr:colOff>
      <xdr:row>54</xdr:row>
      <xdr:rowOff>127000</xdr:rowOff>
    </xdr:to>
    <xdr:sp macro="" textlink="">
      <xdr:nvSpPr>
        <xdr:cNvPr id="198" name="フローチャート : 判断 197"/>
        <xdr:cNvSpPr/>
      </xdr:nvSpPr>
      <xdr:spPr>
        <a:xfrm>
          <a:off x="1270000" y="928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111777</xdr:rowOff>
    </xdr:from>
    <xdr:ext cx="762000" cy="259045"/>
    <xdr:sp macro="" textlink="">
      <xdr:nvSpPr>
        <xdr:cNvPr id="199" name="テキスト ボックス 198"/>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69850</xdr:rowOff>
    </xdr:from>
    <xdr:to>
      <xdr:col>7</xdr:col>
      <xdr:colOff>66675</xdr:colOff>
      <xdr:row>56</xdr:row>
      <xdr:rowOff>0</xdr:rowOff>
    </xdr:to>
    <xdr:sp macro="" textlink="">
      <xdr:nvSpPr>
        <xdr:cNvPr id="205" name="円/楕円 204"/>
        <xdr:cNvSpPr/>
      </xdr:nvSpPr>
      <xdr:spPr>
        <a:xfrm>
          <a:off x="47752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86377</xdr:rowOff>
    </xdr:from>
    <xdr:ext cx="762000" cy="259045"/>
    <xdr:sp macro="" textlink="">
      <xdr:nvSpPr>
        <xdr:cNvPr id="206" name="扶助費該当値テキスト"/>
        <xdr:cNvSpPr txBox="1"/>
      </xdr:nvSpPr>
      <xdr:spPr>
        <a:xfrm>
          <a:off x="49149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114300</xdr:rowOff>
    </xdr:from>
    <xdr:to>
      <xdr:col>5</xdr:col>
      <xdr:colOff>600075</xdr:colOff>
      <xdr:row>55</xdr:row>
      <xdr:rowOff>44450</xdr:rowOff>
    </xdr:to>
    <xdr:sp macro="" textlink="">
      <xdr:nvSpPr>
        <xdr:cNvPr id="207" name="円/楕円 206"/>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54627</xdr:rowOff>
    </xdr:from>
    <xdr:ext cx="736600" cy="259045"/>
    <xdr:sp macro="" textlink="">
      <xdr:nvSpPr>
        <xdr:cNvPr id="208" name="テキスト ボックス 207"/>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0</xdr:rowOff>
    </xdr:from>
    <xdr:to>
      <xdr:col>4</xdr:col>
      <xdr:colOff>396875</xdr:colOff>
      <xdr:row>54</xdr:row>
      <xdr:rowOff>101600</xdr:rowOff>
    </xdr:to>
    <xdr:sp macro="" textlink="">
      <xdr:nvSpPr>
        <xdr:cNvPr id="209" name="円/楕円 208"/>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111777</xdr:rowOff>
    </xdr:from>
    <xdr:ext cx="762000" cy="259045"/>
    <xdr:sp macro="" textlink="">
      <xdr:nvSpPr>
        <xdr:cNvPr id="210" name="テキスト ボックス 209"/>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120650</xdr:rowOff>
    </xdr:from>
    <xdr:to>
      <xdr:col>3</xdr:col>
      <xdr:colOff>193675</xdr:colOff>
      <xdr:row>54</xdr:row>
      <xdr:rowOff>50800</xdr:rowOff>
    </xdr:to>
    <xdr:sp macro="" textlink="">
      <xdr:nvSpPr>
        <xdr:cNvPr id="211" name="円/楕円 210"/>
        <xdr:cNvSpPr/>
      </xdr:nvSpPr>
      <xdr:spPr>
        <a:xfrm>
          <a:off x="2159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60977</xdr:rowOff>
    </xdr:from>
    <xdr:ext cx="762000" cy="259045"/>
    <xdr:sp macro="" textlink="">
      <xdr:nvSpPr>
        <xdr:cNvPr id="212" name="テキスト ボックス 211"/>
        <xdr:cNvSpPr txBox="1"/>
      </xdr:nvSpPr>
      <xdr:spPr>
        <a:xfrm>
          <a:off x="1828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13" name="円/楕円 212"/>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73677</xdr:rowOff>
    </xdr:from>
    <xdr:ext cx="762000" cy="259045"/>
    <xdr:sp macro="" textlink="">
      <xdr:nvSpPr>
        <xdr:cNvPr id="214" name="テキスト ボックス 213"/>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lang="ja-JP" altLang="ja-JP" sz="1300" b="0" i="0" baseline="0">
              <a:solidFill>
                <a:schemeClr val="dk1"/>
              </a:solidFill>
              <a:effectLst/>
              <a:latin typeface="+mn-lt"/>
              <a:ea typeface="+mn-ea"/>
              <a:cs typeface="+mn-cs"/>
            </a:rPr>
            <a:t>その他に係る経常収支比率は、類似団体平均、全国平均、長崎県平均をいずれも下回っている</a:t>
          </a:r>
          <a:r>
            <a:rPr lang="ja-JP" altLang="en-US" sz="1300" b="0" i="0" baseline="0">
              <a:solidFill>
                <a:schemeClr val="dk1"/>
              </a:solidFill>
              <a:effectLst/>
              <a:latin typeface="+mn-lt"/>
              <a:ea typeface="+mn-ea"/>
              <a:cs typeface="+mn-cs"/>
            </a:rPr>
            <a:t>が、</a:t>
          </a:r>
          <a:r>
            <a:rPr lang="ja-JP" altLang="ja-JP" sz="1300" b="0" i="0" baseline="0">
              <a:solidFill>
                <a:schemeClr val="dk1"/>
              </a:solidFill>
              <a:effectLst/>
              <a:latin typeface="+mn-lt"/>
              <a:ea typeface="+mn-ea"/>
              <a:cs typeface="+mn-cs"/>
            </a:rPr>
            <a:t>前年度と比べて０．</a:t>
          </a:r>
          <a:r>
            <a:rPr lang="ja-JP" altLang="en-US" sz="1300" b="0" i="0" baseline="0">
              <a:solidFill>
                <a:schemeClr val="dk1"/>
              </a:solidFill>
              <a:effectLst/>
              <a:latin typeface="+mn-lt"/>
              <a:ea typeface="+mn-ea"/>
              <a:cs typeface="+mn-cs"/>
            </a:rPr>
            <a:t>９</a:t>
          </a:r>
          <a:r>
            <a:rPr lang="ja-JP" altLang="ja-JP" sz="1300" b="0" i="0" baseline="0">
              <a:solidFill>
                <a:schemeClr val="dk1"/>
              </a:solidFill>
              <a:effectLst/>
              <a:latin typeface="+mn-lt"/>
              <a:ea typeface="+mn-ea"/>
              <a:cs typeface="+mn-cs"/>
            </a:rPr>
            <a:t>ポイントの増となっ</a:t>
          </a:r>
          <a:r>
            <a:rPr lang="ja-JP" altLang="en-US" sz="1300" b="0" i="0" baseline="0">
              <a:solidFill>
                <a:schemeClr val="dk1"/>
              </a:solidFill>
              <a:effectLst/>
              <a:latin typeface="+mn-lt"/>
              <a:ea typeface="+mn-ea"/>
              <a:cs typeface="+mn-cs"/>
            </a:rPr>
            <a:t>ている。</a:t>
          </a:r>
          <a:r>
            <a:rPr lang="ja-JP" altLang="ja-JP" sz="1300" b="0" i="0" baseline="0">
              <a:solidFill>
                <a:schemeClr val="dk1"/>
              </a:solidFill>
              <a:effectLst/>
              <a:latin typeface="+mn-lt"/>
              <a:ea typeface="+mn-ea"/>
              <a:cs typeface="+mn-cs"/>
            </a:rPr>
            <a:t>これは、介護保険事業特別会計や後期高齢者医療広域連合への繰出金が増加したこと</a:t>
          </a:r>
          <a:r>
            <a:rPr lang="ja-JP" altLang="en-US" sz="1300" b="0" i="0" baseline="0">
              <a:solidFill>
                <a:schemeClr val="dk1"/>
              </a:solidFill>
              <a:effectLst/>
              <a:latin typeface="+mn-lt"/>
              <a:ea typeface="+mn-ea"/>
              <a:cs typeface="+mn-cs"/>
            </a:rPr>
            <a:t>や、</a:t>
          </a:r>
          <a:r>
            <a:rPr lang="ja-JP" altLang="ja-JP" sz="1300" b="0" i="0" baseline="0">
              <a:solidFill>
                <a:schemeClr val="dk1"/>
              </a:solidFill>
              <a:effectLst/>
              <a:latin typeface="+mn-lt"/>
              <a:ea typeface="+mn-ea"/>
              <a:cs typeface="+mn-cs"/>
            </a:rPr>
            <a:t>普通交付税及び臨時財政対策債の大幅減による経常一般財源の減が主な要因である。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158750</xdr:rowOff>
    </xdr:from>
    <xdr:to>
      <xdr:col>24</xdr:col>
      <xdr:colOff>31750</xdr:colOff>
      <xdr:row>62</xdr:row>
      <xdr:rowOff>25400</xdr:rowOff>
    </xdr:to>
    <xdr:cxnSp macro="">
      <xdr:nvCxnSpPr>
        <xdr:cNvPr id="242" name="直線コネクタ 241"/>
        <xdr:cNvCxnSpPr/>
      </xdr:nvCxnSpPr>
      <xdr:spPr>
        <a:xfrm flipV="1">
          <a:off x="16510000" y="9245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168927</xdr:rowOff>
    </xdr:from>
    <xdr:ext cx="762000" cy="259045"/>
    <xdr:sp macro="" textlink="">
      <xdr:nvSpPr>
        <xdr:cNvPr id="243" name="その他最小値テキスト"/>
        <xdr:cNvSpPr txBox="1"/>
      </xdr:nvSpPr>
      <xdr:spPr>
        <a:xfrm>
          <a:off x="16598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25400</xdr:rowOff>
    </xdr:from>
    <xdr:to>
      <xdr:col>24</xdr:col>
      <xdr:colOff>120650</xdr:colOff>
      <xdr:row>62</xdr:row>
      <xdr:rowOff>25400</xdr:rowOff>
    </xdr:to>
    <xdr:cxnSp macro="">
      <xdr:nvCxnSpPr>
        <xdr:cNvPr id="244" name="直線コネクタ 243"/>
        <xdr:cNvCxnSpPr/>
      </xdr:nvCxnSpPr>
      <xdr:spPr>
        <a:xfrm>
          <a:off x="16421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73677</xdr:rowOff>
    </xdr:from>
    <xdr:ext cx="762000" cy="259045"/>
    <xdr:sp macro="" textlink="">
      <xdr:nvSpPr>
        <xdr:cNvPr id="245" name="その他最大値テキスト"/>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23</xdr:col>
      <xdr:colOff>628650</xdr:colOff>
      <xdr:row>53</xdr:row>
      <xdr:rowOff>158750</xdr:rowOff>
    </xdr:from>
    <xdr:to>
      <xdr:col>24</xdr:col>
      <xdr:colOff>120650</xdr:colOff>
      <xdr:row>53</xdr:row>
      <xdr:rowOff>158750</xdr:rowOff>
    </xdr:to>
    <xdr:cxnSp macro="">
      <xdr:nvCxnSpPr>
        <xdr:cNvPr id="246" name="直線コネクタ 245"/>
        <xdr:cNvCxnSpPr/>
      </xdr:nvCxnSpPr>
      <xdr:spPr>
        <a:xfrm>
          <a:off x="16421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38100</xdr:rowOff>
    </xdr:from>
    <xdr:to>
      <xdr:col>24</xdr:col>
      <xdr:colOff>31750</xdr:colOff>
      <xdr:row>54</xdr:row>
      <xdr:rowOff>152400</xdr:rowOff>
    </xdr:to>
    <xdr:cxnSp macro="">
      <xdr:nvCxnSpPr>
        <xdr:cNvPr id="247" name="直線コネクタ 246"/>
        <xdr:cNvCxnSpPr/>
      </xdr:nvCxnSpPr>
      <xdr:spPr>
        <a:xfrm>
          <a:off x="15671800" y="92964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99077</xdr:rowOff>
    </xdr:from>
    <xdr:ext cx="762000" cy="259045"/>
    <xdr:sp macro="" textlink="">
      <xdr:nvSpPr>
        <xdr:cNvPr id="248" name="その他平均値テキスト"/>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49" name="フローチャート : 判断 248"/>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12700</xdr:rowOff>
    </xdr:from>
    <xdr:to>
      <xdr:col>22</xdr:col>
      <xdr:colOff>565150</xdr:colOff>
      <xdr:row>54</xdr:row>
      <xdr:rowOff>38100</xdr:rowOff>
    </xdr:to>
    <xdr:cxnSp macro="">
      <xdr:nvCxnSpPr>
        <xdr:cNvPr id="250" name="直線コネクタ 249"/>
        <xdr:cNvCxnSpPr/>
      </xdr:nvCxnSpPr>
      <xdr:spPr>
        <a:xfrm>
          <a:off x="14782800" y="9271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12700</xdr:rowOff>
    </xdr:from>
    <xdr:to>
      <xdr:col>22</xdr:col>
      <xdr:colOff>615950</xdr:colOff>
      <xdr:row>56</xdr:row>
      <xdr:rowOff>114300</xdr:rowOff>
    </xdr:to>
    <xdr:sp macro="" textlink="">
      <xdr:nvSpPr>
        <xdr:cNvPr id="251" name="フローチャート : 判断 250"/>
        <xdr:cNvSpPr/>
      </xdr:nvSpPr>
      <xdr:spPr>
        <a:xfrm>
          <a:off x="15621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99077</xdr:rowOff>
    </xdr:from>
    <xdr:ext cx="736600" cy="259045"/>
    <xdr:sp macro="" textlink="">
      <xdr:nvSpPr>
        <xdr:cNvPr id="252" name="テキスト ボックス 251"/>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12700</xdr:rowOff>
    </xdr:from>
    <xdr:to>
      <xdr:col>21</xdr:col>
      <xdr:colOff>361950</xdr:colOff>
      <xdr:row>54</xdr:row>
      <xdr:rowOff>12700</xdr:rowOff>
    </xdr:to>
    <xdr:cxnSp macro="">
      <xdr:nvCxnSpPr>
        <xdr:cNvPr id="253" name="直線コネクタ 252"/>
        <xdr:cNvCxnSpPr/>
      </xdr:nvCxnSpPr>
      <xdr:spPr>
        <a:xfrm>
          <a:off x="13893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4" name="フローチャート : 判断 253"/>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162577</xdr:rowOff>
    </xdr:from>
    <xdr:ext cx="762000" cy="259045"/>
    <xdr:sp macro="" textlink="">
      <xdr:nvSpPr>
        <xdr:cNvPr id="255" name="テキスト ボックス 254"/>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12700</xdr:rowOff>
    </xdr:from>
    <xdr:to>
      <xdr:col>20</xdr:col>
      <xdr:colOff>158750</xdr:colOff>
      <xdr:row>54</xdr:row>
      <xdr:rowOff>25400</xdr:rowOff>
    </xdr:to>
    <xdr:cxnSp macro="">
      <xdr:nvCxnSpPr>
        <xdr:cNvPr id="256" name="直線コネクタ 255"/>
        <xdr:cNvCxnSpPr/>
      </xdr:nvCxnSpPr>
      <xdr:spPr>
        <a:xfrm flipV="1">
          <a:off x="13004800" y="9271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25400</xdr:rowOff>
    </xdr:from>
    <xdr:to>
      <xdr:col>20</xdr:col>
      <xdr:colOff>209550</xdr:colOff>
      <xdr:row>56</xdr:row>
      <xdr:rowOff>127000</xdr:rowOff>
    </xdr:to>
    <xdr:sp macro="" textlink="">
      <xdr:nvSpPr>
        <xdr:cNvPr id="257" name="フローチャート : 判断 256"/>
        <xdr:cNvSpPr/>
      </xdr:nvSpPr>
      <xdr:spPr>
        <a:xfrm>
          <a:off x="13843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111777</xdr:rowOff>
    </xdr:from>
    <xdr:ext cx="762000" cy="259045"/>
    <xdr:sp macro="" textlink="">
      <xdr:nvSpPr>
        <xdr:cNvPr id="258" name="テキスト ボックス 257"/>
        <xdr:cNvSpPr txBox="1"/>
      </xdr:nvSpPr>
      <xdr:spPr>
        <a:xfrm>
          <a:off x="13512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59" name="フローチャート : 判断 258"/>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99077</xdr:rowOff>
    </xdr:from>
    <xdr:ext cx="762000" cy="259045"/>
    <xdr:sp macro="" textlink="">
      <xdr:nvSpPr>
        <xdr:cNvPr id="260" name="テキスト ボックス 259"/>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101600</xdr:rowOff>
    </xdr:from>
    <xdr:to>
      <xdr:col>24</xdr:col>
      <xdr:colOff>82550</xdr:colOff>
      <xdr:row>55</xdr:row>
      <xdr:rowOff>31750</xdr:rowOff>
    </xdr:to>
    <xdr:sp macro="" textlink="">
      <xdr:nvSpPr>
        <xdr:cNvPr id="266" name="円/楕円 265"/>
        <xdr:cNvSpPr/>
      </xdr:nvSpPr>
      <xdr:spPr>
        <a:xfrm>
          <a:off x="164592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118127</xdr:rowOff>
    </xdr:from>
    <xdr:ext cx="762000" cy="259045"/>
    <xdr:sp macro="" textlink="">
      <xdr:nvSpPr>
        <xdr:cNvPr id="267" name="その他該当値テキスト"/>
        <xdr:cNvSpPr txBox="1"/>
      </xdr:nvSpPr>
      <xdr:spPr>
        <a:xfrm>
          <a:off x="16598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158750</xdr:rowOff>
    </xdr:from>
    <xdr:to>
      <xdr:col>22</xdr:col>
      <xdr:colOff>615950</xdr:colOff>
      <xdr:row>54</xdr:row>
      <xdr:rowOff>88900</xdr:rowOff>
    </xdr:to>
    <xdr:sp macro="" textlink="">
      <xdr:nvSpPr>
        <xdr:cNvPr id="268" name="円/楕円 267"/>
        <xdr:cNvSpPr/>
      </xdr:nvSpPr>
      <xdr:spPr>
        <a:xfrm>
          <a:off x="15621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99077</xdr:rowOff>
    </xdr:from>
    <xdr:ext cx="736600" cy="259045"/>
    <xdr:sp macro="" textlink="">
      <xdr:nvSpPr>
        <xdr:cNvPr id="269" name="テキスト ボックス 268"/>
        <xdr:cNvSpPr txBox="1"/>
      </xdr:nvSpPr>
      <xdr:spPr>
        <a:xfrm>
          <a:off x="15290800" y="901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133350</xdr:rowOff>
    </xdr:from>
    <xdr:to>
      <xdr:col>21</xdr:col>
      <xdr:colOff>412750</xdr:colOff>
      <xdr:row>54</xdr:row>
      <xdr:rowOff>63500</xdr:rowOff>
    </xdr:to>
    <xdr:sp macro="" textlink="">
      <xdr:nvSpPr>
        <xdr:cNvPr id="270" name="円/楕円 269"/>
        <xdr:cNvSpPr/>
      </xdr:nvSpPr>
      <xdr:spPr>
        <a:xfrm>
          <a:off x="14732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73677</xdr:rowOff>
    </xdr:from>
    <xdr:ext cx="762000" cy="259045"/>
    <xdr:sp macro="" textlink="">
      <xdr:nvSpPr>
        <xdr:cNvPr id="271" name="テキスト ボックス 270"/>
        <xdr:cNvSpPr txBox="1"/>
      </xdr:nvSpPr>
      <xdr:spPr>
        <a:xfrm>
          <a:off x="14401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133350</xdr:rowOff>
    </xdr:from>
    <xdr:to>
      <xdr:col>20</xdr:col>
      <xdr:colOff>209550</xdr:colOff>
      <xdr:row>54</xdr:row>
      <xdr:rowOff>63500</xdr:rowOff>
    </xdr:to>
    <xdr:sp macro="" textlink="">
      <xdr:nvSpPr>
        <xdr:cNvPr id="272" name="円/楕円 271"/>
        <xdr:cNvSpPr/>
      </xdr:nvSpPr>
      <xdr:spPr>
        <a:xfrm>
          <a:off x="13843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73677</xdr:rowOff>
    </xdr:from>
    <xdr:ext cx="762000" cy="259045"/>
    <xdr:sp macro="" textlink="">
      <xdr:nvSpPr>
        <xdr:cNvPr id="273" name="テキスト ボックス 272"/>
        <xdr:cNvSpPr txBox="1"/>
      </xdr:nvSpPr>
      <xdr:spPr>
        <a:xfrm>
          <a:off x="13512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146050</xdr:rowOff>
    </xdr:from>
    <xdr:to>
      <xdr:col>19</xdr:col>
      <xdr:colOff>6350</xdr:colOff>
      <xdr:row>54</xdr:row>
      <xdr:rowOff>76200</xdr:rowOff>
    </xdr:to>
    <xdr:sp macro="" textlink="">
      <xdr:nvSpPr>
        <xdr:cNvPr id="274" name="円/楕円 273"/>
        <xdr:cNvSpPr/>
      </xdr:nvSpPr>
      <xdr:spPr>
        <a:xfrm>
          <a:off x="12954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86377</xdr:rowOff>
    </xdr:from>
    <xdr:ext cx="762000" cy="259045"/>
    <xdr:sp macro="" textlink="">
      <xdr:nvSpPr>
        <xdr:cNvPr id="275" name="テキスト ボックス 274"/>
        <xdr:cNvSpPr txBox="1"/>
      </xdr:nvSpPr>
      <xdr:spPr>
        <a:xfrm>
          <a:off x="126238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mn-lt"/>
              <a:ea typeface="+mn-ea"/>
              <a:cs typeface="+mn-cs"/>
            </a:rPr>
            <a:t>　補助費等に係る経常収支比率が類似団体と比較して高くなっている要因としては、下水道事業の法適化に伴い、平成２３年度から従来の繰出金を補助金として支出するようになったこと</a:t>
          </a:r>
          <a:r>
            <a:rPr lang="ja-JP" altLang="en-US" sz="1400" b="0" i="0" baseline="0">
              <a:solidFill>
                <a:schemeClr val="dk1"/>
              </a:solidFill>
              <a:effectLst/>
              <a:latin typeface="+mn-lt"/>
              <a:ea typeface="+mn-ea"/>
              <a:cs typeface="+mn-cs"/>
            </a:rPr>
            <a:t>によるもの。</a:t>
          </a:r>
          <a:endParaRPr lang="en-US" altLang="ja-JP" sz="140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400" b="0" i="0" baseline="0">
              <a:solidFill>
                <a:schemeClr val="dk1"/>
              </a:solidFill>
              <a:effectLst/>
              <a:latin typeface="+mn-lt"/>
              <a:ea typeface="+mn-ea"/>
              <a:cs typeface="+mn-cs"/>
            </a:rPr>
            <a:t>　なお、前年度と比べて０．２ポイントの減となったのは、</a:t>
          </a:r>
          <a:r>
            <a:rPr lang="ja-JP" altLang="ja-JP" sz="1400" b="0" i="0" baseline="0">
              <a:solidFill>
                <a:schemeClr val="dk1"/>
              </a:solidFill>
              <a:effectLst/>
              <a:latin typeface="+mn-lt"/>
              <a:ea typeface="+mn-ea"/>
              <a:cs typeface="+mn-cs"/>
            </a:rPr>
            <a:t>一部事務組合負担金</a:t>
          </a:r>
          <a:r>
            <a:rPr lang="ja-JP" altLang="en-US" sz="1400" b="0" i="0" baseline="0">
              <a:solidFill>
                <a:schemeClr val="dk1"/>
              </a:solidFill>
              <a:effectLst/>
              <a:latin typeface="+mn-lt"/>
              <a:ea typeface="+mn-ea"/>
              <a:cs typeface="+mn-cs"/>
            </a:rPr>
            <a:t>の減によるものである</a:t>
          </a:r>
          <a:r>
            <a:rPr lang="ja-JP" altLang="ja-JP" sz="1400" b="0" i="0" baseline="0">
              <a:solidFill>
                <a:schemeClr val="dk1"/>
              </a:solidFill>
              <a:effectLst/>
              <a:latin typeface="+mn-lt"/>
              <a:ea typeface="+mn-ea"/>
              <a:cs typeface="+mn-cs"/>
            </a:rPr>
            <a:t>。</a:t>
          </a:r>
          <a:endParaRPr lang="ja-JP" altLang="ja-JP" sz="18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152400</xdr:rowOff>
    </xdr:from>
    <xdr:to>
      <xdr:col>24</xdr:col>
      <xdr:colOff>31750</xdr:colOff>
      <xdr:row>41</xdr:row>
      <xdr:rowOff>133350</xdr:rowOff>
    </xdr:to>
    <xdr:cxnSp macro="">
      <xdr:nvCxnSpPr>
        <xdr:cNvPr id="303" name="直線コネクタ 302"/>
        <xdr:cNvCxnSpPr/>
      </xdr:nvCxnSpPr>
      <xdr:spPr>
        <a:xfrm flipV="1">
          <a:off x="16510000" y="563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105427</xdr:rowOff>
    </xdr:from>
    <xdr:ext cx="762000" cy="259045"/>
    <xdr:sp macro="" textlink="">
      <xdr:nvSpPr>
        <xdr:cNvPr id="304" name="補助費等最小値テキスト"/>
        <xdr:cNvSpPr txBox="1"/>
      </xdr:nvSpPr>
      <xdr:spPr>
        <a:xfrm>
          <a:off x="16598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23</xdr:col>
      <xdr:colOff>628650</xdr:colOff>
      <xdr:row>41</xdr:row>
      <xdr:rowOff>133350</xdr:rowOff>
    </xdr:from>
    <xdr:to>
      <xdr:col>24</xdr:col>
      <xdr:colOff>120650</xdr:colOff>
      <xdr:row>41</xdr:row>
      <xdr:rowOff>133350</xdr:rowOff>
    </xdr:to>
    <xdr:cxnSp macro="">
      <xdr:nvCxnSpPr>
        <xdr:cNvPr id="305" name="直線コネクタ 304"/>
        <xdr:cNvCxnSpPr/>
      </xdr:nvCxnSpPr>
      <xdr:spPr>
        <a:xfrm>
          <a:off x="16421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67327</xdr:rowOff>
    </xdr:from>
    <xdr:ext cx="762000" cy="259045"/>
    <xdr:sp macro="" textlink="">
      <xdr:nvSpPr>
        <xdr:cNvPr id="306" name="補助費等最大値テキスト"/>
        <xdr:cNvSpPr txBox="1"/>
      </xdr:nvSpPr>
      <xdr:spPr>
        <a:xfrm>
          <a:off x="16598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628650</xdr:colOff>
      <xdr:row>32</xdr:row>
      <xdr:rowOff>152400</xdr:rowOff>
    </xdr:from>
    <xdr:to>
      <xdr:col>24</xdr:col>
      <xdr:colOff>120650</xdr:colOff>
      <xdr:row>32</xdr:row>
      <xdr:rowOff>152400</xdr:rowOff>
    </xdr:to>
    <xdr:cxnSp macro="">
      <xdr:nvCxnSpPr>
        <xdr:cNvPr id="307" name="直線コネクタ 306"/>
        <xdr:cNvCxnSpPr/>
      </xdr:nvCxnSpPr>
      <xdr:spPr>
        <a:xfrm>
          <a:off x="16421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41</xdr:row>
      <xdr:rowOff>31750</xdr:rowOff>
    </xdr:from>
    <xdr:to>
      <xdr:col>24</xdr:col>
      <xdr:colOff>31750</xdr:colOff>
      <xdr:row>41</xdr:row>
      <xdr:rowOff>57150</xdr:rowOff>
    </xdr:to>
    <xdr:cxnSp macro="">
      <xdr:nvCxnSpPr>
        <xdr:cNvPr id="308" name="直線コネクタ 307"/>
        <xdr:cNvCxnSpPr/>
      </xdr:nvCxnSpPr>
      <xdr:spPr>
        <a:xfrm flipV="1">
          <a:off x="15671800" y="7061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124477</xdr:rowOff>
    </xdr:from>
    <xdr:ext cx="762000" cy="259045"/>
    <xdr:sp macro="" textlink="">
      <xdr:nvSpPr>
        <xdr:cNvPr id="309" name="補助費等平均値テキスト"/>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107950</xdr:rowOff>
    </xdr:from>
    <xdr:to>
      <xdr:col>24</xdr:col>
      <xdr:colOff>82550</xdr:colOff>
      <xdr:row>38</xdr:row>
      <xdr:rowOff>38100</xdr:rowOff>
    </xdr:to>
    <xdr:sp macro="" textlink="">
      <xdr:nvSpPr>
        <xdr:cNvPr id="310" name="フローチャート : 判断 309"/>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41</xdr:row>
      <xdr:rowOff>57150</xdr:rowOff>
    </xdr:from>
    <xdr:to>
      <xdr:col>22</xdr:col>
      <xdr:colOff>565150</xdr:colOff>
      <xdr:row>41</xdr:row>
      <xdr:rowOff>120650</xdr:rowOff>
    </xdr:to>
    <xdr:cxnSp macro="">
      <xdr:nvCxnSpPr>
        <xdr:cNvPr id="311" name="直線コネクタ 310"/>
        <xdr:cNvCxnSpPr/>
      </xdr:nvCxnSpPr>
      <xdr:spPr>
        <a:xfrm flipV="1">
          <a:off x="14782800" y="7086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69850</xdr:rowOff>
    </xdr:from>
    <xdr:to>
      <xdr:col>22</xdr:col>
      <xdr:colOff>615950</xdr:colOff>
      <xdr:row>38</xdr:row>
      <xdr:rowOff>0</xdr:rowOff>
    </xdr:to>
    <xdr:sp macro="" textlink="">
      <xdr:nvSpPr>
        <xdr:cNvPr id="312" name="フローチャート : 判断 311"/>
        <xdr:cNvSpPr/>
      </xdr:nvSpPr>
      <xdr:spPr>
        <a:xfrm>
          <a:off x="156210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10177</xdr:rowOff>
    </xdr:from>
    <xdr:ext cx="736600" cy="259045"/>
    <xdr:sp macro="" textlink="">
      <xdr:nvSpPr>
        <xdr:cNvPr id="313" name="テキスト ボックス 312"/>
        <xdr:cNvSpPr txBox="1"/>
      </xdr:nvSpPr>
      <xdr:spPr>
        <a:xfrm>
          <a:off x="15290800" y="618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20</xdr:col>
      <xdr:colOff>158750</xdr:colOff>
      <xdr:row>41</xdr:row>
      <xdr:rowOff>31750</xdr:rowOff>
    </xdr:from>
    <xdr:to>
      <xdr:col>21</xdr:col>
      <xdr:colOff>361950</xdr:colOff>
      <xdr:row>41</xdr:row>
      <xdr:rowOff>120650</xdr:rowOff>
    </xdr:to>
    <xdr:cxnSp macro="">
      <xdr:nvCxnSpPr>
        <xdr:cNvPr id="314" name="直線コネクタ 313"/>
        <xdr:cNvCxnSpPr/>
      </xdr:nvCxnSpPr>
      <xdr:spPr>
        <a:xfrm>
          <a:off x="13893800" y="7061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19050</xdr:rowOff>
    </xdr:from>
    <xdr:to>
      <xdr:col>21</xdr:col>
      <xdr:colOff>412750</xdr:colOff>
      <xdr:row>37</xdr:row>
      <xdr:rowOff>120650</xdr:rowOff>
    </xdr:to>
    <xdr:sp macro="" textlink="">
      <xdr:nvSpPr>
        <xdr:cNvPr id="315" name="フローチャート : 判断 314"/>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130827</xdr:rowOff>
    </xdr:from>
    <xdr:ext cx="762000" cy="259045"/>
    <xdr:sp macro="" textlink="">
      <xdr:nvSpPr>
        <xdr:cNvPr id="316" name="テキスト ボックス 315"/>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18</xdr:col>
      <xdr:colOff>641350</xdr:colOff>
      <xdr:row>41</xdr:row>
      <xdr:rowOff>31750</xdr:rowOff>
    </xdr:from>
    <xdr:to>
      <xdr:col>20</xdr:col>
      <xdr:colOff>158750</xdr:colOff>
      <xdr:row>41</xdr:row>
      <xdr:rowOff>133350</xdr:rowOff>
    </xdr:to>
    <xdr:cxnSp macro="">
      <xdr:nvCxnSpPr>
        <xdr:cNvPr id="317" name="直線コネクタ 316"/>
        <xdr:cNvCxnSpPr/>
      </xdr:nvCxnSpPr>
      <xdr:spPr>
        <a:xfrm flipV="1">
          <a:off x="13004800" y="7061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6350</xdr:rowOff>
    </xdr:from>
    <xdr:to>
      <xdr:col>20</xdr:col>
      <xdr:colOff>209550</xdr:colOff>
      <xdr:row>37</xdr:row>
      <xdr:rowOff>107950</xdr:rowOff>
    </xdr:to>
    <xdr:sp macro="" textlink="">
      <xdr:nvSpPr>
        <xdr:cNvPr id="318" name="フローチャート : 判断 317"/>
        <xdr:cNvSpPr/>
      </xdr:nvSpPr>
      <xdr:spPr>
        <a:xfrm>
          <a:off x="13843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118127</xdr:rowOff>
    </xdr:from>
    <xdr:ext cx="762000" cy="259045"/>
    <xdr:sp macro="" textlink="">
      <xdr:nvSpPr>
        <xdr:cNvPr id="319" name="テキスト ボックス 318"/>
        <xdr:cNvSpPr txBox="1"/>
      </xdr:nvSpPr>
      <xdr:spPr>
        <a:xfrm>
          <a:off x="13512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165100</xdr:rowOff>
    </xdr:from>
    <xdr:to>
      <xdr:col>19</xdr:col>
      <xdr:colOff>6350</xdr:colOff>
      <xdr:row>37</xdr:row>
      <xdr:rowOff>95250</xdr:rowOff>
    </xdr:to>
    <xdr:sp macro="" textlink="">
      <xdr:nvSpPr>
        <xdr:cNvPr id="320" name="フローチャート : 判断 319"/>
        <xdr:cNvSpPr/>
      </xdr:nvSpPr>
      <xdr:spPr>
        <a:xfrm>
          <a:off x="12954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105427</xdr:rowOff>
    </xdr:from>
    <xdr:ext cx="762000" cy="259045"/>
    <xdr:sp macro="" textlink="">
      <xdr:nvSpPr>
        <xdr:cNvPr id="321" name="テキスト ボックス 320"/>
        <xdr:cNvSpPr txBox="1"/>
      </xdr:nvSpPr>
      <xdr:spPr>
        <a:xfrm>
          <a:off x="12623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40</xdr:row>
      <xdr:rowOff>152400</xdr:rowOff>
    </xdr:from>
    <xdr:to>
      <xdr:col>24</xdr:col>
      <xdr:colOff>82550</xdr:colOff>
      <xdr:row>41</xdr:row>
      <xdr:rowOff>82550</xdr:rowOff>
    </xdr:to>
    <xdr:sp macro="" textlink="">
      <xdr:nvSpPr>
        <xdr:cNvPr id="327" name="円/楕円 326"/>
        <xdr:cNvSpPr/>
      </xdr:nvSpPr>
      <xdr:spPr>
        <a:xfrm>
          <a:off x="164592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40</xdr:row>
      <xdr:rowOff>60977</xdr:rowOff>
    </xdr:from>
    <xdr:ext cx="762000" cy="259045"/>
    <xdr:sp macro="" textlink="">
      <xdr:nvSpPr>
        <xdr:cNvPr id="328" name="補助費等該当値テキスト"/>
        <xdr:cNvSpPr txBox="1"/>
      </xdr:nvSpPr>
      <xdr:spPr>
        <a:xfrm>
          <a:off x="16598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41</xdr:row>
      <xdr:rowOff>6350</xdr:rowOff>
    </xdr:from>
    <xdr:to>
      <xdr:col>22</xdr:col>
      <xdr:colOff>615950</xdr:colOff>
      <xdr:row>41</xdr:row>
      <xdr:rowOff>107950</xdr:rowOff>
    </xdr:to>
    <xdr:sp macro="" textlink="">
      <xdr:nvSpPr>
        <xdr:cNvPr id="329" name="円/楕円 328"/>
        <xdr:cNvSpPr/>
      </xdr:nvSpPr>
      <xdr:spPr>
        <a:xfrm>
          <a:off x="156210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41</xdr:row>
      <xdr:rowOff>92727</xdr:rowOff>
    </xdr:from>
    <xdr:ext cx="736600" cy="259045"/>
    <xdr:sp macro="" textlink="">
      <xdr:nvSpPr>
        <xdr:cNvPr id="330" name="テキスト ボックス 329"/>
        <xdr:cNvSpPr txBox="1"/>
      </xdr:nvSpPr>
      <xdr:spPr>
        <a:xfrm>
          <a:off x="15290800" y="712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21</xdr:col>
      <xdr:colOff>311150</xdr:colOff>
      <xdr:row>41</xdr:row>
      <xdr:rowOff>69850</xdr:rowOff>
    </xdr:from>
    <xdr:to>
      <xdr:col>21</xdr:col>
      <xdr:colOff>412750</xdr:colOff>
      <xdr:row>42</xdr:row>
      <xdr:rowOff>0</xdr:rowOff>
    </xdr:to>
    <xdr:sp macro="" textlink="">
      <xdr:nvSpPr>
        <xdr:cNvPr id="331" name="円/楕円 330"/>
        <xdr:cNvSpPr/>
      </xdr:nvSpPr>
      <xdr:spPr>
        <a:xfrm>
          <a:off x="14732000" y="709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41</xdr:row>
      <xdr:rowOff>156227</xdr:rowOff>
    </xdr:from>
    <xdr:ext cx="762000" cy="259045"/>
    <xdr:sp macro="" textlink="">
      <xdr:nvSpPr>
        <xdr:cNvPr id="332" name="テキスト ボックス 331"/>
        <xdr:cNvSpPr txBox="1"/>
      </xdr:nvSpPr>
      <xdr:spPr>
        <a:xfrm>
          <a:off x="14401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20</xdr:col>
      <xdr:colOff>107950</xdr:colOff>
      <xdr:row>40</xdr:row>
      <xdr:rowOff>152400</xdr:rowOff>
    </xdr:from>
    <xdr:to>
      <xdr:col>20</xdr:col>
      <xdr:colOff>209550</xdr:colOff>
      <xdr:row>41</xdr:row>
      <xdr:rowOff>82550</xdr:rowOff>
    </xdr:to>
    <xdr:sp macro="" textlink="">
      <xdr:nvSpPr>
        <xdr:cNvPr id="333" name="円/楕円 332"/>
        <xdr:cNvSpPr/>
      </xdr:nvSpPr>
      <xdr:spPr>
        <a:xfrm>
          <a:off x="13843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41</xdr:row>
      <xdr:rowOff>67327</xdr:rowOff>
    </xdr:from>
    <xdr:ext cx="762000" cy="259045"/>
    <xdr:sp macro="" textlink="">
      <xdr:nvSpPr>
        <xdr:cNvPr id="334" name="テキスト ボックス 333"/>
        <xdr:cNvSpPr txBox="1"/>
      </xdr:nvSpPr>
      <xdr:spPr>
        <a:xfrm>
          <a:off x="13512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41</xdr:row>
      <xdr:rowOff>82550</xdr:rowOff>
    </xdr:from>
    <xdr:to>
      <xdr:col>19</xdr:col>
      <xdr:colOff>6350</xdr:colOff>
      <xdr:row>42</xdr:row>
      <xdr:rowOff>12700</xdr:rowOff>
    </xdr:to>
    <xdr:sp macro="" textlink="">
      <xdr:nvSpPr>
        <xdr:cNvPr id="335" name="円/楕円 334"/>
        <xdr:cNvSpPr/>
      </xdr:nvSpPr>
      <xdr:spPr>
        <a:xfrm>
          <a:off x="129540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41</xdr:row>
      <xdr:rowOff>168927</xdr:rowOff>
    </xdr:from>
    <xdr:ext cx="762000" cy="259045"/>
    <xdr:sp macro="" textlink="">
      <xdr:nvSpPr>
        <xdr:cNvPr id="336" name="テキスト ボックス 335"/>
        <xdr:cNvSpPr txBox="1"/>
      </xdr:nvSpPr>
      <xdr:spPr>
        <a:xfrm>
          <a:off x="126238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公債費に係る経常収支比率は、大型建設事業分の償還終了に伴う合併特例債償還</a:t>
          </a:r>
          <a:r>
            <a:rPr lang="ja-JP" altLang="en-US" sz="1300" b="0" i="0" baseline="0">
              <a:solidFill>
                <a:schemeClr val="dk1"/>
              </a:solidFill>
              <a:effectLst/>
              <a:latin typeface="+mn-lt"/>
              <a:ea typeface="+mn-ea"/>
              <a:cs typeface="+mn-cs"/>
            </a:rPr>
            <a:t>額</a:t>
          </a:r>
          <a:r>
            <a:rPr lang="ja-JP" altLang="ja-JP" sz="1300" b="0" i="0" baseline="0">
              <a:solidFill>
                <a:schemeClr val="dk1"/>
              </a:solidFill>
              <a:effectLst/>
              <a:latin typeface="+mn-lt"/>
              <a:ea typeface="+mn-ea"/>
              <a:cs typeface="+mn-cs"/>
            </a:rPr>
            <a:t>の減により公債費は減となったものの、普通交付税及び臨時財政対策債の大幅減による経常一般財源の減により、前年度比０．</a:t>
          </a:r>
          <a:r>
            <a:rPr lang="ja-JP" altLang="en-US" sz="1300" b="0" i="0" baseline="0">
              <a:solidFill>
                <a:schemeClr val="dk1"/>
              </a:solidFill>
              <a:effectLst/>
              <a:latin typeface="+mn-lt"/>
              <a:ea typeface="+mn-ea"/>
              <a:cs typeface="+mn-cs"/>
            </a:rPr>
            <a:t>９</a:t>
          </a:r>
          <a:r>
            <a:rPr lang="ja-JP" altLang="ja-JP" sz="1300" b="0" i="0" baseline="0">
              <a:solidFill>
                <a:schemeClr val="dk1"/>
              </a:solidFill>
              <a:effectLst/>
              <a:latin typeface="+mn-lt"/>
              <a:ea typeface="+mn-ea"/>
              <a:cs typeface="+mn-cs"/>
            </a:rPr>
            <a:t>ポイントの増となった。</a:t>
          </a:r>
          <a:endParaRPr lang="ja-JP" altLang="ja-JP" sz="1300">
            <a:effectLst/>
          </a:endParaRPr>
        </a:p>
        <a:p>
          <a:pPr rtl="0"/>
          <a:r>
            <a:rPr lang="ja-JP" altLang="ja-JP" sz="1300" b="0" i="0" baseline="0">
              <a:solidFill>
                <a:schemeClr val="dk1"/>
              </a:solidFill>
              <a:effectLst/>
              <a:latin typeface="+mn-lt"/>
              <a:ea typeface="+mn-ea"/>
              <a:cs typeface="+mn-cs"/>
            </a:rPr>
            <a:t>　合併に伴う財政需要の増加により依然として類似団体平均を上回っているが、 財政状況に応じて繰上償還を検討するなど、健全な財政運営に努める。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104140</xdr:rowOff>
    </xdr:from>
    <xdr:to>
      <xdr:col>7</xdr:col>
      <xdr:colOff>15875</xdr:colOff>
      <xdr:row>80</xdr:row>
      <xdr:rowOff>58420</xdr:rowOff>
    </xdr:to>
    <xdr:cxnSp macro="">
      <xdr:nvCxnSpPr>
        <xdr:cNvPr id="361" name="直線コネクタ 360"/>
        <xdr:cNvCxnSpPr/>
      </xdr:nvCxnSpPr>
      <xdr:spPr>
        <a:xfrm flipV="1">
          <a:off x="4826000" y="1279144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30497</xdr:rowOff>
    </xdr:from>
    <xdr:ext cx="762000" cy="259045"/>
    <xdr:sp macro="" textlink="">
      <xdr:nvSpPr>
        <xdr:cNvPr id="362"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6</xdr:col>
      <xdr:colOff>612775</xdr:colOff>
      <xdr:row>80</xdr:row>
      <xdr:rowOff>58420</xdr:rowOff>
    </xdr:from>
    <xdr:to>
      <xdr:col>7</xdr:col>
      <xdr:colOff>104775</xdr:colOff>
      <xdr:row>80</xdr:row>
      <xdr:rowOff>58420</xdr:rowOff>
    </xdr:to>
    <xdr:cxnSp macro="">
      <xdr:nvCxnSpPr>
        <xdr:cNvPr id="363" name="直線コネクタ 362"/>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19067</xdr:rowOff>
    </xdr:from>
    <xdr:ext cx="762000" cy="259045"/>
    <xdr:sp macro="" textlink="">
      <xdr:nvSpPr>
        <xdr:cNvPr id="364"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74</xdr:row>
      <xdr:rowOff>104140</xdr:rowOff>
    </xdr:from>
    <xdr:to>
      <xdr:col>7</xdr:col>
      <xdr:colOff>104775</xdr:colOff>
      <xdr:row>74</xdr:row>
      <xdr:rowOff>104140</xdr:rowOff>
    </xdr:to>
    <xdr:cxnSp macro="">
      <xdr:nvCxnSpPr>
        <xdr:cNvPr id="365" name="直線コネクタ 364"/>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101854</xdr:rowOff>
    </xdr:from>
    <xdr:to>
      <xdr:col>7</xdr:col>
      <xdr:colOff>15875</xdr:colOff>
      <xdr:row>79</xdr:row>
      <xdr:rowOff>143002</xdr:rowOff>
    </xdr:to>
    <xdr:cxnSp macro="">
      <xdr:nvCxnSpPr>
        <xdr:cNvPr id="366" name="直線コネクタ 365"/>
        <xdr:cNvCxnSpPr/>
      </xdr:nvCxnSpPr>
      <xdr:spPr>
        <a:xfrm>
          <a:off x="3987800" y="136464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40149</xdr:rowOff>
    </xdr:from>
    <xdr:ext cx="762000" cy="259045"/>
    <xdr:sp macro="" textlink="">
      <xdr:nvSpPr>
        <xdr:cNvPr id="367"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68" name="フローチャート : 判断 367"/>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101854</xdr:rowOff>
    </xdr:from>
    <xdr:to>
      <xdr:col>5</xdr:col>
      <xdr:colOff>549275</xdr:colOff>
      <xdr:row>79</xdr:row>
      <xdr:rowOff>129287</xdr:rowOff>
    </xdr:to>
    <xdr:cxnSp macro="">
      <xdr:nvCxnSpPr>
        <xdr:cNvPr id="369" name="直線コネクタ 368"/>
        <xdr:cNvCxnSpPr/>
      </xdr:nvCxnSpPr>
      <xdr:spPr>
        <a:xfrm flipV="1">
          <a:off x="3098800" y="136464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37337</xdr:rowOff>
    </xdr:from>
    <xdr:to>
      <xdr:col>5</xdr:col>
      <xdr:colOff>600075</xdr:colOff>
      <xdr:row>77</xdr:row>
      <xdr:rowOff>138937</xdr:rowOff>
    </xdr:to>
    <xdr:sp macro="" textlink="">
      <xdr:nvSpPr>
        <xdr:cNvPr id="370" name="フローチャート : 判断 369"/>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149114</xdr:rowOff>
    </xdr:from>
    <xdr:ext cx="736600" cy="259045"/>
    <xdr:sp macro="" textlink="">
      <xdr:nvSpPr>
        <xdr:cNvPr id="371" name="テキスト ボックス 370"/>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106426</xdr:rowOff>
    </xdr:from>
    <xdr:to>
      <xdr:col>4</xdr:col>
      <xdr:colOff>346075</xdr:colOff>
      <xdr:row>79</xdr:row>
      <xdr:rowOff>129287</xdr:rowOff>
    </xdr:to>
    <xdr:cxnSp macro="">
      <xdr:nvCxnSpPr>
        <xdr:cNvPr id="372" name="直線コネクタ 371"/>
        <xdr:cNvCxnSpPr/>
      </xdr:nvCxnSpPr>
      <xdr:spPr>
        <a:xfrm>
          <a:off x="2209800" y="136509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73" name="フローチャート : 判断 372"/>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32529</xdr:rowOff>
    </xdr:from>
    <xdr:ext cx="762000" cy="259045"/>
    <xdr:sp macro="" textlink="">
      <xdr:nvSpPr>
        <xdr:cNvPr id="374" name="テキスト ボックス 373"/>
        <xdr:cNvSpPr txBox="1"/>
      </xdr:nvSpPr>
      <xdr:spPr>
        <a:xfrm>
          <a:off x="2717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106426</xdr:rowOff>
    </xdr:from>
    <xdr:to>
      <xdr:col>3</xdr:col>
      <xdr:colOff>142875</xdr:colOff>
      <xdr:row>79</xdr:row>
      <xdr:rowOff>138430</xdr:rowOff>
    </xdr:to>
    <xdr:cxnSp macro="">
      <xdr:nvCxnSpPr>
        <xdr:cNvPr id="375" name="直線コネクタ 374"/>
        <xdr:cNvCxnSpPr/>
      </xdr:nvCxnSpPr>
      <xdr:spPr>
        <a:xfrm flipV="1">
          <a:off x="1320800" y="136509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105918</xdr:rowOff>
    </xdr:from>
    <xdr:to>
      <xdr:col>3</xdr:col>
      <xdr:colOff>193675</xdr:colOff>
      <xdr:row>78</xdr:row>
      <xdr:rowOff>36068</xdr:rowOff>
    </xdr:to>
    <xdr:sp macro="" textlink="">
      <xdr:nvSpPr>
        <xdr:cNvPr id="376" name="フローチャート : 判断 375"/>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46245</xdr:rowOff>
    </xdr:from>
    <xdr:ext cx="762000" cy="259045"/>
    <xdr:sp macro="" textlink="">
      <xdr:nvSpPr>
        <xdr:cNvPr id="377" name="テキスト ボックス 376"/>
        <xdr:cNvSpPr txBox="1"/>
      </xdr:nvSpPr>
      <xdr:spPr>
        <a:xfrm>
          <a:off x="1828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8" name="フローチャート : 判断 377"/>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50816</xdr:rowOff>
    </xdr:from>
    <xdr:ext cx="762000" cy="259045"/>
    <xdr:sp macro="" textlink="">
      <xdr:nvSpPr>
        <xdr:cNvPr id="379" name="テキスト ボックス 378"/>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92202</xdr:rowOff>
    </xdr:from>
    <xdr:to>
      <xdr:col>7</xdr:col>
      <xdr:colOff>66675</xdr:colOff>
      <xdr:row>80</xdr:row>
      <xdr:rowOff>22352</xdr:rowOff>
    </xdr:to>
    <xdr:sp macro="" textlink="">
      <xdr:nvSpPr>
        <xdr:cNvPr id="385" name="円/楕円 384"/>
        <xdr:cNvSpPr/>
      </xdr:nvSpPr>
      <xdr:spPr>
        <a:xfrm>
          <a:off x="47752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779</xdr:rowOff>
    </xdr:from>
    <xdr:ext cx="762000" cy="259045"/>
    <xdr:sp macro="" textlink="">
      <xdr:nvSpPr>
        <xdr:cNvPr id="386" name="公債費該当値テキスト"/>
        <xdr:cNvSpPr txBox="1"/>
      </xdr:nvSpPr>
      <xdr:spPr>
        <a:xfrm>
          <a:off x="4914900" y="1354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51054</xdr:rowOff>
    </xdr:from>
    <xdr:to>
      <xdr:col>5</xdr:col>
      <xdr:colOff>600075</xdr:colOff>
      <xdr:row>79</xdr:row>
      <xdr:rowOff>152654</xdr:rowOff>
    </xdr:to>
    <xdr:sp macro="" textlink="">
      <xdr:nvSpPr>
        <xdr:cNvPr id="387" name="円/楕円 386"/>
        <xdr:cNvSpPr/>
      </xdr:nvSpPr>
      <xdr:spPr>
        <a:xfrm>
          <a:off x="3937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137431</xdr:rowOff>
    </xdr:from>
    <xdr:ext cx="736600" cy="259045"/>
    <xdr:sp macro="" textlink="">
      <xdr:nvSpPr>
        <xdr:cNvPr id="388" name="テキスト ボックス 387"/>
        <xdr:cNvSpPr txBox="1"/>
      </xdr:nvSpPr>
      <xdr:spPr>
        <a:xfrm>
          <a:off x="3606800" y="13681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78487</xdr:rowOff>
    </xdr:from>
    <xdr:to>
      <xdr:col>4</xdr:col>
      <xdr:colOff>396875</xdr:colOff>
      <xdr:row>80</xdr:row>
      <xdr:rowOff>8637</xdr:rowOff>
    </xdr:to>
    <xdr:sp macro="" textlink="">
      <xdr:nvSpPr>
        <xdr:cNvPr id="389" name="円/楕円 388"/>
        <xdr:cNvSpPr/>
      </xdr:nvSpPr>
      <xdr:spPr>
        <a:xfrm>
          <a:off x="3048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164864</xdr:rowOff>
    </xdr:from>
    <xdr:ext cx="762000" cy="259045"/>
    <xdr:sp macro="" textlink="">
      <xdr:nvSpPr>
        <xdr:cNvPr id="390" name="テキスト ボックス 389"/>
        <xdr:cNvSpPr txBox="1"/>
      </xdr:nvSpPr>
      <xdr:spPr>
        <a:xfrm>
          <a:off x="2717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55626</xdr:rowOff>
    </xdr:from>
    <xdr:to>
      <xdr:col>3</xdr:col>
      <xdr:colOff>193675</xdr:colOff>
      <xdr:row>79</xdr:row>
      <xdr:rowOff>157226</xdr:rowOff>
    </xdr:to>
    <xdr:sp macro="" textlink="">
      <xdr:nvSpPr>
        <xdr:cNvPr id="391" name="円/楕円 390"/>
        <xdr:cNvSpPr/>
      </xdr:nvSpPr>
      <xdr:spPr>
        <a:xfrm>
          <a:off x="2159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142003</xdr:rowOff>
    </xdr:from>
    <xdr:ext cx="762000" cy="259045"/>
    <xdr:sp macro="" textlink="">
      <xdr:nvSpPr>
        <xdr:cNvPr id="392" name="テキスト ボックス 391"/>
        <xdr:cNvSpPr txBox="1"/>
      </xdr:nvSpPr>
      <xdr:spPr>
        <a:xfrm>
          <a:off x="1828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87630</xdr:rowOff>
    </xdr:from>
    <xdr:to>
      <xdr:col>1</xdr:col>
      <xdr:colOff>676275</xdr:colOff>
      <xdr:row>80</xdr:row>
      <xdr:rowOff>17780</xdr:rowOff>
    </xdr:to>
    <xdr:sp macro="" textlink="">
      <xdr:nvSpPr>
        <xdr:cNvPr id="393" name="円/楕円 392"/>
        <xdr:cNvSpPr/>
      </xdr:nvSpPr>
      <xdr:spPr>
        <a:xfrm>
          <a:off x="1270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2557</xdr:rowOff>
    </xdr:from>
    <xdr:ext cx="762000" cy="259045"/>
    <xdr:sp macro="" textlink="">
      <xdr:nvSpPr>
        <xdr:cNvPr id="394" name="テキスト ボックス 393"/>
        <xdr:cNvSpPr txBox="1"/>
      </xdr:nvSpPr>
      <xdr:spPr>
        <a:xfrm>
          <a:off x="939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公債費以外に係る経常収支比率は、</a:t>
          </a:r>
          <a:r>
            <a:rPr lang="ja-JP" altLang="ja-JP" sz="1200" b="0" i="0" baseline="0">
              <a:solidFill>
                <a:schemeClr val="dk1"/>
              </a:solidFill>
              <a:effectLst/>
              <a:latin typeface="+mn-lt"/>
              <a:ea typeface="+mn-ea"/>
              <a:cs typeface="+mn-cs"/>
            </a:rPr>
            <a:t>普通交付税及び臨時財政対策債の大幅減による経常一般財源の減</a:t>
          </a:r>
          <a:r>
            <a:rPr lang="ja-JP" altLang="en-US" sz="1300" b="0" i="0" baseline="0">
              <a:solidFill>
                <a:schemeClr val="dk1"/>
              </a:solidFill>
              <a:effectLst/>
              <a:latin typeface="+mn-lt"/>
              <a:ea typeface="+mn-ea"/>
              <a:cs typeface="+mn-cs"/>
            </a:rPr>
            <a:t>に</a:t>
          </a:r>
          <a:r>
            <a:rPr lang="ja-JP" altLang="ja-JP" sz="1300" b="0" i="0" baseline="0">
              <a:solidFill>
                <a:schemeClr val="dk1"/>
              </a:solidFill>
              <a:effectLst/>
              <a:latin typeface="+mn-lt"/>
              <a:ea typeface="+mn-ea"/>
              <a:cs typeface="+mn-cs"/>
            </a:rPr>
            <a:t>より前年度比</a:t>
          </a:r>
          <a:r>
            <a:rPr lang="ja-JP" altLang="en-US" sz="1300" b="0" i="0" baseline="0">
              <a:solidFill>
                <a:schemeClr val="dk1"/>
              </a:solidFill>
              <a:effectLst/>
              <a:latin typeface="+mn-lt"/>
              <a:ea typeface="+mn-ea"/>
              <a:cs typeface="+mn-cs"/>
            </a:rPr>
            <a:t>２．９</a:t>
          </a:r>
          <a:r>
            <a:rPr lang="ja-JP" altLang="ja-JP" sz="1300" b="0" i="0" baseline="0">
              <a:solidFill>
                <a:schemeClr val="dk1"/>
              </a:solidFill>
              <a:effectLst/>
              <a:latin typeface="+mn-lt"/>
              <a:ea typeface="+mn-ea"/>
              <a:cs typeface="+mn-cs"/>
            </a:rPr>
            <a:t>ポイントの増となったが、類似団体平均、全国平均、長崎県平均をいずれも下回っている。</a:t>
          </a:r>
          <a:endParaRPr lang="ja-JP" altLang="ja-JP" sz="1300">
            <a:effectLst/>
          </a:endParaRPr>
        </a:p>
        <a:p>
          <a:pPr rtl="0"/>
          <a:r>
            <a:rPr lang="ja-JP" altLang="ja-JP" sz="1300" b="0" i="0" baseline="0">
              <a:solidFill>
                <a:schemeClr val="dk1"/>
              </a:solidFill>
              <a:effectLst/>
              <a:latin typeface="+mn-lt"/>
              <a:ea typeface="+mn-ea"/>
              <a:cs typeface="+mn-cs"/>
            </a:rPr>
            <a:t>　これは、</a:t>
          </a:r>
          <a:r>
            <a:rPr lang="ja-JP" altLang="en-US" sz="1300" b="0" i="0" baseline="0">
              <a:solidFill>
                <a:schemeClr val="dk1"/>
              </a:solidFill>
              <a:effectLst/>
              <a:latin typeface="+mn-lt"/>
              <a:ea typeface="+mn-ea"/>
              <a:cs typeface="+mn-cs"/>
            </a:rPr>
            <a:t>職員</a:t>
          </a:r>
          <a:r>
            <a:rPr lang="ja-JP" altLang="ja-JP" sz="1300" b="0" i="0" baseline="0">
              <a:solidFill>
                <a:schemeClr val="dk1"/>
              </a:solidFill>
              <a:effectLst/>
              <a:latin typeface="+mn-lt"/>
              <a:ea typeface="+mn-ea"/>
              <a:cs typeface="+mn-cs"/>
            </a:rPr>
            <a:t>定員適正化</a:t>
          </a:r>
          <a:r>
            <a:rPr lang="ja-JP" altLang="en-US" sz="1300" b="0" i="0" baseline="0">
              <a:solidFill>
                <a:schemeClr val="dk1"/>
              </a:solidFill>
              <a:effectLst/>
              <a:latin typeface="+mn-lt"/>
              <a:ea typeface="+mn-ea"/>
              <a:cs typeface="+mn-cs"/>
            </a:rPr>
            <a:t>計画の実施や</a:t>
          </a:r>
          <a:r>
            <a:rPr lang="ja-JP" altLang="ja-JP" sz="1300" b="0" i="0" baseline="0">
              <a:solidFill>
                <a:schemeClr val="dk1"/>
              </a:solidFill>
              <a:effectLst/>
              <a:latin typeface="+mn-lt"/>
              <a:ea typeface="+mn-ea"/>
              <a:cs typeface="+mn-cs"/>
            </a:rPr>
            <a:t>事務事業の見直しといった行革努力により、主に人件費、物件費に係る経常収支比率が、類似団体平均</a:t>
          </a:r>
          <a:r>
            <a:rPr lang="ja-JP" altLang="en-US" sz="1300" b="0" i="0" baseline="0">
              <a:solidFill>
                <a:schemeClr val="dk1"/>
              </a:solidFill>
              <a:effectLst/>
              <a:latin typeface="+mn-lt"/>
              <a:ea typeface="+mn-ea"/>
              <a:cs typeface="+mn-cs"/>
            </a:rPr>
            <a:t>等</a:t>
          </a:r>
          <a:r>
            <a:rPr lang="ja-JP" altLang="ja-JP" sz="1300" b="0" i="0" baseline="0">
              <a:solidFill>
                <a:schemeClr val="dk1"/>
              </a:solidFill>
              <a:effectLst/>
              <a:latin typeface="+mn-lt"/>
              <a:ea typeface="+mn-ea"/>
              <a:cs typeface="+mn-cs"/>
            </a:rPr>
            <a:t>を下回っているのが主な要因である。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131572</xdr:rowOff>
    </xdr:from>
    <xdr:to>
      <xdr:col>24</xdr:col>
      <xdr:colOff>31750</xdr:colOff>
      <xdr:row>81</xdr:row>
      <xdr:rowOff>5842</xdr:rowOff>
    </xdr:to>
    <xdr:cxnSp macro="">
      <xdr:nvCxnSpPr>
        <xdr:cNvPr id="420" name="直線コネクタ 419"/>
        <xdr:cNvCxnSpPr/>
      </xdr:nvCxnSpPr>
      <xdr:spPr>
        <a:xfrm flipV="1">
          <a:off x="16510000" y="12818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149369</xdr:rowOff>
    </xdr:from>
    <xdr:ext cx="762000" cy="259045"/>
    <xdr:sp macro="" textlink="">
      <xdr:nvSpPr>
        <xdr:cNvPr id="421" name="公債費以外最小値テキスト"/>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a:t>
          </a:r>
          <a:endParaRPr kumimoji="1" lang="ja-JP" altLang="en-US" sz="1000" b="1">
            <a:latin typeface="ＭＳ Ｐゴシック"/>
          </a:endParaRPr>
        </a:p>
      </xdr:txBody>
    </xdr:sp>
    <xdr:clientData/>
  </xdr:oneCellAnchor>
  <xdr:twoCellAnchor>
    <xdr:from>
      <xdr:col>23</xdr:col>
      <xdr:colOff>628650</xdr:colOff>
      <xdr:row>81</xdr:row>
      <xdr:rowOff>5842</xdr:rowOff>
    </xdr:from>
    <xdr:to>
      <xdr:col>24</xdr:col>
      <xdr:colOff>120650</xdr:colOff>
      <xdr:row>81</xdr:row>
      <xdr:rowOff>5842</xdr:rowOff>
    </xdr:to>
    <xdr:cxnSp macro="">
      <xdr:nvCxnSpPr>
        <xdr:cNvPr id="422" name="直線コネクタ 421"/>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46499</xdr:rowOff>
    </xdr:from>
    <xdr:ext cx="762000" cy="259045"/>
    <xdr:sp macro="" textlink="">
      <xdr:nvSpPr>
        <xdr:cNvPr id="423"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65.1</a:t>
          </a:r>
          <a:endParaRPr kumimoji="1" lang="ja-JP" altLang="en-US" sz="1000" b="1">
            <a:latin typeface="ＭＳ Ｐゴシック"/>
          </a:endParaRPr>
        </a:p>
      </xdr:txBody>
    </xdr:sp>
    <xdr:clientData/>
  </xdr:oneCellAnchor>
  <xdr:twoCellAnchor>
    <xdr:from>
      <xdr:col>23</xdr:col>
      <xdr:colOff>628650</xdr:colOff>
      <xdr:row>74</xdr:row>
      <xdr:rowOff>131572</xdr:rowOff>
    </xdr:from>
    <xdr:to>
      <xdr:col>24</xdr:col>
      <xdr:colOff>120650</xdr:colOff>
      <xdr:row>74</xdr:row>
      <xdr:rowOff>131572</xdr:rowOff>
    </xdr:to>
    <xdr:cxnSp macro="">
      <xdr:nvCxnSpPr>
        <xdr:cNvPr id="424" name="直線コネクタ 423"/>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1270</xdr:rowOff>
    </xdr:from>
    <xdr:to>
      <xdr:col>24</xdr:col>
      <xdr:colOff>31750</xdr:colOff>
      <xdr:row>75</xdr:row>
      <xdr:rowOff>133858</xdr:rowOff>
    </xdr:to>
    <xdr:cxnSp macro="">
      <xdr:nvCxnSpPr>
        <xdr:cNvPr id="425" name="直線コネクタ 424"/>
        <xdr:cNvCxnSpPr/>
      </xdr:nvCxnSpPr>
      <xdr:spPr>
        <a:xfrm>
          <a:off x="15671800" y="1286002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151147</xdr:rowOff>
    </xdr:from>
    <xdr:ext cx="762000" cy="259045"/>
    <xdr:sp macro="" textlink="">
      <xdr:nvSpPr>
        <xdr:cNvPr id="426" name="公債費以外平均値テキスト"/>
        <xdr:cNvSpPr txBox="1"/>
      </xdr:nvSpPr>
      <xdr:spPr>
        <a:xfrm>
          <a:off x="16598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78.5</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27" name="フローチャート : 判断 426"/>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1270</xdr:rowOff>
    </xdr:from>
    <xdr:to>
      <xdr:col>22</xdr:col>
      <xdr:colOff>565150</xdr:colOff>
      <xdr:row>75</xdr:row>
      <xdr:rowOff>14986</xdr:rowOff>
    </xdr:to>
    <xdr:cxnSp macro="">
      <xdr:nvCxnSpPr>
        <xdr:cNvPr id="428" name="直線コネクタ 427"/>
        <xdr:cNvCxnSpPr/>
      </xdr:nvCxnSpPr>
      <xdr:spPr>
        <a:xfrm flipV="1">
          <a:off x="14782800" y="128600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103632</xdr:rowOff>
    </xdr:from>
    <xdr:to>
      <xdr:col>22</xdr:col>
      <xdr:colOff>615950</xdr:colOff>
      <xdr:row>77</xdr:row>
      <xdr:rowOff>33782</xdr:rowOff>
    </xdr:to>
    <xdr:sp macro="" textlink="">
      <xdr:nvSpPr>
        <xdr:cNvPr id="429" name="フローチャート : 判断 428"/>
        <xdr:cNvSpPr/>
      </xdr:nvSpPr>
      <xdr:spPr>
        <a:xfrm>
          <a:off x="15621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18559</xdr:rowOff>
    </xdr:from>
    <xdr:ext cx="736600" cy="259045"/>
    <xdr:sp macro="" textlink="">
      <xdr:nvSpPr>
        <xdr:cNvPr id="430" name="テキスト ボックス 429"/>
        <xdr:cNvSpPr txBox="1"/>
      </xdr:nvSpPr>
      <xdr:spPr>
        <a:xfrm>
          <a:off x="15290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73.1</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49276</xdr:rowOff>
    </xdr:from>
    <xdr:to>
      <xdr:col>21</xdr:col>
      <xdr:colOff>361950</xdr:colOff>
      <xdr:row>75</xdr:row>
      <xdr:rowOff>14986</xdr:rowOff>
    </xdr:to>
    <xdr:cxnSp macro="">
      <xdr:nvCxnSpPr>
        <xdr:cNvPr id="431" name="直線コネクタ 430"/>
        <xdr:cNvCxnSpPr/>
      </xdr:nvCxnSpPr>
      <xdr:spPr>
        <a:xfrm>
          <a:off x="13893800" y="1273657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153924</xdr:rowOff>
    </xdr:from>
    <xdr:to>
      <xdr:col>21</xdr:col>
      <xdr:colOff>412750</xdr:colOff>
      <xdr:row>77</xdr:row>
      <xdr:rowOff>84074</xdr:rowOff>
    </xdr:to>
    <xdr:sp macro="" textlink="">
      <xdr:nvSpPr>
        <xdr:cNvPr id="432" name="フローチャート : 判断 431"/>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68851</xdr:rowOff>
    </xdr:from>
    <xdr:ext cx="762000" cy="259045"/>
    <xdr:sp macro="" textlink="">
      <xdr:nvSpPr>
        <xdr:cNvPr id="433" name="テキスト ボックス 432"/>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49276</xdr:rowOff>
    </xdr:from>
    <xdr:to>
      <xdr:col>20</xdr:col>
      <xdr:colOff>158750</xdr:colOff>
      <xdr:row>74</xdr:row>
      <xdr:rowOff>168148</xdr:rowOff>
    </xdr:to>
    <xdr:cxnSp macro="">
      <xdr:nvCxnSpPr>
        <xdr:cNvPr id="434" name="直線コネクタ 433"/>
        <xdr:cNvCxnSpPr/>
      </xdr:nvCxnSpPr>
      <xdr:spPr>
        <a:xfrm flipV="1">
          <a:off x="13004800" y="1273657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167149</xdr:rowOff>
    </xdr:from>
    <xdr:ext cx="762000" cy="259045"/>
    <xdr:sp macro="" textlink="">
      <xdr:nvSpPr>
        <xdr:cNvPr id="436" name="テキスト ボックス 435"/>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112776</xdr:rowOff>
    </xdr:from>
    <xdr:to>
      <xdr:col>19</xdr:col>
      <xdr:colOff>6350</xdr:colOff>
      <xdr:row>77</xdr:row>
      <xdr:rowOff>42926</xdr:rowOff>
    </xdr:to>
    <xdr:sp macro="" textlink="">
      <xdr:nvSpPr>
        <xdr:cNvPr id="437" name="フローチャート : 判断 436"/>
        <xdr:cNvSpPr/>
      </xdr:nvSpPr>
      <xdr:spPr>
        <a:xfrm>
          <a:off x="12954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27703</xdr:rowOff>
    </xdr:from>
    <xdr:ext cx="762000" cy="259045"/>
    <xdr:sp macro="" textlink="">
      <xdr:nvSpPr>
        <xdr:cNvPr id="438" name="テキスト ボックス 437"/>
        <xdr:cNvSpPr txBox="1"/>
      </xdr:nvSpPr>
      <xdr:spPr>
        <a:xfrm>
          <a:off x="12623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83058</xdr:rowOff>
    </xdr:from>
    <xdr:to>
      <xdr:col>24</xdr:col>
      <xdr:colOff>82550</xdr:colOff>
      <xdr:row>76</xdr:row>
      <xdr:rowOff>13208</xdr:rowOff>
    </xdr:to>
    <xdr:sp macro="" textlink="">
      <xdr:nvSpPr>
        <xdr:cNvPr id="444" name="円/楕円 443"/>
        <xdr:cNvSpPr/>
      </xdr:nvSpPr>
      <xdr:spPr>
        <a:xfrm>
          <a:off x="164592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99585</xdr:rowOff>
    </xdr:from>
    <xdr:ext cx="762000" cy="259045"/>
    <xdr:sp macro="" textlink="">
      <xdr:nvSpPr>
        <xdr:cNvPr id="445" name="公債費以外該当値テキスト"/>
        <xdr:cNvSpPr txBox="1"/>
      </xdr:nvSpPr>
      <xdr:spPr>
        <a:xfrm>
          <a:off x="16598900" y="1278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121920</xdr:rowOff>
    </xdr:from>
    <xdr:to>
      <xdr:col>22</xdr:col>
      <xdr:colOff>615950</xdr:colOff>
      <xdr:row>75</xdr:row>
      <xdr:rowOff>52070</xdr:rowOff>
    </xdr:to>
    <xdr:sp macro="" textlink="">
      <xdr:nvSpPr>
        <xdr:cNvPr id="446" name="円/楕円 445"/>
        <xdr:cNvSpPr/>
      </xdr:nvSpPr>
      <xdr:spPr>
        <a:xfrm>
          <a:off x="15621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62247</xdr:rowOff>
    </xdr:from>
    <xdr:ext cx="736600" cy="259045"/>
    <xdr:sp macro="" textlink="">
      <xdr:nvSpPr>
        <xdr:cNvPr id="447" name="テキスト ボックス 446"/>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135636</xdr:rowOff>
    </xdr:from>
    <xdr:to>
      <xdr:col>21</xdr:col>
      <xdr:colOff>412750</xdr:colOff>
      <xdr:row>75</xdr:row>
      <xdr:rowOff>65786</xdr:rowOff>
    </xdr:to>
    <xdr:sp macro="" textlink="">
      <xdr:nvSpPr>
        <xdr:cNvPr id="448" name="円/楕円 447"/>
        <xdr:cNvSpPr/>
      </xdr:nvSpPr>
      <xdr:spPr>
        <a:xfrm>
          <a:off x="14732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75963</xdr:rowOff>
    </xdr:from>
    <xdr:ext cx="762000" cy="259045"/>
    <xdr:sp macro="" textlink="">
      <xdr:nvSpPr>
        <xdr:cNvPr id="449" name="テキスト ボックス 448"/>
        <xdr:cNvSpPr txBox="1"/>
      </xdr:nvSpPr>
      <xdr:spPr>
        <a:xfrm>
          <a:off x="14401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169926</xdr:rowOff>
    </xdr:from>
    <xdr:to>
      <xdr:col>20</xdr:col>
      <xdr:colOff>209550</xdr:colOff>
      <xdr:row>74</xdr:row>
      <xdr:rowOff>100076</xdr:rowOff>
    </xdr:to>
    <xdr:sp macro="" textlink="">
      <xdr:nvSpPr>
        <xdr:cNvPr id="450" name="円/楕円 449"/>
        <xdr:cNvSpPr/>
      </xdr:nvSpPr>
      <xdr:spPr>
        <a:xfrm>
          <a:off x="13843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110253</xdr:rowOff>
    </xdr:from>
    <xdr:ext cx="762000" cy="259045"/>
    <xdr:sp macro="" textlink="">
      <xdr:nvSpPr>
        <xdr:cNvPr id="451" name="テキスト ボックス 450"/>
        <xdr:cNvSpPr txBox="1"/>
      </xdr:nvSpPr>
      <xdr:spPr>
        <a:xfrm>
          <a:off x="13512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117348</xdr:rowOff>
    </xdr:from>
    <xdr:to>
      <xdr:col>19</xdr:col>
      <xdr:colOff>6350</xdr:colOff>
      <xdr:row>75</xdr:row>
      <xdr:rowOff>47498</xdr:rowOff>
    </xdr:to>
    <xdr:sp macro="" textlink="">
      <xdr:nvSpPr>
        <xdr:cNvPr id="452" name="円/楕円 451"/>
        <xdr:cNvSpPr/>
      </xdr:nvSpPr>
      <xdr:spPr>
        <a:xfrm>
          <a:off x="12954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57675</xdr:rowOff>
    </xdr:from>
    <xdr:ext cx="762000" cy="259045"/>
    <xdr:sp macro="" textlink="">
      <xdr:nvSpPr>
        <xdr:cNvPr id="453" name="テキスト ボックス 452"/>
        <xdr:cNvSpPr txBox="1"/>
      </xdr:nvSpPr>
      <xdr:spPr>
        <a:xfrm>
          <a:off x="12623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長崎県諫早市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31260</xdr:rowOff>
    </xdr:from>
    <xdr:to>
      <xdr:col>4</xdr:col>
      <xdr:colOff>1117600</xdr:colOff>
      <xdr:row>20</xdr:row>
      <xdr:rowOff>87626</xdr:rowOff>
    </xdr:to>
    <xdr:cxnSp macro="">
      <xdr:nvCxnSpPr>
        <xdr:cNvPr id="47" name="直線コネクタ 46"/>
        <xdr:cNvCxnSpPr/>
      </xdr:nvCxnSpPr>
      <xdr:spPr bwMode="auto">
        <a:xfrm flipV="1">
          <a:off x="5651500" y="2136285"/>
          <a:ext cx="0" cy="1427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59703</xdr:rowOff>
    </xdr:from>
    <xdr:ext cx="762000" cy="259045"/>
    <xdr:sp macro="" textlink="">
      <xdr:nvSpPr>
        <xdr:cNvPr id="48" name="人口1人当たり決算額の推移最小値テキスト130"/>
        <xdr:cNvSpPr txBox="1"/>
      </xdr:nvSpPr>
      <xdr:spPr>
        <a:xfrm>
          <a:off x="5740400" y="353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41,414</a:t>
          </a:r>
          <a:endParaRPr kumimoji="1" lang="ja-JP" altLang="en-US" sz="1000" b="1">
            <a:latin typeface="ＭＳ Ｐゴシック"/>
          </a:endParaRPr>
        </a:p>
      </xdr:txBody>
    </xdr:sp>
    <xdr:clientData/>
  </xdr:oneCellAnchor>
  <xdr:twoCellAnchor>
    <xdr:from>
      <xdr:col>4</xdr:col>
      <xdr:colOff>1028700</xdr:colOff>
      <xdr:row>20</xdr:row>
      <xdr:rowOff>87626</xdr:rowOff>
    </xdr:from>
    <xdr:to>
      <xdr:col>5</xdr:col>
      <xdr:colOff>73025</xdr:colOff>
      <xdr:row>20</xdr:row>
      <xdr:rowOff>87626</xdr:rowOff>
    </xdr:to>
    <xdr:cxnSp macro="">
      <xdr:nvCxnSpPr>
        <xdr:cNvPr id="49" name="直線コネクタ 48"/>
        <xdr:cNvCxnSpPr/>
      </xdr:nvCxnSpPr>
      <xdr:spPr bwMode="auto">
        <a:xfrm>
          <a:off x="5562600" y="3564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117637</xdr:rowOff>
    </xdr:from>
    <xdr:ext cx="762000" cy="259045"/>
    <xdr:sp macro="" textlink="">
      <xdr:nvSpPr>
        <xdr:cNvPr id="50" name="人口1人当たり決算額の推移最大値テキスト130"/>
        <xdr:cNvSpPr txBox="1"/>
      </xdr:nvSpPr>
      <xdr:spPr>
        <a:xfrm>
          <a:off x="5740400" y="187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85,140</a:t>
          </a:r>
          <a:endParaRPr kumimoji="1" lang="ja-JP" altLang="en-US" sz="1000" b="1">
            <a:latin typeface="ＭＳ Ｐゴシック"/>
          </a:endParaRPr>
        </a:p>
      </xdr:txBody>
    </xdr:sp>
    <xdr:clientData/>
  </xdr:oneCellAnchor>
  <xdr:twoCellAnchor>
    <xdr:from>
      <xdr:col>4</xdr:col>
      <xdr:colOff>1028700</xdr:colOff>
      <xdr:row>12</xdr:row>
      <xdr:rowOff>31260</xdr:rowOff>
    </xdr:from>
    <xdr:to>
      <xdr:col>5</xdr:col>
      <xdr:colOff>73025</xdr:colOff>
      <xdr:row>12</xdr:row>
      <xdr:rowOff>31260</xdr:rowOff>
    </xdr:to>
    <xdr:cxnSp macro="">
      <xdr:nvCxnSpPr>
        <xdr:cNvPr id="51" name="直線コネクタ 50"/>
        <xdr:cNvCxnSpPr/>
      </xdr:nvCxnSpPr>
      <xdr:spPr bwMode="auto">
        <a:xfrm>
          <a:off x="5562600" y="2136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117246</xdr:rowOff>
    </xdr:from>
    <xdr:to>
      <xdr:col>4</xdr:col>
      <xdr:colOff>1117600</xdr:colOff>
      <xdr:row>16</xdr:row>
      <xdr:rowOff>161856</xdr:rowOff>
    </xdr:to>
    <xdr:cxnSp macro="">
      <xdr:nvCxnSpPr>
        <xdr:cNvPr id="52" name="直線コネクタ 51"/>
        <xdr:cNvCxnSpPr/>
      </xdr:nvCxnSpPr>
      <xdr:spPr bwMode="auto">
        <a:xfrm>
          <a:off x="5003800" y="2908071"/>
          <a:ext cx="647700" cy="44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41205</xdr:rowOff>
    </xdr:from>
    <xdr:ext cx="762000" cy="259045"/>
    <xdr:sp macro="" textlink="">
      <xdr:nvSpPr>
        <xdr:cNvPr id="53" name="人口1人当たり決算額の推移平均値テキスト130"/>
        <xdr:cNvSpPr txBox="1"/>
      </xdr:nvSpPr>
      <xdr:spPr>
        <a:xfrm>
          <a:off x="5740400" y="2660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62,786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24678</xdr:rowOff>
    </xdr:from>
    <xdr:to>
      <xdr:col>5</xdr:col>
      <xdr:colOff>34925</xdr:colOff>
      <xdr:row>16</xdr:row>
      <xdr:rowOff>126278</xdr:rowOff>
    </xdr:to>
    <xdr:sp macro="" textlink="">
      <xdr:nvSpPr>
        <xdr:cNvPr id="54" name="フローチャート : 判断 53"/>
        <xdr:cNvSpPr/>
      </xdr:nvSpPr>
      <xdr:spPr bwMode="auto">
        <a:xfrm>
          <a:off x="56007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95758</xdr:rowOff>
    </xdr:from>
    <xdr:to>
      <xdr:col>4</xdr:col>
      <xdr:colOff>469900</xdr:colOff>
      <xdr:row>16</xdr:row>
      <xdr:rowOff>117246</xdr:rowOff>
    </xdr:to>
    <xdr:cxnSp macro="">
      <xdr:nvCxnSpPr>
        <xdr:cNvPr id="55" name="直線コネクタ 54"/>
        <xdr:cNvCxnSpPr/>
      </xdr:nvCxnSpPr>
      <xdr:spPr bwMode="auto">
        <a:xfrm>
          <a:off x="4305300" y="2886583"/>
          <a:ext cx="698500" cy="21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54820</xdr:rowOff>
    </xdr:from>
    <xdr:to>
      <xdr:col>4</xdr:col>
      <xdr:colOff>520700</xdr:colOff>
      <xdr:row>15</xdr:row>
      <xdr:rowOff>156420</xdr:rowOff>
    </xdr:to>
    <xdr:sp macro="" textlink="">
      <xdr:nvSpPr>
        <xdr:cNvPr id="56" name="フローチャート : 判断 55"/>
        <xdr:cNvSpPr/>
      </xdr:nvSpPr>
      <xdr:spPr bwMode="auto">
        <a:xfrm>
          <a:off x="4953000" y="2674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166597</xdr:rowOff>
    </xdr:from>
    <xdr:ext cx="736600" cy="259045"/>
    <xdr:sp macro="" textlink="">
      <xdr:nvSpPr>
        <xdr:cNvPr id="57" name="テキスト ボックス 56"/>
        <xdr:cNvSpPr txBox="1"/>
      </xdr:nvSpPr>
      <xdr:spPr>
        <a:xfrm>
          <a:off x="4622800" y="2443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67,113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95758</xdr:rowOff>
    </xdr:from>
    <xdr:to>
      <xdr:col>3</xdr:col>
      <xdr:colOff>904875</xdr:colOff>
      <xdr:row>16</xdr:row>
      <xdr:rowOff>164991</xdr:rowOff>
    </xdr:to>
    <xdr:cxnSp macro="">
      <xdr:nvCxnSpPr>
        <xdr:cNvPr id="58" name="直線コネクタ 57"/>
        <xdr:cNvCxnSpPr/>
      </xdr:nvCxnSpPr>
      <xdr:spPr bwMode="auto">
        <a:xfrm flipV="1">
          <a:off x="3606800" y="2886583"/>
          <a:ext cx="698500" cy="69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118698</xdr:rowOff>
    </xdr:from>
    <xdr:to>
      <xdr:col>3</xdr:col>
      <xdr:colOff>955675</xdr:colOff>
      <xdr:row>16</xdr:row>
      <xdr:rowOff>48848</xdr:rowOff>
    </xdr:to>
    <xdr:sp macro="" textlink="">
      <xdr:nvSpPr>
        <xdr:cNvPr id="59" name="フローチャート : 判断 58"/>
        <xdr:cNvSpPr/>
      </xdr:nvSpPr>
      <xdr:spPr bwMode="auto">
        <a:xfrm>
          <a:off x="42545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59025</xdr:rowOff>
    </xdr:from>
    <xdr:ext cx="762000" cy="259045"/>
    <xdr:sp macro="" textlink="">
      <xdr:nvSpPr>
        <xdr:cNvPr id="60" name="テキスト ボックス 59"/>
        <xdr:cNvSpPr txBox="1"/>
      </xdr:nvSpPr>
      <xdr:spPr>
        <a:xfrm>
          <a:off x="3924300" y="250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50005</xdr:rowOff>
    </xdr:from>
    <xdr:to>
      <xdr:col>3</xdr:col>
      <xdr:colOff>206375</xdr:colOff>
      <xdr:row>16</xdr:row>
      <xdr:rowOff>164991</xdr:rowOff>
    </xdr:to>
    <xdr:cxnSp macro="">
      <xdr:nvCxnSpPr>
        <xdr:cNvPr id="61" name="直線コネクタ 60"/>
        <xdr:cNvCxnSpPr/>
      </xdr:nvCxnSpPr>
      <xdr:spPr bwMode="auto">
        <a:xfrm>
          <a:off x="2908300" y="2840830"/>
          <a:ext cx="698500" cy="114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162556</xdr:rowOff>
    </xdr:from>
    <xdr:to>
      <xdr:col>3</xdr:col>
      <xdr:colOff>257175</xdr:colOff>
      <xdr:row>16</xdr:row>
      <xdr:rowOff>92706</xdr:rowOff>
    </xdr:to>
    <xdr:sp macro="" textlink="">
      <xdr:nvSpPr>
        <xdr:cNvPr id="62" name="フローチャート : 判断 61"/>
        <xdr:cNvSpPr/>
      </xdr:nvSpPr>
      <xdr:spPr bwMode="auto">
        <a:xfrm>
          <a:off x="35560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102883</xdr:rowOff>
    </xdr:from>
    <xdr:ext cx="762000" cy="259045"/>
    <xdr:sp macro="" textlink="">
      <xdr:nvSpPr>
        <xdr:cNvPr id="63" name="テキスト ボックス 62"/>
        <xdr:cNvSpPr txBox="1"/>
      </xdr:nvSpPr>
      <xdr:spPr>
        <a:xfrm>
          <a:off x="3225800" y="255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93356</xdr:rowOff>
    </xdr:from>
    <xdr:to>
      <xdr:col>2</xdr:col>
      <xdr:colOff>692150</xdr:colOff>
      <xdr:row>16</xdr:row>
      <xdr:rowOff>23506</xdr:rowOff>
    </xdr:to>
    <xdr:sp macro="" textlink="">
      <xdr:nvSpPr>
        <xdr:cNvPr id="64" name="フローチャート : 判断 63"/>
        <xdr:cNvSpPr/>
      </xdr:nvSpPr>
      <xdr:spPr bwMode="auto">
        <a:xfrm>
          <a:off x="2857500" y="2712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33683</xdr:rowOff>
    </xdr:from>
    <xdr:ext cx="762000" cy="259045"/>
    <xdr:sp macro="" textlink="">
      <xdr:nvSpPr>
        <xdr:cNvPr id="65" name="テキスト ボックス 64"/>
        <xdr:cNvSpPr txBox="1"/>
      </xdr:nvSpPr>
      <xdr:spPr>
        <a:xfrm>
          <a:off x="2527300" y="248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111056</xdr:rowOff>
    </xdr:from>
    <xdr:to>
      <xdr:col>5</xdr:col>
      <xdr:colOff>34925</xdr:colOff>
      <xdr:row>17</xdr:row>
      <xdr:rowOff>41206</xdr:rowOff>
    </xdr:to>
    <xdr:sp macro="" textlink="">
      <xdr:nvSpPr>
        <xdr:cNvPr id="71" name="円/楕円 70"/>
        <xdr:cNvSpPr/>
      </xdr:nvSpPr>
      <xdr:spPr bwMode="auto">
        <a:xfrm>
          <a:off x="5600700" y="2901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83133</xdr:rowOff>
    </xdr:from>
    <xdr:ext cx="762000" cy="259045"/>
    <xdr:sp macro="" textlink="">
      <xdr:nvSpPr>
        <xdr:cNvPr id="72" name="人口1人当たり決算額の推移該当値テキスト130"/>
        <xdr:cNvSpPr txBox="1"/>
      </xdr:nvSpPr>
      <xdr:spPr>
        <a:xfrm>
          <a:off x="5740400" y="287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60,141</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66446</xdr:rowOff>
    </xdr:from>
    <xdr:to>
      <xdr:col>4</xdr:col>
      <xdr:colOff>520700</xdr:colOff>
      <xdr:row>16</xdr:row>
      <xdr:rowOff>168046</xdr:rowOff>
    </xdr:to>
    <xdr:sp macro="" textlink="">
      <xdr:nvSpPr>
        <xdr:cNvPr id="73" name="円/楕円 72"/>
        <xdr:cNvSpPr/>
      </xdr:nvSpPr>
      <xdr:spPr bwMode="auto">
        <a:xfrm>
          <a:off x="4953000" y="2857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152823</xdr:rowOff>
    </xdr:from>
    <xdr:ext cx="736600" cy="259045"/>
    <xdr:sp macro="" textlink="">
      <xdr:nvSpPr>
        <xdr:cNvPr id="74" name="テキスト ボックス 73"/>
        <xdr:cNvSpPr txBox="1"/>
      </xdr:nvSpPr>
      <xdr:spPr>
        <a:xfrm>
          <a:off x="4622800" y="294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61,507</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44958</xdr:rowOff>
    </xdr:from>
    <xdr:to>
      <xdr:col>3</xdr:col>
      <xdr:colOff>955675</xdr:colOff>
      <xdr:row>16</xdr:row>
      <xdr:rowOff>146558</xdr:rowOff>
    </xdr:to>
    <xdr:sp macro="" textlink="">
      <xdr:nvSpPr>
        <xdr:cNvPr id="75" name="円/楕円 74"/>
        <xdr:cNvSpPr/>
      </xdr:nvSpPr>
      <xdr:spPr bwMode="auto">
        <a:xfrm>
          <a:off x="4254500" y="2835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131335</xdr:rowOff>
    </xdr:from>
    <xdr:ext cx="762000" cy="259045"/>
    <xdr:sp macro="" textlink="">
      <xdr:nvSpPr>
        <xdr:cNvPr id="76" name="テキスト ボックス 75"/>
        <xdr:cNvSpPr txBox="1"/>
      </xdr:nvSpPr>
      <xdr:spPr>
        <a:xfrm>
          <a:off x="3924300" y="292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62,165</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114191</xdr:rowOff>
    </xdr:from>
    <xdr:to>
      <xdr:col>3</xdr:col>
      <xdr:colOff>257175</xdr:colOff>
      <xdr:row>17</xdr:row>
      <xdr:rowOff>44341</xdr:rowOff>
    </xdr:to>
    <xdr:sp macro="" textlink="">
      <xdr:nvSpPr>
        <xdr:cNvPr id="77" name="円/楕円 76"/>
        <xdr:cNvSpPr/>
      </xdr:nvSpPr>
      <xdr:spPr bwMode="auto">
        <a:xfrm>
          <a:off x="3556000" y="2905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29118</xdr:rowOff>
    </xdr:from>
    <xdr:ext cx="762000" cy="259045"/>
    <xdr:sp macro="" textlink="">
      <xdr:nvSpPr>
        <xdr:cNvPr id="78" name="テキスト ボックス 77"/>
        <xdr:cNvSpPr txBox="1"/>
      </xdr:nvSpPr>
      <xdr:spPr>
        <a:xfrm>
          <a:off x="3225800" y="29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60,045</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170655</xdr:rowOff>
    </xdr:from>
    <xdr:to>
      <xdr:col>2</xdr:col>
      <xdr:colOff>692150</xdr:colOff>
      <xdr:row>16</xdr:row>
      <xdr:rowOff>100805</xdr:rowOff>
    </xdr:to>
    <xdr:sp macro="" textlink="">
      <xdr:nvSpPr>
        <xdr:cNvPr id="79" name="円/楕円 78"/>
        <xdr:cNvSpPr/>
      </xdr:nvSpPr>
      <xdr:spPr bwMode="auto">
        <a:xfrm>
          <a:off x="2857500" y="2790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85582</xdr:rowOff>
    </xdr:from>
    <xdr:ext cx="762000" cy="259045"/>
    <xdr:sp macro="" textlink="">
      <xdr:nvSpPr>
        <xdr:cNvPr id="80" name="テキスト ボックス 79"/>
        <xdr:cNvSpPr txBox="1"/>
      </xdr:nvSpPr>
      <xdr:spPr>
        <a:xfrm>
          <a:off x="2527300" y="2876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63,566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180591</xdr:rowOff>
    </xdr:from>
    <xdr:to>
      <xdr:col>4</xdr:col>
      <xdr:colOff>1117600</xdr:colOff>
      <xdr:row>37</xdr:row>
      <xdr:rowOff>275558</xdr:rowOff>
    </xdr:to>
    <xdr:cxnSp macro="">
      <xdr:nvCxnSpPr>
        <xdr:cNvPr id="110" name="直線コネクタ 109"/>
        <xdr:cNvCxnSpPr/>
      </xdr:nvCxnSpPr>
      <xdr:spPr bwMode="auto">
        <a:xfrm flipV="1">
          <a:off x="5651500" y="6105141"/>
          <a:ext cx="0" cy="12951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247635</xdr:rowOff>
    </xdr:from>
    <xdr:ext cx="762000" cy="259045"/>
    <xdr:sp macro="" textlink="">
      <xdr:nvSpPr>
        <xdr:cNvPr id="111" name="人口1人当たり決算額の推移最小値テキスト445"/>
        <xdr:cNvSpPr txBox="1"/>
      </xdr:nvSpPr>
      <xdr:spPr>
        <a:xfrm>
          <a:off x="5740400" y="73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a:t>
          </a:r>
          <a:endParaRPr kumimoji="1" lang="ja-JP" altLang="en-US" sz="1000" b="1">
            <a:latin typeface="ＭＳ Ｐゴシック"/>
          </a:endParaRPr>
        </a:p>
      </xdr:txBody>
    </xdr:sp>
    <xdr:clientData/>
  </xdr:oneCellAnchor>
  <xdr:twoCellAnchor>
    <xdr:from>
      <xdr:col>4</xdr:col>
      <xdr:colOff>1028700</xdr:colOff>
      <xdr:row>37</xdr:row>
      <xdr:rowOff>275558</xdr:rowOff>
    </xdr:from>
    <xdr:to>
      <xdr:col>5</xdr:col>
      <xdr:colOff>73025</xdr:colOff>
      <xdr:row>37</xdr:row>
      <xdr:rowOff>275558</xdr:rowOff>
    </xdr:to>
    <xdr:cxnSp macro="">
      <xdr:nvCxnSpPr>
        <xdr:cNvPr id="112" name="直線コネクタ 111"/>
        <xdr:cNvCxnSpPr/>
      </xdr:nvCxnSpPr>
      <xdr:spPr bwMode="auto">
        <a:xfrm>
          <a:off x="5562600" y="74002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95518</xdr:rowOff>
    </xdr:from>
    <xdr:ext cx="762000" cy="259045"/>
    <xdr:sp macro="" textlink="">
      <xdr:nvSpPr>
        <xdr:cNvPr id="113" name="人口1人当たり決算額の推移最大値テキスト445"/>
        <xdr:cNvSpPr txBox="1"/>
      </xdr:nvSpPr>
      <xdr:spPr>
        <a:xfrm>
          <a:off x="5740400" y="5848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36,109</a:t>
          </a:r>
          <a:endParaRPr kumimoji="1" lang="ja-JP" altLang="en-US" sz="1000" b="1">
            <a:latin typeface="ＭＳ Ｐゴシック"/>
          </a:endParaRPr>
        </a:p>
      </xdr:txBody>
    </xdr:sp>
    <xdr:clientData/>
  </xdr:oneCellAnchor>
  <xdr:twoCellAnchor>
    <xdr:from>
      <xdr:col>4</xdr:col>
      <xdr:colOff>1028700</xdr:colOff>
      <xdr:row>33</xdr:row>
      <xdr:rowOff>180591</xdr:rowOff>
    </xdr:from>
    <xdr:to>
      <xdr:col>5</xdr:col>
      <xdr:colOff>73025</xdr:colOff>
      <xdr:row>33</xdr:row>
      <xdr:rowOff>180591</xdr:rowOff>
    </xdr:to>
    <xdr:cxnSp macro="">
      <xdr:nvCxnSpPr>
        <xdr:cNvPr id="114" name="直線コネクタ 113"/>
        <xdr:cNvCxnSpPr/>
      </xdr:nvCxnSpPr>
      <xdr:spPr bwMode="auto">
        <a:xfrm>
          <a:off x="5562600" y="6105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184901</xdr:rowOff>
    </xdr:from>
    <xdr:to>
      <xdr:col>4</xdr:col>
      <xdr:colOff>1117600</xdr:colOff>
      <xdr:row>35</xdr:row>
      <xdr:rowOff>185195</xdr:rowOff>
    </xdr:to>
    <xdr:cxnSp macro="">
      <xdr:nvCxnSpPr>
        <xdr:cNvPr id="115" name="直線コネクタ 114"/>
        <xdr:cNvCxnSpPr/>
      </xdr:nvCxnSpPr>
      <xdr:spPr bwMode="auto">
        <a:xfrm flipV="1">
          <a:off x="5003800" y="6795251"/>
          <a:ext cx="647700" cy="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309339</xdr:rowOff>
    </xdr:from>
    <xdr:ext cx="762000" cy="259045"/>
    <xdr:sp macro="" textlink="">
      <xdr:nvSpPr>
        <xdr:cNvPr id="116" name="人口1人当たり決算額の推移平均値テキスト445"/>
        <xdr:cNvSpPr txBox="1"/>
      </xdr:nvSpPr>
      <xdr:spPr>
        <a:xfrm>
          <a:off x="5740400" y="69196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337262</xdr:rowOff>
    </xdr:from>
    <xdr:to>
      <xdr:col>5</xdr:col>
      <xdr:colOff>34925</xdr:colOff>
      <xdr:row>36</xdr:row>
      <xdr:rowOff>95962</xdr:rowOff>
    </xdr:to>
    <xdr:sp macro="" textlink="">
      <xdr:nvSpPr>
        <xdr:cNvPr id="117" name="フローチャート : 判断 116"/>
        <xdr:cNvSpPr/>
      </xdr:nvSpPr>
      <xdr:spPr bwMode="auto">
        <a:xfrm>
          <a:off x="5600700" y="6947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185195</xdr:rowOff>
    </xdr:from>
    <xdr:to>
      <xdr:col>4</xdr:col>
      <xdr:colOff>469900</xdr:colOff>
      <xdr:row>35</xdr:row>
      <xdr:rowOff>275394</xdr:rowOff>
    </xdr:to>
    <xdr:cxnSp macro="">
      <xdr:nvCxnSpPr>
        <xdr:cNvPr id="118" name="直線コネクタ 117"/>
        <xdr:cNvCxnSpPr/>
      </xdr:nvCxnSpPr>
      <xdr:spPr bwMode="auto">
        <a:xfrm flipV="1">
          <a:off x="4305300" y="6795545"/>
          <a:ext cx="698500" cy="90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184426</xdr:rowOff>
    </xdr:from>
    <xdr:to>
      <xdr:col>4</xdr:col>
      <xdr:colOff>520700</xdr:colOff>
      <xdr:row>35</xdr:row>
      <xdr:rowOff>286026</xdr:rowOff>
    </xdr:to>
    <xdr:sp macro="" textlink="">
      <xdr:nvSpPr>
        <xdr:cNvPr id="119" name="フローチャート : 判断 118"/>
        <xdr:cNvSpPr/>
      </xdr:nvSpPr>
      <xdr:spPr bwMode="auto">
        <a:xfrm>
          <a:off x="4953000" y="6794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270803</xdr:rowOff>
    </xdr:from>
    <xdr:ext cx="736600" cy="259045"/>
    <xdr:sp macro="" textlink="">
      <xdr:nvSpPr>
        <xdr:cNvPr id="120" name="テキスト ボックス 119"/>
        <xdr:cNvSpPr txBox="1"/>
      </xdr:nvSpPr>
      <xdr:spPr>
        <a:xfrm>
          <a:off x="4622800" y="688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13,436</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261939</xdr:rowOff>
    </xdr:from>
    <xdr:to>
      <xdr:col>3</xdr:col>
      <xdr:colOff>904875</xdr:colOff>
      <xdr:row>35</xdr:row>
      <xdr:rowOff>275394</xdr:rowOff>
    </xdr:to>
    <xdr:cxnSp macro="">
      <xdr:nvCxnSpPr>
        <xdr:cNvPr id="121" name="直線コネクタ 120"/>
        <xdr:cNvCxnSpPr/>
      </xdr:nvCxnSpPr>
      <xdr:spPr bwMode="auto">
        <a:xfrm>
          <a:off x="3606800" y="6872289"/>
          <a:ext cx="698500" cy="13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241576</xdr:rowOff>
    </xdr:from>
    <xdr:to>
      <xdr:col>3</xdr:col>
      <xdr:colOff>955675</xdr:colOff>
      <xdr:row>36</xdr:row>
      <xdr:rowOff>276</xdr:rowOff>
    </xdr:to>
    <xdr:sp macro="" textlink="">
      <xdr:nvSpPr>
        <xdr:cNvPr id="122" name="フローチャート : 判断 121"/>
        <xdr:cNvSpPr/>
      </xdr:nvSpPr>
      <xdr:spPr bwMode="auto">
        <a:xfrm>
          <a:off x="4254500" y="6851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327953</xdr:rowOff>
    </xdr:from>
    <xdr:ext cx="762000" cy="259045"/>
    <xdr:sp macro="" textlink="">
      <xdr:nvSpPr>
        <xdr:cNvPr id="123" name="テキスト ボックス 122"/>
        <xdr:cNvSpPr txBox="1"/>
      </xdr:nvSpPr>
      <xdr:spPr>
        <a:xfrm>
          <a:off x="3924300" y="693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131114</xdr:rowOff>
    </xdr:from>
    <xdr:to>
      <xdr:col>3</xdr:col>
      <xdr:colOff>206375</xdr:colOff>
      <xdr:row>35</xdr:row>
      <xdr:rowOff>261939</xdr:rowOff>
    </xdr:to>
    <xdr:cxnSp macro="">
      <xdr:nvCxnSpPr>
        <xdr:cNvPr id="124" name="直線コネクタ 123"/>
        <xdr:cNvCxnSpPr/>
      </xdr:nvCxnSpPr>
      <xdr:spPr bwMode="auto">
        <a:xfrm>
          <a:off x="2908300" y="6741464"/>
          <a:ext cx="698500" cy="130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178482</xdr:rowOff>
    </xdr:from>
    <xdr:to>
      <xdr:col>3</xdr:col>
      <xdr:colOff>257175</xdr:colOff>
      <xdr:row>35</xdr:row>
      <xdr:rowOff>280082</xdr:rowOff>
    </xdr:to>
    <xdr:sp macro="" textlink="">
      <xdr:nvSpPr>
        <xdr:cNvPr id="125" name="フローチャート : 判断 124"/>
        <xdr:cNvSpPr/>
      </xdr:nvSpPr>
      <xdr:spPr bwMode="auto">
        <a:xfrm>
          <a:off x="3556000" y="67888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290259</xdr:rowOff>
    </xdr:from>
    <xdr:ext cx="762000" cy="259045"/>
    <xdr:sp macro="" textlink="">
      <xdr:nvSpPr>
        <xdr:cNvPr id="126" name="テキスト ボックス 125"/>
        <xdr:cNvSpPr txBox="1"/>
      </xdr:nvSpPr>
      <xdr:spPr>
        <a:xfrm>
          <a:off x="3225800" y="655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148601</xdr:rowOff>
    </xdr:from>
    <xdr:to>
      <xdr:col>2</xdr:col>
      <xdr:colOff>692150</xdr:colOff>
      <xdr:row>35</xdr:row>
      <xdr:rowOff>250201</xdr:rowOff>
    </xdr:to>
    <xdr:sp macro="" textlink="">
      <xdr:nvSpPr>
        <xdr:cNvPr id="127" name="フローチャート : 判断 126"/>
        <xdr:cNvSpPr/>
      </xdr:nvSpPr>
      <xdr:spPr bwMode="auto">
        <a:xfrm>
          <a:off x="2857500" y="6758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234978</xdr:rowOff>
    </xdr:from>
    <xdr:ext cx="762000" cy="259045"/>
    <xdr:sp macro="" textlink="">
      <xdr:nvSpPr>
        <xdr:cNvPr id="128" name="テキスト ボックス 127"/>
        <xdr:cNvSpPr txBox="1"/>
      </xdr:nvSpPr>
      <xdr:spPr>
        <a:xfrm>
          <a:off x="2527300" y="6845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134101</xdr:rowOff>
    </xdr:from>
    <xdr:to>
      <xdr:col>5</xdr:col>
      <xdr:colOff>34925</xdr:colOff>
      <xdr:row>35</xdr:row>
      <xdr:rowOff>235701</xdr:rowOff>
    </xdr:to>
    <xdr:sp macro="" textlink="">
      <xdr:nvSpPr>
        <xdr:cNvPr id="134" name="円/楕円 133"/>
        <xdr:cNvSpPr/>
      </xdr:nvSpPr>
      <xdr:spPr bwMode="auto">
        <a:xfrm>
          <a:off x="5600700" y="6744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322078</xdr:rowOff>
    </xdr:from>
    <xdr:ext cx="762000" cy="259045"/>
    <xdr:sp macro="" textlink="">
      <xdr:nvSpPr>
        <xdr:cNvPr id="135" name="人口1人当たり決算額の推移該当値テキスト445"/>
        <xdr:cNvSpPr txBox="1"/>
      </xdr:nvSpPr>
      <xdr:spPr>
        <a:xfrm>
          <a:off x="5740400" y="658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14,977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134395</xdr:rowOff>
    </xdr:from>
    <xdr:to>
      <xdr:col>4</xdr:col>
      <xdr:colOff>520700</xdr:colOff>
      <xdr:row>35</xdr:row>
      <xdr:rowOff>235995</xdr:rowOff>
    </xdr:to>
    <xdr:sp macro="" textlink="">
      <xdr:nvSpPr>
        <xdr:cNvPr id="136" name="円/楕円 135"/>
        <xdr:cNvSpPr/>
      </xdr:nvSpPr>
      <xdr:spPr bwMode="auto">
        <a:xfrm>
          <a:off x="4953000" y="6744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246172</xdr:rowOff>
    </xdr:from>
    <xdr:ext cx="736600" cy="259045"/>
    <xdr:sp macro="" textlink="">
      <xdr:nvSpPr>
        <xdr:cNvPr id="137" name="テキスト ボックス 136"/>
        <xdr:cNvSpPr txBox="1"/>
      </xdr:nvSpPr>
      <xdr:spPr>
        <a:xfrm>
          <a:off x="4622800" y="6513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14,968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224594</xdr:rowOff>
    </xdr:from>
    <xdr:to>
      <xdr:col>3</xdr:col>
      <xdr:colOff>955675</xdr:colOff>
      <xdr:row>35</xdr:row>
      <xdr:rowOff>326194</xdr:rowOff>
    </xdr:to>
    <xdr:sp macro="" textlink="">
      <xdr:nvSpPr>
        <xdr:cNvPr id="138" name="円/楕円 137"/>
        <xdr:cNvSpPr/>
      </xdr:nvSpPr>
      <xdr:spPr bwMode="auto">
        <a:xfrm>
          <a:off x="4254500" y="6834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336371</xdr:rowOff>
    </xdr:from>
    <xdr:ext cx="762000" cy="259045"/>
    <xdr:sp macro="" textlink="">
      <xdr:nvSpPr>
        <xdr:cNvPr id="139" name="テキスト ボックス 138"/>
        <xdr:cNvSpPr txBox="1"/>
      </xdr:nvSpPr>
      <xdr:spPr>
        <a:xfrm>
          <a:off x="3924300" y="6603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12,206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211139</xdr:rowOff>
    </xdr:from>
    <xdr:to>
      <xdr:col>3</xdr:col>
      <xdr:colOff>257175</xdr:colOff>
      <xdr:row>35</xdr:row>
      <xdr:rowOff>312739</xdr:rowOff>
    </xdr:to>
    <xdr:sp macro="" textlink="">
      <xdr:nvSpPr>
        <xdr:cNvPr id="140" name="円/楕円 139"/>
        <xdr:cNvSpPr/>
      </xdr:nvSpPr>
      <xdr:spPr bwMode="auto">
        <a:xfrm>
          <a:off x="3556000" y="6821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297516</xdr:rowOff>
    </xdr:from>
    <xdr:ext cx="762000" cy="259045"/>
    <xdr:sp macro="" textlink="">
      <xdr:nvSpPr>
        <xdr:cNvPr id="141" name="テキスト ボックス 140"/>
        <xdr:cNvSpPr txBox="1"/>
      </xdr:nvSpPr>
      <xdr:spPr>
        <a:xfrm>
          <a:off x="3225800" y="690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12,618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80314</xdr:rowOff>
    </xdr:from>
    <xdr:to>
      <xdr:col>2</xdr:col>
      <xdr:colOff>692150</xdr:colOff>
      <xdr:row>35</xdr:row>
      <xdr:rowOff>181914</xdr:rowOff>
    </xdr:to>
    <xdr:sp macro="" textlink="">
      <xdr:nvSpPr>
        <xdr:cNvPr id="142" name="円/楕円 141"/>
        <xdr:cNvSpPr/>
      </xdr:nvSpPr>
      <xdr:spPr bwMode="auto">
        <a:xfrm>
          <a:off x="2857500" y="6690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192091</xdr:rowOff>
    </xdr:from>
    <xdr:ext cx="762000" cy="259045"/>
    <xdr:sp macro="" textlink="">
      <xdr:nvSpPr>
        <xdr:cNvPr id="143" name="テキスト ボックス 142"/>
        <xdr:cNvSpPr txBox="1"/>
      </xdr:nvSpPr>
      <xdr:spPr>
        <a:xfrm>
          <a:off x="2527300" y="645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16,624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長崎県諫早市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139,407
138,585
341.79
66,946,485
65,244,617
918,573
35,963,900
60,963,720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71,370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138426</xdr:rowOff>
    </xdr:from>
    <xdr:to>
      <xdr:col>6</xdr:col>
      <xdr:colOff>510540</xdr:colOff>
      <xdr:row>39</xdr:row>
      <xdr:rowOff>29384</xdr:rowOff>
    </xdr:to>
    <xdr:cxnSp macro="">
      <xdr:nvCxnSpPr>
        <xdr:cNvPr id="58" name="直線コネクタ 57"/>
        <xdr:cNvCxnSpPr/>
      </xdr:nvCxnSpPr>
      <xdr:spPr>
        <a:xfrm flipV="1">
          <a:off x="4633595" y="5281926"/>
          <a:ext cx="1270" cy="1434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33211</xdr:rowOff>
    </xdr:from>
    <xdr:ext cx="534377" cy="259045"/>
    <xdr:sp macro="" textlink="">
      <xdr:nvSpPr>
        <xdr:cNvPr id="59" name="人件費最小値テキスト"/>
        <xdr:cNvSpPr txBox="1"/>
      </xdr:nvSpPr>
      <xdr:spPr>
        <a:xfrm>
          <a:off x="4686300" y="671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32,128</a:t>
          </a:r>
          <a:endParaRPr kumimoji="1" lang="ja-JP" altLang="en-US" sz="1000" b="1">
            <a:latin typeface="ＭＳ Ｐゴシック"/>
          </a:endParaRPr>
        </a:p>
      </xdr:txBody>
    </xdr:sp>
    <xdr:clientData/>
  </xdr:oneCellAnchor>
  <xdr:twoCellAnchor>
    <xdr:from>
      <xdr:col>6</xdr:col>
      <xdr:colOff>422275</xdr:colOff>
      <xdr:row>39</xdr:row>
      <xdr:rowOff>29384</xdr:rowOff>
    </xdr:from>
    <xdr:to>
      <xdr:col>6</xdr:col>
      <xdr:colOff>600075</xdr:colOff>
      <xdr:row>39</xdr:row>
      <xdr:rowOff>29384</xdr:rowOff>
    </xdr:to>
    <xdr:cxnSp macro="">
      <xdr:nvCxnSpPr>
        <xdr:cNvPr id="60" name="直線コネクタ 59"/>
        <xdr:cNvCxnSpPr/>
      </xdr:nvCxnSpPr>
      <xdr:spPr>
        <a:xfrm>
          <a:off x="4546600" y="671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85103</xdr:rowOff>
    </xdr:from>
    <xdr:ext cx="534377" cy="259045"/>
    <xdr:sp macro="" textlink="">
      <xdr:nvSpPr>
        <xdr:cNvPr id="61" name="人件費最大値テキスト"/>
        <xdr:cNvSpPr txBox="1"/>
      </xdr:nvSpPr>
      <xdr:spPr>
        <a:xfrm>
          <a:off x="4686300" y="505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76,039</a:t>
          </a:r>
          <a:endParaRPr kumimoji="1" lang="ja-JP" altLang="en-US" sz="1000" b="1">
            <a:latin typeface="ＭＳ Ｐゴシック"/>
          </a:endParaRPr>
        </a:p>
      </xdr:txBody>
    </xdr:sp>
    <xdr:clientData/>
  </xdr:oneCellAnchor>
  <xdr:twoCellAnchor>
    <xdr:from>
      <xdr:col>6</xdr:col>
      <xdr:colOff>422275</xdr:colOff>
      <xdr:row>30</xdr:row>
      <xdr:rowOff>138426</xdr:rowOff>
    </xdr:from>
    <xdr:to>
      <xdr:col>6</xdr:col>
      <xdr:colOff>600075</xdr:colOff>
      <xdr:row>30</xdr:row>
      <xdr:rowOff>138426</xdr:rowOff>
    </xdr:to>
    <xdr:cxnSp macro="">
      <xdr:nvCxnSpPr>
        <xdr:cNvPr id="62" name="直線コネクタ 61"/>
        <xdr:cNvCxnSpPr/>
      </xdr:nvCxnSpPr>
      <xdr:spPr>
        <a:xfrm>
          <a:off x="4546600" y="528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123861</xdr:rowOff>
    </xdr:from>
    <xdr:to>
      <xdr:col>6</xdr:col>
      <xdr:colOff>511175</xdr:colOff>
      <xdr:row>35</xdr:row>
      <xdr:rowOff>32976</xdr:rowOff>
    </xdr:to>
    <xdr:cxnSp macro="">
      <xdr:nvCxnSpPr>
        <xdr:cNvPr id="63" name="直線コネクタ 62"/>
        <xdr:cNvCxnSpPr/>
      </xdr:nvCxnSpPr>
      <xdr:spPr>
        <a:xfrm>
          <a:off x="3797300" y="5953161"/>
          <a:ext cx="838200" cy="8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62432</xdr:rowOff>
    </xdr:from>
    <xdr:ext cx="534377" cy="259045"/>
    <xdr:sp macro="" textlink="">
      <xdr:nvSpPr>
        <xdr:cNvPr id="64" name="人件費平均値テキスト"/>
        <xdr:cNvSpPr txBox="1"/>
      </xdr:nvSpPr>
      <xdr:spPr>
        <a:xfrm>
          <a:off x="4686300" y="572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56,511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39555</xdr:rowOff>
    </xdr:from>
    <xdr:to>
      <xdr:col>6</xdr:col>
      <xdr:colOff>561975</xdr:colOff>
      <xdr:row>34</xdr:row>
      <xdr:rowOff>141155</xdr:rowOff>
    </xdr:to>
    <xdr:sp macro="" textlink="">
      <xdr:nvSpPr>
        <xdr:cNvPr id="65" name="フローチャート : 判断 64"/>
        <xdr:cNvSpPr/>
      </xdr:nvSpPr>
      <xdr:spPr>
        <a:xfrm>
          <a:off x="45847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123861</xdr:rowOff>
    </xdr:from>
    <xdr:to>
      <xdr:col>5</xdr:col>
      <xdr:colOff>358775</xdr:colOff>
      <xdr:row>34</xdr:row>
      <xdr:rowOff>154690</xdr:rowOff>
    </xdr:to>
    <xdr:cxnSp macro="">
      <xdr:nvCxnSpPr>
        <xdr:cNvPr id="66" name="直線コネクタ 65"/>
        <xdr:cNvCxnSpPr/>
      </xdr:nvCxnSpPr>
      <xdr:spPr>
        <a:xfrm flipV="1">
          <a:off x="2908300" y="5953161"/>
          <a:ext cx="889000" cy="3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115842</xdr:rowOff>
    </xdr:from>
    <xdr:to>
      <xdr:col>5</xdr:col>
      <xdr:colOff>409575</xdr:colOff>
      <xdr:row>34</xdr:row>
      <xdr:rowOff>45992</xdr:rowOff>
    </xdr:to>
    <xdr:sp macro="" textlink="">
      <xdr:nvSpPr>
        <xdr:cNvPr id="67" name="フローチャート : 判断 66"/>
        <xdr:cNvSpPr/>
      </xdr:nvSpPr>
      <xdr:spPr>
        <a:xfrm>
          <a:off x="3746500" y="57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62519</xdr:rowOff>
    </xdr:from>
    <xdr:ext cx="534377" cy="259045"/>
    <xdr:sp macro="" textlink="">
      <xdr:nvSpPr>
        <xdr:cNvPr id="68" name="テキスト ボックス 67"/>
        <xdr:cNvSpPr txBox="1"/>
      </xdr:nvSpPr>
      <xdr:spPr>
        <a:xfrm>
          <a:off x="3530111" y="55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59,425</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154690</xdr:rowOff>
    </xdr:from>
    <xdr:to>
      <xdr:col>4</xdr:col>
      <xdr:colOff>155575</xdr:colOff>
      <xdr:row>35</xdr:row>
      <xdr:rowOff>26347</xdr:rowOff>
    </xdr:to>
    <xdr:cxnSp macro="">
      <xdr:nvCxnSpPr>
        <xdr:cNvPr id="69" name="直線コネクタ 68"/>
        <xdr:cNvCxnSpPr/>
      </xdr:nvCxnSpPr>
      <xdr:spPr>
        <a:xfrm flipV="1">
          <a:off x="2019300" y="5983990"/>
          <a:ext cx="889000" cy="4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130995</xdr:rowOff>
    </xdr:from>
    <xdr:to>
      <xdr:col>4</xdr:col>
      <xdr:colOff>206375</xdr:colOff>
      <xdr:row>34</xdr:row>
      <xdr:rowOff>61145</xdr:rowOff>
    </xdr:to>
    <xdr:sp macro="" textlink="">
      <xdr:nvSpPr>
        <xdr:cNvPr id="70" name="フローチャート : 判断 69"/>
        <xdr:cNvSpPr/>
      </xdr:nvSpPr>
      <xdr:spPr>
        <a:xfrm>
          <a:off x="2857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77672</xdr:rowOff>
    </xdr:from>
    <xdr:ext cx="534377" cy="259045"/>
    <xdr:sp macro="" textlink="">
      <xdr:nvSpPr>
        <xdr:cNvPr id="71" name="テキスト ボックス 70"/>
        <xdr:cNvSpPr txBox="1"/>
      </xdr:nvSpPr>
      <xdr:spPr>
        <a:xfrm>
          <a:off x="2641111" y="556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38985</xdr:rowOff>
    </xdr:from>
    <xdr:to>
      <xdr:col>2</xdr:col>
      <xdr:colOff>638175</xdr:colOff>
      <xdr:row>35</xdr:row>
      <xdr:rowOff>26347</xdr:rowOff>
    </xdr:to>
    <xdr:cxnSp macro="">
      <xdr:nvCxnSpPr>
        <xdr:cNvPr id="72" name="直線コネクタ 71"/>
        <xdr:cNvCxnSpPr/>
      </xdr:nvCxnSpPr>
      <xdr:spPr>
        <a:xfrm>
          <a:off x="1130300" y="5868285"/>
          <a:ext cx="889000" cy="15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149251</xdr:rowOff>
    </xdr:from>
    <xdr:to>
      <xdr:col>3</xdr:col>
      <xdr:colOff>3175</xdr:colOff>
      <xdr:row>34</xdr:row>
      <xdr:rowOff>79401</xdr:rowOff>
    </xdr:to>
    <xdr:sp macro="" textlink="">
      <xdr:nvSpPr>
        <xdr:cNvPr id="73" name="フローチャート : 判断 72"/>
        <xdr:cNvSpPr/>
      </xdr:nvSpPr>
      <xdr:spPr>
        <a:xfrm>
          <a:off x="1968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95928</xdr:rowOff>
    </xdr:from>
    <xdr:ext cx="534377" cy="259045"/>
    <xdr:sp macro="" textlink="">
      <xdr:nvSpPr>
        <xdr:cNvPr id="74" name="テキスト ボックス 73"/>
        <xdr:cNvSpPr txBox="1"/>
      </xdr:nvSpPr>
      <xdr:spPr>
        <a:xfrm>
          <a:off x="1752111" y="558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53532</xdr:rowOff>
    </xdr:from>
    <xdr:to>
      <xdr:col>1</xdr:col>
      <xdr:colOff>485775</xdr:colOff>
      <xdr:row>33</xdr:row>
      <xdr:rowOff>155132</xdr:rowOff>
    </xdr:to>
    <xdr:sp macro="" textlink="">
      <xdr:nvSpPr>
        <xdr:cNvPr id="75" name="フローチャート : 判断 74"/>
        <xdr:cNvSpPr/>
      </xdr:nvSpPr>
      <xdr:spPr>
        <a:xfrm>
          <a:off x="1079500" y="5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209</xdr:rowOff>
    </xdr:from>
    <xdr:ext cx="534377" cy="259045"/>
    <xdr:sp macro="" textlink="">
      <xdr:nvSpPr>
        <xdr:cNvPr id="76" name="テキスト ボックス 75"/>
        <xdr:cNvSpPr txBox="1"/>
      </xdr:nvSpPr>
      <xdr:spPr>
        <a:xfrm>
          <a:off x="863111" y="5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153626</xdr:rowOff>
    </xdr:from>
    <xdr:to>
      <xdr:col>6</xdr:col>
      <xdr:colOff>561975</xdr:colOff>
      <xdr:row>35</xdr:row>
      <xdr:rowOff>83776</xdr:rowOff>
    </xdr:to>
    <xdr:sp macro="" textlink="">
      <xdr:nvSpPr>
        <xdr:cNvPr id="82" name="円/楕円 81"/>
        <xdr:cNvSpPr/>
      </xdr:nvSpPr>
      <xdr:spPr>
        <a:xfrm>
          <a:off x="4584700" y="598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132053</xdr:rowOff>
    </xdr:from>
    <xdr:ext cx="534377" cy="259045"/>
    <xdr:sp macro="" textlink="">
      <xdr:nvSpPr>
        <xdr:cNvPr id="83" name="人件費該当値テキスト"/>
        <xdr:cNvSpPr txBox="1"/>
      </xdr:nvSpPr>
      <xdr:spPr>
        <a:xfrm>
          <a:off x="4686300" y="596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53,018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73061</xdr:rowOff>
    </xdr:from>
    <xdr:to>
      <xdr:col>5</xdr:col>
      <xdr:colOff>409575</xdr:colOff>
      <xdr:row>35</xdr:row>
      <xdr:rowOff>3211</xdr:rowOff>
    </xdr:to>
    <xdr:sp macro="" textlink="">
      <xdr:nvSpPr>
        <xdr:cNvPr id="84" name="円/楕円 83"/>
        <xdr:cNvSpPr/>
      </xdr:nvSpPr>
      <xdr:spPr>
        <a:xfrm>
          <a:off x="3746500" y="59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165788</xdr:rowOff>
    </xdr:from>
    <xdr:ext cx="534377" cy="259045"/>
    <xdr:sp macro="" textlink="">
      <xdr:nvSpPr>
        <xdr:cNvPr id="85" name="テキスト ボックス 84"/>
        <xdr:cNvSpPr txBox="1"/>
      </xdr:nvSpPr>
      <xdr:spPr>
        <a:xfrm>
          <a:off x="3530111" y="599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55,485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103890</xdr:rowOff>
    </xdr:from>
    <xdr:to>
      <xdr:col>4</xdr:col>
      <xdr:colOff>206375</xdr:colOff>
      <xdr:row>35</xdr:row>
      <xdr:rowOff>34040</xdr:rowOff>
    </xdr:to>
    <xdr:sp macro="" textlink="">
      <xdr:nvSpPr>
        <xdr:cNvPr id="86" name="円/楕円 85"/>
        <xdr:cNvSpPr/>
      </xdr:nvSpPr>
      <xdr:spPr>
        <a:xfrm>
          <a:off x="2857500" y="593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25167</xdr:rowOff>
    </xdr:from>
    <xdr:ext cx="534377" cy="259045"/>
    <xdr:sp macro="" textlink="">
      <xdr:nvSpPr>
        <xdr:cNvPr id="87" name="テキスト ボックス 86"/>
        <xdr:cNvSpPr txBox="1"/>
      </xdr:nvSpPr>
      <xdr:spPr>
        <a:xfrm>
          <a:off x="2641111" y="602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54,541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146997</xdr:rowOff>
    </xdr:from>
    <xdr:to>
      <xdr:col>3</xdr:col>
      <xdr:colOff>3175</xdr:colOff>
      <xdr:row>35</xdr:row>
      <xdr:rowOff>77147</xdr:rowOff>
    </xdr:to>
    <xdr:sp macro="" textlink="">
      <xdr:nvSpPr>
        <xdr:cNvPr id="88" name="円/楕円 87"/>
        <xdr:cNvSpPr/>
      </xdr:nvSpPr>
      <xdr:spPr>
        <a:xfrm>
          <a:off x="1968500" y="597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68274</xdr:rowOff>
    </xdr:from>
    <xdr:ext cx="534377" cy="259045"/>
    <xdr:sp macro="" textlink="">
      <xdr:nvSpPr>
        <xdr:cNvPr id="89" name="テキスト ボックス 88"/>
        <xdr:cNvSpPr txBox="1"/>
      </xdr:nvSpPr>
      <xdr:spPr>
        <a:xfrm>
          <a:off x="1752111" y="606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53,221</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159635</xdr:rowOff>
    </xdr:from>
    <xdr:to>
      <xdr:col>1</xdr:col>
      <xdr:colOff>485775</xdr:colOff>
      <xdr:row>34</xdr:row>
      <xdr:rowOff>89785</xdr:rowOff>
    </xdr:to>
    <xdr:sp macro="" textlink="">
      <xdr:nvSpPr>
        <xdr:cNvPr id="90" name="円/楕円 89"/>
        <xdr:cNvSpPr/>
      </xdr:nvSpPr>
      <xdr:spPr>
        <a:xfrm>
          <a:off x="1079500" y="581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80912</xdr:rowOff>
    </xdr:from>
    <xdr:ext cx="534377" cy="259045"/>
    <xdr:sp macro="" textlink="">
      <xdr:nvSpPr>
        <xdr:cNvPr id="91" name="テキスト ボックス 90"/>
        <xdr:cNvSpPr txBox="1"/>
      </xdr:nvSpPr>
      <xdr:spPr>
        <a:xfrm>
          <a:off x="863111" y="591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58,084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74686</xdr:rowOff>
    </xdr:from>
    <xdr:to>
      <xdr:col>6</xdr:col>
      <xdr:colOff>510540</xdr:colOff>
      <xdr:row>59</xdr:row>
      <xdr:rowOff>59644</xdr:rowOff>
    </xdr:to>
    <xdr:cxnSp macro="">
      <xdr:nvCxnSpPr>
        <xdr:cNvPr id="114" name="直線コネクタ 113"/>
        <xdr:cNvCxnSpPr/>
      </xdr:nvCxnSpPr>
      <xdr:spPr>
        <a:xfrm flipV="1">
          <a:off x="4633595" y="8818636"/>
          <a:ext cx="1270" cy="135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63471</xdr:rowOff>
    </xdr:from>
    <xdr:ext cx="534377" cy="259045"/>
    <xdr:sp macro="" textlink="">
      <xdr:nvSpPr>
        <xdr:cNvPr id="115" name="物件費最小値テキスト"/>
        <xdr:cNvSpPr txBox="1"/>
      </xdr:nvSpPr>
      <xdr:spPr>
        <a:xfrm>
          <a:off x="4686300" y="1017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36,002</a:t>
          </a:r>
          <a:endParaRPr kumimoji="1" lang="ja-JP" altLang="en-US" sz="1000" b="1">
            <a:latin typeface="ＭＳ Ｐゴシック"/>
          </a:endParaRPr>
        </a:p>
      </xdr:txBody>
    </xdr:sp>
    <xdr:clientData/>
  </xdr:oneCellAnchor>
  <xdr:twoCellAnchor>
    <xdr:from>
      <xdr:col>6</xdr:col>
      <xdr:colOff>422275</xdr:colOff>
      <xdr:row>59</xdr:row>
      <xdr:rowOff>59644</xdr:rowOff>
    </xdr:from>
    <xdr:to>
      <xdr:col>6</xdr:col>
      <xdr:colOff>600075</xdr:colOff>
      <xdr:row>59</xdr:row>
      <xdr:rowOff>59644</xdr:rowOff>
    </xdr:to>
    <xdr:cxnSp macro="">
      <xdr:nvCxnSpPr>
        <xdr:cNvPr id="116" name="直線コネクタ 115"/>
        <xdr:cNvCxnSpPr/>
      </xdr:nvCxnSpPr>
      <xdr:spPr>
        <a:xfrm>
          <a:off x="4546600" y="1017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21363</xdr:rowOff>
    </xdr:from>
    <xdr:ext cx="534377" cy="259045"/>
    <xdr:sp macro="" textlink="">
      <xdr:nvSpPr>
        <xdr:cNvPr id="117" name="物件費最大値テキスト"/>
        <xdr:cNvSpPr txBox="1"/>
      </xdr:nvSpPr>
      <xdr:spPr>
        <a:xfrm>
          <a:off x="4686300" y="859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95,344</a:t>
          </a:r>
          <a:endParaRPr kumimoji="1" lang="ja-JP" altLang="en-US" sz="1000" b="1">
            <a:latin typeface="ＭＳ Ｐゴシック"/>
          </a:endParaRPr>
        </a:p>
      </xdr:txBody>
    </xdr:sp>
    <xdr:clientData/>
  </xdr:oneCellAnchor>
  <xdr:twoCellAnchor>
    <xdr:from>
      <xdr:col>6</xdr:col>
      <xdr:colOff>422275</xdr:colOff>
      <xdr:row>51</xdr:row>
      <xdr:rowOff>74686</xdr:rowOff>
    </xdr:from>
    <xdr:to>
      <xdr:col>6</xdr:col>
      <xdr:colOff>600075</xdr:colOff>
      <xdr:row>51</xdr:row>
      <xdr:rowOff>74686</xdr:rowOff>
    </xdr:to>
    <xdr:cxnSp macro="">
      <xdr:nvCxnSpPr>
        <xdr:cNvPr id="118" name="直線コネクタ 117"/>
        <xdr:cNvCxnSpPr/>
      </xdr:nvCxnSpPr>
      <xdr:spPr>
        <a:xfrm>
          <a:off x="4546600" y="881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142535</xdr:rowOff>
    </xdr:from>
    <xdr:to>
      <xdr:col>6</xdr:col>
      <xdr:colOff>511175</xdr:colOff>
      <xdr:row>58</xdr:row>
      <xdr:rowOff>168778</xdr:rowOff>
    </xdr:to>
    <xdr:cxnSp macro="">
      <xdr:nvCxnSpPr>
        <xdr:cNvPr id="119" name="直線コネクタ 118"/>
        <xdr:cNvCxnSpPr/>
      </xdr:nvCxnSpPr>
      <xdr:spPr>
        <a:xfrm>
          <a:off x="3797300" y="10086635"/>
          <a:ext cx="838200" cy="2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25755</xdr:rowOff>
    </xdr:from>
    <xdr:ext cx="534377" cy="259045"/>
    <xdr:sp macro="" textlink="">
      <xdr:nvSpPr>
        <xdr:cNvPr id="120" name="物件費平均値テキスト"/>
        <xdr:cNvSpPr txBox="1"/>
      </xdr:nvSpPr>
      <xdr:spPr>
        <a:xfrm>
          <a:off x="4686300" y="9626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2878</xdr:rowOff>
    </xdr:from>
    <xdr:to>
      <xdr:col>6</xdr:col>
      <xdr:colOff>561975</xdr:colOff>
      <xdr:row>57</xdr:row>
      <xdr:rowOff>104478</xdr:rowOff>
    </xdr:to>
    <xdr:sp macro="" textlink="">
      <xdr:nvSpPr>
        <xdr:cNvPr id="121" name="フローチャート : 判断 120"/>
        <xdr:cNvSpPr/>
      </xdr:nvSpPr>
      <xdr:spPr>
        <a:xfrm>
          <a:off x="45847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142535</xdr:rowOff>
    </xdr:from>
    <xdr:to>
      <xdr:col>5</xdr:col>
      <xdr:colOff>358775</xdr:colOff>
      <xdr:row>59</xdr:row>
      <xdr:rowOff>13856</xdr:rowOff>
    </xdr:to>
    <xdr:cxnSp macro="">
      <xdr:nvCxnSpPr>
        <xdr:cNvPr id="122" name="直線コネクタ 121"/>
        <xdr:cNvCxnSpPr/>
      </xdr:nvCxnSpPr>
      <xdr:spPr>
        <a:xfrm flipV="1">
          <a:off x="2908300" y="10086635"/>
          <a:ext cx="889000" cy="4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93907</xdr:rowOff>
    </xdr:from>
    <xdr:to>
      <xdr:col>5</xdr:col>
      <xdr:colOff>409575</xdr:colOff>
      <xdr:row>57</xdr:row>
      <xdr:rowOff>24057</xdr:rowOff>
    </xdr:to>
    <xdr:sp macro="" textlink="">
      <xdr:nvSpPr>
        <xdr:cNvPr id="123" name="フローチャート : 判断 122"/>
        <xdr:cNvSpPr/>
      </xdr:nvSpPr>
      <xdr:spPr>
        <a:xfrm>
          <a:off x="3746500" y="969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40584</xdr:rowOff>
    </xdr:from>
    <xdr:ext cx="534377" cy="259045"/>
    <xdr:sp macro="" textlink="">
      <xdr:nvSpPr>
        <xdr:cNvPr id="124" name="テキスト ボックス 123"/>
        <xdr:cNvSpPr txBox="1"/>
      </xdr:nvSpPr>
      <xdr:spPr>
        <a:xfrm>
          <a:off x="3530111" y="947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54,781</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13856</xdr:rowOff>
    </xdr:from>
    <xdr:to>
      <xdr:col>4</xdr:col>
      <xdr:colOff>155575</xdr:colOff>
      <xdr:row>59</xdr:row>
      <xdr:rowOff>41333</xdr:rowOff>
    </xdr:to>
    <xdr:cxnSp macro="">
      <xdr:nvCxnSpPr>
        <xdr:cNvPr id="125" name="直線コネクタ 124"/>
        <xdr:cNvCxnSpPr/>
      </xdr:nvCxnSpPr>
      <xdr:spPr>
        <a:xfrm flipV="1">
          <a:off x="2019300" y="10129406"/>
          <a:ext cx="889000" cy="2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26309</xdr:rowOff>
    </xdr:from>
    <xdr:to>
      <xdr:col>4</xdr:col>
      <xdr:colOff>206375</xdr:colOff>
      <xdr:row>57</xdr:row>
      <xdr:rowOff>127909</xdr:rowOff>
    </xdr:to>
    <xdr:sp macro="" textlink="">
      <xdr:nvSpPr>
        <xdr:cNvPr id="126" name="フローチャート : 判断 125"/>
        <xdr:cNvSpPr/>
      </xdr:nvSpPr>
      <xdr:spPr>
        <a:xfrm>
          <a:off x="2857500" y="97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144436</xdr:rowOff>
    </xdr:from>
    <xdr:ext cx="534377" cy="259045"/>
    <xdr:sp macro="" textlink="">
      <xdr:nvSpPr>
        <xdr:cNvPr id="127" name="テキスト ボックス 126"/>
        <xdr:cNvSpPr txBox="1"/>
      </xdr:nvSpPr>
      <xdr:spPr>
        <a:xfrm>
          <a:off x="2641111" y="957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38179</xdr:rowOff>
    </xdr:from>
    <xdr:to>
      <xdr:col>2</xdr:col>
      <xdr:colOff>638175</xdr:colOff>
      <xdr:row>59</xdr:row>
      <xdr:rowOff>41333</xdr:rowOff>
    </xdr:to>
    <xdr:cxnSp macro="">
      <xdr:nvCxnSpPr>
        <xdr:cNvPr id="128" name="直線コネクタ 127"/>
        <xdr:cNvCxnSpPr/>
      </xdr:nvCxnSpPr>
      <xdr:spPr>
        <a:xfrm>
          <a:off x="1130300" y="10153729"/>
          <a:ext cx="8890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85745</xdr:rowOff>
    </xdr:from>
    <xdr:to>
      <xdr:col>3</xdr:col>
      <xdr:colOff>3175</xdr:colOff>
      <xdr:row>58</xdr:row>
      <xdr:rowOff>15895</xdr:rowOff>
    </xdr:to>
    <xdr:sp macro="" textlink="">
      <xdr:nvSpPr>
        <xdr:cNvPr id="129" name="フローチャート : 判断 128"/>
        <xdr:cNvSpPr/>
      </xdr:nvSpPr>
      <xdr:spPr>
        <a:xfrm>
          <a:off x="1968500" y="985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32422</xdr:rowOff>
    </xdr:from>
    <xdr:ext cx="534377" cy="259045"/>
    <xdr:sp macro="" textlink="">
      <xdr:nvSpPr>
        <xdr:cNvPr id="130" name="テキスト ボックス 129"/>
        <xdr:cNvSpPr txBox="1"/>
      </xdr:nvSpPr>
      <xdr:spPr>
        <a:xfrm>
          <a:off x="1752111" y="963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101381</xdr:rowOff>
    </xdr:from>
    <xdr:to>
      <xdr:col>1</xdr:col>
      <xdr:colOff>485775</xdr:colOff>
      <xdr:row>58</xdr:row>
      <xdr:rowOff>31531</xdr:rowOff>
    </xdr:to>
    <xdr:sp macro="" textlink="">
      <xdr:nvSpPr>
        <xdr:cNvPr id="131" name="フローチャート : 判断 130"/>
        <xdr:cNvSpPr/>
      </xdr:nvSpPr>
      <xdr:spPr>
        <a:xfrm>
          <a:off x="1079500" y="987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48058</xdr:rowOff>
    </xdr:from>
    <xdr:ext cx="534377" cy="259045"/>
    <xdr:sp macro="" textlink="">
      <xdr:nvSpPr>
        <xdr:cNvPr id="132" name="テキスト ボックス 131"/>
        <xdr:cNvSpPr txBox="1"/>
      </xdr:nvSpPr>
      <xdr:spPr>
        <a:xfrm>
          <a:off x="863111" y="964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117978</xdr:rowOff>
    </xdr:from>
    <xdr:to>
      <xdr:col>6</xdr:col>
      <xdr:colOff>561975</xdr:colOff>
      <xdr:row>59</xdr:row>
      <xdr:rowOff>48128</xdr:rowOff>
    </xdr:to>
    <xdr:sp macro="" textlink="">
      <xdr:nvSpPr>
        <xdr:cNvPr id="138" name="円/楕円 137"/>
        <xdr:cNvSpPr/>
      </xdr:nvSpPr>
      <xdr:spPr>
        <a:xfrm>
          <a:off x="4584700" y="1006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32905</xdr:rowOff>
    </xdr:from>
    <xdr:ext cx="534377" cy="259045"/>
    <xdr:sp macro="" textlink="">
      <xdr:nvSpPr>
        <xdr:cNvPr id="139" name="物件費該当値テキスト"/>
        <xdr:cNvSpPr txBox="1"/>
      </xdr:nvSpPr>
      <xdr:spPr>
        <a:xfrm>
          <a:off x="4686300" y="9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38,728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91735</xdr:rowOff>
    </xdr:from>
    <xdr:to>
      <xdr:col>5</xdr:col>
      <xdr:colOff>409575</xdr:colOff>
      <xdr:row>59</xdr:row>
      <xdr:rowOff>21885</xdr:rowOff>
    </xdr:to>
    <xdr:sp macro="" textlink="">
      <xdr:nvSpPr>
        <xdr:cNvPr id="140" name="円/楕円 139"/>
        <xdr:cNvSpPr/>
      </xdr:nvSpPr>
      <xdr:spPr>
        <a:xfrm>
          <a:off x="3746500" y="1003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13012</xdr:rowOff>
    </xdr:from>
    <xdr:ext cx="534377" cy="259045"/>
    <xdr:sp macro="" textlink="">
      <xdr:nvSpPr>
        <xdr:cNvPr id="141" name="テキスト ボックス 140"/>
        <xdr:cNvSpPr txBox="1"/>
      </xdr:nvSpPr>
      <xdr:spPr>
        <a:xfrm>
          <a:off x="3530111" y="1012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39,876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134506</xdr:rowOff>
    </xdr:from>
    <xdr:to>
      <xdr:col>4</xdr:col>
      <xdr:colOff>206375</xdr:colOff>
      <xdr:row>59</xdr:row>
      <xdr:rowOff>64656</xdr:rowOff>
    </xdr:to>
    <xdr:sp macro="" textlink="">
      <xdr:nvSpPr>
        <xdr:cNvPr id="142" name="円/楕円 141"/>
        <xdr:cNvSpPr/>
      </xdr:nvSpPr>
      <xdr:spPr>
        <a:xfrm>
          <a:off x="2857500" y="100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55783</xdr:rowOff>
    </xdr:from>
    <xdr:ext cx="534377" cy="259045"/>
    <xdr:sp macro="" textlink="">
      <xdr:nvSpPr>
        <xdr:cNvPr id="143" name="テキスト ボックス 142"/>
        <xdr:cNvSpPr txBox="1"/>
      </xdr:nvSpPr>
      <xdr:spPr>
        <a:xfrm>
          <a:off x="2641111" y="1017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38,005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161983</xdr:rowOff>
    </xdr:from>
    <xdr:to>
      <xdr:col>3</xdr:col>
      <xdr:colOff>3175</xdr:colOff>
      <xdr:row>59</xdr:row>
      <xdr:rowOff>92133</xdr:rowOff>
    </xdr:to>
    <xdr:sp macro="" textlink="">
      <xdr:nvSpPr>
        <xdr:cNvPr id="144" name="円/楕円 143"/>
        <xdr:cNvSpPr/>
      </xdr:nvSpPr>
      <xdr:spPr>
        <a:xfrm>
          <a:off x="1968500" y="1010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83260</xdr:rowOff>
    </xdr:from>
    <xdr:ext cx="534377" cy="259045"/>
    <xdr:sp macro="" textlink="">
      <xdr:nvSpPr>
        <xdr:cNvPr id="145" name="テキスト ボックス 144"/>
        <xdr:cNvSpPr txBox="1"/>
      </xdr:nvSpPr>
      <xdr:spPr>
        <a:xfrm>
          <a:off x="1752111" y="1019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36,803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158829</xdr:rowOff>
    </xdr:from>
    <xdr:to>
      <xdr:col>1</xdr:col>
      <xdr:colOff>485775</xdr:colOff>
      <xdr:row>59</xdr:row>
      <xdr:rowOff>88979</xdr:rowOff>
    </xdr:to>
    <xdr:sp macro="" textlink="">
      <xdr:nvSpPr>
        <xdr:cNvPr id="146" name="円/楕円 145"/>
        <xdr:cNvSpPr/>
      </xdr:nvSpPr>
      <xdr:spPr>
        <a:xfrm>
          <a:off x="1079500" y="1010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80106</xdr:rowOff>
    </xdr:from>
    <xdr:ext cx="534377" cy="259045"/>
    <xdr:sp macro="" textlink="">
      <xdr:nvSpPr>
        <xdr:cNvPr id="147" name="テキスト ボックス 146"/>
        <xdr:cNvSpPr txBox="1"/>
      </xdr:nvSpPr>
      <xdr:spPr>
        <a:xfrm>
          <a:off x="863111" y="1019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36,941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127127</xdr:rowOff>
    </xdr:from>
    <xdr:to>
      <xdr:col>6</xdr:col>
      <xdr:colOff>510540</xdr:colOff>
      <xdr:row>78</xdr:row>
      <xdr:rowOff>139319</xdr:rowOff>
    </xdr:to>
    <xdr:cxnSp macro="">
      <xdr:nvCxnSpPr>
        <xdr:cNvPr id="171" name="直線コネクタ 170"/>
        <xdr:cNvCxnSpPr/>
      </xdr:nvCxnSpPr>
      <xdr:spPr>
        <a:xfrm flipV="1">
          <a:off x="4633595" y="12128627"/>
          <a:ext cx="1270" cy="1383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143146</xdr:rowOff>
    </xdr:from>
    <xdr:ext cx="378565" cy="259045"/>
    <xdr:sp macro="" textlink="">
      <xdr:nvSpPr>
        <xdr:cNvPr id="172" name="維持補修費最小値テキスト"/>
        <xdr:cNvSpPr txBox="1"/>
      </xdr:nvSpPr>
      <xdr:spPr>
        <a:xfrm>
          <a:off x="4686300" y="13516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603</a:t>
          </a:r>
          <a:endParaRPr kumimoji="1" lang="ja-JP" altLang="en-US" sz="1000" b="1">
            <a:latin typeface="ＭＳ Ｐゴシック"/>
          </a:endParaRPr>
        </a:p>
      </xdr:txBody>
    </xdr:sp>
    <xdr:clientData/>
  </xdr:oneCellAnchor>
  <xdr:twoCellAnchor>
    <xdr:from>
      <xdr:col>6</xdr:col>
      <xdr:colOff>422275</xdr:colOff>
      <xdr:row>78</xdr:row>
      <xdr:rowOff>139319</xdr:rowOff>
    </xdr:from>
    <xdr:to>
      <xdr:col>6</xdr:col>
      <xdr:colOff>600075</xdr:colOff>
      <xdr:row>78</xdr:row>
      <xdr:rowOff>139319</xdr:rowOff>
    </xdr:to>
    <xdr:cxnSp macro="">
      <xdr:nvCxnSpPr>
        <xdr:cNvPr id="173" name="直線コネクタ 172"/>
        <xdr:cNvCxnSpPr/>
      </xdr:nvCxnSpPr>
      <xdr:spPr>
        <a:xfrm>
          <a:off x="4546600" y="13512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73804</xdr:rowOff>
    </xdr:from>
    <xdr:ext cx="534377" cy="259045"/>
    <xdr:sp macro="" textlink="">
      <xdr:nvSpPr>
        <xdr:cNvPr id="174" name="維持補修費最大値テキスト"/>
        <xdr:cNvSpPr txBox="1"/>
      </xdr:nvSpPr>
      <xdr:spPr>
        <a:xfrm>
          <a:off x="4686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11,499</a:t>
          </a:r>
          <a:endParaRPr kumimoji="1" lang="ja-JP" altLang="en-US" sz="1000" b="1">
            <a:latin typeface="ＭＳ Ｐゴシック"/>
          </a:endParaRPr>
        </a:p>
      </xdr:txBody>
    </xdr:sp>
    <xdr:clientData/>
  </xdr:oneCellAnchor>
  <xdr:twoCellAnchor>
    <xdr:from>
      <xdr:col>6</xdr:col>
      <xdr:colOff>422275</xdr:colOff>
      <xdr:row>70</xdr:row>
      <xdr:rowOff>127127</xdr:rowOff>
    </xdr:from>
    <xdr:to>
      <xdr:col>6</xdr:col>
      <xdr:colOff>600075</xdr:colOff>
      <xdr:row>70</xdr:row>
      <xdr:rowOff>127127</xdr:rowOff>
    </xdr:to>
    <xdr:cxnSp macro="">
      <xdr:nvCxnSpPr>
        <xdr:cNvPr id="175" name="直線コネクタ 174"/>
        <xdr:cNvCxnSpPr/>
      </xdr:nvCxnSpPr>
      <xdr:spPr>
        <a:xfrm>
          <a:off x="4546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18669</xdr:rowOff>
    </xdr:from>
    <xdr:to>
      <xdr:col>6</xdr:col>
      <xdr:colOff>511175</xdr:colOff>
      <xdr:row>76</xdr:row>
      <xdr:rowOff>26036</xdr:rowOff>
    </xdr:to>
    <xdr:cxnSp macro="">
      <xdr:nvCxnSpPr>
        <xdr:cNvPr id="176" name="直線コネクタ 175"/>
        <xdr:cNvCxnSpPr/>
      </xdr:nvCxnSpPr>
      <xdr:spPr>
        <a:xfrm>
          <a:off x="3797300" y="13048869"/>
          <a:ext cx="838200" cy="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68597</xdr:rowOff>
    </xdr:from>
    <xdr:ext cx="469744" cy="259045"/>
    <xdr:sp macro="" textlink="">
      <xdr:nvSpPr>
        <xdr:cNvPr id="177" name="維持補修費平均値テキスト"/>
        <xdr:cNvSpPr txBox="1"/>
      </xdr:nvSpPr>
      <xdr:spPr>
        <a:xfrm>
          <a:off x="4686300" y="1309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90170</xdr:rowOff>
    </xdr:from>
    <xdr:to>
      <xdr:col>6</xdr:col>
      <xdr:colOff>561975</xdr:colOff>
      <xdr:row>77</xdr:row>
      <xdr:rowOff>20320</xdr:rowOff>
    </xdr:to>
    <xdr:sp macro="" textlink="">
      <xdr:nvSpPr>
        <xdr:cNvPr id="178" name="フローチャート : 判断 177"/>
        <xdr:cNvSpPr/>
      </xdr:nvSpPr>
      <xdr:spPr>
        <a:xfrm>
          <a:off x="45847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133858</xdr:rowOff>
    </xdr:from>
    <xdr:to>
      <xdr:col>5</xdr:col>
      <xdr:colOff>358775</xdr:colOff>
      <xdr:row>76</xdr:row>
      <xdr:rowOff>18669</xdr:rowOff>
    </xdr:to>
    <xdr:cxnSp macro="">
      <xdr:nvCxnSpPr>
        <xdr:cNvPr id="179" name="直線コネクタ 178"/>
        <xdr:cNvCxnSpPr/>
      </xdr:nvCxnSpPr>
      <xdr:spPr>
        <a:xfrm>
          <a:off x="2908300" y="12992608"/>
          <a:ext cx="889000" cy="5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163449</xdr:rowOff>
    </xdr:from>
    <xdr:to>
      <xdr:col>5</xdr:col>
      <xdr:colOff>409575</xdr:colOff>
      <xdr:row>76</xdr:row>
      <xdr:rowOff>93599</xdr:rowOff>
    </xdr:to>
    <xdr:sp macro="" textlink="">
      <xdr:nvSpPr>
        <xdr:cNvPr id="180" name="フローチャート : 判断 179"/>
        <xdr:cNvSpPr/>
      </xdr:nvSpPr>
      <xdr:spPr>
        <a:xfrm>
          <a:off x="3746500" y="1302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84726</xdr:rowOff>
    </xdr:from>
    <xdr:ext cx="469744" cy="259045"/>
    <xdr:sp macro="" textlink="">
      <xdr:nvSpPr>
        <xdr:cNvPr id="181" name="テキスト ボックス 180"/>
        <xdr:cNvSpPr txBox="1"/>
      </xdr:nvSpPr>
      <xdr:spPr>
        <a:xfrm>
          <a:off x="3562427" y="1311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4,063</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29210</xdr:rowOff>
    </xdr:from>
    <xdr:to>
      <xdr:col>4</xdr:col>
      <xdr:colOff>155575</xdr:colOff>
      <xdr:row>75</xdr:row>
      <xdr:rowOff>133858</xdr:rowOff>
    </xdr:to>
    <xdr:cxnSp macro="">
      <xdr:nvCxnSpPr>
        <xdr:cNvPr id="182" name="直線コネクタ 181"/>
        <xdr:cNvCxnSpPr/>
      </xdr:nvCxnSpPr>
      <xdr:spPr>
        <a:xfrm>
          <a:off x="2019300" y="12887960"/>
          <a:ext cx="889000" cy="10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3811</xdr:rowOff>
    </xdr:from>
    <xdr:to>
      <xdr:col>4</xdr:col>
      <xdr:colOff>206375</xdr:colOff>
      <xdr:row>76</xdr:row>
      <xdr:rowOff>105411</xdr:rowOff>
    </xdr:to>
    <xdr:sp macro="" textlink="">
      <xdr:nvSpPr>
        <xdr:cNvPr id="183" name="フローチャート : 判断 182"/>
        <xdr:cNvSpPr/>
      </xdr:nvSpPr>
      <xdr:spPr>
        <a:xfrm>
          <a:off x="28575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96538</xdr:rowOff>
    </xdr:from>
    <xdr:ext cx="469744" cy="259045"/>
    <xdr:sp macro="" textlink="">
      <xdr:nvSpPr>
        <xdr:cNvPr id="184" name="テキスト ボックス 183"/>
        <xdr:cNvSpPr txBox="1"/>
      </xdr:nvSpPr>
      <xdr:spPr>
        <a:xfrm>
          <a:off x="2673427" y="1312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29210</xdr:rowOff>
    </xdr:from>
    <xdr:to>
      <xdr:col>2</xdr:col>
      <xdr:colOff>638175</xdr:colOff>
      <xdr:row>75</xdr:row>
      <xdr:rowOff>155829</xdr:rowOff>
    </xdr:to>
    <xdr:cxnSp macro="">
      <xdr:nvCxnSpPr>
        <xdr:cNvPr id="185" name="直線コネクタ 184"/>
        <xdr:cNvCxnSpPr/>
      </xdr:nvCxnSpPr>
      <xdr:spPr>
        <a:xfrm flipV="1">
          <a:off x="1130300" y="12887960"/>
          <a:ext cx="889000" cy="12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32258</xdr:rowOff>
    </xdr:from>
    <xdr:to>
      <xdr:col>3</xdr:col>
      <xdr:colOff>3175</xdr:colOff>
      <xdr:row>76</xdr:row>
      <xdr:rowOff>133858</xdr:rowOff>
    </xdr:to>
    <xdr:sp macro="" textlink="">
      <xdr:nvSpPr>
        <xdr:cNvPr id="186" name="フローチャート : 判断 185"/>
        <xdr:cNvSpPr/>
      </xdr:nvSpPr>
      <xdr:spPr>
        <a:xfrm>
          <a:off x="1968500" y="1306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124985</xdr:rowOff>
    </xdr:from>
    <xdr:ext cx="469744" cy="259045"/>
    <xdr:sp macro="" textlink="">
      <xdr:nvSpPr>
        <xdr:cNvPr id="187" name="テキスト ボックス 186"/>
        <xdr:cNvSpPr txBox="1"/>
      </xdr:nvSpPr>
      <xdr:spPr>
        <a:xfrm>
          <a:off x="1784427" y="1315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26163</xdr:rowOff>
    </xdr:from>
    <xdr:to>
      <xdr:col>1</xdr:col>
      <xdr:colOff>485775</xdr:colOff>
      <xdr:row>76</xdr:row>
      <xdr:rowOff>127763</xdr:rowOff>
    </xdr:to>
    <xdr:sp macro="" textlink="">
      <xdr:nvSpPr>
        <xdr:cNvPr id="188" name="フローチャート : 判断 187"/>
        <xdr:cNvSpPr/>
      </xdr:nvSpPr>
      <xdr:spPr>
        <a:xfrm>
          <a:off x="1079500" y="130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118890</xdr:rowOff>
    </xdr:from>
    <xdr:ext cx="469744" cy="259045"/>
    <xdr:sp macro="" textlink="">
      <xdr:nvSpPr>
        <xdr:cNvPr id="189" name="テキスト ボックス 188"/>
        <xdr:cNvSpPr txBox="1"/>
      </xdr:nvSpPr>
      <xdr:spPr>
        <a:xfrm>
          <a:off x="895427" y="131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146686</xdr:rowOff>
    </xdr:from>
    <xdr:to>
      <xdr:col>6</xdr:col>
      <xdr:colOff>561975</xdr:colOff>
      <xdr:row>76</xdr:row>
      <xdr:rowOff>76836</xdr:rowOff>
    </xdr:to>
    <xdr:sp macro="" textlink="">
      <xdr:nvSpPr>
        <xdr:cNvPr id="195" name="円/楕円 194"/>
        <xdr:cNvSpPr/>
      </xdr:nvSpPr>
      <xdr:spPr>
        <a:xfrm>
          <a:off x="4584700" y="1300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169562</xdr:rowOff>
    </xdr:from>
    <xdr:ext cx="469744" cy="259045"/>
    <xdr:sp macro="" textlink="">
      <xdr:nvSpPr>
        <xdr:cNvPr id="196" name="維持補修費該当値テキスト"/>
        <xdr:cNvSpPr txBox="1"/>
      </xdr:nvSpPr>
      <xdr:spPr>
        <a:xfrm>
          <a:off x="4686300" y="1285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4,195</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139319</xdr:rowOff>
    </xdr:from>
    <xdr:to>
      <xdr:col>5</xdr:col>
      <xdr:colOff>409575</xdr:colOff>
      <xdr:row>76</xdr:row>
      <xdr:rowOff>69469</xdr:rowOff>
    </xdr:to>
    <xdr:sp macro="" textlink="">
      <xdr:nvSpPr>
        <xdr:cNvPr id="197" name="円/楕円 196"/>
        <xdr:cNvSpPr/>
      </xdr:nvSpPr>
      <xdr:spPr>
        <a:xfrm>
          <a:off x="3746500" y="1299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85996</xdr:rowOff>
    </xdr:from>
    <xdr:ext cx="469744" cy="259045"/>
    <xdr:sp macro="" textlink="">
      <xdr:nvSpPr>
        <xdr:cNvPr id="198" name="テキスト ボックス 197"/>
        <xdr:cNvSpPr txBox="1"/>
      </xdr:nvSpPr>
      <xdr:spPr>
        <a:xfrm>
          <a:off x="3562427" y="1277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4,253</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83058</xdr:rowOff>
    </xdr:from>
    <xdr:to>
      <xdr:col>4</xdr:col>
      <xdr:colOff>206375</xdr:colOff>
      <xdr:row>76</xdr:row>
      <xdr:rowOff>13208</xdr:rowOff>
    </xdr:to>
    <xdr:sp macro="" textlink="">
      <xdr:nvSpPr>
        <xdr:cNvPr id="199" name="円/楕円 198"/>
        <xdr:cNvSpPr/>
      </xdr:nvSpPr>
      <xdr:spPr>
        <a:xfrm>
          <a:off x="28575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29735</xdr:rowOff>
    </xdr:from>
    <xdr:ext cx="469744" cy="259045"/>
    <xdr:sp macro="" textlink="">
      <xdr:nvSpPr>
        <xdr:cNvPr id="200" name="テキスト ボックス 199"/>
        <xdr:cNvSpPr txBox="1"/>
      </xdr:nvSpPr>
      <xdr:spPr>
        <a:xfrm>
          <a:off x="2673427" y="1271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4,696</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149860</xdr:rowOff>
    </xdr:from>
    <xdr:to>
      <xdr:col>3</xdr:col>
      <xdr:colOff>3175</xdr:colOff>
      <xdr:row>75</xdr:row>
      <xdr:rowOff>80010</xdr:rowOff>
    </xdr:to>
    <xdr:sp macro="" textlink="">
      <xdr:nvSpPr>
        <xdr:cNvPr id="201" name="円/楕円 200"/>
        <xdr:cNvSpPr/>
      </xdr:nvSpPr>
      <xdr:spPr>
        <a:xfrm>
          <a:off x="1968500" y="1283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96537</xdr:rowOff>
    </xdr:from>
    <xdr:ext cx="469744" cy="259045"/>
    <xdr:sp macro="" textlink="">
      <xdr:nvSpPr>
        <xdr:cNvPr id="202" name="テキスト ボックス 201"/>
        <xdr:cNvSpPr txBox="1"/>
      </xdr:nvSpPr>
      <xdr:spPr>
        <a:xfrm>
          <a:off x="1784427" y="1261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5,520</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105029</xdr:rowOff>
    </xdr:from>
    <xdr:to>
      <xdr:col>1</xdr:col>
      <xdr:colOff>485775</xdr:colOff>
      <xdr:row>76</xdr:row>
      <xdr:rowOff>35179</xdr:rowOff>
    </xdr:to>
    <xdr:sp macro="" textlink="">
      <xdr:nvSpPr>
        <xdr:cNvPr id="203" name="円/楕円 202"/>
        <xdr:cNvSpPr/>
      </xdr:nvSpPr>
      <xdr:spPr>
        <a:xfrm>
          <a:off x="1079500" y="1296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51706</xdr:rowOff>
    </xdr:from>
    <xdr:ext cx="469744" cy="259045"/>
    <xdr:sp macro="" textlink="">
      <xdr:nvSpPr>
        <xdr:cNvPr id="204" name="テキスト ボックス 203"/>
        <xdr:cNvSpPr txBox="1"/>
      </xdr:nvSpPr>
      <xdr:spPr>
        <a:xfrm>
          <a:off x="895427" y="127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102108</xdr:rowOff>
    </xdr:from>
    <xdr:to>
      <xdr:col>6</xdr:col>
      <xdr:colOff>510540</xdr:colOff>
      <xdr:row>99</xdr:row>
      <xdr:rowOff>46710</xdr:rowOff>
    </xdr:to>
    <xdr:cxnSp macro="">
      <xdr:nvCxnSpPr>
        <xdr:cNvPr id="229" name="直線コネクタ 228"/>
        <xdr:cNvCxnSpPr/>
      </xdr:nvCxnSpPr>
      <xdr:spPr>
        <a:xfrm flipV="1">
          <a:off x="4633595" y="15704058"/>
          <a:ext cx="1270" cy="1316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50537</xdr:rowOff>
    </xdr:from>
    <xdr:ext cx="534377" cy="259045"/>
    <xdr:sp macro="" textlink="">
      <xdr:nvSpPr>
        <xdr:cNvPr id="230" name="扶助費最小値テキスト"/>
        <xdr:cNvSpPr txBox="1"/>
      </xdr:nvSpPr>
      <xdr:spPr>
        <a:xfrm>
          <a:off x="4686300" y="1702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59,822</a:t>
          </a:r>
          <a:endParaRPr kumimoji="1" lang="ja-JP" altLang="en-US" sz="1000" b="1">
            <a:latin typeface="ＭＳ Ｐゴシック"/>
          </a:endParaRPr>
        </a:p>
      </xdr:txBody>
    </xdr:sp>
    <xdr:clientData/>
  </xdr:oneCellAnchor>
  <xdr:twoCellAnchor>
    <xdr:from>
      <xdr:col>6</xdr:col>
      <xdr:colOff>422275</xdr:colOff>
      <xdr:row>99</xdr:row>
      <xdr:rowOff>46710</xdr:rowOff>
    </xdr:from>
    <xdr:to>
      <xdr:col>6</xdr:col>
      <xdr:colOff>600075</xdr:colOff>
      <xdr:row>99</xdr:row>
      <xdr:rowOff>46710</xdr:rowOff>
    </xdr:to>
    <xdr:cxnSp macro="">
      <xdr:nvCxnSpPr>
        <xdr:cNvPr id="231" name="直線コネクタ 230"/>
        <xdr:cNvCxnSpPr/>
      </xdr:nvCxnSpPr>
      <xdr:spPr>
        <a:xfrm>
          <a:off x="4546600" y="1702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48785</xdr:rowOff>
    </xdr:from>
    <xdr:ext cx="599010" cy="259045"/>
    <xdr:sp macro="" textlink="">
      <xdr:nvSpPr>
        <xdr:cNvPr id="232" name="扶助費最大値テキスト"/>
        <xdr:cNvSpPr txBox="1"/>
      </xdr:nvSpPr>
      <xdr:spPr>
        <a:xfrm>
          <a:off x="4686300" y="1547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163,460</a:t>
          </a:r>
          <a:endParaRPr kumimoji="1" lang="ja-JP" altLang="en-US" sz="1000" b="1">
            <a:latin typeface="ＭＳ Ｐゴシック"/>
          </a:endParaRPr>
        </a:p>
      </xdr:txBody>
    </xdr:sp>
    <xdr:clientData/>
  </xdr:oneCellAnchor>
  <xdr:twoCellAnchor>
    <xdr:from>
      <xdr:col>6</xdr:col>
      <xdr:colOff>422275</xdr:colOff>
      <xdr:row>91</xdr:row>
      <xdr:rowOff>102108</xdr:rowOff>
    </xdr:from>
    <xdr:to>
      <xdr:col>6</xdr:col>
      <xdr:colOff>600075</xdr:colOff>
      <xdr:row>91</xdr:row>
      <xdr:rowOff>102108</xdr:rowOff>
    </xdr:to>
    <xdr:cxnSp macro="">
      <xdr:nvCxnSpPr>
        <xdr:cNvPr id="233" name="直線コネクタ 232"/>
        <xdr:cNvCxnSpPr/>
      </xdr:nvCxnSpPr>
      <xdr:spPr>
        <a:xfrm>
          <a:off x="4546600" y="1570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152248</xdr:rowOff>
    </xdr:from>
    <xdr:to>
      <xdr:col>6</xdr:col>
      <xdr:colOff>511175</xdr:colOff>
      <xdr:row>95</xdr:row>
      <xdr:rowOff>71425</xdr:rowOff>
    </xdr:to>
    <xdr:cxnSp macro="">
      <xdr:nvCxnSpPr>
        <xdr:cNvPr id="234" name="直線コネクタ 233"/>
        <xdr:cNvCxnSpPr/>
      </xdr:nvCxnSpPr>
      <xdr:spPr>
        <a:xfrm flipV="1">
          <a:off x="3797300" y="16268548"/>
          <a:ext cx="838200" cy="9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164343</xdr:rowOff>
    </xdr:from>
    <xdr:ext cx="534377" cy="259045"/>
    <xdr:sp macro="" textlink="">
      <xdr:nvSpPr>
        <xdr:cNvPr id="235" name="扶助費平均値テキスト"/>
        <xdr:cNvSpPr txBox="1"/>
      </xdr:nvSpPr>
      <xdr:spPr>
        <a:xfrm>
          <a:off x="4686300" y="16452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98,861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14466</xdr:rowOff>
    </xdr:from>
    <xdr:to>
      <xdr:col>6</xdr:col>
      <xdr:colOff>561975</xdr:colOff>
      <xdr:row>96</xdr:row>
      <xdr:rowOff>116066</xdr:rowOff>
    </xdr:to>
    <xdr:sp macro="" textlink="">
      <xdr:nvSpPr>
        <xdr:cNvPr id="236" name="フローチャート : 判断 235"/>
        <xdr:cNvSpPr/>
      </xdr:nvSpPr>
      <xdr:spPr>
        <a:xfrm>
          <a:off x="45847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71425</xdr:rowOff>
    </xdr:from>
    <xdr:to>
      <xdr:col>5</xdr:col>
      <xdr:colOff>358775</xdr:colOff>
      <xdr:row>95</xdr:row>
      <xdr:rowOff>148819</xdr:rowOff>
    </xdr:to>
    <xdr:cxnSp macro="">
      <xdr:nvCxnSpPr>
        <xdr:cNvPr id="237" name="直線コネクタ 236"/>
        <xdr:cNvCxnSpPr/>
      </xdr:nvCxnSpPr>
      <xdr:spPr>
        <a:xfrm flipV="1">
          <a:off x="2908300" y="16359175"/>
          <a:ext cx="889000" cy="7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135762</xdr:rowOff>
    </xdr:from>
    <xdr:to>
      <xdr:col>5</xdr:col>
      <xdr:colOff>409575</xdr:colOff>
      <xdr:row>96</xdr:row>
      <xdr:rowOff>65912</xdr:rowOff>
    </xdr:to>
    <xdr:sp macro="" textlink="">
      <xdr:nvSpPr>
        <xdr:cNvPr id="238" name="フローチャート : 判断 237"/>
        <xdr:cNvSpPr/>
      </xdr:nvSpPr>
      <xdr:spPr>
        <a:xfrm>
          <a:off x="3746500" y="1642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57039</xdr:rowOff>
    </xdr:from>
    <xdr:ext cx="599010" cy="259045"/>
    <xdr:sp macro="" textlink="">
      <xdr:nvSpPr>
        <xdr:cNvPr id="239" name="テキスト ボックス 238"/>
        <xdr:cNvSpPr txBox="1"/>
      </xdr:nvSpPr>
      <xdr:spPr>
        <a:xfrm>
          <a:off x="3497794" y="1651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102,810</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148819</xdr:rowOff>
    </xdr:from>
    <xdr:to>
      <xdr:col>4</xdr:col>
      <xdr:colOff>155575</xdr:colOff>
      <xdr:row>96</xdr:row>
      <xdr:rowOff>65100</xdr:rowOff>
    </xdr:to>
    <xdr:cxnSp macro="">
      <xdr:nvCxnSpPr>
        <xdr:cNvPr id="240" name="直線コネクタ 239"/>
        <xdr:cNvCxnSpPr/>
      </xdr:nvCxnSpPr>
      <xdr:spPr>
        <a:xfrm flipV="1">
          <a:off x="2019300" y="16436569"/>
          <a:ext cx="889000" cy="8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5728</xdr:rowOff>
    </xdr:from>
    <xdr:to>
      <xdr:col>4</xdr:col>
      <xdr:colOff>206375</xdr:colOff>
      <xdr:row>97</xdr:row>
      <xdr:rowOff>107328</xdr:rowOff>
    </xdr:to>
    <xdr:sp macro="" textlink="">
      <xdr:nvSpPr>
        <xdr:cNvPr id="241" name="フローチャート : 判断 240"/>
        <xdr:cNvSpPr/>
      </xdr:nvSpPr>
      <xdr:spPr>
        <a:xfrm>
          <a:off x="2857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98455</xdr:rowOff>
    </xdr:from>
    <xdr:ext cx="534377" cy="259045"/>
    <xdr:sp macro="" textlink="">
      <xdr:nvSpPr>
        <xdr:cNvPr id="242" name="テキスト ボックス 241"/>
        <xdr:cNvSpPr txBox="1"/>
      </xdr:nvSpPr>
      <xdr:spPr>
        <a:xfrm>
          <a:off x="2641111" y="167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65100</xdr:rowOff>
    </xdr:from>
    <xdr:to>
      <xdr:col>2</xdr:col>
      <xdr:colOff>638175</xdr:colOff>
      <xdr:row>96</xdr:row>
      <xdr:rowOff>88164</xdr:rowOff>
    </xdr:to>
    <xdr:cxnSp macro="">
      <xdr:nvCxnSpPr>
        <xdr:cNvPr id="243" name="直線コネクタ 242"/>
        <xdr:cNvCxnSpPr/>
      </xdr:nvCxnSpPr>
      <xdr:spPr>
        <a:xfrm flipV="1">
          <a:off x="1130300" y="16524300"/>
          <a:ext cx="889000" cy="2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81662</xdr:rowOff>
    </xdr:from>
    <xdr:to>
      <xdr:col>3</xdr:col>
      <xdr:colOff>3175</xdr:colOff>
      <xdr:row>98</xdr:row>
      <xdr:rowOff>11812</xdr:rowOff>
    </xdr:to>
    <xdr:sp macro="" textlink="">
      <xdr:nvSpPr>
        <xdr:cNvPr id="244" name="フローチャート : 判断 243"/>
        <xdr:cNvSpPr/>
      </xdr:nvSpPr>
      <xdr:spPr>
        <a:xfrm>
          <a:off x="1968500" y="167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2939</xdr:rowOff>
    </xdr:from>
    <xdr:ext cx="534377" cy="259045"/>
    <xdr:sp macro="" textlink="">
      <xdr:nvSpPr>
        <xdr:cNvPr id="245" name="テキスト ボックス 244"/>
        <xdr:cNvSpPr txBox="1"/>
      </xdr:nvSpPr>
      <xdr:spPr>
        <a:xfrm>
          <a:off x="1752111" y="1680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91199</xdr:rowOff>
    </xdr:from>
    <xdr:to>
      <xdr:col>1</xdr:col>
      <xdr:colOff>485775</xdr:colOff>
      <xdr:row>98</xdr:row>
      <xdr:rowOff>21349</xdr:rowOff>
    </xdr:to>
    <xdr:sp macro="" textlink="">
      <xdr:nvSpPr>
        <xdr:cNvPr id="246" name="フローチャート : 判断 245"/>
        <xdr:cNvSpPr/>
      </xdr:nvSpPr>
      <xdr:spPr>
        <a:xfrm>
          <a:off x="1079500" y="1672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12476</xdr:rowOff>
    </xdr:from>
    <xdr:ext cx="534377" cy="259045"/>
    <xdr:sp macro="" textlink="">
      <xdr:nvSpPr>
        <xdr:cNvPr id="247" name="テキスト ボックス 246"/>
        <xdr:cNvSpPr txBox="1"/>
      </xdr:nvSpPr>
      <xdr:spPr>
        <a:xfrm>
          <a:off x="863111" y="1681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101448</xdr:rowOff>
    </xdr:from>
    <xdr:to>
      <xdr:col>6</xdr:col>
      <xdr:colOff>561975</xdr:colOff>
      <xdr:row>95</xdr:row>
      <xdr:rowOff>31598</xdr:rowOff>
    </xdr:to>
    <xdr:sp macro="" textlink="">
      <xdr:nvSpPr>
        <xdr:cNvPr id="253" name="円/楕円 252"/>
        <xdr:cNvSpPr/>
      </xdr:nvSpPr>
      <xdr:spPr>
        <a:xfrm>
          <a:off x="4584700" y="162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124325</xdr:rowOff>
    </xdr:from>
    <xdr:ext cx="599010" cy="259045"/>
    <xdr:sp macro="" textlink="">
      <xdr:nvSpPr>
        <xdr:cNvPr id="254" name="扶助費該当値テキスト"/>
        <xdr:cNvSpPr txBox="1"/>
      </xdr:nvSpPr>
      <xdr:spPr>
        <a:xfrm>
          <a:off x="4686300" y="1606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119,012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20625</xdr:rowOff>
    </xdr:from>
    <xdr:to>
      <xdr:col>5</xdr:col>
      <xdr:colOff>409575</xdr:colOff>
      <xdr:row>95</xdr:row>
      <xdr:rowOff>122225</xdr:rowOff>
    </xdr:to>
    <xdr:sp macro="" textlink="">
      <xdr:nvSpPr>
        <xdr:cNvPr id="255" name="円/楕円 254"/>
        <xdr:cNvSpPr/>
      </xdr:nvSpPr>
      <xdr:spPr>
        <a:xfrm>
          <a:off x="3746500" y="1630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138752</xdr:rowOff>
    </xdr:from>
    <xdr:ext cx="599010" cy="259045"/>
    <xdr:sp macro="" textlink="">
      <xdr:nvSpPr>
        <xdr:cNvPr id="256" name="テキスト ボックス 255"/>
        <xdr:cNvSpPr txBox="1"/>
      </xdr:nvSpPr>
      <xdr:spPr>
        <a:xfrm>
          <a:off x="3497794" y="1608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111,876</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98019</xdr:rowOff>
    </xdr:from>
    <xdr:to>
      <xdr:col>4</xdr:col>
      <xdr:colOff>206375</xdr:colOff>
      <xdr:row>96</xdr:row>
      <xdr:rowOff>28169</xdr:rowOff>
    </xdr:to>
    <xdr:sp macro="" textlink="">
      <xdr:nvSpPr>
        <xdr:cNvPr id="257" name="円/楕円 256"/>
        <xdr:cNvSpPr/>
      </xdr:nvSpPr>
      <xdr:spPr>
        <a:xfrm>
          <a:off x="2857500" y="1638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44696</xdr:rowOff>
    </xdr:from>
    <xdr:ext cx="599010" cy="259045"/>
    <xdr:sp macro="" textlink="">
      <xdr:nvSpPr>
        <xdr:cNvPr id="258" name="テキスト ボックス 257"/>
        <xdr:cNvSpPr txBox="1"/>
      </xdr:nvSpPr>
      <xdr:spPr>
        <a:xfrm>
          <a:off x="2608794" y="1616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105,782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14300</xdr:rowOff>
    </xdr:from>
    <xdr:to>
      <xdr:col>3</xdr:col>
      <xdr:colOff>3175</xdr:colOff>
      <xdr:row>96</xdr:row>
      <xdr:rowOff>115900</xdr:rowOff>
    </xdr:to>
    <xdr:sp macro="" textlink="">
      <xdr:nvSpPr>
        <xdr:cNvPr id="259" name="円/楕円 258"/>
        <xdr:cNvSpPr/>
      </xdr:nvSpPr>
      <xdr:spPr>
        <a:xfrm>
          <a:off x="1968500" y="1647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132427</xdr:rowOff>
    </xdr:from>
    <xdr:ext cx="534377" cy="259045"/>
    <xdr:sp macro="" textlink="">
      <xdr:nvSpPr>
        <xdr:cNvPr id="260" name="テキスト ボックス 259"/>
        <xdr:cNvSpPr txBox="1"/>
      </xdr:nvSpPr>
      <xdr:spPr>
        <a:xfrm>
          <a:off x="1752111" y="1624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98,874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37364</xdr:rowOff>
    </xdr:from>
    <xdr:to>
      <xdr:col>1</xdr:col>
      <xdr:colOff>485775</xdr:colOff>
      <xdr:row>96</xdr:row>
      <xdr:rowOff>138964</xdr:rowOff>
    </xdr:to>
    <xdr:sp macro="" textlink="">
      <xdr:nvSpPr>
        <xdr:cNvPr id="261" name="円/楕円 260"/>
        <xdr:cNvSpPr/>
      </xdr:nvSpPr>
      <xdr:spPr>
        <a:xfrm>
          <a:off x="1079500" y="1649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155491</xdr:rowOff>
    </xdr:from>
    <xdr:ext cx="534377" cy="259045"/>
    <xdr:sp macro="" textlink="">
      <xdr:nvSpPr>
        <xdr:cNvPr id="262" name="テキスト ボックス 261"/>
        <xdr:cNvSpPr txBox="1"/>
      </xdr:nvSpPr>
      <xdr:spPr>
        <a:xfrm>
          <a:off x="863111" y="1627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97,058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9261</xdr:rowOff>
    </xdr:from>
    <xdr:to>
      <xdr:col>15</xdr:col>
      <xdr:colOff>180340</xdr:colOff>
      <xdr:row>37</xdr:row>
      <xdr:rowOff>10290</xdr:rowOff>
    </xdr:to>
    <xdr:cxnSp macro="">
      <xdr:nvCxnSpPr>
        <xdr:cNvPr id="284" name="直線コネクタ 283"/>
        <xdr:cNvCxnSpPr/>
      </xdr:nvCxnSpPr>
      <xdr:spPr>
        <a:xfrm flipV="1">
          <a:off x="10475595" y="5152761"/>
          <a:ext cx="1270" cy="1201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14117</xdr:rowOff>
    </xdr:from>
    <xdr:ext cx="534377" cy="259045"/>
    <xdr:sp macro="" textlink="">
      <xdr:nvSpPr>
        <xdr:cNvPr id="285" name="補助費等最小値テキスト"/>
        <xdr:cNvSpPr txBox="1"/>
      </xdr:nvSpPr>
      <xdr:spPr>
        <a:xfrm>
          <a:off x="10528300" y="635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13,161</a:t>
          </a:r>
          <a:endParaRPr kumimoji="1" lang="ja-JP" altLang="en-US" sz="1000" b="1">
            <a:latin typeface="ＭＳ Ｐゴシック"/>
          </a:endParaRPr>
        </a:p>
      </xdr:txBody>
    </xdr:sp>
    <xdr:clientData/>
  </xdr:oneCellAnchor>
  <xdr:twoCellAnchor>
    <xdr:from>
      <xdr:col>15</xdr:col>
      <xdr:colOff>92075</xdr:colOff>
      <xdr:row>37</xdr:row>
      <xdr:rowOff>10290</xdr:rowOff>
    </xdr:from>
    <xdr:to>
      <xdr:col>15</xdr:col>
      <xdr:colOff>269875</xdr:colOff>
      <xdr:row>37</xdr:row>
      <xdr:rowOff>10290</xdr:rowOff>
    </xdr:to>
    <xdr:cxnSp macro="">
      <xdr:nvCxnSpPr>
        <xdr:cNvPr id="286" name="直線コネクタ 285"/>
        <xdr:cNvCxnSpPr/>
      </xdr:nvCxnSpPr>
      <xdr:spPr>
        <a:xfrm>
          <a:off x="10388600" y="635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127388</xdr:rowOff>
    </xdr:from>
    <xdr:ext cx="534377" cy="259045"/>
    <xdr:sp macro="" textlink="">
      <xdr:nvSpPr>
        <xdr:cNvPr id="287" name="補助費等最大値テキスト"/>
        <xdr:cNvSpPr txBox="1"/>
      </xdr:nvSpPr>
      <xdr:spPr>
        <a:xfrm>
          <a:off x="10528300" y="49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65,706</a:t>
          </a:r>
          <a:endParaRPr kumimoji="1" lang="ja-JP" altLang="en-US" sz="1000" b="1">
            <a:latin typeface="ＭＳ Ｐゴシック"/>
          </a:endParaRPr>
        </a:p>
      </xdr:txBody>
    </xdr:sp>
    <xdr:clientData/>
  </xdr:oneCellAnchor>
  <xdr:twoCellAnchor>
    <xdr:from>
      <xdr:col>15</xdr:col>
      <xdr:colOff>92075</xdr:colOff>
      <xdr:row>30</xdr:row>
      <xdr:rowOff>9261</xdr:rowOff>
    </xdr:from>
    <xdr:to>
      <xdr:col>15</xdr:col>
      <xdr:colOff>269875</xdr:colOff>
      <xdr:row>30</xdr:row>
      <xdr:rowOff>9261</xdr:rowOff>
    </xdr:to>
    <xdr:cxnSp macro="">
      <xdr:nvCxnSpPr>
        <xdr:cNvPr id="288" name="直線コネクタ 287"/>
        <xdr:cNvCxnSpPr/>
      </xdr:nvCxnSpPr>
      <xdr:spPr>
        <a:xfrm>
          <a:off x="10388600" y="515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31</xdr:row>
      <xdr:rowOff>136568</xdr:rowOff>
    </xdr:from>
    <xdr:to>
      <xdr:col>15</xdr:col>
      <xdr:colOff>180975</xdr:colOff>
      <xdr:row>31</xdr:row>
      <xdr:rowOff>160594</xdr:rowOff>
    </xdr:to>
    <xdr:cxnSp macro="">
      <xdr:nvCxnSpPr>
        <xdr:cNvPr id="289" name="直線コネクタ 288"/>
        <xdr:cNvCxnSpPr/>
      </xdr:nvCxnSpPr>
      <xdr:spPr>
        <a:xfrm>
          <a:off x="9639300" y="5451518"/>
          <a:ext cx="838200" cy="2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34866</xdr:rowOff>
    </xdr:from>
    <xdr:ext cx="534377" cy="259045"/>
    <xdr:sp macro="" textlink="">
      <xdr:nvSpPr>
        <xdr:cNvPr id="290" name="補助費等平均値テキスト"/>
        <xdr:cNvSpPr txBox="1"/>
      </xdr:nvSpPr>
      <xdr:spPr>
        <a:xfrm>
          <a:off x="10528300" y="586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31,420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56439</xdr:rowOff>
    </xdr:from>
    <xdr:to>
      <xdr:col>15</xdr:col>
      <xdr:colOff>231775</xdr:colOff>
      <xdr:row>34</xdr:row>
      <xdr:rowOff>158039</xdr:rowOff>
    </xdr:to>
    <xdr:sp macro="" textlink="">
      <xdr:nvSpPr>
        <xdr:cNvPr id="291" name="フローチャート : 判断 290"/>
        <xdr:cNvSpPr/>
      </xdr:nvSpPr>
      <xdr:spPr>
        <a:xfrm>
          <a:off x="10426700" y="58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31115</xdr:rowOff>
    </xdr:from>
    <xdr:to>
      <xdr:col>14</xdr:col>
      <xdr:colOff>28575</xdr:colOff>
      <xdr:row>31</xdr:row>
      <xdr:rowOff>136568</xdr:rowOff>
    </xdr:to>
    <xdr:cxnSp macro="">
      <xdr:nvCxnSpPr>
        <xdr:cNvPr id="292" name="直線コネクタ 291"/>
        <xdr:cNvCxnSpPr/>
      </xdr:nvCxnSpPr>
      <xdr:spPr>
        <a:xfrm>
          <a:off x="8750300" y="5346065"/>
          <a:ext cx="889000" cy="10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33</xdr:row>
      <xdr:rowOff>4135</xdr:rowOff>
    </xdr:from>
    <xdr:to>
      <xdr:col>14</xdr:col>
      <xdr:colOff>79375</xdr:colOff>
      <xdr:row>33</xdr:row>
      <xdr:rowOff>105735</xdr:rowOff>
    </xdr:to>
    <xdr:sp macro="" textlink="">
      <xdr:nvSpPr>
        <xdr:cNvPr id="293" name="フローチャート : 判断 292"/>
        <xdr:cNvSpPr/>
      </xdr:nvSpPr>
      <xdr:spPr>
        <a:xfrm>
          <a:off x="9588500" y="566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96862</xdr:rowOff>
    </xdr:from>
    <xdr:ext cx="534377" cy="259045"/>
    <xdr:sp macro="" textlink="">
      <xdr:nvSpPr>
        <xdr:cNvPr id="294" name="テキスト ボックス 293"/>
        <xdr:cNvSpPr txBox="1"/>
      </xdr:nvSpPr>
      <xdr:spPr>
        <a:xfrm>
          <a:off x="9372111" y="575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41,208</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31115</xdr:rowOff>
    </xdr:from>
    <xdr:to>
      <xdr:col>12</xdr:col>
      <xdr:colOff>511175</xdr:colOff>
      <xdr:row>31</xdr:row>
      <xdr:rowOff>79098</xdr:rowOff>
    </xdr:to>
    <xdr:cxnSp macro="">
      <xdr:nvCxnSpPr>
        <xdr:cNvPr id="295" name="直線コネクタ 294"/>
        <xdr:cNvCxnSpPr/>
      </xdr:nvCxnSpPr>
      <xdr:spPr>
        <a:xfrm flipV="1">
          <a:off x="7861300" y="5346065"/>
          <a:ext cx="889000" cy="4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41123</xdr:rowOff>
    </xdr:from>
    <xdr:to>
      <xdr:col>12</xdr:col>
      <xdr:colOff>561975</xdr:colOff>
      <xdr:row>34</xdr:row>
      <xdr:rowOff>142723</xdr:rowOff>
    </xdr:to>
    <xdr:sp macro="" textlink="">
      <xdr:nvSpPr>
        <xdr:cNvPr id="296" name="フローチャート : 判断 295"/>
        <xdr:cNvSpPr/>
      </xdr:nvSpPr>
      <xdr:spPr>
        <a:xfrm>
          <a:off x="8699500" y="58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133850</xdr:rowOff>
    </xdr:from>
    <xdr:ext cx="534377" cy="259045"/>
    <xdr:sp macro="" textlink="">
      <xdr:nvSpPr>
        <xdr:cNvPr id="297" name="テキスト ボックス 296"/>
        <xdr:cNvSpPr txBox="1"/>
      </xdr:nvSpPr>
      <xdr:spPr>
        <a:xfrm>
          <a:off x="8483111" y="596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164297</xdr:rowOff>
    </xdr:from>
    <xdr:to>
      <xdr:col>11</xdr:col>
      <xdr:colOff>307975</xdr:colOff>
      <xdr:row>31</xdr:row>
      <xdr:rowOff>79098</xdr:rowOff>
    </xdr:to>
    <xdr:cxnSp macro="">
      <xdr:nvCxnSpPr>
        <xdr:cNvPr id="298" name="直線コネクタ 297"/>
        <xdr:cNvCxnSpPr/>
      </xdr:nvCxnSpPr>
      <xdr:spPr>
        <a:xfrm>
          <a:off x="6972300" y="5307797"/>
          <a:ext cx="889000" cy="8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38700</xdr:rowOff>
    </xdr:from>
    <xdr:to>
      <xdr:col>11</xdr:col>
      <xdr:colOff>358775</xdr:colOff>
      <xdr:row>34</xdr:row>
      <xdr:rowOff>140300</xdr:rowOff>
    </xdr:to>
    <xdr:sp macro="" textlink="">
      <xdr:nvSpPr>
        <xdr:cNvPr id="299" name="フローチャート : 判断 298"/>
        <xdr:cNvSpPr/>
      </xdr:nvSpPr>
      <xdr:spPr>
        <a:xfrm>
          <a:off x="7810500" y="58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131427</xdr:rowOff>
    </xdr:from>
    <xdr:ext cx="534377" cy="259045"/>
    <xdr:sp macro="" textlink="">
      <xdr:nvSpPr>
        <xdr:cNvPr id="300" name="テキスト ボックス 299"/>
        <xdr:cNvSpPr txBox="1"/>
      </xdr:nvSpPr>
      <xdr:spPr>
        <a:xfrm>
          <a:off x="7594111" y="596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96489</xdr:rowOff>
    </xdr:from>
    <xdr:to>
      <xdr:col>10</xdr:col>
      <xdr:colOff>155575</xdr:colOff>
      <xdr:row>35</xdr:row>
      <xdr:rowOff>26639</xdr:rowOff>
    </xdr:to>
    <xdr:sp macro="" textlink="">
      <xdr:nvSpPr>
        <xdr:cNvPr id="301" name="フローチャート : 判断 300"/>
        <xdr:cNvSpPr/>
      </xdr:nvSpPr>
      <xdr:spPr>
        <a:xfrm>
          <a:off x="6921500" y="592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17766</xdr:rowOff>
    </xdr:from>
    <xdr:ext cx="534377" cy="259045"/>
    <xdr:sp macro="" textlink="">
      <xdr:nvSpPr>
        <xdr:cNvPr id="302" name="テキスト ボックス 301"/>
        <xdr:cNvSpPr txBox="1"/>
      </xdr:nvSpPr>
      <xdr:spPr>
        <a:xfrm>
          <a:off x="6705111" y="601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31</xdr:row>
      <xdr:rowOff>109794</xdr:rowOff>
    </xdr:from>
    <xdr:to>
      <xdr:col>15</xdr:col>
      <xdr:colOff>231775</xdr:colOff>
      <xdr:row>32</xdr:row>
      <xdr:rowOff>39944</xdr:rowOff>
    </xdr:to>
    <xdr:sp macro="" textlink="">
      <xdr:nvSpPr>
        <xdr:cNvPr id="308" name="円/楕円 307"/>
        <xdr:cNvSpPr/>
      </xdr:nvSpPr>
      <xdr:spPr>
        <a:xfrm>
          <a:off x="10426700" y="542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30</xdr:row>
      <xdr:rowOff>132671</xdr:rowOff>
    </xdr:from>
    <xdr:ext cx="534377" cy="259045"/>
    <xdr:sp macro="" textlink="">
      <xdr:nvSpPr>
        <xdr:cNvPr id="309" name="補助費等該当値テキスト"/>
        <xdr:cNvSpPr txBox="1"/>
      </xdr:nvSpPr>
      <xdr:spPr>
        <a:xfrm>
          <a:off x="10528300" y="527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51,586</a:t>
          </a:r>
          <a:endParaRPr kumimoji="1" lang="ja-JP" altLang="en-US" sz="1000" b="1">
            <a:solidFill>
              <a:srgbClr val="FF0000"/>
            </a:solidFill>
            <a:latin typeface="ＭＳ Ｐゴシック"/>
          </a:endParaRPr>
        </a:p>
      </xdr:txBody>
    </xdr:sp>
    <xdr:clientData/>
  </xdr:oneCellAnchor>
  <xdr:twoCellAnchor>
    <xdr:from>
      <xdr:col>13</xdr:col>
      <xdr:colOff>663575</xdr:colOff>
      <xdr:row>31</xdr:row>
      <xdr:rowOff>85768</xdr:rowOff>
    </xdr:from>
    <xdr:to>
      <xdr:col>14</xdr:col>
      <xdr:colOff>79375</xdr:colOff>
      <xdr:row>32</xdr:row>
      <xdr:rowOff>15918</xdr:rowOff>
    </xdr:to>
    <xdr:sp macro="" textlink="">
      <xdr:nvSpPr>
        <xdr:cNvPr id="310" name="円/楕円 309"/>
        <xdr:cNvSpPr/>
      </xdr:nvSpPr>
      <xdr:spPr>
        <a:xfrm>
          <a:off x="9588500" y="540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30</xdr:row>
      <xdr:rowOff>32445</xdr:rowOff>
    </xdr:from>
    <xdr:ext cx="534377" cy="259045"/>
    <xdr:sp macro="" textlink="">
      <xdr:nvSpPr>
        <xdr:cNvPr id="311" name="テキスト ボックス 310"/>
        <xdr:cNvSpPr txBox="1"/>
      </xdr:nvSpPr>
      <xdr:spPr>
        <a:xfrm>
          <a:off x="9372111" y="517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52,637</a:t>
          </a:r>
          <a:endParaRPr kumimoji="1" lang="ja-JP" altLang="en-US" sz="1000" b="1">
            <a:solidFill>
              <a:srgbClr val="FF0000"/>
            </a:solidFill>
            <a:latin typeface="ＭＳ Ｐゴシック"/>
          </a:endParaRPr>
        </a:p>
      </xdr:txBody>
    </xdr:sp>
    <xdr:clientData/>
  </xdr:oneCellAnchor>
  <xdr:twoCellAnchor>
    <xdr:from>
      <xdr:col>12</xdr:col>
      <xdr:colOff>460375</xdr:colOff>
      <xdr:row>30</xdr:row>
      <xdr:rowOff>151765</xdr:rowOff>
    </xdr:from>
    <xdr:to>
      <xdr:col>12</xdr:col>
      <xdr:colOff>561975</xdr:colOff>
      <xdr:row>31</xdr:row>
      <xdr:rowOff>81915</xdr:rowOff>
    </xdr:to>
    <xdr:sp macro="" textlink="">
      <xdr:nvSpPr>
        <xdr:cNvPr id="312" name="円/楕円 311"/>
        <xdr:cNvSpPr/>
      </xdr:nvSpPr>
      <xdr:spPr>
        <a:xfrm>
          <a:off x="8699500" y="529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29</xdr:row>
      <xdr:rowOff>98442</xdr:rowOff>
    </xdr:from>
    <xdr:ext cx="534377" cy="259045"/>
    <xdr:sp macro="" textlink="">
      <xdr:nvSpPr>
        <xdr:cNvPr id="313" name="テキスト ボックス 312"/>
        <xdr:cNvSpPr txBox="1"/>
      </xdr:nvSpPr>
      <xdr:spPr>
        <a:xfrm>
          <a:off x="8483111" y="507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57,250</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28298</xdr:rowOff>
    </xdr:from>
    <xdr:to>
      <xdr:col>11</xdr:col>
      <xdr:colOff>358775</xdr:colOff>
      <xdr:row>31</xdr:row>
      <xdr:rowOff>129898</xdr:rowOff>
    </xdr:to>
    <xdr:sp macro="" textlink="">
      <xdr:nvSpPr>
        <xdr:cNvPr id="314" name="円/楕円 313"/>
        <xdr:cNvSpPr/>
      </xdr:nvSpPr>
      <xdr:spPr>
        <a:xfrm>
          <a:off x="7810500" y="534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29</xdr:row>
      <xdr:rowOff>146425</xdr:rowOff>
    </xdr:from>
    <xdr:ext cx="534377" cy="259045"/>
    <xdr:sp macro="" textlink="">
      <xdr:nvSpPr>
        <xdr:cNvPr id="315" name="テキスト ボックス 314"/>
        <xdr:cNvSpPr txBox="1"/>
      </xdr:nvSpPr>
      <xdr:spPr>
        <a:xfrm>
          <a:off x="7594111" y="511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55,151</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113497</xdr:rowOff>
    </xdr:from>
    <xdr:to>
      <xdr:col>10</xdr:col>
      <xdr:colOff>155575</xdr:colOff>
      <xdr:row>31</xdr:row>
      <xdr:rowOff>43647</xdr:rowOff>
    </xdr:to>
    <xdr:sp macro="" textlink="">
      <xdr:nvSpPr>
        <xdr:cNvPr id="316" name="円/楕円 315"/>
        <xdr:cNvSpPr/>
      </xdr:nvSpPr>
      <xdr:spPr>
        <a:xfrm>
          <a:off x="6921500" y="525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29</xdr:row>
      <xdr:rowOff>60174</xdr:rowOff>
    </xdr:from>
    <xdr:ext cx="534377" cy="259045"/>
    <xdr:sp macro="" textlink="">
      <xdr:nvSpPr>
        <xdr:cNvPr id="317" name="テキスト ボックス 316"/>
        <xdr:cNvSpPr txBox="1"/>
      </xdr:nvSpPr>
      <xdr:spPr>
        <a:xfrm>
          <a:off x="6705111" y="50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58,924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9" name="テキスト ボックス 33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49447</xdr:rowOff>
    </xdr:from>
    <xdr:to>
      <xdr:col>15</xdr:col>
      <xdr:colOff>180340</xdr:colOff>
      <xdr:row>58</xdr:row>
      <xdr:rowOff>159784</xdr:rowOff>
    </xdr:to>
    <xdr:cxnSp macro="">
      <xdr:nvCxnSpPr>
        <xdr:cNvPr id="343" name="直線コネクタ 342"/>
        <xdr:cNvCxnSpPr/>
      </xdr:nvCxnSpPr>
      <xdr:spPr>
        <a:xfrm flipV="1">
          <a:off x="10475595" y="8793397"/>
          <a:ext cx="1270" cy="13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163611</xdr:rowOff>
    </xdr:from>
    <xdr:ext cx="534377" cy="259045"/>
    <xdr:sp macro="" textlink="">
      <xdr:nvSpPr>
        <xdr:cNvPr id="344" name="普通建設事業費最小値テキスト"/>
        <xdr:cNvSpPr txBox="1"/>
      </xdr:nvSpPr>
      <xdr:spPr>
        <a:xfrm>
          <a:off x="10528300" y="101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a:t>
          </a:r>
          <a:endParaRPr kumimoji="1" lang="ja-JP" altLang="en-US" sz="1000" b="1">
            <a:latin typeface="ＭＳ Ｐゴシック"/>
          </a:endParaRPr>
        </a:p>
      </xdr:txBody>
    </xdr:sp>
    <xdr:clientData/>
  </xdr:oneCellAnchor>
  <xdr:twoCellAnchor>
    <xdr:from>
      <xdr:col>15</xdr:col>
      <xdr:colOff>92075</xdr:colOff>
      <xdr:row>58</xdr:row>
      <xdr:rowOff>159784</xdr:rowOff>
    </xdr:from>
    <xdr:to>
      <xdr:col>15</xdr:col>
      <xdr:colOff>269875</xdr:colOff>
      <xdr:row>58</xdr:row>
      <xdr:rowOff>159784</xdr:rowOff>
    </xdr:to>
    <xdr:cxnSp macro="">
      <xdr:nvCxnSpPr>
        <xdr:cNvPr id="345" name="直線コネクタ 344"/>
        <xdr:cNvCxnSpPr/>
      </xdr:nvCxnSpPr>
      <xdr:spPr>
        <a:xfrm>
          <a:off x="10388600" y="101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167574</xdr:rowOff>
    </xdr:from>
    <xdr:ext cx="599010" cy="259045"/>
    <xdr:sp macro="" textlink="">
      <xdr:nvSpPr>
        <xdr:cNvPr id="346" name="普通建設事業費最大値テキスト"/>
        <xdr:cNvSpPr txBox="1"/>
      </xdr:nvSpPr>
      <xdr:spPr>
        <a:xfrm>
          <a:off x="10528300" y="85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130,541</a:t>
          </a:r>
          <a:endParaRPr kumimoji="1" lang="ja-JP" altLang="en-US" sz="1000" b="1">
            <a:latin typeface="ＭＳ Ｐゴシック"/>
          </a:endParaRPr>
        </a:p>
      </xdr:txBody>
    </xdr:sp>
    <xdr:clientData/>
  </xdr:oneCellAnchor>
  <xdr:twoCellAnchor>
    <xdr:from>
      <xdr:col>15</xdr:col>
      <xdr:colOff>92075</xdr:colOff>
      <xdr:row>51</xdr:row>
      <xdr:rowOff>49447</xdr:rowOff>
    </xdr:from>
    <xdr:to>
      <xdr:col>15</xdr:col>
      <xdr:colOff>269875</xdr:colOff>
      <xdr:row>51</xdr:row>
      <xdr:rowOff>49447</xdr:rowOff>
    </xdr:to>
    <xdr:cxnSp macro="">
      <xdr:nvCxnSpPr>
        <xdr:cNvPr id="347" name="直線コネクタ 346"/>
        <xdr:cNvCxnSpPr/>
      </xdr:nvCxnSpPr>
      <xdr:spPr>
        <a:xfrm>
          <a:off x="10388600" y="87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146896</xdr:rowOff>
    </xdr:from>
    <xdr:to>
      <xdr:col>15</xdr:col>
      <xdr:colOff>180975</xdr:colOff>
      <xdr:row>56</xdr:row>
      <xdr:rowOff>99673</xdr:rowOff>
    </xdr:to>
    <xdr:cxnSp macro="">
      <xdr:nvCxnSpPr>
        <xdr:cNvPr id="348" name="直線コネクタ 347"/>
        <xdr:cNvCxnSpPr/>
      </xdr:nvCxnSpPr>
      <xdr:spPr>
        <a:xfrm flipV="1">
          <a:off x="9639300" y="9405196"/>
          <a:ext cx="838200" cy="29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95859</xdr:rowOff>
    </xdr:from>
    <xdr:ext cx="534377" cy="259045"/>
    <xdr:sp macro="" textlink="">
      <xdr:nvSpPr>
        <xdr:cNvPr id="349" name="普通建設事業費平均値テキスト"/>
        <xdr:cNvSpPr txBox="1"/>
      </xdr:nvSpPr>
      <xdr:spPr>
        <a:xfrm>
          <a:off x="10528300" y="969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117432</xdr:rowOff>
    </xdr:from>
    <xdr:to>
      <xdr:col>15</xdr:col>
      <xdr:colOff>231775</xdr:colOff>
      <xdr:row>57</xdr:row>
      <xdr:rowOff>47582</xdr:rowOff>
    </xdr:to>
    <xdr:sp macro="" textlink="">
      <xdr:nvSpPr>
        <xdr:cNvPr id="350" name="フローチャート : 判断 349"/>
        <xdr:cNvSpPr/>
      </xdr:nvSpPr>
      <xdr:spPr>
        <a:xfrm>
          <a:off x="104267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73733</xdr:rowOff>
    </xdr:from>
    <xdr:to>
      <xdr:col>14</xdr:col>
      <xdr:colOff>28575</xdr:colOff>
      <xdr:row>56</xdr:row>
      <xdr:rowOff>99673</xdr:rowOff>
    </xdr:to>
    <xdr:cxnSp macro="">
      <xdr:nvCxnSpPr>
        <xdr:cNvPr id="351" name="直線コネクタ 350"/>
        <xdr:cNvCxnSpPr/>
      </xdr:nvCxnSpPr>
      <xdr:spPr>
        <a:xfrm>
          <a:off x="8750300" y="9674933"/>
          <a:ext cx="889000" cy="2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101952</xdr:rowOff>
    </xdr:from>
    <xdr:to>
      <xdr:col>14</xdr:col>
      <xdr:colOff>79375</xdr:colOff>
      <xdr:row>56</xdr:row>
      <xdr:rowOff>32102</xdr:rowOff>
    </xdr:to>
    <xdr:sp macro="" textlink="">
      <xdr:nvSpPr>
        <xdr:cNvPr id="352" name="フローチャート : 判断 351"/>
        <xdr:cNvSpPr/>
      </xdr:nvSpPr>
      <xdr:spPr>
        <a:xfrm>
          <a:off x="9588500" y="95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48629</xdr:rowOff>
    </xdr:from>
    <xdr:ext cx="534377" cy="259045"/>
    <xdr:sp macro="" textlink="">
      <xdr:nvSpPr>
        <xdr:cNvPr id="353" name="テキスト ボックス 352"/>
        <xdr:cNvSpPr txBox="1"/>
      </xdr:nvSpPr>
      <xdr:spPr>
        <a:xfrm>
          <a:off x="9372111" y="930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58,051</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96800</xdr:rowOff>
    </xdr:from>
    <xdr:to>
      <xdr:col>12</xdr:col>
      <xdr:colOff>511175</xdr:colOff>
      <xdr:row>56</xdr:row>
      <xdr:rowOff>73733</xdr:rowOff>
    </xdr:to>
    <xdr:cxnSp macro="">
      <xdr:nvCxnSpPr>
        <xdr:cNvPr id="354" name="直線コネクタ 353"/>
        <xdr:cNvCxnSpPr/>
      </xdr:nvCxnSpPr>
      <xdr:spPr>
        <a:xfrm>
          <a:off x="7861300" y="9526550"/>
          <a:ext cx="889000" cy="14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150350</xdr:rowOff>
    </xdr:from>
    <xdr:to>
      <xdr:col>12</xdr:col>
      <xdr:colOff>561975</xdr:colOff>
      <xdr:row>56</xdr:row>
      <xdr:rowOff>80500</xdr:rowOff>
    </xdr:to>
    <xdr:sp macro="" textlink="">
      <xdr:nvSpPr>
        <xdr:cNvPr id="355" name="フローチャート : 判断 354"/>
        <xdr:cNvSpPr/>
      </xdr:nvSpPr>
      <xdr:spPr>
        <a:xfrm>
          <a:off x="8699500" y="95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97027</xdr:rowOff>
    </xdr:from>
    <xdr:ext cx="534377" cy="259045"/>
    <xdr:sp macro="" textlink="">
      <xdr:nvSpPr>
        <xdr:cNvPr id="356" name="テキスト ボックス 355"/>
        <xdr:cNvSpPr txBox="1"/>
      </xdr:nvSpPr>
      <xdr:spPr>
        <a:xfrm>
          <a:off x="8483111" y="93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126441</xdr:rowOff>
    </xdr:from>
    <xdr:to>
      <xdr:col>11</xdr:col>
      <xdr:colOff>307975</xdr:colOff>
      <xdr:row>55</xdr:row>
      <xdr:rowOff>96800</xdr:rowOff>
    </xdr:to>
    <xdr:cxnSp macro="">
      <xdr:nvCxnSpPr>
        <xdr:cNvPr id="357" name="直線コネクタ 356"/>
        <xdr:cNvCxnSpPr/>
      </xdr:nvCxnSpPr>
      <xdr:spPr>
        <a:xfrm>
          <a:off x="6972300" y="9384741"/>
          <a:ext cx="889000" cy="14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8999</xdr:rowOff>
    </xdr:from>
    <xdr:to>
      <xdr:col>11</xdr:col>
      <xdr:colOff>358775</xdr:colOff>
      <xdr:row>56</xdr:row>
      <xdr:rowOff>110599</xdr:rowOff>
    </xdr:to>
    <xdr:sp macro="" textlink="">
      <xdr:nvSpPr>
        <xdr:cNvPr id="358" name="フローチャート : 判断 357"/>
        <xdr:cNvSpPr/>
      </xdr:nvSpPr>
      <xdr:spPr>
        <a:xfrm>
          <a:off x="7810500" y="96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101726</xdr:rowOff>
    </xdr:from>
    <xdr:ext cx="534377" cy="259045"/>
    <xdr:sp macro="" textlink="">
      <xdr:nvSpPr>
        <xdr:cNvPr id="359" name="テキスト ボックス 358"/>
        <xdr:cNvSpPr txBox="1"/>
      </xdr:nvSpPr>
      <xdr:spPr>
        <a:xfrm>
          <a:off x="7594111" y="970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88976</xdr:rowOff>
    </xdr:from>
    <xdr:to>
      <xdr:col>10</xdr:col>
      <xdr:colOff>155575</xdr:colOff>
      <xdr:row>57</xdr:row>
      <xdr:rowOff>19126</xdr:rowOff>
    </xdr:to>
    <xdr:sp macro="" textlink="">
      <xdr:nvSpPr>
        <xdr:cNvPr id="360" name="フローチャート : 判断 359"/>
        <xdr:cNvSpPr/>
      </xdr:nvSpPr>
      <xdr:spPr>
        <a:xfrm>
          <a:off x="6921500" y="969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10253</xdr:rowOff>
    </xdr:from>
    <xdr:ext cx="534377" cy="259045"/>
    <xdr:sp macro="" textlink="">
      <xdr:nvSpPr>
        <xdr:cNvPr id="361" name="テキスト ボックス 360"/>
        <xdr:cNvSpPr txBox="1"/>
      </xdr:nvSpPr>
      <xdr:spPr>
        <a:xfrm>
          <a:off x="6705111" y="978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96096</xdr:rowOff>
    </xdr:from>
    <xdr:to>
      <xdr:col>15</xdr:col>
      <xdr:colOff>231775</xdr:colOff>
      <xdr:row>55</xdr:row>
      <xdr:rowOff>26246</xdr:rowOff>
    </xdr:to>
    <xdr:sp macro="" textlink="">
      <xdr:nvSpPr>
        <xdr:cNvPr id="367" name="円/楕円 366"/>
        <xdr:cNvSpPr/>
      </xdr:nvSpPr>
      <xdr:spPr>
        <a:xfrm>
          <a:off x="10426700" y="935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118973</xdr:rowOff>
    </xdr:from>
    <xdr:ext cx="534377" cy="259045"/>
    <xdr:sp macro="" textlink="">
      <xdr:nvSpPr>
        <xdr:cNvPr id="368" name="普通建設事業費該当値テキスト"/>
        <xdr:cNvSpPr txBox="1"/>
      </xdr:nvSpPr>
      <xdr:spPr>
        <a:xfrm>
          <a:off x="10528300" y="920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74,339</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48873</xdr:rowOff>
    </xdr:from>
    <xdr:to>
      <xdr:col>14</xdr:col>
      <xdr:colOff>79375</xdr:colOff>
      <xdr:row>56</xdr:row>
      <xdr:rowOff>150473</xdr:rowOff>
    </xdr:to>
    <xdr:sp macro="" textlink="">
      <xdr:nvSpPr>
        <xdr:cNvPr id="369" name="円/楕円 368"/>
        <xdr:cNvSpPr/>
      </xdr:nvSpPr>
      <xdr:spPr>
        <a:xfrm>
          <a:off x="9588500" y="965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141600</xdr:rowOff>
    </xdr:from>
    <xdr:ext cx="534377" cy="259045"/>
    <xdr:sp macro="" textlink="">
      <xdr:nvSpPr>
        <xdr:cNvPr id="370" name="テキスト ボックス 369"/>
        <xdr:cNvSpPr txBox="1"/>
      </xdr:nvSpPr>
      <xdr:spPr>
        <a:xfrm>
          <a:off x="9372111" y="974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47,177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22933</xdr:rowOff>
    </xdr:from>
    <xdr:to>
      <xdr:col>12</xdr:col>
      <xdr:colOff>561975</xdr:colOff>
      <xdr:row>56</xdr:row>
      <xdr:rowOff>124533</xdr:rowOff>
    </xdr:to>
    <xdr:sp macro="" textlink="">
      <xdr:nvSpPr>
        <xdr:cNvPr id="371" name="円/楕円 370"/>
        <xdr:cNvSpPr/>
      </xdr:nvSpPr>
      <xdr:spPr>
        <a:xfrm>
          <a:off x="8699500" y="962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115660</xdr:rowOff>
    </xdr:from>
    <xdr:ext cx="534377" cy="259045"/>
    <xdr:sp macro="" textlink="">
      <xdr:nvSpPr>
        <xdr:cNvPr id="372" name="テキスト ボックス 371"/>
        <xdr:cNvSpPr txBox="1"/>
      </xdr:nvSpPr>
      <xdr:spPr>
        <a:xfrm>
          <a:off x="8483111" y="971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49,560</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46000</xdr:rowOff>
    </xdr:from>
    <xdr:to>
      <xdr:col>11</xdr:col>
      <xdr:colOff>358775</xdr:colOff>
      <xdr:row>55</xdr:row>
      <xdr:rowOff>147600</xdr:rowOff>
    </xdr:to>
    <xdr:sp macro="" textlink="">
      <xdr:nvSpPr>
        <xdr:cNvPr id="373" name="円/楕円 372"/>
        <xdr:cNvSpPr/>
      </xdr:nvSpPr>
      <xdr:spPr>
        <a:xfrm>
          <a:off x="7810500" y="947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164127</xdr:rowOff>
    </xdr:from>
    <xdr:ext cx="534377" cy="259045"/>
    <xdr:sp macro="" textlink="">
      <xdr:nvSpPr>
        <xdr:cNvPr id="374" name="テキスト ボックス 373"/>
        <xdr:cNvSpPr txBox="1"/>
      </xdr:nvSpPr>
      <xdr:spPr>
        <a:xfrm>
          <a:off x="7594111" y="925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63,191</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75641</xdr:rowOff>
    </xdr:from>
    <xdr:to>
      <xdr:col>10</xdr:col>
      <xdr:colOff>155575</xdr:colOff>
      <xdr:row>55</xdr:row>
      <xdr:rowOff>5791</xdr:rowOff>
    </xdr:to>
    <xdr:sp macro="" textlink="">
      <xdr:nvSpPr>
        <xdr:cNvPr id="375" name="円/楕円 374"/>
        <xdr:cNvSpPr/>
      </xdr:nvSpPr>
      <xdr:spPr>
        <a:xfrm>
          <a:off x="6921500" y="933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22318</xdr:rowOff>
    </xdr:from>
    <xdr:ext cx="534377" cy="259045"/>
    <xdr:sp macro="" textlink="">
      <xdr:nvSpPr>
        <xdr:cNvPr id="376" name="テキスト ボックス 375"/>
        <xdr:cNvSpPr txBox="1"/>
      </xdr:nvSpPr>
      <xdr:spPr>
        <a:xfrm>
          <a:off x="6705111" y="910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76,218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18,405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90932</xdr:rowOff>
    </xdr:from>
    <xdr:to>
      <xdr:col>15</xdr:col>
      <xdr:colOff>180340</xdr:colOff>
      <xdr:row>79</xdr:row>
      <xdr:rowOff>44450</xdr:rowOff>
    </xdr:to>
    <xdr:cxnSp macro="">
      <xdr:nvCxnSpPr>
        <xdr:cNvPr id="400" name="直線コネクタ 399"/>
        <xdr:cNvCxnSpPr/>
      </xdr:nvCxnSpPr>
      <xdr:spPr>
        <a:xfrm flipV="1">
          <a:off x="10475595" y="12092432"/>
          <a:ext cx="1270" cy="1496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37609</xdr:rowOff>
    </xdr:from>
    <xdr:ext cx="534377" cy="259045"/>
    <xdr:sp macro="" textlink="">
      <xdr:nvSpPr>
        <xdr:cNvPr id="403" name="普通建設事業費 （ うち新規整備　）最大値テキスト"/>
        <xdr:cNvSpPr txBox="1"/>
      </xdr:nvSpPr>
      <xdr:spPr>
        <a:xfrm>
          <a:off x="10528300" y="1186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39,280</a:t>
          </a:r>
          <a:endParaRPr kumimoji="1" lang="ja-JP" altLang="en-US" sz="1000" b="1">
            <a:latin typeface="ＭＳ Ｐゴシック"/>
          </a:endParaRPr>
        </a:p>
      </xdr:txBody>
    </xdr:sp>
    <xdr:clientData/>
  </xdr:oneCellAnchor>
  <xdr:twoCellAnchor>
    <xdr:from>
      <xdr:col>15</xdr:col>
      <xdr:colOff>92075</xdr:colOff>
      <xdr:row>70</xdr:row>
      <xdr:rowOff>90932</xdr:rowOff>
    </xdr:from>
    <xdr:to>
      <xdr:col>15</xdr:col>
      <xdr:colOff>269875</xdr:colOff>
      <xdr:row>70</xdr:row>
      <xdr:rowOff>90932</xdr:rowOff>
    </xdr:to>
    <xdr:cxnSp macro="">
      <xdr:nvCxnSpPr>
        <xdr:cNvPr id="404" name="直線コネクタ 403"/>
        <xdr:cNvCxnSpPr/>
      </xdr:nvCxnSpPr>
      <xdr:spPr>
        <a:xfrm>
          <a:off x="10388600" y="1209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121336</xdr:rowOff>
    </xdr:from>
    <xdr:to>
      <xdr:col>15</xdr:col>
      <xdr:colOff>180975</xdr:colOff>
      <xdr:row>76</xdr:row>
      <xdr:rowOff>12218</xdr:rowOff>
    </xdr:to>
    <xdr:cxnSp macro="">
      <xdr:nvCxnSpPr>
        <xdr:cNvPr id="405" name="直線コネクタ 404"/>
        <xdr:cNvCxnSpPr/>
      </xdr:nvCxnSpPr>
      <xdr:spPr>
        <a:xfrm flipV="1">
          <a:off x="9639300" y="12808636"/>
          <a:ext cx="838200" cy="2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118418</xdr:rowOff>
    </xdr:from>
    <xdr:ext cx="469744" cy="259045"/>
    <xdr:sp macro="" textlink="">
      <xdr:nvSpPr>
        <xdr:cNvPr id="406" name="普通建設事業費 （ うち新規整備　）平均値テキスト"/>
        <xdr:cNvSpPr txBox="1"/>
      </xdr:nvSpPr>
      <xdr:spPr>
        <a:xfrm>
          <a:off x="10528300" y="13148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139991</xdr:rowOff>
    </xdr:from>
    <xdr:to>
      <xdr:col>15</xdr:col>
      <xdr:colOff>231775</xdr:colOff>
      <xdr:row>77</xdr:row>
      <xdr:rowOff>70141</xdr:rowOff>
    </xdr:to>
    <xdr:sp macro="" textlink="">
      <xdr:nvSpPr>
        <xdr:cNvPr id="407" name="フローチャート : 判断 406"/>
        <xdr:cNvSpPr/>
      </xdr:nvSpPr>
      <xdr:spPr>
        <a:xfrm>
          <a:off x="10426700" y="1317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12218</xdr:rowOff>
    </xdr:from>
    <xdr:to>
      <xdr:col>14</xdr:col>
      <xdr:colOff>28575</xdr:colOff>
      <xdr:row>76</xdr:row>
      <xdr:rowOff>148234</xdr:rowOff>
    </xdr:to>
    <xdr:cxnSp macro="">
      <xdr:nvCxnSpPr>
        <xdr:cNvPr id="408" name="直線コネクタ 407"/>
        <xdr:cNvCxnSpPr/>
      </xdr:nvCxnSpPr>
      <xdr:spPr>
        <a:xfrm flipV="1">
          <a:off x="8750300" y="13042418"/>
          <a:ext cx="889000" cy="13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73</xdr:row>
      <xdr:rowOff>166624</xdr:rowOff>
    </xdr:from>
    <xdr:to>
      <xdr:col>14</xdr:col>
      <xdr:colOff>79375</xdr:colOff>
      <xdr:row>74</xdr:row>
      <xdr:rowOff>96774</xdr:rowOff>
    </xdr:to>
    <xdr:sp macro="" textlink="">
      <xdr:nvSpPr>
        <xdr:cNvPr id="409" name="フローチャート : 判断 408"/>
        <xdr:cNvSpPr/>
      </xdr:nvSpPr>
      <xdr:spPr>
        <a:xfrm>
          <a:off x="9588500" y="126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113301</xdr:rowOff>
    </xdr:from>
    <xdr:ext cx="534377" cy="259045"/>
    <xdr:sp macro="" textlink="">
      <xdr:nvSpPr>
        <xdr:cNvPr id="410" name="テキスト ボックス 409"/>
        <xdr:cNvSpPr txBox="1"/>
      </xdr:nvSpPr>
      <xdr:spPr>
        <a:xfrm>
          <a:off x="9372111" y="124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22,460</a:t>
          </a:r>
          <a:endParaRPr kumimoji="1" lang="ja-JP" altLang="en-US" sz="1000" b="1">
            <a:solidFill>
              <a:srgbClr val="000080"/>
            </a:solidFill>
            <a:latin typeface="ＭＳ Ｐゴシック"/>
          </a:endParaRPr>
        </a:p>
      </xdr:txBody>
    </xdr:sp>
    <xdr:clientData/>
  </xdr:oneCellAnchor>
  <xdr:twoCellAnchor>
    <xdr:from>
      <xdr:col>12</xdr:col>
      <xdr:colOff>460375</xdr:colOff>
      <xdr:row>74</xdr:row>
      <xdr:rowOff>40894</xdr:rowOff>
    </xdr:from>
    <xdr:to>
      <xdr:col>12</xdr:col>
      <xdr:colOff>561975</xdr:colOff>
      <xdr:row>74</xdr:row>
      <xdr:rowOff>142494</xdr:rowOff>
    </xdr:to>
    <xdr:sp macro="" textlink="">
      <xdr:nvSpPr>
        <xdr:cNvPr id="411" name="フローチャート : 判断 410"/>
        <xdr:cNvSpPr/>
      </xdr:nvSpPr>
      <xdr:spPr>
        <a:xfrm>
          <a:off x="8699500" y="127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159021</xdr:rowOff>
    </xdr:from>
    <xdr:ext cx="534377" cy="259045"/>
    <xdr:sp macro="" textlink="">
      <xdr:nvSpPr>
        <xdr:cNvPr id="412" name="テキスト ボックス 411"/>
        <xdr:cNvSpPr txBox="1"/>
      </xdr:nvSpPr>
      <xdr:spPr>
        <a:xfrm>
          <a:off x="8483111" y="1250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70536</xdr:rowOff>
    </xdr:from>
    <xdr:to>
      <xdr:col>15</xdr:col>
      <xdr:colOff>231775</xdr:colOff>
      <xdr:row>75</xdr:row>
      <xdr:rowOff>686</xdr:rowOff>
    </xdr:to>
    <xdr:sp macro="" textlink="">
      <xdr:nvSpPr>
        <xdr:cNvPr id="418" name="円/楕円 417"/>
        <xdr:cNvSpPr/>
      </xdr:nvSpPr>
      <xdr:spPr>
        <a:xfrm>
          <a:off x="10426700" y="127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93413</xdr:rowOff>
    </xdr:from>
    <xdr:ext cx="534377" cy="259045"/>
    <xdr:sp macro="" textlink="">
      <xdr:nvSpPr>
        <xdr:cNvPr id="419" name="普通建設事業費 （ うち新規整備　）該当値テキスト"/>
        <xdr:cNvSpPr txBox="1"/>
      </xdr:nvSpPr>
      <xdr:spPr>
        <a:xfrm>
          <a:off x="10528300" y="1260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20,482</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132867</xdr:rowOff>
    </xdr:from>
    <xdr:to>
      <xdr:col>14</xdr:col>
      <xdr:colOff>79375</xdr:colOff>
      <xdr:row>76</xdr:row>
      <xdr:rowOff>63016</xdr:rowOff>
    </xdr:to>
    <xdr:sp macro="" textlink="">
      <xdr:nvSpPr>
        <xdr:cNvPr id="420" name="円/楕円 419"/>
        <xdr:cNvSpPr/>
      </xdr:nvSpPr>
      <xdr:spPr>
        <a:xfrm>
          <a:off x="9588500" y="129916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54145</xdr:rowOff>
    </xdr:from>
    <xdr:ext cx="534377" cy="259045"/>
    <xdr:sp macro="" textlink="">
      <xdr:nvSpPr>
        <xdr:cNvPr id="421" name="テキスト ボックス 420"/>
        <xdr:cNvSpPr txBox="1"/>
      </xdr:nvSpPr>
      <xdr:spPr>
        <a:xfrm>
          <a:off x="9372111" y="1308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14,346</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97434</xdr:rowOff>
    </xdr:from>
    <xdr:to>
      <xdr:col>12</xdr:col>
      <xdr:colOff>561975</xdr:colOff>
      <xdr:row>77</xdr:row>
      <xdr:rowOff>27584</xdr:rowOff>
    </xdr:to>
    <xdr:sp macro="" textlink="">
      <xdr:nvSpPr>
        <xdr:cNvPr id="422" name="円/楕円 421"/>
        <xdr:cNvSpPr/>
      </xdr:nvSpPr>
      <xdr:spPr>
        <a:xfrm>
          <a:off x="8699500" y="1312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18711</xdr:rowOff>
    </xdr:from>
    <xdr:ext cx="534377" cy="259045"/>
    <xdr:sp macro="" textlink="">
      <xdr:nvSpPr>
        <xdr:cNvPr id="423" name="テキスト ボックス 422"/>
        <xdr:cNvSpPr txBox="1"/>
      </xdr:nvSpPr>
      <xdr:spPr>
        <a:xfrm>
          <a:off x="8483111" y="1322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7" name="テキスト ボックス 43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9" name="テキスト ボックス 43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1" name="テキスト ボックス 44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134683</xdr:rowOff>
    </xdr:from>
    <xdr:to>
      <xdr:col>15</xdr:col>
      <xdr:colOff>180340</xdr:colOff>
      <xdr:row>99</xdr:row>
      <xdr:rowOff>28435</xdr:rowOff>
    </xdr:to>
    <xdr:cxnSp macro="">
      <xdr:nvCxnSpPr>
        <xdr:cNvPr id="447" name="直線コネクタ 446"/>
        <xdr:cNvCxnSpPr/>
      </xdr:nvCxnSpPr>
      <xdr:spPr>
        <a:xfrm flipV="1">
          <a:off x="10475595" y="15565183"/>
          <a:ext cx="1270" cy="14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32262</xdr:rowOff>
    </xdr:from>
    <xdr:ext cx="469744" cy="259045"/>
    <xdr:sp macro="" textlink="">
      <xdr:nvSpPr>
        <xdr:cNvPr id="448" name="普通建設事業費 （ うち更新整備　）最小値テキスト"/>
        <xdr:cNvSpPr txBox="1"/>
      </xdr:nvSpPr>
      <xdr:spPr>
        <a:xfrm>
          <a:off x="10528300" y="1700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1,261</a:t>
          </a:r>
          <a:endParaRPr kumimoji="1" lang="ja-JP" altLang="en-US" sz="1000" b="1">
            <a:latin typeface="ＭＳ Ｐゴシック"/>
          </a:endParaRPr>
        </a:p>
      </xdr:txBody>
    </xdr:sp>
    <xdr:clientData/>
  </xdr:oneCellAnchor>
  <xdr:twoCellAnchor>
    <xdr:from>
      <xdr:col>15</xdr:col>
      <xdr:colOff>92075</xdr:colOff>
      <xdr:row>99</xdr:row>
      <xdr:rowOff>28435</xdr:rowOff>
    </xdr:from>
    <xdr:to>
      <xdr:col>15</xdr:col>
      <xdr:colOff>269875</xdr:colOff>
      <xdr:row>99</xdr:row>
      <xdr:rowOff>28435</xdr:rowOff>
    </xdr:to>
    <xdr:cxnSp macro="">
      <xdr:nvCxnSpPr>
        <xdr:cNvPr id="449" name="直線コネクタ 448"/>
        <xdr:cNvCxnSpPr/>
      </xdr:nvCxnSpPr>
      <xdr:spPr>
        <a:xfrm>
          <a:off x="10388600" y="1700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81360</xdr:rowOff>
    </xdr:from>
    <xdr:ext cx="599010" cy="259045"/>
    <xdr:sp macro="" textlink="">
      <xdr:nvSpPr>
        <xdr:cNvPr id="450" name="普通建設事業費 （ うち更新整備　）最大値テキスト"/>
        <xdr:cNvSpPr txBox="1"/>
      </xdr:nvSpPr>
      <xdr:spPr>
        <a:xfrm>
          <a:off x="10528300" y="1534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114,395</a:t>
          </a:r>
          <a:endParaRPr kumimoji="1" lang="ja-JP" altLang="en-US" sz="1000" b="1">
            <a:latin typeface="ＭＳ Ｐゴシック"/>
          </a:endParaRPr>
        </a:p>
      </xdr:txBody>
    </xdr:sp>
    <xdr:clientData/>
  </xdr:oneCellAnchor>
  <xdr:twoCellAnchor>
    <xdr:from>
      <xdr:col>15</xdr:col>
      <xdr:colOff>92075</xdr:colOff>
      <xdr:row>90</xdr:row>
      <xdr:rowOff>134683</xdr:rowOff>
    </xdr:from>
    <xdr:to>
      <xdr:col>15</xdr:col>
      <xdr:colOff>269875</xdr:colOff>
      <xdr:row>90</xdr:row>
      <xdr:rowOff>134683</xdr:rowOff>
    </xdr:to>
    <xdr:cxnSp macro="">
      <xdr:nvCxnSpPr>
        <xdr:cNvPr id="451" name="直線コネクタ 450"/>
        <xdr:cNvCxnSpPr/>
      </xdr:nvCxnSpPr>
      <xdr:spPr>
        <a:xfrm>
          <a:off x="10388600" y="1556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123368</xdr:rowOff>
    </xdr:from>
    <xdr:to>
      <xdr:col>15</xdr:col>
      <xdr:colOff>180975</xdr:colOff>
      <xdr:row>97</xdr:row>
      <xdr:rowOff>135840</xdr:rowOff>
    </xdr:to>
    <xdr:cxnSp macro="">
      <xdr:nvCxnSpPr>
        <xdr:cNvPr id="452" name="直線コネクタ 451"/>
        <xdr:cNvCxnSpPr/>
      </xdr:nvCxnSpPr>
      <xdr:spPr>
        <a:xfrm flipV="1">
          <a:off x="9639300" y="16754018"/>
          <a:ext cx="838200" cy="1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79709</xdr:rowOff>
    </xdr:from>
    <xdr:ext cx="534377" cy="259045"/>
    <xdr:sp macro="" textlink="">
      <xdr:nvSpPr>
        <xdr:cNvPr id="453" name="普通建設事業費 （ うち更新整備　）平均値テキスト"/>
        <xdr:cNvSpPr txBox="1"/>
      </xdr:nvSpPr>
      <xdr:spPr>
        <a:xfrm>
          <a:off x="10528300" y="16538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22,025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56832</xdr:rowOff>
    </xdr:from>
    <xdr:to>
      <xdr:col>15</xdr:col>
      <xdr:colOff>231775</xdr:colOff>
      <xdr:row>97</xdr:row>
      <xdr:rowOff>158432</xdr:rowOff>
    </xdr:to>
    <xdr:sp macro="" textlink="">
      <xdr:nvSpPr>
        <xdr:cNvPr id="454" name="フローチャート : 判断 453"/>
        <xdr:cNvSpPr/>
      </xdr:nvSpPr>
      <xdr:spPr>
        <a:xfrm>
          <a:off x="104267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60567</xdr:rowOff>
    </xdr:from>
    <xdr:to>
      <xdr:col>14</xdr:col>
      <xdr:colOff>28575</xdr:colOff>
      <xdr:row>97</xdr:row>
      <xdr:rowOff>135840</xdr:rowOff>
    </xdr:to>
    <xdr:cxnSp macro="">
      <xdr:nvCxnSpPr>
        <xdr:cNvPr id="455" name="直線コネクタ 454"/>
        <xdr:cNvCxnSpPr/>
      </xdr:nvCxnSpPr>
      <xdr:spPr>
        <a:xfrm>
          <a:off x="8750300" y="16691217"/>
          <a:ext cx="889000" cy="7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51422</xdr:rowOff>
    </xdr:from>
    <xdr:to>
      <xdr:col>14</xdr:col>
      <xdr:colOff>79375</xdr:colOff>
      <xdr:row>97</xdr:row>
      <xdr:rowOff>153022</xdr:rowOff>
    </xdr:to>
    <xdr:sp macro="" textlink="">
      <xdr:nvSpPr>
        <xdr:cNvPr id="456" name="フローチャート : 判断 455"/>
        <xdr:cNvSpPr/>
      </xdr:nvSpPr>
      <xdr:spPr>
        <a:xfrm>
          <a:off x="9588500" y="1668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169549</xdr:rowOff>
    </xdr:from>
    <xdr:ext cx="534377" cy="259045"/>
    <xdr:sp macro="" textlink="">
      <xdr:nvSpPr>
        <xdr:cNvPr id="457" name="テキスト ボックス 456"/>
        <xdr:cNvSpPr txBox="1"/>
      </xdr:nvSpPr>
      <xdr:spPr>
        <a:xfrm>
          <a:off x="9372111" y="1645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22,451</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65176</xdr:rowOff>
    </xdr:from>
    <xdr:to>
      <xdr:col>12</xdr:col>
      <xdr:colOff>561975</xdr:colOff>
      <xdr:row>97</xdr:row>
      <xdr:rowOff>166776</xdr:rowOff>
    </xdr:to>
    <xdr:sp macro="" textlink="">
      <xdr:nvSpPr>
        <xdr:cNvPr id="458" name="フローチャート : 判断 457"/>
        <xdr:cNvSpPr/>
      </xdr:nvSpPr>
      <xdr:spPr>
        <a:xfrm>
          <a:off x="8699500" y="1669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157903</xdr:rowOff>
    </xdr:from>
    <xdr:ext cx="534377" cy="259045"/>
    <xdr:sp macro="" textlink="">
      <xdr:nvSpPr>
        <xdr:cNvPr id="459" name="テキスト ボックス 458"/>
        <xdr:cNvSpPr txBox="1"/>
      </xdr:nvSpPr>
      <xdr:spPr>
        <a:xfrm>
          <a:off x="8483111" y="1678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72568</xdr:rowOff>
    </xdr:from>
    <xdr:to>
      <xdr:col>15</xdr:col>
      <xdr:colOff>231775</xdr:colOff>
      <xdr:row>98</xdr:row>
      <xdr:rowOff>2718</xdr:rowOff>
    </xdr:to>
    <xdr:sp macro="" textlink="">
      <xdr:nvSpPr>
        <xdr:cNvPr id="465" name="円/楕円 464"/>
        <xdr:cNvSpPr/>
      </xdr:nvSpPr>
      <xdr:spPr>
        <a:xfrm>
          <a:off x="10426700" y="1670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50995</xdr:rowOff>
    </xdr:from>
    <xdr:ext cx="534377" cy="259045"/>
    <xdr:sp macro="" textlink="">
      <xdr:nvSpPr>
        <xdr:cNvPr id="466" name="普通建設事業費 （ うち更新整備　）該当値テキスト"/>
        <xdr:cNvSpPr txBox="1"/>
      </xdr:nvSpPr>
      <xdr:spPr>
        <a:xfrm>
          <a:off x="10528300" y="1668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20,786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85040</xdr:rowOff>
    </xdr:from>
    <xdr:to>
      <xdr:col>14</xdr:col>
      <xdr:colOff>79375</xdr:colOff>
      <xdr:row>98</xdr:row>
      <xdr:rowOff>15190</xdr:rowOff>
    </xdr:to>
    <xdr:sp macro="" textlink="">
      <xdr:nvSpPr>
        <xdr:cNvPr id="467" name="円/楕円 466"/>
        <xdr:cNvSpPr/>
      </xdr:nvSpPr>
      <xdr:spPr>
        <a:xfrm>
          <a:off x="9588500" y="1671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6317</xdr:rowOff>
    </xdr:from>
    <xdr:ext cx="534377" cy="259045"/>
    <xdr:sp macro="" textlink="">
      <xdr:nvSpPr>
        <xdr:cNvPr id="468" name="テキスト ボックス 467"/>
        <xdr:cNvSpPr txBox="1"/>
      </xdr:nvSpPr>
      <xdr:spPr>
        <a:xfrm>
          <a:off x="9372111" y="1680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19,804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9767</xdr:rowOff>
    </xdr:from>
    <xdr:to>
      <xdr:col>12</xdr:col>
      <xdr:colOff>561975</xdr:colOff>
      <xdr:row>97</xdr:row>
      <xdr:rowOff>111367</xdr:rowOff>
    </xdr:to>
    <xdr:sp macro="" textlink="">
      <xdr:nvSpPr>
        <xdr:cNvPr id="469" name="円/楕円 468"/>
        <xdr:cNvSpPr/>
      </xdr:nvSpPr>
      <xdr:spPr>
        <a:xfrm>
          <a:off x="8699500" y="1664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127894</xdr:rowOff>
    </xdr:from>
    <xdr:ext cx="534377" cy="259045"/>
    <xdr:sp macro="" textlink="">
      <xdr:nvSpPr>
        <xdr:cNvPr id="470" name="テキスト ボックス 469"/>
        <xdr:cNvSpPr txBox="1"/>
      </xdr:nvSpPr>
      <xdr:spPr>
        <a:xfrm>
          <a:off x="8483111" y="164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25,731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1" name="直線コネクタ 48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2" name="テキスト ボックス 48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3" name="直線コネクタ 48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484" name="テキスト ボックス 483"/>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5" name="直線コネクタ 48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34</xdr:row>
      <xdr:rowOff>160763</xdr:rowOff>
    </xdr:from>
    <xdr:ext cx="467179" cy="259045"/>
    <xdr:sp macro="" textlink="">
      <xdr:nvSpPr>
        <xdr:cNvPr id="486" name="テキスト ボックス 485"/>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7" name="直線コネクタ 48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5641</xdr:rowOff>
    </xdr:from>
    <xdr:ext cx="467179" cy="259045"/>
    <xdr:sp macro="" textlink="">
      <xdr:nvSpPr>
        <xdr:cNvPr id="488" name="テキスト ボックス 487"/>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9" name="直線コネクタ 48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21970</xdr:rowOff>
    </xdr:from>
    <xdr:ext cx="467179" cy="259045"/>
    <xdr:sp macro="" textlink="">
      <xdr:nvSpPr>
        <xdr:cNvPr id="490" name="テキスト ボックス 489"/>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1" name="直線コネクタ 49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2" name="テキスト ボックス 49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32911</xdr:rowOff>
    </xdr:from>
    <xdr:to>
      <xdr:col>23</xdr:col>
      <xdr:colOff>516889</xdr:colOff>
      <xdr:row>39</xdr:row>
      <xdr:rowOff>98878</xdr:rowOff>
    </xdr:to>
    <xdr:cxnSp macro="">
      <xdr:nvCxnSpPr>
        <xdr:cNvPr id="496" name="直線コネクタ 495"/>
        <xdr:cNvCxnSpPr/>
      </xdr:nvCxnSpPr>
      <xdr:spPr>
        <a:xfrm flipV="1">
          <a:off x="16317595" y="5176411"/>
          <a:ext cx="1269" cy="160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8" name="直線コネクタ 49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151038</xdr:rowOff>
    </xdr:from>
    <xdr:ext cx="469744" cy="259045"/>
    <xdr:sp macro="" textlink="">
      <xdr:nvSpPr>
        <xdr:cNvPr id="499" name="災害復旧事業費最大値テキスト"/>
        <xdr:cNvSpPr txBox="1"/>
      </xdr:nvSpPr>
      <xdr:spPr>
        <a:xfrm>
          <a:off x="16370300" y="495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30</xdr:row>
      <xdr:rowOff>32911</xdr:rowOff>
    </xdr:from>
    <xdr:to>
      <xdr:col>23</xdr:col>
      <xdr:colOff>606425</xdr:colOff>
      <xdr:row>30</xdr:row>
      <xdr:rowOff>32911</xdr:rowOff>
    </xdr:to>
    <xdr:cxnSp macro="">
      <xdr:nvCxnSpPr>
        <xdr:cNvPr id="500" name="直線コネクタ 499"/>
        <xdr:cNvCxnSpPr/>
      </xdr:nvCxnSpPr>
      <xdr:spPr>
        <a:xfrm>
          <a:off x="16230600" y="517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109655</xdr:rowOff>
    </xdr:from>
    <xdr:to>
      <xdr:col>23</xdr:col>
      <xdr:colOff>517525</xdr:colOff>
      <xdr:row>38</xdr:row>
      <xdr:rowOff>128107</xdr:rowOff>
    </xdr:to>
    <xdr:cxnSp macro="">
      <xdr:nvCxnSpPr>
        <xdr:cNvPr id="501" name="直線コネクタ 500"/>
        <xdr:cNvCxnSpPr/>
      </xdr:nvCxnSpPr>
      <xdr:spPr>
        <a:xfrm>
          <a:off x="15481300" y="6624755"/>
          <a:ext cx="838200" cy="1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107822</xdr:rowOff>
    </xdr:from>
    <xdr:ext cx="378565" cy="259045"/>
    <xdr:sp macro="" textlink="">
      <xdr:nvSpPr>
        <xdr:cNvPr id="502" name="災害復旧事業費平均値テキスト"/>
        <xdr:cNvSpPr txBox="1"/>
      </xdr:nvSpPr>
      <xdr:spPr>
        <a:xfrm>
          <a:off x="16370300" y="6622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129395</xdr:rowOff>
    </xdr:from>
    <xdr:to>
      <xdr:col>23</xdr:col>
      <xdr:colOff>568325</xdr:colOff>
      <xdr:row>39</xdr:row>
      <xdr:rowOff>59545</xdr:rowOff>
    </xdr:to>
    <xdr:sp macro="" textlink="">
      <xdr:nvSpPr>
        <xdr:cNvPr id="503" name="フローチャート : 判断 502"/>
        <xdr:cNvSpPr/>
      </xdr:nvSpPr>
      <xdr:spPr>
        <a:xfrm>
          <a:off x="16268700" y="66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109655</xdr:rowOff>
    </xdr:from>
    <xdr:to>
      <xdr:col>22</xdr:col>
      <xdr:colOff>365125</xdr:colOff>
      <xdr:row>39</xdr:row>
      <xdr:rowOff>3356</xdr:rowOff>
    </xdr:to>
    <xdr:cxnSp macro="">
      <xdr:nvCxnSpPr>
        <xdr:cNvPr id="504" name="直線コネクタ 503"/>
        <xdr:cNvCxnSpPr/>
      </xdr:nvCxnSpPr>
      <xdr:spPr>
        <a:xfrm flipV="1">
          <a:off x="14592300" y="6624755"/>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92492</xdr:rowOff>
    </xdr:from>
    <xdr:to>
      <xdr:col>22</xdr:col>
      <xdr:colOff>415925</xdr:colOff>
      <xdr:row>39</xdr:row>
      <xdr:rowOff>22642</xdr:rowOff>
    </xdr:to>
    <xdr:sp macro="" textlink="">
      <xdr:nvSpPr>
        <xdr:cNvPr id="505" name="フローチャート : 判断 504"/>
        <xdr:cNvSpPr/>
      </xdr:nvSpPr>
      <xdr:spPr>
        <a:xfrm>
          <a:off x="15430500" y="660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13769</xdr:rowOff>
    </xdr:from>
    <xdr:ext cx="378565" cy="259045"/>
    <xdr:sp macro="" textlink="">
      <xdr:nvSpPr>
        <xdr:cNvPr id="506" name="テキスト ボックス 505"/>
        <xdr:cNvSpPr txBox="1"/>
      </xdr:nvSpPr>
      <xdr:spPr>
        <a:xfrm>
          <a:off x="15292017" y="670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3356</xdr:rowOff>
    </xdr:from>
    <xdr:to>
      <xdr:col>21</xdr:col>
      <xdr:colOff>161925</xdr:colOff>
      <xdr:row>39</xdr:row>
      <xdr:rowOff>42545</xdr:rowOff>
    </xdr:to>
    <xdr:cxnSp macro="">
      <xdr:nvCxnSpPr>
        <xdr:cNvPr id="507" name="直線コネクタ 506"/>
        <xdr:cNvCxnSpPr/>
      </xdr:nvCxnSpPr>
      <xdr:spPr>
        <a:xfrm flipV="1">
          <a:off x="13703300" y="668990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107352</xdr:rowOff>
    </xdr:from>
    <xdr:to>
      <xdr:col>21</xdr:col>
      <xdr:colOff>212725</xdr:colOff>
      <xdr:row>39</xdr:row>
      <xdr:rowOff>37502</xdr:rowOff>
    </xdr:to>
    <xdr:sp macro="" textlink="">
      <xdr:nvSpPr>
        <xdr:cNvPr id="508" name="フローチャート : 判断 507"/>
        <xdr:cNvSpPr/>
      </xdr:nvSpPr>
      <xdr:spPr>
        <a:xfrm>
          <a:off x="14541500" y="662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54028</xdr:rowOff>
    </xdr:from>
    <xdr:ext cx="378565" cy="259045"/>
    <xdr:sp macro="" textlink="">
      <xdr:nvSpPr>
        <xdr:cNvPr id="509" name="テキスト ボックス 508"/>
        <xdr:cNvSpPr txBox="1"/>
      </xdr:nvSpPr>
      <xdr:spPr>
        <a:xfrm>
          <a:off x="14403017" y="639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70140</xdr:rowOff>
    </xdr:from>
    <xdr:to>
      <xdr:col>19</xdr:col>
      <xdr:colOff>644525</xdr:colOff>
      <xdr:row>39</xdr:row>
      <xdr:rowOff>42545</xdr:rowOff>
    </xdr:to>
    <xdr:cxnSp macro="">
      <xdr:nvCxnSpPr>
        <xdr:cNvPr id="510" name="直線コネクタ 509"/>
        <xdr:cNvCxnSpPr/>
      </xdr:nvCxnSpPr>
      <xdr:spPr>
        <a:xfrm>
          <a:off x="12814300" y="6413790"/>
          <a:ext cx="889000" cy="31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104249</xdr:rowOff>
    </xdr:from>
    <xdr:to>
      <xdr:col>20</xdr:col>
      <xdr:colOff>9525</xdr:colOff>
      <xdr:row>39</xdr:row>
      <xdr:rowOff>34399</xdr:rowOff>
    </xdr:to>
    <xdr:sp macro="" textlink="">
      <xdr:nvSpPr>
        <xdr:cNvPr id="511" name="フローチャート : 判断 510"/>
        <xdr:cNvSpPr/>
      </xdr:nvSpPr>
      <xdr:spPr>
        <a:xfrm>
          <a:off x="13652500" y="661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50926</xdr:rowOff>
    </xdr:from>
    <xdr:ext cx="378565" cy="259045"/>
    <xdr:sp macro="" textlink="">
      <xdr:nvSpPr>
        <xdr:cNvPr id="512" name="テキスト ボックス 511"/>
        <xdr:cNvSpPr txBox="1"/>
      </xdr:nvSpPr>
      <xdr:spPr>
        <a:xfrm>
          <a:off x="13514017" y="6394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22606</xdr:rowOff>
    </xdr:from>
    <xdr:to>
      <xdr:col>18</xdr:col>
      <xdr:colOff>492125</xdr:colOff>
      <xdr:row>38</xdr:row>
      <xdr:rowOff>124206</xdr:rowOff>
    </xdr:to>
    <xdr:sp macro="" textlink="">
      <xdr:nvSpPr>
        <xdr:cNvPr id="513" name="フローチャート : 判断 512"/>
        <xdr:cNvSpPr/>
      </xdr:nvSpPr>
      <xdr:spPr>
        <a:xfrm>
          <a:off x="12763500" y="653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115333</xdr:rowOff>
    </xdr:from>
    <xdr:ext cx="469744" cy="259045"/>
    <xdr:sp macro="" textlink="">
      <xdr:nvSpPr>
        <xdr:cNvPr id="514" name="テキスト ボックス 513"/>
        <xdr:cNvSpPr txBox="1"/>
      </xdr:nvSpPr>
      <xdr:spPr>
        <a:xfrm>
          <a:off x="12579427" y="663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77307</xdr:rowOff>
    </xdr:from>
    <xdr:to>
      <xdr:col>23</xdr:col>
      <xdr:colOff>568325</xdr:colOff>
      <xdr:row>39</xdr:row>
      <xdr:rowOff>7457</xdr:rowOff>
    </xdr:to>
    <xdr:sp macro="" textlink="">
      <xdr:nvSpPr>
        <xdr:cNvPr id="520" name="円/楕円 519"/>
        <xdr:cNvSpPr/>
      </xdr:nvSpPr>
      <xdr:spPr>
        <a:xfrm>
          <a:off x="16268700" y="659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100184</xdr:rowOff>
    </xdr:from>
    <xdr:ext cx="378565" cy="259045"/>
    <xdr:sp macro="" textlink="">
      <xdr:nvSpPr>
        <xdr:cNvPr id="521" name="災害復旧事業費該当値テキスト"/>
        <xdr:cNvSpPr txBox="1"/>
      </xdr:nvSpPr>
      <xdr:spPr>
        <a:xfrm>
          <a:off x="16370300" y="644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58855</xdr:rowOff>
    </xdr:from>
    <xdr:to>
      <xdr:col>22</xdr:col>
      <xdr:colOff>415925</xdr:colOff>
      <xdr:row>38</xdr:row>
      <xdr:rowOff>160455</xdr:rowOff>
    </xdr:to>
    <xdr:sp macro="" textlink="">
      <xdr:nvSpPr>
        <xdr:cNvPr id="522" name="円/楕円 521"/>
        <xdr:cNvSpPr/>
      </xdr:nvSpPr>
      <xdr:spPr>
        <a:xfrm>
          <a:off x="15430500" y="657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5532</xdr:rowOff>
    </xdr:from>
    <xdr:ext cx="378565" cy="259045"/>
    <xdr:sp macro="" textlink="">
      <xdr:nvSpPr>
        <xdr:cNvPr id="523" name="テキスト ボックス 522"/>
        <xdr:cNvSpPr txBox="1"/>
      </xdr:nvSpPr>
      <xdr:spPr>
        <a:xfrm>
          <a:off x="15292017" y="634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124006</xdr:rowOff>
    </xdr:from>
    <xdr:to>
      <xdr:col>21</xdr:col>
      <xdr:colOff>212725</xdr:colOff>
      <xdr:row>39</xdr:row>
      <xdr:rowOff>54156</xdr:rowOff>
    </xdr:to>
    <xdr:sp macro="" textlink="">
      <xdr:nvSpPr>
        <xdr:cNvPr id="524" name="円/楕円 523"/>
        <xdr:cNvSpPr/>
      </xdr:nvSpPr>
      <xdr:spPr>
        <a:xfrm>
          <a:off x="14541500" y="663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45283</xdr:rowOff>
    </xdr:from>
    <xdr:ext cx="378565" cy="259045"/>
    <xdr:sp macro="" textlink="">
      <xdr:nvSpPr>
        <xdr:cNvPr id="525" name="テキスト ボックス 524"/>
        <xdr:cNvSpPr txBox="1"/>
      </xdr:nvSpPr>
      <xdr:spPr>
        <a:xfrm>
          <a:off x="14403017" y="6731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163195</xdr:rowOff>
    </xdr:from>
    <xdr:to>
      <xdr:col>20</xdr:col>
      <xdr:colOff>9525</xdr:colOff>
      <xdr:row>39</xdr:row>
      <xdr:rowOff>93345</xdr:rowOff>
    </xdr:to>
    <xdr:sp macro="" textlink="">
      <xdr:nvSpPr>
        <xdr:cNvPr id="526" name="円/楕円 525"/>
        <xdr:cNvSpPr/>
      </xdr:nvSpPr>
      <xdr:spPr>
        <a:xfrm>
          <a:off x="13652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84472</xdr:rowOff>
    </xdr:from>
    <xdr:ext cx="378565" cy="259045"/>
    <xdr:sp macro="" textlink="">
      <xdr:nvSpPr>
        <xdr:cNvPr id="527" name="テキスト ボックス 526"/>
        <xdr:cNvSpPr txBox="1"/>
      </xdr:nvSpPr>
      <xdr:spPr>
        <a:xfrm>
          <a:off x="13514017" y="6771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19340</xdr:rowOff>
    </xdr:from>
    <xdr:to>
      <xdr:col>18</xdr:col>
      <xdr:colOff>492125</xdr:colOff>
      <xdr:row>37</xdr:row>
      <xdr:rowOff>120940</xdr:rowOff>
    </xdr:to>
    <xdr:sp macro="" textlink="">
      <xdr:nvSpPr>
        <xdr:cNvPr id="528" name="円/楕円 527"/>
        <xdr:cNvSpPr/>
      </xdr:nvSpPr>
      <xdr:spPr>
        <a:xfrm>
          <a:off x="12763500" y="636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137467</xdr:rowOff>
    </xdr:from>
    <xdr:ext cx="469744" cy="259045"/>
    <xdr:sp macro="" textlink="">
      <xdr:nvSpPr>
        <xdr:cNvPr id="529" name="テキスト ボックス 528"/>
        <xdr:cNvSpPr txBox="1"/>
      </xdr:nvSpPr>
      <xdr:spPr>
        <a:xfrm>
          <a:off x="12579427" y="613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63,745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9" name="直線コネクタ 58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0" name="テキスト ボックス 58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1" name="直線コネクタ 59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2" name="テキスト ボックス 59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4" name="テキスト ボックス 59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5" name="直線コネクタ 59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6" name="テキスト ボックス 59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7" name="直線コネクタ 59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8" name="テキスト ボックス 59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146497</xdr:rowOff>
    </xdr:from>
    <xdr:to>
      <xdr:col>23</xdr:col>
      <xdr:colOff>516889</xdr:colOff>
      <xdr:row>78</xdr:row>
      <xdr:rowOff>115506</xdr:rowOff>
    </xdr:to>
    <xdr:cxnSp macro="">
      <xdr:nvCxnSpPr>
        <xdr:cNvPr id="602" name="直線コネクタ 601"/>
        <xdr:cNvCxnSpPr/>
      </xdr:nvCxnSpPr>
      <xdr:spPr>
        <a:xfrm flipV="1">
          <a:off x="16317595" y="12319447"/>
          <a:ext cx="1269" cy="1169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119333</xdr:rowOff>
    </xdr:from>
    <xdr:ext cx="534377" cy="259045"/>
    <xdr:sp macro="" textlink="">
      <xdr:nvSpPr>
        <xdr:cNvPr id="603" name="公債費最小値テキスト"/>
        <xdr:cNvSpPr txBox="1"/>
      </xdr:nvSpPr>
      <xdr:spPr>
        <a:xfrm>
          <a:off x="16370300" y="134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78</xdr:row>
      <xdr:rowOff>115506</xdr:rowOff>
    </xdr:from>
    <xdr:to>
      <xdr:col>23</xdr:col>
      <xdr:colOff>606425</xdr:colOff>
      <xdr:row>78</xdr:row>
      <xdr:rowOff>115506</xdr:rowOff>
    </xdr:to>
    <xdr:cxnSp macro="">
      <xdr:nvCxnSpPr>
        <xdr:cNvPr id="604" name="直線コネクタ 603"/>
        <xdr:cNvCxnSpPr/>
      </xdr:nvCxnSpPr>
      <xdr:spPr>
        <a:xfrm>
          <a:off x="16230600" y="1348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93174</xdr:rowOff>
    </xdr:from>
    <xdr:ext cx="599010" cy="259045"/>
    <xdr:sp macro="" textlink="">
      <xdr:nvSpPr>
        <xdr:cNvPr id="605" name="公債費最大値テキスト"/>
        <xdr:cNvSpPr txBox="1"/>
      </xdr:nvSpPr>
      <xdr:spPr>
        <a:xfrm>
          <a:off x="16370300" y="1209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71</xdr:row>
      <xdr:rowOff>146497</xdr:rowOff>
    </xdr:from>
    <xdr:to>
      <xdr:col>23</xdr:col>
      <xdr:colOff>606425</xdr:colOff>
      <xdr:row>71</xdr:row>
      <xdr:rowOff>146497</xdr:rowOff>
    </xdr:to>
    <xdr:cxnSp macro="">
      <xdr:nvCxnSpPr>
        <xdr:cNvPr id="606" name="直線コネクタ 605"/>
        <xdr:cNvCxnSpPr/>
      </xdr:nvCxnSpPr>
      <xdr:spPr>
        <a:xfrm>
          <a:off x="16230600" y="1231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70458</xdr:rowOff>
    </xdr:from>
    <xdr:to>
      <xdr:col>23</xdr:col>
      <xdr:colOff>517525</xdr:colOff>
      <xdr:row>76</xdr:row>
      <xdr:rowOff>74481</xdr:rowOff>
    </xdr:to>
    <xdr:cxnSp macro="">
      <xdr:nvCxnSpPr>
        <xdr:cNvPr id="607" name="直線コネクタ 606"/>
        <xdr:cNvCxnSpPr/>
      </xdr:nvCxnSpPr>
      <xdr:spPr>
        <a:xfrm>
          <a:off x="15481300" y="13100658"/>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49550</xdr:rowOff>
    </xdr:from>
    <xdr:ext cx="534377" cy="259045"/>
    <xdr:sp macro="" textlink="">
      <xdr:nvSpPr>
        <xdr:cNvPr id="608" name="公債費平均値テキスト"/>
        <xdr:cNvSpPr txBox="1"/>
      </xdr:nvSpPr>
      <xdr:spPr>
        <a:xfrm>
          <a:off x="16370300" y="132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71123</xdr:rowOff>
    </xdr:from>
    <xdr:to>
      <xdr:col>23</xdr:col>
      <xdr:colOff>568325</xdr:colOff>
      <xdr:row>78</xdr:row>
      <xdr:rowOff>1273</xdr:rowOff>
    </xdr:to>
    <xdr:sp macro="" textlink="">
      <xdr:nvSpPr>
        <xdr:cNvPr id="609" name="フローチャート : 判断 608"/>
        <xdr:cNvSpPr/>
      </xdr:nvSpPr>
      <xdr:spPr>
        <a:xfrm>
          <a:off x="16268700" y="132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70458</xdr:rowOff>
    </xdr:from>
    <xdr:to>
      <xdr:col>22</xdr:col>
      <xdr:colOff>365125</xdr:colOff>
      <xdr:row>76</xdr:row>
      <xdr:rowOff>72165</xdr:rowOff>
    </xdr:to>
    <xdr:cxnSp macro="">
      <xdr:nvCxnSpPr>
        <xdr:cNvPr id="610" name="直線コネクタ 609"/>
        <xdr:cNvCxnSpPr/>
      </xdr:nvCxnSpPr>
      <xdr:spPr>
        <a:xfrm flipV="1">
          <a:off x="14592300" y="13100658"/>
          <a:ext cx="8890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35911</xdr:rowOff>
    </xdr:from>
    <xdr:to>
      <xdr:col>22</xdr:col>
      <xdr:colOff>415925</xdr:colOff>
      <xdr:row>77</xdr:row>
      <xdr:rowOff>137511</xdr:rowOff>
    </xdr:to>
    <xdr:sp macro="" textlink="">
      <xdr:nvSpPr>
        <xdr:cNvPr id="611" name="フローチャート : 判断 610"/>
        <xdr:cNvSpPr/>
      </xdr:nvSpPr>
      <xdr:spPr>
        <a:xfrm>
          <a:off x="15430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128638</xdr:rowOff>
    </xdr:from>
    <xdr:ext cx="534377" cy="259045"/>
    <xdr:sp macro="" textlink="">
      <xdr:nvSpPr>
        <xdr:cNvPr id="612" name="テキスト ボックス 611"/>
        <xdr:cNvSpPr txBox="1"/>
      </xdr:nvSpPr>
      <xdr:spPr>
        <a:xfrm>
          <a:off x="15214111" y="1333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39,454</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72165</xdr:rowOff>
    </xdr:from>
    <xdr:to>
      <xdr:col>21</xdr:col>
      <xdr:colOff>161925</xdr:colOff>
      <xdr:row>76</xdr:row>
      <xdr:rowOff>72811</xdr:rowOff>
    </xdr:to>
    <xdr:cxnSp macro="">
      <xdr:nvCxnSpPr>
        <xdr:cNvPr id="613" name="直線コネクタ 612"/>
        <xdr:cNvCxnSpPr/>
      </xdr:nvCxnSpPr>
      <xdr:spPr>
        <a:xfrm flipV="1">
          <a:off x="13703300" y="13102365"/>
          <a:ext cx="889000" cy="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42898</xdr:rowOff>
    </xdr:from>
    <xdr:to>
      <xdr:col>21</xdr:col>
      <xdr:colOff>212725</xdr:colOff>
      <xdr:row>77</xdr:row>
      <xdr:rowOff>144498</xdr:rowOff>
    </xdr:to>
    <xdr:sp macro="" textlink="">
      <xdr:nvSpPr>
        <xdr:cNvPr id="614" name="フローチャート : 判断 613"/>
        <xdr:cNvSpPr/>
      </xdr:nvSpPr>
      <xdr:spPr>
        <a:xfrm>
          <a:off x="14541500" y="132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135625</xdr:rowOff>
    </xdr:from>
    <xdr:ext cx="534377" cy="259045"/>
    <xdr:sp macro="" textlink="">
      <xdr:nvSpPr>
        <xdr:cNvPr id="615" name="テキスト ボックス 614"/>
        <xdr:cNvSpPr txBox="1"/>
      </xdr:nvSpPr>
      <xdr:spPr>
        <a:xfrm>
          <a:off x="14325111" y="1333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133886</xdr:rowOff>
    </xdr:from>
    <xdr:to>
      <xdr:col>19</xdr:col>
      <xdr:colOff>644525</xdr:colOff>
      <xdr:row>76</xdr:row>
      <xdr:rowOff>72811</xdr:rowOff>
    </xdr:to>
    <xdr:cxnSp macro="">
      <xdr:nvCxnSpPr>
        <xdr:cNvPr id="616" name="直線コネクタ 615"/>
        <xdr:cNvCxnSpPr/>
      </xdr:nvCxnSpPr>
      <xdr:spPr>
        <a:xfrm>
          <a:off x="12814300" y="12992636"/>
          <a:ext cx="889000" cy="11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38692</xdr:rowOff>
    </xdr:from>
    <xdr:to>
      <xdr:col>20</xdr:col>
      <xdr:colOff>9525</xdr:colOff>
      <xdr:row>77</xdr:row>
      <xdr:rowOff>140292</xdr:rowOff>
    </xdr:to>
    <xdr:sp macro="" textlink="">
      <xdr:nvSpPr>
        <xdr:cNvPr id="617" name="フローチャート : 判断 616"/>
        <xdr:cNvSpPr/>
      </xdr:nvSpPr>
      <xdr:spPr>
        <a:xfrm>
          <a:off x="13652500" y="1324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131419</xdr:rowOff>
    </xdr:from>
    <xdr:ext cx="534377" cy="259045"/>
    <xdr:sp macro="" textlink="">
      <xdr:nvSpPr>
        <xdr:cNvPr id="618" name="テキスト ボックス 617"/>
        <xdr:cNvSpPr txBox="1"/>
      </xdr:nvSpPr>
      <xdr:spPr>
        <a:xfrm>
          <a:off x="13436111" y="1333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40331</xdr:rowOff>
    </xdr:from>
    <xdr:to>
      <xdr:col>18</xdr:col>
      <xdr:colOff>492125</xdr:colOff>
      <xdr:row>77</xdr:row>
      <xdr:rowOff>141931</xdr:rowOff>
    </xdr:to>
    <xdr:sp macro="" textlink="">
      <xdr:nvSpPr>
        <xdr:cNvPr id="619" name="フローチャート : 判断 618"/>
        <xdr:cNvSpPr/>
      </xdr:nvSpPr>
      <xdr:spPr>
        <a:xfrm>
          <a:off x="12763500" y="1324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133058</xdr:rowOff>
    </xdr:from>
    <xdr:ext cx="534377" cy="259045"/>
    <xdr:sp macro="" textlink="">
      <xdr:nvSpPr>
        <xdr:cNvPr id="620" name="テキスト ボックス 619"/>
        <xdr:cNvSpPr txBox="1"/>
      </xdr:nvSpPr>
      <xdr:spPr>
        <a:xfrm>
          <a:off x="12547111" y="1333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23681</xdr:rowOff>
    </xdr:from>
    <xdr:to>
      <xdr:col>23</xdr:col>
      <xdr:colOff>568325</xdr:colOff>
      <xdr:row>76</xdr:row>
      <xdr:rowOff>125281</xdr:rowOff>
    </xdr:to>
    <xdr:sp macro="" textlink="">
      <xdr:nvSpPr>
        <xdr:cNvPr id="626" name="円/楕円 625"/>
        <xdr:cNvSpPr/>
      </xdr:nvSpPr>
      <xdr:spPr>
        <a:xfrm>
          <a:off x="16268700" y="1305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46558</xdr:rowOff>
    </xdr:from>
    <xdr:ext cx="534377" cy="259045"/>
    <xdr:sp macro="" textlink="">
      <xdr:nvSpPr>
        <xdr:cNvPr id="627" name="公債費該当値テキスト"/>
        <xdr:cNvSpPr txBox="1"/>
      </xdr:nvSpPr>
      <xdr:spPr>
        <a:xfrm>
          <a:off x="16370300" y="1290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63,559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19658</xdr:rowOff>
    </xdr:from>
    <xdr:to>
      <xdr:col>22</xdr:col>
      <xdr:colOff>415925</xdr:colOff>
      <xdr:row>76</xdr:row>
      <xdr:rowOff>121258</xdr:rowOff>
    </xdr:to>
    <xdr:sp macro="" textlink="">
      <xdr:nvSpPr>
        <xdr:cNvPr id="628" name="円/楕円 627"/>
        <xdr:cNvSpPr/>
      </xdr:nvSpPr>
      <xdr:spPr>
        <a:xfrm>
          <a:off x="15430500" y="1304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137784</xdr:rowOff>
    </xdr:from>
    <xdr:ext cx="534377" cy="259045"/>
    <xdr:sp macro="" textlink="">
      <xdr:nvSpPr>
        <xdr:cNvPr id="629" name="テキスト ボックス 628"/>
        <xdr:cNvSpPr txBox="1"/>
      </xdr:nvSpPr>
      <xdr:spPr>
        <a:xfrm>
          <a:off x="15214111" y="1282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64,087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21365</xdr:rowOff>
    </xdr:from>
    <xdr:to>
      <xdr:col>21</xdr:col>
      <xdr:colOff>212725</xdr:colOff>
      <xdr:row>76</xdr:row>
      <xdr:rowOff>122965</xdr:rowOff>
    </xdr:to>
    <xdr:sp macro="" textlink="">
      <xdr:nvSpPr>
        <xdr:cNvPr id="630" name="円/楕円 629"/>
        <xdr:cNvSpPr/>
      </xdr:nvSpPr>
      <xdr:spPr>
        <a:xfrm>
          <a:off x="14541500" y="1305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139491</xdr:rowOff>
    </xdr:from>
    <xdr:ext cx="534377" cy="259045"/>
    <xdr:sp macro="" textlink="">
      <xdr:nvSpPr>
        <xdr:cNvPr id="631" name="テキスト ボックス 630"/>
        <xdr:cNvSpPr txBox="1"/>
      </xdr:nvSpPr>
      <xdr:spPr>
        <a:xfrm>
          <a:off x="14325111" y="1282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63,863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22011</xdr:rowOff>
    </xdr:from>
    <xdr:to>
      <xdr:col>20</xdr:col>
      <xdr:colOff>9525</xdr:colOff>
      <xdr:row>76</xdr:row>
      <xdr:rowOff>123611</xdr:rowOff>
    </xdr:to>
    <xdr:sp macro="" textlink="">
      <xdr:nvSpPr>
        <xdr:cNvPr id="632" name="円/楕円 631"/>
        <xdr:cNvSpPr/>
      </xdr:nvSpPr>
      <xdr:spPr>
        <a:xfrm>
          <a:off x="13652500" y="1305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140139</xdr:rowOff>
    </xdr:from>
    <xdr:ext cx="534377" cy="259045"/>
    <xdr:sp macro="" textlink="">
      <xdr:nvSpPr>
        <xdr:cNvPr id="633" name="テキスト ボックス 632"/>
        <xdr:cNvSpPr txBox="1"/>
      </xdr:nvSpPr>
      <xdr:spPr>
        <a:xfrm>
          <a:off x="13436111" y="1282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63,778</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83086</xdr:rowOff>
    </xdr:from>
    <xdr:to>
      <xdr:col>18</xdr:col>
      <xdr:colOff>492125</xdr:colOff>
      <xdr:row>76</xdr:row>
      <xdr:rowOff>13236</xdr:rowOff>
    </xdr:to>
    <xdr:sp macro="" textlink="">
      <xdr:nvSpPr>
        <xdr:cNvPr id="634" name="円/楕円 633"/>
        <xdr:cNvSpPr/>
      </xdr:nvSpPr>
      <xdr:spPr>
        <a:xfrm>
          <a:off x="12763500" y="1294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29763</xdr:rowOff>
    </xdr:from>
    <xdr:ext cx="534377" cy="259045"/>
    <xdr:sp macro="" textlink="">
      <xdr:nvSpPr>
        <xdr:cNvPr id="635" name="テキスト ボックス 634"/>
        <xdr:cNvSpPr txBox="1"/>
      </xdr:nvSpPr>
      <xdr:spPr>
        <a:xfrm>
          <a:off x="12547111" y="1271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78,263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7" name="正方形/長方形 63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8" name="正方形/長方形 63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9" name="正方形/長方形 63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0" name="正方形/長方形 63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1" name="正方形/長方形 64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2" name="正方形/長方形 64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3" name="正方形/長方形 64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4" name="テキスト ボックス 64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5" name="直線コネクタ 64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6" name="直線コネクタ 64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7" name="テキスト ボックス 64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8" name="直線コネクタ 64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9" name="テキスト ボックス 64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0" name="直線コネクタ 64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1" name="テキスト ボックス 65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2" name="直線コネクタ 65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3" name="テキスト ボックス 65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4" name="直線コネクタ 65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5" name="テキスト ボックス 65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7" name="テキスト ボックス 65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146901</xdr:rowOff>
    </xdr:from>
    <xdr:to>
      <xdr:col>23</xdr:col>
      <xdr:colOff>516889</xdr:colOff>
      <xdr:row>99</xdr:row>
      <xdr:rowOff>34010</xdr:rowOff>
    </xdr:to>
    <xdr:cxnSp macro="">
      <xdr:nvCxnSpPr>
        <xdr:cNvPr id="659" name="直線コネクタ 658"/>
        <xdr:cNvCxnSpPr/>
      </xdr:nvCxnSpPr>
      <xdr:spPr>
        <a:xfrm flipV="1">
          <a:off x="16317595" y="15405951"/>
          <a:ext cx="1269" cy="160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37837</xdr:rowOff>
    </xdr:from>
    <xdr:ext cx="378565" cy="259045"/>
    <xdr:sp macro="" textlink="">
      <xdr:nvSpPr>
        <xdr:cNvPr id="660" name="積立金最小値テキスト"/>
        <xdr:cNvSpPr txBox="1"/>
      </xdr:nvSpPr>
      <xdr:spPr>
        <a:xfrm>
          <a:off x="16370300" y="17011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99</xdr:row>
      <xdr:rowOff>34010</xdr:rowOff>
    </xdr:from>
    <xdr:to>
      <xdr:col>23</xdr:col>
      <xdr:colOff>606425</xdr:colOff>
      <xdr:row>99</xdr:row>
      <xdr:rowOff>34010</xdr:rowOff>
    </xdr:to>
    <xdr:cxnSp macro="">
      <xdr:nvCxnSpPr>
        <xdr:cNvPr id="661" name="直線コネクタ 660"/>
        <xdr:cNvCxnSpPr/>
      </xdr:nvCxnSpPr>
      <xdr:spPr>
        <a:xfrm>
          <a:off x="16230600" y="1700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93578</xdr:rowOff>
    </xdr:from>
    <xdr:ext cx="534377" cy="259045"/>
    <xdr:sp macro="" textlink="">
      <xdr:nvSpPr>
        <xdr:cNvPr id="662" name="積立金最大値テキスト"/>
        <xdr:cNvSpPr txBox="1"/>
      </xdr:nvSpPr>
      <xdr:spPr>
        <a:xfrm>
          <a:off x="16370300" y="1518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42,311</a:t>
          </a:r>
          <a:endParaRPr kumimoji="1" lang="ja-JP" altLang="en-US" sz="1000" b="1">
            <a:latin typeface="ＭＳ Ｐゴシック"/>
          </a:endParaRPr>
        </a:p>
      </xdr:txBody>
    </xdr:sp>
    <xdr:clientData/>
  </xdr:oneCellAnchor>
  <xdr:twoCellAnchor>
    <xdr:from>
      <xdr:col>23</xdr:col>
      <xdr:colOff>428625</xdr:colOff>
      <xdr:row>89</xdr:row>
      <xdr:rowOff>146901</xdr:rowOff>
    </xdr:from>
    <xdr:to>
      <xdr:col>23</xdr:col>
      <xdr:colOff>606425</xdr:colOff>
      <xdr:row>89</xdr:row>
      <xdr:rowOff>146901</xdr:rowOff>
    </xdr:to>
    <xdr:cxnSp macro="">
      <xdr:nvCxnSpPr>
        <xdr:cNvPr id="663" name="直線コネクタ 662"/>
        <xdr:cNvCxnSpPr/>
      </xdr:nvCxnSpPr>
      <xdr:spPr>
        <a:xfrm>
          <a:off x="16230600" y="1540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116115</xdr:rowOff>
    </xdr:from>
    <xdr:to>
      <xdr:col>23</xdr:col>
      <xdr:colOff>517525</xdr:colOff>
      <xdr:row>96</xdr:row>
      <xdr:rowOff>69559</xdr:rowOff>
    </xdr:to>
    <xdr:cxnSp macro="">
      <xdr:nvCxnSpPr>
        <xdr:cNvPr id="664" name="直線コネクタ 663"/>
        <xdr:cNvCxnSpPr/>
      </xdr:nvCxnSpPr>
      <xdr:spPr>
        <a:xfrm>
          <a:off x="15481300" y="15889515"/>
          <a:ext cx="838200" cy="63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113428</xdr:rowOff>
    </xdr:from>
    <xdr:ext cx="469744" cy="259045"/>
    <xdr:sp macro="" textlink="">
      <xdr:nvSpPr>
        <xdr:cNvPr id="665" name="積立金平均値テキスト"/>
        <xdr:cNvSpPr txBox="1"/>
      </xdr:nvSpPr>
      <xdr:spPr>
        <a:xfrm>
          <a:off x="16370300" y="16572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135001</xdr:rowOff>
    </xdr:from>
    <xdr:to>
      <xdr:col>23</xdr:col>
      <xdr:colOff>568325</xdr:colOff>
      <xdr:row>97</xdr:row>
      <xdr:rowOff>65151</xdr:rowOff>
    </xdr:to>
    <xdr:sp macro="" textlink="">
      <xdr:nvSpPr>
        <xdr:cNvPr id="666" name="フローチャート : 判断 665"/>
        <xdr:cNvSpPr/>
      </xdr:nvSpPr>
      <xdr:spPr>
        <a:xfrm>
          <a:off x="16268700" y="165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116115</xdr:rowOff>
    </xdr:from>
    <xdr:to>
      <xdr:col>22</xdr:col>
      <xdr:colOff>365125</xdr:colOff>
      <xdr:row>94</xdr:row>
      <xdr:rowOff>15418</xdr:rowOff>
    </xdr:to>
    <xdr:cxnSp macro="">
      <xdr:nvCxnSpPr>
        <xdr:cNvPr id="667" name="直線コネクタ 666"/>
        <xdr:cNvCxnSpPr/>
      </xdr:nvCxnSpPr>
      <xdr:spPr>
        <a:xfrm flipV="1">
          <a:off x="14592300" y="15889515"/>
          <a:ext cx="889000" cy="24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3327</xdr:rowOff>
    </xdr:from>
    <xdr:to>
      <xdr:col>22</xdr:col>
      <xdr:colOff>415925</xdr:colOff>
      <xdr:row>96</xdr:row>
      <xdr:rowOff>104927</xdr:rowOff>
    </xdr:to>
    <xdr:sp macro="" textlink="">
      <xdr:nvSpPr>
        <xdr:cNvPr id="668" name="フローチャート : 判断 667"/>
        <xdr:cNvSpPr/>
      </xdr:nvSpPr>
      <xdr:spPr>
        <a:xfrm>
          <a:off x="15430500" y="1646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96054</xdr:rowOff>
    </xdr:from>
    <xdr:ext cx="534377" cy="259045"/>
    <xdr:sp macro="" textlink="">
      <xdr:nvSpPr>
        <xdr:cNvPr id="669" name="テキスト ボックス 668"/>
        <xdr:cNvSpPr txBox="1"/>
      </xdr:nvSpPr>
      <xdr:spPr>
        <a:xfrm>
          <a:off x="15214111" y="1655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13,246</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152006</xdr:rowOff>
    </xdr:from>
    <xdr:to>
      <xdr:col>21</xdr:col>
      <xdr:colOff>161925</xdr:colOff>
      <xdr:row>94</xdr:row>
      <xdr:rowOff>15418</xdr:rowOff>
    </xdr:to>
    <xdr:cxnSp macro="">
      <xdr:nvCxnSpPr>
        <xdr:cNvPr id="670" name="直線コネクタ 669"/>
        <xdr:cNvCxnSpPr/>
      </xdr:nvCxnSpPr>
      <xdr:spPr>
        <a:xfrm>
          <a:off x="13703300" y="15753956"/>
          <a:ext cx="889000" cy="37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121132</xdr:rowOff>
    </xdr:from>
    <xdr:to>
      <xdr:col>21</xdr:col>
      <xdr:colOff>212725</xdr:colOff>
      <xdr:row>97</xdr:row>
      <xdr:rowOff>51282</xdr:rowOff>
    </xdr:to>
    <xdr:sp macro="" textlink="">
      <xdr:nvSpPr>
        <xdr:cNvPr id="671" name="フローチャート : 判断 670"/>
        <xdr:cNvSpPr/>
      </xdr:nvSpPr>
      <xdr:spPr>
        <a:xfrm>
          <a:off x="14541500" y="1658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42409</xdr:rowOff>
    </xdr:from>
    <xdr:ext cx="534377" cy="259045"/>
    <xdr:sp macro="" textlink="">
      <xdr:nvSpPr>
        <xdr:cNvPr id="672" name="テキスト ボックス 671"/>
        <xdr:cNvSpPr txBox="1"/>
      </xdr:nvSpPr>
      <xdr:spPr>
        <a:xfrm>
          <a:off x="14325111" y="1667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152006</xdr:rowOff>
    </xdr:from>
    <xdr:to>
      <xdr:col>19</xdr:col>
      <xdr:colOff>644525</xdr:colOff>
      <xdr:row>94</xdr:row>
      <xdr:rowOff>166370</xdr:rowOff>
    </xdr:to>
    <xdr:cxnSp macro="">
      <xdr:nvCxnSpPr>
        <xdr:cNvPr id="673" name="直線コネクタ 672"/>
        <xdr:cNvCxnSpPr/>
      </xdr:nvCxnSpPr>
      <xdr:spPr>
        <a:xfrm flipV="1">
          <a:off x="12814300" y="15753956"/>
          <a:ext cx="889000" cy="52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34455</xdr:rowOff>
    </xdr:from>
    <xdr:to>
      <xdr:col>20</xdr:col>
      <xdr:colOff>9525</xdr:colOff>
      <xdr:row>96</xdr:row>
      <xdr:rowOff>136055</xdr:rowOff>
    </xdr:to>
    <xdr:sp macro="" textlink="">
      <xdr:nvSpPr>
        <xdr:cNvPr id="674" name="フローチャート : 判断 673"/>
        <xdr:cNvSpPr/>
      </xdr:nvSpPr>
      <xdr:spPr>
        <a:xfrm>
          <a:off x="13652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127182</xdr:rowOff>
    </xdr:from>
    <xdr:ext cx="534377" cy="259045"/>
    <xdr:sp macro="" textlink="">
      <xdr:nvSpPr>
        <xdr:cNvPr id="675" name="テキスト ボックス 674"/>
        <xdr:cNvSpPr txBox="1"/>
      </xdr:nvSpPr>
      <xdr:spPr>
        <a:xfrm>
          <a:off x="13436111" y="165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153212</xdr:rowOff>
    </xdr:from>
    <xdr:to>
      <xdr:col>18</xdr:col>
      <xdr:colOff>492125</xdr:colOff>
      <xdr:row>97</xdr:row>
      <xdr:rowOff>83362</xdr:rowOff>
    </xdr:to>
    <xdr:sp macro="" textlink="">
      <xdr:nvSpPr>
        <xdr:cNvPr id="676" name="フローチャート : 判断 675"/>
        <xdr:cNvSpPr/>
      </xdr:nvSpPr>
      <xdr:spPr>
        <a:xfrm>
          <a:off x="12763500" y="166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74489</xdr:rowOff>
    </xdr:from>
    <xdr:ext cx="469744" cy="259045"/>
    <xdr:sp macro="" textlink="">
      <xdr:nvSpPr>
        <xdr:cNvPr id="677" name="テキスト ボックス 676"/>
        <xdr:cNvSpPr txBox="1"/>
      </xdr:nvSpPr>
      <xdr:spPr>
        <a:xfrm>
          <a:off x="12579427" y="167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18759</xdr:rowOff>
    </xdr:from>
    <xdr:to>
      <xdr:col>23</xdr:col>
      <xdr:colOff>568325</xdr:colOff>
      <xdr:row>96</xdr:row>
      <xdr:rowOff>120359</xdr:rowOff>
    </xdr:to>
    <xdr:sp macro="" textlink="">
      <xdr:nvSpPr>
        <xdr:cNvPr id="683" name="円/楕円 682"/>
        <xdr:cNvSpPr/>
      </xdr:nvSpPr>
      <xdr:spPr>
        <a:xfrm>
          <a:off x="16268700" y="1647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41636</xdr:rowOff>
    </xdr:from>
    <xdr:ext cx="534377" cy="259045"/>
    <xdr:sp macro="" textlink="">
      <xdr:nvSpPr>
        <xdr:cNvPr id="684" name="積立金該当値テキスト"/>
        <xdr:cNvSpPr txBox="1"/>
      </xdr:nvSpPr>
      <xdr:spPr>
        <a:xfrm>
          <a:off x="16370300"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12,841</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65315</xdr:rowOff>
    </xdr:from>
    <xdr:to>
      <xdr:col>22</xdr:col>
      <xdr:colOff>415925</xdr:colOff>
      <xdr:row>92</xdr:row>
      <xdr:rowOff>166915</xdr:rowOff>
    </xdr:to>
    <xdr:sp macro="" textlink="">
      <xdr:nvSpPr>
        <xdr:cNvPr id="685" name="円/楕円 684"/>
        <xdr:cNvSpPr/>
      </xdr:nvSpPr>
      <xdr:spPr>
        <a:xfrm>
          <a:off x="15430500" y="158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11992</xdr:rowOff>
    </xdr:from>
    <xdr:ext cx="534377" cy="259045"/>
    <xdr:sp macro="" textlink="">
      <xdr:nvSpPr>
        <xdr:cNvPr id="686" name="テキスト ボックス 685"/>
        <xdr:cNvSpPr txBox="1"/>
      </xdr:nvSpPr>
      <xdr:spPr>
        <a:xfrm>
          <a:off x="15214111" y="1561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29,619</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136068</xdr:rowOff>
    </xdr:from>
    <xdr:to>
      <xdr:col>21</xdr:col>
      <xdr:colOff>212725</xdr:colOff>
      <xdr:row>94</xdr:row>
      <xdr:rowOff>66218</xdr:rowOff>
    </xdr:to>
    <xdr:sp macro="" textlink="">
      <xdr:nvSpPr>
        <xdr:cNvPr id="687" name="円/楕円 686"/>
        <xdr:cNvSpPr/>
      </xdr:nvSpPr>
      <xdr:spPr>
        <a:xfrm>
          <a:off x="14541500" y="1608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82745</xdr:rowOff>
    </xdr:from>
    <xdr:ext cx="534377" cy="259045"/>
    <xdr:sp macro="" textlink="">
      <xdr:nvSpPr>
        <xdr:cNvPr id="688" name="テキスト ボックス 687"/>
        <xdr:cNvSpPr txBox="1"/>
      </xdr:nvSpPr>
      <xdr:spPr>
        <a:xfrm>
          <a:off x="14325111" y="1585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23,262</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101206</xdr:rowOff>
    </xdr:from>
    <xdr:to>
      <xdr:col>20</xdr:col>
      <xdr:colOff>9525</xdr:colOff>
      <xdr:row>92</xdr:row>
      <xdr:rowOff>31356</xdr:rowOff>
    </xdr:to>
    <xdr:sp macro="" textlink="">
      <xdr:nvSpPr>
        <xdr:cNvPr id="689" name="円/楕円 688"/>
        <xdr:cNvSpPr/>
      </xdr:nvSpPr>
      <xdr:spPr>
        <a:xfrm>
          <a:off x="13652500" y="1570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47883</xdr:rowOff>
    </xdr:from>
    <xdr:ext cx="534377" cy="259045"/>
    <xdr:sp macro="" textlink="">
      <xdr:nvSpPr>
        <xdr:cNvPr id="690" name="テキスト ボックス 689"/>
        <xdr:cNvSpPr txBox="1"/>
      </xdr:nvSpPr>
      <xdr:spPr>
        <a:xfrm>
          <a:off x="13436111" y="1547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33,177</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115570</xdr:rowOff>
    </xdr:from>
    <xdr:to>
      <xdr:col>18</xdr:col>
      <xdr:colOff>492125</xdr:colOff>
      <xdr:row>95</xdr:row>
      <xdr:rowOff>45720</xdr:rowOff>
    </xdr:to>
    <xdr:sp macro="" textlink="">
      <xdr:nvSpPr>
        <xdr:cNvPr id="691" name="円/楕円 690"/>
        <xdr:cNvSpPr/>
      </xdr:nvSpPr>
      <xdr:spPr>
        <a:xfrm>
          <a:off x="12763500" y="1623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62247</xdr:rowOff>
    </xdr:from>
    <xdr:ext cx="534377" cy="259045"/>
    <xdr:sp macro="" textlink="">
      <xdr:nvSpPr>
        <xdr:cNvPr id="692" name="テキスト ボックス 691"/>
        <xdr:cNvSpPr txBox="1"/>
      </xdr:nvSpPr>
      <xdr:spPr>
        <a:xfrm>
          <a:off x="12547111" y="1600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19,300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4" name="正方形/長方形 69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5" name="正方形/長方形 69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6" name="正方形/長方形 69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7" name="正方形/長方形 69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8" name="正方形/長方形 69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9" name="正方形/長方形 69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0" name="正方形/長方形 69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1" name="テキスト ボックス 70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2" name="直線コネクタ 70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3" name="直線コネクタ 70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4" name="テキスト ボックス 70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5" name="直線コネクタ 70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6" name="テキスト ボックス 70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7" name="直線コネクタ 70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8" name="テキスト ボックス 70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9" name="直線コネクタ 70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0" name="テキスト ボックス 70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2" name="テキスト ボックス 71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154559</xdr:rowOff>
    </xdr:from>
    <xdr:to>
      <xdr:col>32</xdr:col>
      <xdr:colOff>186689</xdr:colOff>
      <xdr:row>38</xdr:row>
      <xdr:rowOff>139700</xdr:rowOff>
    </xdr:to>
    <xdr:cxnSp macro="">
      <xdr:nvCxnSpPr>
        <xdr:cNvPr id="714" name="直線コネクタ 713"/>
        <xdr:cNvCxnSpPr/>
      </xdr:nvCxnSpPr>
      <xdr:spPr>
        <a:xfrm flipV="1">
          <a:off x="22159595" y="5298059"/>
          <a:ext cx="1269"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6" name="直線コネクタ 71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101236</xdr:rowOff>
    </xdr:from>
    <xdr:ext cx="469744" cy="259045"/>
    <xdr:sp macro="" textlink="">
      <xdr:nvSpPr>
        <xdr:cNvPr id="717" name="投資及び出資金最大値テキスト"/>
        <xdr:cNvSpPr txBox="1"/>
      </xdr:nvSpPr>
      <xdr:spPr>
        <a:xfrm>
          <a:off x="22212300" y="507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5,935</a:t>
          </a:r>
          <a:endParaRPr kumimoji="1" lang="ja-JP" altLang="en-US" sz="1000" b="1">
            <a:latin typeface="ＭＳ Ｐゴシック"/>
          </a:endParaRPr>
        </a:p>
      </xdr:txBody>
    </xdr:sp>
    <xdr:clientData/>
  </xdr:oneCellAnchor>
  <xdr:twoCellAnchor>
    <xdr:from>
      <xdr:col>32</xdr:col>
      <xdr:colOff>98425</xdr:colOff>
      <xdr:row>30</xdr:row>
      <xdr:rowOff>154559</xdr:rowOff>
    </xdr:from>
    <xdr:to>
      <xdr:col>32</xdr:col>
      <xdr:colOff>276225</xdr:colOff>
      <xdr:row>30</xdr:row>
      <xdr:rowOff>154559</xdr:rowOff>
    </xdr:to>
    <xdr:cxnSp macro="">
      <xdr:nvCxnSpPr>
        <xdr:cNvPr id="718" name="直線コネクタ 717"/>
        <xdr:cNvCxnSpPr/>
      </xdr:nvCxnSpPr>
      <xdr:spPr>
        <a:xfrm>
          <a:off x="22072600" y="529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86665</xdr:rowOff>
    </xdr:from>
    <xdr:to>
      <xdr:col>32</xdr:col>
      <xdr:colOff>187325</xdr:colOff>
      <xdr:row>37</xdr:row>
      <xdr:rowOff>151359</xdr:rowOff>
    </xdr:to>
    <xdr:cxnSp macro="">
      <xdr:nvCxnSpPr>
        <xdr:cNvPr id="719" name="直線コネクタ 718"/>
        <xdr:cNvCxnSpPr/>
      </xdr:nvCxnSpPr>
      <xdr:spPr>
        <a:xfrm>
          <a:off x="21323300" y="6430315"/>
          <a:ext cx="8382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96359</xdr:rowOff>
    </xdr:from>
    <xdr:ext cx="378565" cy="259045"/>
    <xdr:sp macro="" textlink="">
      <xdr:nvSpPr>
        <xdr:cNvPr id="720" name="投資及び出資金平均値テキスト"/>
        <xdr:cNvSpPr txBox="1"/>
      </xdr:nvSpPr>
      <xdr:spPr>
        <a:xfrm>
          <a:off x="22212300" y="64400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117932</xdr:rowOff>
    </xdr:from>
    <xdr:to>
      <xdr:col>32</xdr:col>
      <xdr:colOff>238125</xdr:colOff>
      <xdr:row>38</xdr:row>
      <xdr:rowOff>48082</xdr:rowOff>
    </xdr:to>
    <xdr:sp macro="" textlink="">
      <xdr:nvSpPr>
        <xdr:cNvPr id="721" name="フローチャート : 判断 720"/>
        <xdr:cNvSpPr/>
      </xdr:nvSpPr>
      <xdr:spPr>
        <a:xfrm>
          <a:off x="22110700" y="64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146558</xdr:rowOff>
    </xdr:from>
    <xdr:to>
      <xdr:col>31</xdr:col>
      <xdr:colOff>34925</xdr:colOff>
      <xdr:row>37</xdr:row>
      <xdr:rowOff>86665</xdr:rowOff>
    </xdr:to>
    <xdr:cxnSp macro="">
      <xdr:nvCxnSpPr>
        <xdr:cNvPr id="722" name="直線コネクタ 721"/>
        <xdr:cNvCxnSpPr/>
      </xdr:nvCxnSpPr>
      <xdr:spPr>
        <a:xfrm>
          <a:off x="20434300" y="6318758"/>
          <a:ext cx="889000" cy="1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33579</xdr:rowOff>
    </xdr:from>
    <xdr:to>
      <xdr:col>31</xdr:col>
      <xdr:colOff>85725</xdr:colOff>
      <xdr:row>37</xdr:row>
      <xdr:rowOff>135179</xdr:rowOff>
    </xdr:to>
    <xdr:sp macro="" textlink="">
      <xdr:nvSpPr>
        <xdr:cNvPr id="723" name="フローチャート : 判断 722"/>
        <xdr:cNvSpPr/>
      </xdr:nvSpPr>
      <xdr:spPr>
        <a:xfrm>
          <a:off x="21272500" y="6377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151706</xdr:rowOff>
    </xdr:from>
    <xdr:ext cx="378565" cy="259045"/>
    <xdr:sp macro="" textlink="">
      <xdr:nvSpPr>
        <xdr:cNvPr id="724" name="テキスト ボックス 723"/>
        <xdr:cNvSpPr txBox="1"/>
      </xdr:nvSpPr>
      <xdr:spPr>
        <a:xfrm>
          <a:off x="21134017" y="6152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146558</xdr:rowOff>
    </xdr:from>
    <xdr:to>
      <xdr:col>29</xdr:col>
      <xdr:colOff>517525</xdr:colOff>
      <xdr:row>38</xdr:row>
      <xdr:rowOff>113182</xdr:rowOff>
    </xdr:to>
    <xdr:cxnSp macro="">
      <xdr:nvCxnSpPr>
        <xdr:cNvPr id="725" name="直線コネクタ 724"/>
        <xdr:cNvCxnSpPr/>
      </xdr:nvCxnSpPr>
      <xdr:spPr>
        <a:xfrm flipV="1">
          <a:off x="19545300" y="6318758"/>
          <a:ext cx="889000" cy="30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23063</xdr:rowOff>
    </xdr:from>
    <xdr:to>
      <xdr:col>29</xdr:col>
      <xdr:colOff>568325</xdr:colOff>
      <xdr:row>37</xdr:row>
      <xdr:rowOff>124663</xdr:rowOff>
    </xdr:to>
    <xdr:sp macro="" textlink="">
      <xdr:nvSpPr>
        <xdr:cNvPr id="726" name="フローチャート : 判断 725"/>
        <xdr:cNvSpPr/>
      </xdr:nvSpPr>
      <xdr:spPr>
        <a:xfrm>
          <a:off x="20383500" y="63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115790</xdr:rowOff>
    </xdr:from>
    <xdr:ext cx="469744" cy="259045"/>
    <xdr:sp macro="" textlink="">
      <xdr:nvSpPr>
        <xdr:cNvPr id="727" name="テキスト ボックス 726"/>
        <xdr:cNvSpPr txBox="1"/>
      </xdr:nvSpPr>
      <xdr:spPr>
        <a:xfrm>
          <a:off x="20199427" y="645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92151</xdr:rowOff>
    </xdr:from>
    <xdr:to>
      <xdr:col>28</xdr:col>
      <xdr:colOff>314325</xdr:colOff>
      <xdr:row>38</xdr:row>
      <xdr:rowOff>113182</xdr:rowOff>
    </xdr:to>
    <xdr:cxnSp macro="">
      <xdr:nvCxnSpPr>
        <xdr:cNvPr id="728" name="直線コネクタ 727"/>
        <xdr:cNvCxnSpPr/>
      </xdr:nvCxnSpPr>
      <xdr:spPr>
        <a:xfrm>
          <a:off x="18656300" y="6607251"/>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89814</xdr:rowOff>
    </xdr:from>
    <xdr:to>
      <xdr:col>28</xdr:col>
      <xdr:colOff>365125</xdr:colOff>
      <xdr:row>37</xdr:row>
      <xdr:rowOff>19964</xdr:rowOff>
    </xdr:to>
    <xdr:sp macro="" textlink="">
      <xdr:nvSpPr>
        <xdr:cNvPr id="729" name="フローチャート : 判断 728"/>
        <xdr:cNvSpPr/>
      </xdr:nvSpPr>
      <xdr:spPr>
        <a:xfrm>
          <a:off x="19494500" y="626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36491</xdr:rowOff>
    </xdr:from>
    <xdr:ext cx="469744" cy="259045"/>
    <xdr:sp macro="" textlink="">
      <xdr:nvSpPr>
        <xdr:cNvPr id="730" name="テキスト ボックス 729"/>
        <xdr:cNvSpPr txBox="1"/>
      </xdr:nvSpPr>
      <xdr:spPr>
        <a:xfrm>
          <a:off x="19310427" y="60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147879</xdr:rowOff>
    </xdr:from>
    <xdr:to>
      <xdr:col>27</xdr:col>
      <xdr:colOff>161925</xdr:colOff>
      <xdr:row>37</xdr:row>
      <xdr:rowOff>78029</xdr:rowOff>
    </xdr:to>
    <xdr:sp macro="" textlink="">
      <xdr:nvSpPr>
        <xdr:cNvPr id="731" name="フローチャート : 判断 730"/>
        <xdr:cNvSpPr/>
      </xdr:nvSpPr>
      <xdr:spPr>
        <a:xfrm>
          <a:off x="18605500" y="63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94556</xdr:rowOff>
    </xdr:from>
    <xdr:ext cx="469744" cy="259045"/>
    <xdr:sp macro="" textlink="">
      <xdr:nvSpPr>
        <xdr:cNvPr id="732" name="テキスト ボックス 731"/>
        <xdr:cNvSpPr txBox="1"/>
      </xdr:nvSpPr>
      <xdr:spPr>
        <a:xfrm>
          <a:off x="18421427" y="609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100559</xdr:rowOff>
    </xdr:from>
    <xdr:to>
      <xdr:col>32</xdr:col>
      <xdr:colOff>238125</xdr:colOff>
      <xdr:row>38</xdr:row>
      <xdr:rowOff>30708</xdr:rowOff>
    </xdr:to>
    <xdr:sp macro="" textlink="">
      <xdr:nvSpPr>
        <xdr:cNvPr id="738" name="円/楕円 737"/>
        <xdr:cNvSpPr/>
      </xdr:nvSpPr>
      <xdr:spPr>
        <a:xfrm>
          <a:off x="22110700" y="64442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123436</xdr:rowOff>
    </xdr:from>
    <xdr:ext cx="378565" cy="259045"/>
    <xdr:sp macro="" textlink="">
      <xdr:nvSpPr>
        <xdr:cNvPr id="739" name="投資及び出資金該当値テキスト"/>
        <xdr:cNvSpPr txBox="1"/>
      </xdr:nvSpPr>
      <xdr:spPr>
        <a:xfrm>
          <a:off x="22212300" y="6295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35865</xdr:rowOff>
    </xdr:from>
    <xdr:to>
      <xdr:col>31</xdr:col>
      <xdr:colOff>85725</xdr:colOff>
      <xdr:row>37</xdr:row>
      <xdr:rowOff>137465</xdr:rowOff>
    </xdr:to>
    <xdr:sp macro="" textlink="">
      <xdr:nvSpPr>
        <xdr:cNvPr id="740" name="円/楕円 739"/>
        <xdr:cNvSpPr/>
      </xdr:nvSpPr>
      <xdr:spPr>
        <a:xfrm>
          <a:off x="21272500" y="63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128591</xdr:rowOff>
    </xdr:from>
    <xdr:ext cx="378565" cy="259045"/>
    <xdr:sp macro="" textlink="">
      <xdr:nvSpPr>
        <xdr:cNvPr id="741" name="テキスト ボックス 740"/>
        <xdr:cNvSpPr txBox="1"/>
      </xdr:nvSpPr>
      <xdr:spPr>
        <a:xfrm>
          <a:off x="21134017" y="6472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95758</xdr:rowOff>
    </xdr:from>
    <xdr:to>
      <xdr:col>29</xdr:col>
      <xdr:colOff>568325</xdr:colOff>
      <xdr:row>37</xdr:row>
      <xdr:rowOff>25908</xdr:rowOff>
    </xdr:to>
    <xdr:sp macro="" textlink="">
      <xdr:nvSpPr>
        <xdr:cNvPr id="742" name="円/楕円 741"/>
        <xdr:cNvSpPr/>
      </xdr:nvSpPr>
      <xdr:spPr>
        <a:xfrm>
          <a:off x="20383500" y="626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42435</xdr:rowOff>
    </xdr:from>
    <xdr:ext cx="469744" cy="259045"/>
    <xdr:sp macro="" textlink="">
      <xdr:nvSpPr>
        <xdr:cNvPr id="743" name="テキスト ボックス 742"/>
        <xdr:cNvSpPr txBox="1"/>
      </xdr:nvSpPr>
      <xdr:spPr>
        <a:xfrm>
          <a:off x="20199427" y="604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62382</xdr:rowOff>
    </xdr:from>
    <xdr:to>
      <xdr:col>28</xdr:col>
      <xdr:colOff>365125</xdr:colOff>
      <xdr:row>38</xdr:row>
      <xdr:rowOff>163982</xdr:rowOff>
    </xdr:to>
    <xdr:sp macro="" textlink="">
      <xdr:nvSpPr>
        <xdr:cNvPr id="744" name="円/楕円 743"/>
        <xdr:cNvSpPr/>
      </xdr:nvSpPr>
      <xdr:spPr>
        <a:xfrm>
          <a:off x="19494500" y="657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155109</xdr:rowOff>
    </xdr:from>
    <xdr:ext cx="378565" cy="259045"/>
    <xdr:sp macro="" textlink="">
      <xdr:nvSpPr>
        <xdr:cNvPr id="745" name="テキスト ボックス 744"/>
        <xdr:cNvSpPr txBox="1"/>
      </xdr:nvSpPr>
      <xdr:spPr>
        <a:xfrm>
          <a:off x="19356017" y="6670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41351</xdr:rowOff>
    </xdr:from>
    <xdr:to>
      <xdr:col>27</xdr:col>
      <xdr:colOff>161925</xdr:colOff>
      <xdr:row>38</xdr:row>
      <xdr:rowOff>142951</xdr:rowOff>
    </xdr:to>
    <xdr:sp macro="" textlink="">
      <xdr:nvSpPr>
        <xdr:cNvPr id="746" name="円/楕円 745"/>
        <xdr:cNvSpPr/>
      </xdr:nvSpPr>
      <xdr:spPr>
        <a:xfrm>
          <a:off x="18605500" y="65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134078</xdr:rowOff>
    </xdr:from>
    <xdr:ext cx="378565" cy="259045"/>
    <xdr:sp macro="" textlink="">
      <xdr:nvSpPr>
        <xdr:cNvPr id="747" name="テキスト ボックス 746"/>
        <xdr:cNvSpPr txBox="1"/>
      </xdr:nvSpPr>
      <xdr:spPr>
        <a:xfrm>
          <a:off x="18467017" y="6649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8" name="直線コネクタ 75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9" name="テキスト ボックス 75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0" name="直線コネクタ 75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1" name="テキスト ボックス 760"/>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2" name="直線コネクタ 76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3" name="テキスト ボックス 762"/>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4" name="直線コネクタ 76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5" name="テキスト ボックス 764"/>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6" name="直線コネクタ 76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7" name="テキスト ボックス 76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8" name="直線コネクタ 76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9" name="テキスト ボックス 76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24551</xdr:rowOff>
    </xdr:from>
    <xdr:to>
      <xdr:col>32</xdr:col>
      <xdr:colOff>186689</xdr:colOff>
      <xdr:row>59</xdr:row>
      <xdr:rowOff>98878</xdr:rowOff>
    </xdr:to>
    <xdr:cxnSp macro="">
      <xdr:nvCxnSpPr>
        <xdr:cNvPr id="773" name="直線コネクタ 772"/>
        <xdr:cNvCxnSpPr/>
      </xdr:nvCxnSpPr>
      <xdr:spPr>
        <a:xfrm flipV="1">
          <a:off x="22159595" y="8597051"/>
          <a:ext cx="1269" cy="1617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4"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5" name="直線コネクタ 77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142678</xdr:rowOff>
    </xdr:from>
    <xdr:ext cx="534377" cy="259045"/>
    <xdr:sp macro="" textlink="">
      <xdr:nvSpPr>
        <xdr:cNvPr id="776" name="貸付金最大値テキスト"/>
        <xdr:cNvSpPr txBox="1"/>
      </xdr:nvSpPr>
      <xdr:spPr>
        <a:xfrm>
          <a:off x="22212300" y="837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49,526</a:t>
          </a:r>
          <a:endParaRPr kumimoji="1" lang="ja-JP" altLang="en-US" sz="1000" b="1">
            <a:latin typeface="ＭＳ Ｐゴシック"/>
          </a:endParaRPr>
        </a:p>
      </xdr:txBody>
    </xdr:sp>
    <xdr:clientData/>
  </xdr:oneCellAnchor>
  <xdr:twoCellAnchor>
    <xdr:from>
      <xdr:col>32</xdr:col>
      <xdr:colOff>98425</xdr:colOff>
      <xdr:row>50</xdr:row>
      <xdr:rowOff>24551</xdr:rowOff>
    </xdr:from>
    <xdr:to>
      <xdr:col>32</xdr:col>
      <xdr:colOff>276225</xdr:colOff>
      <xdr:row>50</xdr:row>
      <xdr:rowOff>24551</xdr:rowOff>
    </xdr:to>
    <xdr:cxnSp macro="">
      <xdr:nvCxnSpPr>
        <xdr:cNvPr id="777" name="直線コネクタ 776"/>
        <xdr:cNvCxnSpPr/>
      </xdr:nvCxnSpPr>
      <xdr:spPr>
        <a:xfrm>
          <a:off x="22072600" y="859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11064</xdr:rowOff>
    </xdr:from>
    <xdr:to>
      <xdr:col>32</xdr:col>
      <xdr:colOff>187325</xdr:colOff>
      <xdr:row>57</xdr:row>
      <xdr:rowOff>64393</xdr:rowOff>
    </xdr:to>
    <xdr:cxnSp macro="">
      <xdr:nvCxnSpPr>
        <xdr:cNvPr id="778" name="直線コネクタ 777"/>
        <xdr:cNvCxnSpPr/>
      </xdr:nvCxnSpPr>
      <xdr:spPr>
        <a:xfrm flipV="1">
          <a:off x="21323300" y="9783714"/>
          <a:ext cx="838200" cy="5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70528</xdr:rowOff>
    </xdr:from>
    <xdr:ext cx="469744" cy="259045"/>
    <xdr:sp macro="" textlink="">
      <xdr:nvSpPr>
        <xdr:cNvPr id="779" name="貸付金平均値テキスト"/>
        <xdr:cNvSpPr txBox="1"/>
      </xdr:nvSpPr>
      <xdr:spPr>
        <a:xfrm>
          <a:off x="22212300" y="10014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3,902</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92101</xdr:rowOff>
    </xdr:from>
    <xdr:to>
      <xdr:col>32</xdr:col>
      <xdr:colOff>238125</xdr:colOff>
      <xdr:row>59</xdr:row>
      <xdr:rowOff>22251</xdr:rowOff>
    </xdr:to>
    <xdr:sp macro="" textlink="">
      <xdr:nvSpPr>
        <xdr:cNvPr id="780" name="フローチャート : 判断 779"/>
        <xdr:cNvSpPr/>
      </xdr:nvSpPr>
      <xdr:spPr>
        <a:xfrm>
          <a:off x="221107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153775</xdr:rowOff>
    </xdr:from>
    <xdr:to>
      <xdr:col>31</xdr:col>
      <xdr:colOff>34925</xdr:colOff>
      <xdr:row>57</xdr:row>
      <xdr:rowOff>64393</xdr:rowOff>
    </xdr:to>
    <xdr:cxnSp macro="">
      <xdr:nvCxnSpPr>
        <xdr:cNvPr id="781" name="直線コネクタ 780"/>
        <xdr:cNvCxnSpPr/>
      </xdr:nvCxnSpPr>
      <xdr:spPr>
        <a:xfrm>
          <a:off x="20434300" y="9583525"/>
          <a:ext cx="889000" cy="25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162575</xdr:rowOff>
    </xdr:from>
    <xdr:to>
      <xdr:col>31</xdr:col>
      <xdr:colOff>85725</xdr:colOff>
      <xdr:row>58</xdr:row>
      <xdr:rowOff>92725</xdr:rowOff>
    </xdr:to>
    <xdr:sp macro="" textlink="">
      <xdr:nvSpPr>
        <xdr:cNvPr id="782" name="フローチャート : 判断 781"/>
        <xdr:cNvSpPr/>
      </xdr:nvSpPr>
      <xdr:spPr>
        <a:xfrm>
          <a:off x="21272500" y="993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83852</xdr:rowOff>
    </xdr:from>
    <xdr:ext cx="469744" cy="259045"/>
    <xdr:sp macro="" textlink="">
      <xdr:nvSpPr>
        <xdr:cNvPr id="783" name="テキスト ボックス 782"/>
        <xdr:cNvSpPr txBox="1"/>
      </xdr:nvSpPr>
      <xdr:spPr>
        <a:xfrm>
          <a:off x="21088427" y="1002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6,994</a:t>
          </a:r>
          <a:endParaRPr kumimoji="1" lang="ja-JP" altLang="en-US" sz="1000" b="1">
            <a:solidFill>
              <a:srgbClr val="000080"/>
            </a:solidFill>
            <a:latin typeface="ＭＳ Ｐゴシック"/>
          </a:endParaRPr>
        </a:p>
      </xdr:txBody>
    </xdr:sp>
    <xdr:clientData/>
  </xdr:oneCellAnchor>
  <xdr:twoCellAnchor>
    <xdr:from>
      <xdr:col>28</xdr:col>
      <xdr:colOff>314325</xdr:colOff>
      <xdr:row>55</xdr:row>
      <xdr:rowOff>153775</xdr:rowOff>
    </xdr:from>
    <xdr:to>
      <xdr:col>29</xdr:col>
      <xdr:colOff>517525</xdr:colOff>
      <xdr:row>57</xdr:row>
      <xdr:rowOff>93686</xdr:rowOff>
    </xdr:to>
    <xdr:cxnSp macro="">
      <xdr:nvCxnSpPr>
        <xdr:cNvPr id="784" name="直線コネクタ 783"/>
        <xdr:cNvCxnSpPr/>
      </xdr:nvCxnSpPr>
      <xdr:spPr>
        <a:xfrm flipV="1">
          <a:off x="19545300" y="9583525"/>
          <a:ext cx="889000" cy="28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25382</xdr:rowOff>
    </xdr:from>
    <xdr:to>
      <xdr:col>29</xdr:col>
      <xdr:colOff>568325</xdr:colOff>
      <xdr:row>58</xdr:row>
      <xdr:rowOff>126982</xdr:rowOff>
    </xdr:to>
    <xdr:sp macro="" textlink="">
      <xdr:nvSpPr>
        <xdr:cNvPr id="785" name="フローチャート : 判断 784"/>
        <xdr:cNvSpPr/>
      </xdr:nvSpPr>
      <xdr:spPr>
        <a:xfrm>
          <a:off x="20383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118109</xdr:rowOff>
    </xdr:from>
    <xdr:ext cx="469744" cy="259045"/>
    <xdr:sp macro="" textlink="">
      <xdr:nvSpPr>
        <xdr:cNvPr id="786" name="テキスト ボックス 785"/>
        <xdr:cNvSpPr txBox="1"/>
      </xdr:nvSpPr>
      <xdr:spPr>
        <a:xfrm>
          <a:off x="20199427" y="100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65536</xdr:rowOff>
    </xdr:from>
    <xdr:to>
      <xdr:col>28</xdr:col>
      <xdr:colOff>314325</xdr:colOff>
      <xdr:row>57</xdr:row>
      <xdr:rowOff>93686</xdr:rowOff>
    </xdr:to>
    <xdr:cxnSp macro="">
      <xdr:nvCxnSpPr>
        <xdr:cNvPr id="787" name="直線コネクタ 786"/>
        <xdr:cNvCxnSpPr/>
      </xdr:nvCxnSpPr>
      <xdr:spPr>
        <a:xfrm>
          <a:off x="18656300" y="9838186"/>
          <a:ext cx="889000" cy="2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12221</xdr:rowOff>
    </xdr:from>
    <xdr:to>
      <xdr:col>28</xdr:col>
      <xdr:colOff>365125</xdr:colOff>
      <xdr:row>58</xdr:row>
      <xdr:rowOff>113821</xdr:rowOff>
    </xdr:to>
    <xdr:sp macro="" textlink="">
      <xdr:nvSpPr>
        <xdr:cNvPr id="788" name="フローチャート : 判断 787"/>
        <xdr:cNvSpPr/>
      </xdr:nvSpPr>
      <xdr:spPr>
        <a:xfrm>
          <a:off x="19494500" y="995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104948</xdr:rowOff>
    </xdr:from>
    <xdr:ext cx="469744" cy="259045"/>
    <xdr:sp macro="" textlink="">
      <xdr:nvSpPr>
        <xdr:cNvPr id="789" name="テキスト ボックス 788"/>
        <xdr:cNvSpPr txBox="1"/>
      </xdr:nvSpPr>
      <xdr:spPr>
        <a:xfrm>
          <a:off x="19310427" y="1004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163130</xdr:rowOff>
    </xdr:from>
    <xdr:to>
      <xdr:col>27</xdr:col>
      <xdr:colOff>161925</xdr:colOff>
      <xdr:row>58</xdr:row>
      <xdr:rowOff>93280</xdr:rowOff>
    </xdr:to>
    <xdr:sp macro="" textlink="">
      <xdr:nvSpPr>
        <xdr:cNvPr id="790" name="フローチャート : 判断 789"/>
        <xdr:cNvSpPr/>
      </xdr:nvSpPr>
      <xdr:spPr>
        <a:xfrm>
          <a:off x="18605500" y="993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84407</xdr:rowOff>
    </xdr:from>
    <xdr:ext cx="469744" cy="259045"/>
    <xdr:sp macro="" textlink="">
      <xdr:nvSpPr>
        <xdr:cNvPr id="791" name="テキスト ボックス 790"/>
        <xdr:cNvSpPr txBox="1"/>
      </xdr:nvSpPr>
      <xdr:spPr>
        <a:xfrm>
          <a:off x="18421427" y="100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131714</xdr:rowOff>
    </xdr:from>
    <xdr:to>
      <xdr:col>32</xdr:col>
      <xdr:colOff>238125</xdr:colOff>
      <xdr:row>57</xdr:row>
      <xdr:rowOff>61864</xdr:rowOff>
    </xdr:to>
    <xdr:sp macro="" textlink="">
      <xdr:nvSpPr>
        <xdr:cNvPr id="797" name="円/楕円 796"/>
        <xdr:cNvSpPr/>
      </xdr:nvSpPr>
      <xdr:spPr>
        <a:xfrm>
          <a:off x="22110700" y="97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154591</xdr:rowOff>
    </xdr:from>
    <xdr:ext cx="534377" cy="259045"/>
    <xdr:sp macro="" textlink="">
      <xdr:nvSpPr>
        <xdr:cNvPr id="798" name="貸付金該当値テキスト"/>
        <xdr:cNvSpPr txBox="1"/>
      </xdr:nvSpPr>
      <xdr:spPr>
        <a:xfrm>
          <a:off x="22212300" y="958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13,189</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13593</xdr:rowOff>
    </xdr:from>
    <xdr:to>
      <xdr:col>31</xdr:col>
      <xdr:colOff>85725</xdr:colOff>
      <xdr:row>57</xdr:row>
      <xdr:rowOff>115193</xdr:rowOff>
    </xdr:to>
    <xdr:sp macro="" textlink="">
      <xdr:nvSpPr>
        <xdr:cNvPr id="799" name="円/楕円 798"/>
        <xdr:cNvSpPr/>
      </xdr:nvSpPr>
      <xdr:spPr>
        <a:xfrm>
          <a:off x="21272500" y="978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131720</xdr:rowOff>
    </xdr:from>
    <xdr:ext cx="534377" cy="259045"/>
    <xdr:sp macro="" textlink="">
      <xdr:nvSpPr>
        <xdr:cNvPr id="800" name="テキスト ボックス 799"/>
        <xdr:cNvSpPr txBox="1"/>
      </xdr:nvSpPr>
      <xdr:spPr>
        <a:xfrm>
          <a:off x="21056111" y="956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11,556</a:t>
          </a:r>
          <a:endParaRPr kumimoji="1" lang="ja-JP" altLang="en-US" sz="1000" b="1">
            <a:solidFill>
              <a:srgbClr val="FF0000"/>
            </a:solidFill>
            <a:latin typeface="ＭＳ Ｐゴシック"/>
          </a:endParaRPr>
        </a:p>
      </xdr:txBody>
    </xdr:sp>
    <xdr:clientData/>
  </xdr:oneCellAnchor>
  <xdr:twoCellAnchor>
    <xdr:from>
      <xdr:col>29</xdr:col>
      <xdr:colOff>466725</xdr:colOff>
      <xdr:row>55</xdr:row>
      <xdr:rowOff>102975</xdr:rowOff>
    </xdr:from>
    <xdr:to>
      <xdr:col>29</xdr:col>
      <xdr:colOff>568325</xdr:colOff>
      <xdr:row>56</xdr:row>
      <xdr:rowOff>33125</xdr:rowOff>
    </xdr:to>
    <xdr:sp macro="" textlink="">
      <xdr:nvSpPr>
        <xdr:cNvPr id="801" name="円/楕円 800"/>
        <xdr:cNvSpPr/>
      </xdr:nvSpPr>
      <xdr:spPr>
        <a:xfrm>
          <a:off x="20383500" y="953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49652</xdr:rowOff>
    </xdr:from>
    <xdr:ext cx="534377" cy="259045"/>
    <xdr:sp macro="" textlink="">
      <xdr:nvSpPr>
        <xdr:cNvPr id="802" name="テキスト ボックス 801"/>
        <xdr:cNvSpPr txBox="1"/>
      </xdr:nvSpPr>
      <xdr:spPr>
        <a:xfrm>
          <a:off x="20167111" y="930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19,319</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42886</xdr:rowOff>
    </xdr:from>
    <xdr:to>
      <xdr:col>28</xdr:col>
      <xdr:colOff>365125</xdr:colOff>
      <xdr:row>57</xdr:row>
      <xdr:rowOff>144486</xdr:rowOff>
    </xdr:to>
    <xdr:sp macro="" textlink="">
      <xdr:nvSpPr>
        <xdr:cNvPr id="803" name="円/楕円 802"/>
        <xdr:cNvSpPr/>
      </xdr:nvSpPr>
      <xdr:spPr>
        <a:xfrm>
          <a:off x="19494500" y="981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161013</xdr:rowOff>
    </xdr:from>
    <xdr:ext cx="534377" cy="259045"/>
    <xdr:sp macro="" textlink="">
      <xdr:nvSpPr>
        <xdr:cNvPr id="804" name="テキスト ボックス 803"/>
        <xdr:cNvSpPr txBox="1"/>
      </xdr:nvSpPr>
      <xdr:spPr>
        <a:xfrm>
          <a:off x="19278111" y="959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10,659</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14736</xdr:rowOff>
    </xdr:from>
    <xdr:to>
      <xdr:col>27</xdr:col>
      <xdr:colOff>161925</xdr:colOff>
      <xdr:row>57</xdr:row>
      <xdr:rowOff>116336</xdr:rowOff>
    </xdr:to>
    <xdr:sp macro="" textlink="">
      <xdr:nvSpPr>
        <xdr:cNvPr id="805" name="円/楕円 804"/>
        <xdr:cNvSpPr/>
      </xdr:nvSpPr>
      <xdr:spPr>
        <a:xfrm>
          <a:off x="18605500" y="97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132863</xdr:rowOff>
    </xdr:from>
    <xdr:ext cx="534377" cy="259045"/>
    <xdr:sp macro="" textlink="">
      <xdr:nvSpPr>
        <xdr:cNvPr id="806" name="テキスト ボックス 805"/>
        <xdr:cNvSpPr txBox="1"/>
      </xdr:nvSpPr>
      <xdr:spPr>
        <a:xfrm>
          <a:off x="18389111" y="956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11,521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50,358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7" name="テキスト ボックス 81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8" name="直線コネクタ 81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9" name="テキスト ボックス 81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0" name="直線コネクタ 81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1" name="テキスト ボックス 82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2" name="直線コネクタ 82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3" name="テキスト ボックス 82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4" name="直線コネクタ 82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5" name="テキスト ボックス 82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6" name="直線コネクタ 82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27" name="テキスト ボックス 826"/>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8" name="直線コネクタ 82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29" name="テキスト ボックス 828"/>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1" name="テキスト ボックス 83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109525</xdr:rowOff>
    </xdr:from>
    <xdr:to>
      <xdr:col>32</xdr:col>
      <xdr:colOff>186689</xdr:colOff>
      <xdr:row>78</xdr:row>
      <xdr:rowOff>152240</xdr:rowOff>
    </xdr:to>
    <xdr:cxnSp macro="">
      <xdr:nvCxnSpPr>
        <xdr:cNvPr id="833" name="直線コネクタ 832"/>
        <xdr:cNvCxnSpPr/>
      </xdr:nvCxnSpPr>
      <xdr:spPr>
        <a:xfrm flipV="1">
          <a:off x="22159595" y="12111025"/>
          <a:ext cx="1269" cy="141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156067</xdr:rowOff>
    </xdr:from>
    <xdr:ext cx="534377" cy="259045"/>
    <xdr:sp macro="" textlink="">
      <xdr:nvSpPr>
        <xdr:cNvPr id="834" name="繰出金最小値テキスト"/>
        <xdr:cNvSpPr txBox="1"/>
      </xdr:nvSpPr>
      <xdr:spPr>
        <a:xfrm>
          <a:off x="22212300" y="1352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23,616</a:t>
          </a:r>
          <a:endParaRPr kumimoji="1" lang="ja-JP" altLang="en-US" sz="1000" b="1">
            <a:latin typeface="ＭＳ Ｐゴシック"/>
          </a:endParaRPr>
        </a:p>
      </xdr:txBody>
    </xdr:sp>
    <xdr:clientData/>
  </xdr:oneCellAnchor>
  <xdr:twoCellAnchor>
    <xdr:from>
      <xdr:col>32</xdr:col>
      <xdr:colOff>98425</xdr:colOff>
      <xdr:row>78</xdr:row>
      <xdr:rowOff>152240</xdr:rowOff>
    </xdr:from>
    <xdr:to>
      <xdr:col>32</xdr:col>
      <xdr:colOff>276225</xdr:colOff>
      <xdr:row>78</xdr:row>
      <xdr:rowOff>152240</xdr:rowOff>
    </xdr:to>
    <xdr:cxnSp macro="">
      <xdr:nvCxnSpPr>
        <xdr:cNvPr id="835" name="直線コネクタ 834"/>
        <xdr:cNvCxnSpPr/>
      </xdr:nvCxnSpPr>
      <xdr:spPr>
        <a:xfrm>
          <a:off x="22072600" y="1352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56202</xdr:rowOff>
    </xdr:from>
    <xdr:ext cx="534377" cy="259045"/>
    <xdr:sp macro="" textlink="">
      <xdr:nvSpPr>
        <xdr:cNvPr id="836" name="繰出金最大値テキスト"/>
        <xdr:cNvSpPr txBox="1"/>
      </xdr:nvSpPr>
      <xdr:spPr>
        <a:xfrm>
          <a:off x="22212300" y="1188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66,924</a:t>
          </a:r>
          <a:endParaRPr kumimoji="1" lang="ja-JP" altLang="en-US" sz="1000" b="1">
            <a:latin typeface="ＭＳ Ｐゴシック"/>
          </a:endParaRPr>
        </a:p>
      </xdr:txBody>
    </xdr:sp>
    <xdr:clientData/>
  </xdr:oneCellAnchor>
  <xdr:twoCellAnchor>
    <xdr:from>
      <xdr:col>32</xdr:col>
      <xdr:colOff>98425</xdr:colOff>
      <xdr:row>70</xdr:row>
      <xdr:rowOff>109525</xdr:rowOff>
    </xdr:from>
    <xdr:to>
      <xdr:col>32</xdr:col>
      <xdr:colOff>276225</xdr:colOff>
      <xdr:row>70</xdr:row>
      <xdr:rowOff>109525</xdr:rowOff>
    </xdr:to>
    <xdr:cxnSp macro="">
      <xdr:nvCxnSpPr>
        <xdr:cNvPr id="837" name="直線コネクタ 836"/>
        <xdr:cNvCxnSpPr/>
      </xdr:nvCxnSpPr>
      <xdr:spPr>
        <a:xfrm>
          <a:off x="22072600" y="12111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53257</xdr:rowOff>
    </xdr:from>
    <xdr:to>
      <xdr:col>32</xdr:col>
      <xdr:colOff>187325</xdr:colOff>
      <xdr:row>76</xdr:row>
      <xdr:rowOff>91401</xdr:rowOff>
    </xdr:to>
    <xdr:cxnSp macro="">
      <xdr:nvCxnSpPr>
        <xdr:cNvPr id="838" name="直線コネクタ 837"/>
        <xdr:cNvCxnSpPr/>
      </xdr:nvCxnSpPr>
      <xdr:spPr>
        <a:xfrm>
          <a:off x="21323300" y="13083457"/>
          <a:ext cx="838200" cy="3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124317</xdr:rowOff>
    </xdr:from>
    <xdr:ext cx="534377" cy="259045"/>
    <xdr:sp macro="" textlink="">
      <xdr:nvSpPr>
        <xdr:cNvPr id="839" name="繰出金平均値テキスト"/>
        <xdr:cNvSpPr txBox="1"/>
      </xdr:nvSpPr>
      <xdr:spPr>
        <a:xfrm>
          <a:off x="22212300" y="12811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39,366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101440</xdr:rowOff>
    </xdr:from>
    <xdr:to>
      <xdr:col>32</xdr:col>
      <xdr:colOff>238125</xdr:colOff>
      <xdr:row>76</xdr:row>
      <xdr:rowOff>31590</xdr:rowOff>
    </xdr:to>
    <xdr:sp macro="" textlink="">
      <xdr:nvSpPr>
        <xdr:cNvPr id="840" name="フローチャート : 判断 839"/>
        <xdr:cNvSpPr/>
      </xdr:nvSpPr>
      <xdr:spPr>
        <a:xfrm>
          <a:off x="22110700" y="129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49044</xdr:rowOff>
    </xdr:from>
    <xdr:to>
      <xdr:col>31</xdr:col>
      <xdr:colOff>34925</xdr:colOff>
      <xdr:row>76</xdr:row>
      <xdr:rowOff>53257</xdr:rowOff>
    </xdr:to>
    <xdr:cxnSp macro="">
      <xdr:nvCxnSpPr>
        <xdr:cNvPr id="841" name="直線コネクタ 840"/>
        <xdr:cNvCxnSpPr/>
      </xdr:nvCxnSpPr>
      <xdr:spPr>
        <a:xfrm>
          <a:off x="20434300" y="13079244"/>
          <a:ext cx="889000" cy="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138049</xdr:rowOff>
    </xdr:from>
    <xdr:to>
      <xdr:col>31</xdr:col>
      <xdr:colOff>85725</xdr:colOff>
      <xdr:row>75</xdr:row>
      <xdr:rowOff>68199</xdr:rowOff>
    </xdr:to>
    <xdr:sp macro="" textlink="">
      <xdr:nvSpPr>
        <xdr:cNvPr id="842" name="フローチャート : 判断 841"/>
        <xdr:cNvSpPr/>
      </xdr:nvSpPr>
      <xdr:spPr>
        <a:xfrm>
          <a:off x="2127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84726</xdr:rowOff>
    </xdr:from>
    <xdr:ext cx="534377" cy="259045"/>
    <xdr:sp macro="" textlink="">
      <xdr:nvSpPr>
        <xdr:cNvPr id="843" name="テキスト ボックス 842"/>
        <xdr:cNvSpPr txBox="1"/>
      </xdr:nvSpPr>
      <xdr:spPr>
        <a:xfrm>
          <a:off x="21056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49044</xdr:rowOff>
    </xdr:from>
    <xdr:to>
      <xdr:col>29</xdr:col>
      <xdr:colOff>517525</xdr:colOff>
      <xdr:row>76</xdr:row>
      <xdr:rowOff>144272</xdr:rowOff>
    </xdr:to>
    <xdr:cxnSp macro="">
      <xdr:nvCxnSpPr>
        <xdr:cNvPr id="844" name="直線コネクタ 843"/>
        <xdr:cNvCxnSpPr/>
      </xdr:nvCxnSpPr>
      <xdr:spPr>
        <a:xfrm flipV="1">
          <a:off x="19545300" y="13079244"/>
          <a:ext cx="889000" cy="9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90827</xdr:rowOff>
    </xdr:from>
    <xdr:to>
      <xdr:col>29</xdr:col>
      <xdr:colOff>568325</xdr:colOff>
      <xdr:row>76</xdr:row>
      <xdr:rowOff>20977</xdr:rowOff>
    </xdr:to>
    <xdr:sp macro="" textlink="">
      <xdr:nvSpPr>
        <xdr:cNvPr id="845" name="フローチャート : 判断 844"/>
        <xdr:cNvSpPr/>
      </xdr:nvSpPr>
      <xdr:spPr>
        <a:xfrm>
          <a:off x="20383500" y="129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37504</xdr:rowOff>
    </xdr:from>
    <xdr:ext cx="534377" cy="259045"/>
    <xdr:sp macro="" textlink="">
      <xdr:nvSpPr>
        <xdr:cNvPr id="846" name="テキスト ボックス 845"/>
        <xdr:cNvSpPr txBox="1"/>
      </xdr:nvSpPr>
      <xdr:spPr>
        <a:xfrm>
          <a:off x="20167111" y="1272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144272</xdr:rowOff>
    </xdr:from>
    <xdr:to>
      <xdr:col>28</xdr:col>
      <xdr:colOff>314325</xdr:colOff>
      <xdr:row>76</xdr:row>
      <xdr:rowOff>163376</xdr:rowOff>
    </xdr:to>
    <xdr:cxnSp macro="">
      <xdr:nvCxnSpPr>
        <xdr:cNvPr id="847" name="直線コネクタ 846"/>
        <xdr:cNvCxnSpPr/>
      </xdr:nvCxnSpPr>
      <xdr:spPr>
        <a:xfrm flipV="1">
          <a:off x="18656300" y="13174472"/>
          <a:ext cx="889000" cy="1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120055</xdr:rowOff>
    </xdr:from>
    <xdr:to>
      <xdr:col>28</xdr:col>
      <xdr:colOff>365125</xdr:colOff>
      <xdr:row>76</xdr:row>
      <xdr:rowOff>50205</xdr:rowOff>
    </xdr:to>
    <xdr:sp macro="" textlink="">
      <xdr:nvSpPr>
        <xdr:cNvPr id="848" name="フローチャート : 判断 847"/>
        <xdr:cNvSpPr/>
      </xdr:nvSpPr>
      <xdr:spPr>
        <a:xfrm>
          <a:off x="19494500" y="129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66732</xdr:rowOff>
    </xdr:from>
    <xdr:ext cx="534377" cy="259045"/>
    <xdr:sp macro="" textlink="">
      <xdr:nvSpPr>
        <xdr:cNvPr id="849" name="テキスト ボックス 848"/>
        <xdr:cNvSpPr txBox="1"/>
      </xdr:nvSpPr>
      <xdr:spPr>
        <a:xfrm>
          <a:off x="19278111" y="1275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148499</xdr:rowOff>
    </xdr:from>
    <xdr:to>
      <xdr:col>27</xdr:col>
      <xdr:colOff>161925</xdr:colOff>
      <xdr:row>76</xdr:row>
      <xdr:rowOff>78649</xdr:rowOff>
    </xdr:to>
    <xdr:sp macro="" textlink="">
      <xdr:nvSpPr>
        <xdr:cNvPr id="850" name="フローチャート : 判断 849"/>
        <xdr:cNvSpPr/>
      </xdr:nvSpPr>
      <xdr:spPr>
        <a:xfrm>
          <a:off x="18605500" y="1300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95176</xdr:rowOff>
    </xdr:from>
    <xdr:ext cx="534377" cy="259045"/>
    <xdr:sp macro="" textlink="">
      <xdr:nvSpPr>
        <xdr:cNvPr id="851" name="テキスト ボックス 850"/>
        <xdr:cNvSpPr txBox="1"/>
      </xdr:nvSpPr>
      <xdr:spPr>
        <a:xfrm>
          <a:off x="18389111" y="1278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40601</xdr:rowOff>
    </xdr:from>
    <xdr:to>
      <xdr:col>32</xdr:col>
      <xdr:colOff>238125</xdr:colOff>
      <xdr:row>76</xdr:row>
      <xdr:rowOff>142201</xdr:rowOff>
    </xdr:to>
    <xdr:sp macro="" textlink="">
      <xdr:nvSpPr>
        <xdr:cNvPr id="857" name="円/楕円 856"/>
        <xdr:cNvSpPr/>
      </xdr:nvSpPr>
      <xdr:spPr>
        <a:xfrm>
          <a:off x="22110700" y="1307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19028</xdr:rowOff>
    </xdr:from>
    <xdr:ext cx="534377" cy="259045"/>
    <xdr:sp macro="" textlink="">
      <xdr:nvSpPr>
        <xdr:cNvPr id="858" name="繰出金該当値テキスト"/>
        <xdr:cNvSpPr txBox="1"/>
      </xdr:nvSpPr>
      <xdr:spPr>
        <a:xfrm>
          <a:off x="22212300" y="1304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35,979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2457</xdr:rowOff>
    </xdr:from>
    <xdr:to>
      <xdr:col>31</xdr:col>
      <xdr:colOff>85725</xdr:colOff>
      <xdr:row>76</xdr:row>
      <xdr:rowOff>104057</xdr:rowOff>
    </xdr:to>
    <xdr:sp macro="" textlink="">
      <xdr:nvSpPr>
        <xdr:cNvPr id="859" name="円/楕円 858"/>
        <xdr:cNvSpPr/>
      </xdr:nvSpPr>
      <xdr:spPr>
        <a:xfrm>
          <a:off x="21272500" y="1303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95184</xdr:rowOff>
    </xdr:from>
    <xdr:ext cx="534377" cy="259045"/>
    <xdr:sp macro="" textlink="">
      <xdr:nvSpPr>
        <xdr:cNvPr id="860" name="テキスト ボックス 859"/>
        <xdr:cNvSpPr txBox="1"/>
      </xdr:nvSpPr>
      <xdr:spPr>
        <a:xfrm>
          <a:off x="21056111" y="1312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37,147</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169694</xdr:rowOff>
    </xdr:from>
    <xdr:to>
      <xdr:col>29</xdr:col>
      <xdr:colOff>568325</xdr:colOff>
      <xdr:row>76</xdr:row>
      <xdr:rowOff>99844</xdr:rowOff>
    </xdr:to>
    <xdr:sp macro="" textlink="">
      <xdr:nvSpPr>
        <xdr:cNvPr id="861" name="円/楕円 860"/>
        <xdr:cNvSpPr/>
      </xdr:nvSpPr>
      <xdr:spPr>
        <a:xfrm>
          <a:off x="20383500" y="1302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90971</xdr:rowOff>
    </xdr:from>
    <xdr:ext cx="534377" cy="259045"/>
    <xdr:sp macro="" textlink="">
      <xdr:nvSpPr>
        <xdr:cNvPr id="862" name="テキスト ボックス 861"/>
        <xdr:cNvSpPr txBox="1"/>
      </xdr:nvSpPr>
      <xdr:spPr>
        <a:xfrm>
          <a:off x="20167111" y="131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37,276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93472</xdr:rowOff>
    </xdr:from>
    <xdr:to>
      <xdr:col>28</xdr:col>
      <xdr:colOff>365125</xdr:colOff>
      <xdr:row>77</xdr:row>
      <xdr:rowOff>23622</xdr:rowOff>
    </xdr:to>
    <xdr:sp macro="" textlink="">
      <xdr:nvSpPr>
        <xdr:cNvPr id="863" name="円/楕円 862"/>
        <xdr:cNvSpPr/>
      </xdr:nvSpPr>
      <xdr:spPr>
        <a:xfrm>
          <a:off x="19494500" y="1312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14749</xdr:rowOff>
    </xdr:from>
    <xdr:ext cx="534377" cy="259045"/>
    <xdr:sp macro="" textlink="">
      <xdr:nvSpPr>
        <xdr:cNvPr id="864" name="テキスト ボックス 863"/>
        <xdr:cNvSpPr txBox="1"/>
      </xdr:nvSpPr>
      <xdr:spPr>
        <a:xfrm>
          <a:off x="19278111" y="1321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34,360</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112576</xdr:rowOff>
    </xdr:from>
    <xdr:to>
      <xdr:col>27</xdr:col>
      <xdr:colOff>161925</xdr:colOff>
      <xdr:row>77</xdr:row>
      <xdr:rowOff>42726</xdr:rowOff>
    </xdr:to>
    <xdr:sp macro="" textlink="">
      <xdr:nvSpPr>
        <xdr:cNvPr id="865" name="円/楕円 864"/>
        <xdr:cNvSpPr/>
      </xdr:nvSpPr>
      <xdr:spPr>
        <a:xfrm>
          <a:off x="18605500" y="1314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33853</xdr:rowOff>
    </xdr:from>
    <xdr:ext cx="534377" cy="259045"/>
    <xdr:sp macro="" textlink="">
      <xdr:nvSpPr>
        <xdr:cNvPr id="866" name="テキスト ボックス 865"/>
        <xdr:cNvSpPr txBox="1"/>
      </xdr:nvSpPr>
      <xdr:spPr>
        <a:xfrm>
          <a:off x="18389111" y="1323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33,775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77" name="直線コネクタ 876"/>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78" name="テキスト ボックス 877"/>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9" name="直線コネクタ 87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80" name="テキスト ボックス 879"/>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82" name="テキスト ボックス 881"/>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3" name="直線コネクタ 88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84" name="テキスト ボックス 883"/>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85" name="直線コネクタ 884"/>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86" name="テキスト ボックス 885"/>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8" name="テキスト ボックス 88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90" name="直線コネクタ 889"/>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91"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2" name="直線コネクタ 89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93"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4" name="直線コネクタ 89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95" name="直線コネクタ 894"/>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96"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7" name="フローチャート : 判断 896"/>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98" name="直線コネクタ 897"/>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9" name="フローチャート : 判断 898"/>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0" name="テキスト ボックス 899"/>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1" name="直線コネクタ 900"/>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902" name="フローチャート : 判断 901"/>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3" name="テキスト ボックス 902"/>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04" name="直線コネクタ 903"/>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905" name="フローチャート : 判断 904"/>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06" name="テキスト ボックス 905"/>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88900</xdr:rowOff>
    </xdr:from>
    <xdr:to>
      <xdr:col>27</xdr:col>
      <xdr:colOff>161925</xdr:colOff>
      <xdr:row>91</xdr:row>
      <xdr:rowOff>19050</xdr:rowOff>
    </xdr:to>
    <xdr:sp macro="" textlink="">
      <xdr:nvSpPr>
        <xdr:cNvPr id="907" name="フローチャート : 判断 906"/>
        <xdr:cNvSpPr/>
      </xdr:nvSpPr>
      <xdr:spPr>
        <a:xfrm>
          <a:off x="18605500" y="155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35577</xdr:rowOff>
    </xdr:from>
    <xdr:ext cx="313932" cy="259045"/>
    <xdr:sp macro="" textlink="">
      <xdr:nvSpPr>
        <xdr:cNvPr id="908" name="テキスト ボックス 907"/>
        <xdr:cNvSpPr txBox="1"/>
      </xdr:nvSpPr>
      <xdr:spPr>
        <a:xfrm>
          <a:off x="18499333" y="15294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14" name="円/楕円 913"/>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15"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16" name="円/楕円 915"/>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17" name="テキスト ボックス 916"/>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18" name="円/楕円 917"/>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19" name="テキスト ボックス 918"/>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0" name="円/楕円 919"/>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21" name="テキスト ボックス 920"/>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2" name="円/楕円 921"/>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3" name="テキスト ボックス 922"/>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歳出決算総額は、</a:t>
          </a:r>
          <a:r>
            <a:rPr kumimoji="1" lang="ja-JP" altLang="en-US" sz="1300">
              <a:solidFill>
                <a:schemeClr val="dk1"/>
              </a:solidFill>
              <a:effectLst/>
              <a:latin typeface="+mn-lt"/>
              <a:ea typeface="+mn-ea"/>
              <a:cs typeface="+mn-cs"/>
            </a:rPr>
            <a:t>６５２</a:t>
          </a:r>
          <a:r>
            <a:rPr kumimoji="1" lang="ja-JP" altLang="ja-JP" sz="1300">
              <a:solidFill>
                <a:schemeClr val="dk1"/>
              </a:solidFill>
              <a:effectLst/>
              <a:latin typeface="+mn-lt"/>
              <a:ea typeface="+mn-ea"/>
              <a:cs typeface="+mn-cs"/>
            </a:rPr>
            <a:t>億</a:t>
          </a:r>
          <a:r>
            <a:rPr kumimoji="1" lang="ja-JP" altLang="en-US" sz="1300">
              <a:solidFill>
                <a:schemeClr val="dk1"/>
              </a:solidFill>
              <a:effectLst/>
              <a:latin typeface="+mn-lt"/>
              <a:ea typeface="+mn-ea"/>
              <a:cs typeface="+mn-cs"/>
            </a:rPr>
            <a:t>４，４６２</a:t>
          </a:r>
          <a:r>
            <a:rPr kumimoji="1" lang="ja-JP" altLang="ja-JP" sz="1300">
              <a:solidFill>
                <a:schemeClr val="dk1"/>
              </a:solidFill>
              <a:effectLst/>
              <a:latin typeface="+mn-lt"/>
              <a:ea typeface="+mn-ea"/>
              <a:cs typeface="+mn-cs"/>
            </a:rPr>
            <a:t>万円で、住民一人当たり約４</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万</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千円となっている。</a:t>
          </a:r>
          <a:endParaRPr lang="ja-JP" altLang="ja-JP" sz="1300">
            <a:effectLst/>
          </a:endParaRPr>
        </a:p>
        <a:p>
          <a:r>
            <a:rPr kumimoji="1" lang="ja-JP" altLang="ja-JP" sz="1300">
              <a:solidFill>
                <a:schemeClr val="dk1"/>
              </a:solidFill>
              <a:effectLst/>
              <a:latin typeface="+mn-lt"/>
              <a:ea typeface="+mn-ea"/>
              <a:cs typeface="+mn-cs"/>
            </a:rPr>
            <a:t>主な構成項目である扶助費の決算総額は、１</a:t>
          </a:r>
          <a:r>
            <a:rPr kumimoji="1" lang="ja-JP" altLang="en-US" sz="1300">
              <a:solidFill>
                <a:schemeClr val="dk1"/>
              </a:solidFill>
              <a:effectLst/>
              <a:latin typeface="+mn-lt"/>
              <a:ea typeface="+mn-ea"/>
              <a:cs typeface="+mn-cs"/>
            </a:rPr>
            <a:t>６５</a:t>
          </a:r>
          <a:r>
            <a:rPr kumimoji="1" lang="ja-JP" altLang="ja-JP" sz="1300">
              <a:solidFill>
                <a:schemeClr val="dk1"/>
              </a:solidFill>
              <a:effectLst/>
              <a:latin typeface="+mn-lt"/>
              <a:ea typeface="+mn-ea"/>
              <a:cs typeface="+mn-cs"/>
            </a:rPr>
            <a:t>億</a:t>
          </a:r>
          <a:r>
            <a:rPr kumimoji="1" lang="ja-JP" altLang="en-US" sz="1300">
              <a:solidFill>
                <a:schemeClr val="dk1"/>
              </a:solidFill>
              <a:effectLst/>
              <a:latin typeface="+mn-lt"/>
              <a:ea typeface="+mn-ea"/>
              <a:cs typeface="+mn-cs"/>
            </a:rPr>
            <a:t>９，１１６</a:t>
          </a:r>
          <a:r>
            <a:rPr kumimoji="1" lang="ja-JP" altLang="ja-JP" sz="1300">
              <a:solidFill>
                <a:schemeClr val="dk1"/>
              </a:solidFill>
              <a:effectLst/>
              <a:latin typeface="+mn-lt"/>
              <a:ea typeface="+mn-ea"/>
              <a:cs typeface="+mn-cs"/>
            </a:rPr>
            <a:t>万円で、住民一人当たり約１１万</a:t>
          </a:r>
          <a:r>
            <a:rPr kumimoji="1" lang="ja-JP" altLang="en-US" sz="1300">
              <a:solidFill>
                <a:schemeClr val="dk1"/>
              </a:solidFill>
              <a:effectLst/>
              <a:latin typeface="+mn-lt"/>
              <a:ea typeface="+mn-ea"/>
              <a:cs typeface="+mn-cs"/>
            </a:rPr>
            <a:t>９</a:t>
          </a:r>
          <a:r>
            <a:rPr kumimoji="1" lang="ja-JP" altLang="ja-JP" sz="1300">
              <a:solidFill>
                <a:schemeClr val="dk1"/>
              </a:solidFill>
              <a:effectLst/>
              <a:latin typeface="+mn-lt"/>
              <a:ea typeface="+mn-ea"/>
              <a:cs typeface="+mn-cs"/>
            </a:rPr>
            <a:t>千円となっており、少子高齢化に伴う人口構造の変化や社会情勢の変化など、さまざまな課題に対応するため、年々増加傾向にある。</a:t>
          </a:r>
          <a:endParaRPr lang="ja-JP" altLang="ja-JP" sz="1300">
            <a:effectLst/>
          </a:endParaRPr>
        </a:p>
        <a:p>
          <a:r>
            <a:rPr kumimoji="1" lang="ja-JP" altLang="ja-JP" sz="1300">
              <a:solidFill>
                <a:schemeClr val="dk1"/>
              </a:solidFill>
              <a:effectLst/>
              <a:latin typeface="+mn-lt"/>
              <a:ea typeface="+mn-ea"/>
              <a:cs typeface="+mn-cs"/>
            </a:rPr>
            <a:t>このため、平成２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年度の扶助費総額は、平成１</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年度と比較して約</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倍となっており、類似団体平均と比べても高い水準にある。今後も増加傾向が見込まれるため、他の経常経費の抑制により健全な財政運営に努める。</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mn-lt"/>
              <a:ea typeface="+mn-ea"/>
              <a:cs typeface="+mn-cs"/>
            </a:rPr>
            <a:t>　なお、公債費の住民一人当たりのコストは、依然として類似団体平均より高い水準で推移している状況である。今後は、人口減少も踏まえ、より計画的な借入や繰上償還を実施し、公債費の抑制、平準化に努める。</a:t>
          </a:r>
          <a:endParaRPr lang="ja-JP" altLang="ja-JP" sz="1300">
            <a:effectLst/>
          </a:endParaRPr>
        </a:p>
        <a:p>
          <a:r>
            <a:rPr kumimoji="1" lang="ja-JP" altLang="ja-JP" sz="1300">
              <a:solidFill>
                <a:schemeClr val="dk1"/>
              </a:solidFill>
              <a:effectLst/>
              <a:latin typeface="+mn-lt"/>
              <a:ea typeface="+mn-ea"/>
              <a:cs typeface="+mn-cs"/>
            </a:rPr>
            <a:t>　また、</a:t>
          </a:r>
          <a:r>
            <a:rPr kumimoji="1" lang="ja-JP" altLang="en-US" sz="1300">
              <a:solidFill>
                <a:schemeClr val="dk1"/>
              </a:solidFill>
              <a:effectLst/>
              <a:latin typeface="+mn-lt"/>
              <a:ea typeface="+mn-ea"/>
              <a:cs typeface="+mn-cs"/>
            </a:rPr>
            <a:t>普通建設事業費について、</a:t>
          </a:r>
          <a:r>
            <a:rPr lang="ja-JP" altLang="ja-JP" sz="1300" b="0" i="0" baseline="0">
              <a:solidFill>
                <a:schemeClr val="dk1"/>
              </a:solidFill>
              <a:effectLst/>
              <a:latin typeface="+mn-lt"/>
              <a:ea typeface="+mn-ea"/>
              <a:cs typeface="+mn-cs"/>
            </a:rPr>
            <a:t>類似団体</a:t>
          </a:r>
          <a:r>
            <a:rPr lang="ja-JP" altLang="en-US" sz="1300" b="0" i="0" baseline="0">
              <a:solidFill>
                <a:schemeClr val="dk1"/>
              </a:solidFill>
              <a:effectLst/>
              <a:latin typeface="+mn-lt"/>
              <a:ea typeface="+mn-ea"/>
              <a:cs typeface="+mn-cs"/>
            </a:rPr>
            <a:t>より</a:t>
          </a:r>
          <a:r>
            <a:rPr lang="ja-JP" altLang="ja-JP" sz="1300" b="0" i="0" baseline="0">
              <a:solidFill>
                <a:schemeClr val="dk1"/>
              </a:solidFill>
              <a:effectLst/>
              <a:latin typeface="+mn-lt"/>
              <a:ea typeface="+mn-ea"/>
              <a:cs typeface="+mn-cs"/>
            </a:rPr>
            <a:t>高くなっている要因としては、</a:t>
          </a:r>
          <a:r>
            <a:rPr kumimoji="1" lang="ja-JP" altLang="en-US" sz="1300">
              <a:solidFill>
                <a:schemeClr val="dk1"/>
              </a:solidFill>
              <a:effectLst/>
              <a:latin typeface="+mn-lt"/>
              <a:ea typeface="+mn-ea"/>
              <a:cs typeface="+mn-cs"/>
            </a:rPr>
            <a:t>（仮称）久山港スポーツ施設整備事業や諫早駅周辺整備事業などの大型建設事業の実施に伴う増によるもの。</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　そのほか、人件費及び物件費の住民一人当たりのコストは、類似団体平均と比べ低い水準にあり、これは、職員定員適正化計画に基づく定員管理や経費の節減、見直しを着実に推進した結果である。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長崎県諫早市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139,407
138,585
341.79
66,946,485
65,244,617
918,573
35,963,900
60,963,720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49022</xdr:rowOff>
    </xdr:from>
    <xdr:to>
      <xdr:col>6</xdr:col>
      <xdr:colOff>510540</xdr:colOff>
      <xdr:row>39</xdr:row>
      <xdr:rowOff>132080</xdr:rowOff>
    </xdr:to>
    <xdr:cxnSp macro="">
      <xdr:nvCxnSpPr>
        <xdr:cNvPr id="56" name="直線コネクタ 55"/>
        <xdr:cNvCxnSpPr/>
      </xdr:nvCxnSpPr>
      <xdr:spPr>
        <a:xfrm flipV="1">
          <a:off x="4633595" y="5363972"/>
          <a:ext cx="1270" cy="1454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135907</xdr:rowOff>
    </xdr:from>
    <xdr:ext cx="469744" cy="259045"/>
    <xdr:sp macro="" textlink="">
      <xdr:nvSpPr>
        <xdr:cNvPr id="57" name="議会費最小値テキスト"/>
        <xdr:cNvSpPr txBox="1"/>
      </xdr:nvSpPr>
      <xdr:spPr>
        <a:xfrm>
          <a:off x="4686300" y="682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a:t>
          </a:r>
          <a:endParaRPr kumimoji="1" lang="ja-JP" altLang="en-US" sz="1000" b="1">
            <a:latin typeface="ＭＳ Ｐゴシック"/>
          </a:endParaRPr>
        </a:p>
      </xdr:txBody>
    </xdr:sp>
    <xdr:clientData/>
  </xdr:oneCellAnchor>
  <xdr:twoCellAnchor>
    <xdr:from>
      <xdr:col>6</xdr:col>
      <xdr:colOff>422275</xdr:colOff>
      <xdr:row>39</xdr:row>
      <xdr:rowOff>132080</xdr:rowOff>
    </xdr:from>
    <xdr:to>
      <xdr:col>6</xdr:col>
      <xdr:colOff>600075</xdr:colOff>
      <xdr:row>39</xdr:row>
      <xdr:rowOff>132080</xdr:rowOff>
    </xdr:to>
    <xdr:cxnSp macro="">
      <xdr:nvCxnSpPr>
        <xdr:cNvPr id="58" name="直線コネクタ 57"/>
        <xdr:cNvCxnSpPr/>
      </xdr:nvCxnSpPr>
      <xdr:spPr>
        <a:xfrm>
          <a:off x="4546600" y="681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167149</xdr:rowOff>
    </xdr:from>
    <xdr:ext cx="469744" cy="259045"/>
    <xdr:sp macro="" textlink="">
      <xdr:nvSpPr>
        <xdr:cNvPr id="59" name="議会費最大値テキスト"/>
        <xdr:cNvSpPr txBox="1"/>
      </xdr:nvSpPr>
      <xdr:spPr>
        <a:xfrm>
          <a:off x="4686300" y="513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3,794</a:t>
          </a:r>
          <a:endParaRPr kumimoji="1" lang="ja-JP" altLang="en-US" sz="1000" b="1">
            <a:latin typeface="ＭＳ Ｐゴシック"/>
          </a:endParaRPr>
        </a:p>
      </xdr:txBody>
    </xdr:sp>
    <xdr:clientData/>
  </xdr:oneCellAnchor>
  <xdr:twoCellAnchor>
    <xdr:from>
      <xdr:col>6</xdr:col>
      <xdr:colOff>422275</xdr:colOff>
      <xdr:row>31</xdr:row>
      <xdr:rowOff>49022</xdr:rowOff>
    </xdr:from>
    <xdr:to>
      <xdr:col>6</xdr:col>
      <xdr:colOff>600075</xdr:colOff>
      <xdr:row>31</xdr:row>
      <xdr:rowOff>49022</xdr:rowOff>
    </xdr:to>
    <xdr:cxnSp macro="">
      <xdr:nvCxnSpPr>
        <xdr:cNvPr id="60" name="直線コネクタ 59"/>
        <xdr:cNvCxnSpPr/>
      </xdr:nvCxnSpPr>
      <xdr:spPr>
        <a:xfrm>
          <a:off x="4546600" y="536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45974</xdr:rowOff>
    </xdr:from>
    <xdr:to>
      <xdr:col>6</xdr:col>
      <xdr:colOff>511175</xdr:colOff>
      <xdr:row>36</xdr:row>
      <xdr:rowOff>106172</xdr:rowOff>
    </xdr:to>
    <xdr:cxnSp macro="">
      <xdr:nvCxnSpPr>
        <xdr:cNvPr id="61" name="直線コネクタ 60"/>
        <xdr:cNvCxnSpPr/>
      </xdr:nvCxnSpPr>
      <xdr:spPr>
        <a:xfrm>
          <a:off x="3797300" y="6046724"/>
          <a:ext cx="8382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21861</xdr:rowOff>
    </xdr:from>
    <xdr:ext cx="469744" cy="259045"/>
    <xdr:sp macro="" textlink="">
      <xdr:nvSpPr>
        <xdr:cNvPr id="62" name="議会費平均値テキスト"/>
        <xdr:cNvSpPr txBox="1"/>
      </xdr:nvSpPr>
      <xdr:spPr>
        <a:xfrm>
          <a:off x="4686300" y="602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170434</xdr:rowOff>
    </xdr:from>
    <xdr:to>
      <xdr:col>6</xdr:col>
      <xdr:colOff>561975</xdr:colOff>
      <xdr:row>36</xdr:row>
      <xdr:rowOff>100584</xdr:rowOff>
    </xdr:to>
    <xdr:sp macro="" textlink="">
      <xdr:nvSpPr>
        <xdr:cNvPr id="63" name="フローチャート :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45974</xdr:rowOff>
    </xdr:from>
    <xdr:to>
      <xdr:col>5</xdr:col>
      <xdr:colOff>358775</xdr:colOff>
      <xdr:row>35</xdr:row>
      <xdr:rowOff>158750</xdr:rowOff>
    </xdr:to>
    <xdr:cxnSp macro="">
      <xdr:nvCxnSpPr>
        <xdr:cNvPr id="64" name="直線コネクタ 63"/>
        <xdr:cNvCxnSpPr/>
      </xdr:nvCxnSpPr>
      <xdr:spPr>
        <a:xfrm flipV="1">
          <a:off x="2908300" y="6046724"/>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75184</xdr:rowOff>
    </xdr:from>
    <xdr:to>
      <xdr:col>5</xdr:col>
      <xdr:colOff>409575</xdr:colOff>
      <xdr:row>35</xdr:row>
      <xdr:rowOff>5334</xdr:rowOff>
    </xdr:to>
    <xdr:sp macro="" textlink="">
      <xdr:nvSpPr>
        <xdr:cNvPr id="65" name="フローチャート : 判断 64"/>
        <xdr:cNvSpPr/>
      </xdr:nvSpPr>
      <xdr:spPr>
        <a:xfrm>
          <a:off x="3746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21861</xdr:rowOff>
    </xdr:from>
    <xdr:ext cx="469744" cy="259045"/>
    <xdr:sp macro="" textlink="">
      <xdr:nvSpPr>
        <xdr:cNvPr id="66" name="テキスト ボックス 65"/>
        <xdr:cNvSpPr txBox="1"/>
      </xdr:nvSpPr>
      <xdr:spPr>
        <a:xfrm>
          <a:off x="3562427" y="567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3,018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115316</xdr:rowOff>
    </xdr:from>
    <xdr:to>
      <xdr:col>4</xdr:col>
      <xdr:colOff>155575</xdr:colOff>
      <xdr:row>35</xdr:row>
      <xdr:rowOff>158750</xdr:rowOff>
    </xdr:to>
    <xdr:cxnSp macro="">
      <xdr:nvCxnSpPr>
        <xdr:cNvPr id="67" name="直線コネクタ 66"/>
        <xdr:cNvCxnSpPr/>
      </xdr:nvCxnSpPr>
      <xdr:spPr>
        <a:xfrm>
          <a:off x="2019300" y="611606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8" name="フローチャート : 判断 67"/>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149877</xdr:rowOff>
    </xdr:from>
    <xdr:ext cx="469744" cy="259045"/>
    <xdr:sp macro="" textlink="">
      <xdr:nvSpPr>
        <xdr:cNvPr id="69" name="テキスト ボックス 68"/>
        <xdr:cNvSpPr txBox="1"/>
      </xdr:nvSpPr>
      <xdr:spPr>
        <a:xfrm>
          <a:off x="2673427"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254</xdr:rowOff>
    </xdr:from>
    <xdr:to>
      <xdr:col>2</xdr:col>
      <xdr:colOff>638175</xdr:colOff>
      <xdr:row>35</xdr:row>
      <xdr:rowOff>115316</xdr:rowOff>
    </xdr:to>
    <xdr:cxnSp macro="">
      <xdr:nvCxnSpPr>
        <xdr:cNvPr id="70" name="直線コネクタ 69"/>
        <xdr:cNvCxnSpPr/>
      </xdr:nvCxnSpPr>
      <xdr:spPr>
        <a:xfrm>
          <a:off x="1130300" y="5829554"/>
          <a:ext cx="889000" cy="28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69850</xdr:rowOff>
    </xdr:from>
    <xdr:to>
      <xdr:col>3</xdr:col>
      <xdr:colOff>3175</xdr:colOff>
      <xdr:row>36</xdr:row>
      <xdr:rowOff>0</xdr:rowOff>
    </xdr:to>
    <xdr:sp macro="" textlink="">
      <xdr:nvSpPr>
        <xdr:cNvPr id="71" name="フローチャート : 判断 70"/>
        <xdr:cNvSpPr/>
      </xdr:nvSpPr>
      <xdr:spPr>
        <a:xfrm>
          <a:off x="1968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162577</xdr:rowOff>
    </xdr:from>
    <xdr:ext cx="469744" cy="259045"/>
    <xdr:sp macro="" textlink="">
      <xdr:nvSpPr>
        <xdr:cNvPr id="72" name="テキスト ボックス 71"/>
        <xdr:cNvSpPr txBox="1"/>
      </xdr:nvSpPr>
      <xdr:spPr>
        <a:xfrm>
          <a:off x="1784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155194</xdr:rowOff>
    </xdr:from>
    <xdr:to>
      <xdr:col>1</xdr:col>
      <xdr:colOff>485775</xdr:colOff>
      <xdr:row>35</xdr:row>
      <xdr:rowOff>85344</xdr:rowOff>
    </xdr:to>
    <xdr:sp macro="" textlink="">
      <xdr:nvSpPr>
        <xdr:cNvPr id="73" name="フローチャート : 判断 72"/>
        <xdr:cNvSpPr/>
      </xdr:nvSpPr>
      <xdr:spPr>
        <a:xfrm>
          <a:off x="1079500" y="5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76471</xdr:rowOff>
    </xdr:from>
    <xdr:ext cx="469744" cy="259045"/>
    <xdr:sp macro="" textlink="">
      <xdr:nvSpPr>
        <xdr:cNvPr id="74" name="テキスト ボックス 73"/>
        <xdr:cNvSpPr txBox="1"/>
      </xdr:nvSpPr>
      <xdr:spPr>
        <a:xfrm>
          <a:off x="895427"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55372</xdr:rowOff>
    </xdr:from>
    <xdr:to>
      <xdr:col>6</xdr:col>
      <xdr:colOff>561975</xdr:colOff>
      <xdr:row>36</xdr:row>
      <xdr:rowOff>156972</xdr:rowOff>
    </xdr:to>
    <xdr:sp macro="" textlink="">
      <xdr:nvSpPr>
        <xdr:cNvPr id="80" name="円/楕円 79"/>
        <xdr:cNvSpPr/>
      </xdr:nvSpPr>
      <xdr:spPr>
        <a:xfrm>
          <a:off x="4584700" y="622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33799</xdr:rowOff>
    </xdr:from>
    <xdr:ext cx="469744" cy="259045"/>
    <xdr:sp macro="" textlink="">
      <xdr:nvSpPr>
        <xdr:cNvPr id="81" name="議会費該当値テキスト"/>
        <xdr:cNvSpPr txBox="1"/>
      </xdr:nvSpPr>
      <xdr:spPr>
        <a:xfrm>
          <a:off x="4686300"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2,594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166624</xdr:rowOff>
    </xdr:from>
    <xdr:to>
      <xdr:col>5</xdr:col>
      <xdr:colOff>409575</xdr:colOff>
      <xdr:row>35</xdr:row>
      <xdr:rowOff>96774</xdr:rowOff>
    </xdr:to>
    <xdr:sp macro="" textlink="">
      <xdr:nvSpPr>
        <xdr:cNvPr id="82" name="円/楕円 81"/>
        <xdr:cNvSpPr/>
      </xdr:nvSpPr>
      <xdr:spPr>
        <a:xfrm>
          <a:off x="3746500" y="599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87901</xdr:rowOff>
    </xdr:from>
    <xdr:ext cx="469744" cy="259045"/>
    <xdr:sp macro="" textlink="">
      <xdr:nvSpPr>
        <xdr:cNvPr id="83" name="テキスト ボックス 82"/>
        <xdr:cNvSpPr txBox="1"/>
      </xdr:nvSpPr>
      <xdr:spPr>
        <a:xfrm>
          <a:off x="3562427" y="608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107950</xdr:rowOff>
    </xdr:from>
    <xdr:to>
      <xdr:col>4</xdr:col>
      <xdr:colOff>206375</xdr:colOff>
      <xdr:row>36</xdr:row>
      <xdr:rowOff>38100</xdr:rowOff>
    </xdr:to>
    <xdr:sp macro="" textlink="">
      <xdr:nvSpPr>
        <xdr:cNvPr id="84" name="円/楕円 83"/>
        <xdr:cNvSpPr/>
      </xdr:nvSpPr>
      <xdr:spPr>
        <a:xfrm>
          <a:off x="28575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29227</xdr:rowOff>
    </xdr:from>
    <xdr:ext cx="469744" cy="259045"/>
    <xdr:sp macro="" textlink="">
      <xdr:nvSpPr>
        <xdr:cNvPr id="85" name="テキスト ボックス 84"/>
        <xdr:cNvSpPr txBox="1"/>
      </xdr:nvSpPr>
      <xdr:spPr>
        <a:xfrm>
          <a:off x="2673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2,750</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64516</xdr:rowOff>
    </xdr:from>
    <xdr:to>
      <xdr:col>3</xdr:col>
      <xdr:colOff>3175</xdr:colOff>
      <xdr:row>35</xdr:row>
      <xdr:rowOff>166116</xdr:rowOff>
    </xdr:to>
    <xdr:sp macro="" textlink="">
      <xdr:nvSpPr>
        <xdr:cNvPr id="86" name="円/楕円 85"/>
        <xdr:cNvSpPr/>
      </xdr:nvSpPr>
      <xdr:spPr>
        <a:xfrm>
          <a:off x="1968500" y="606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11193</xdr:rowOff>
    </xdr:from>
    <xdr:ext cx="469744" cy="259045"/>
    <xdr:sp macro="" textlink="">
      <xdr:nvSpPr>
        <xdr:cNvPr id="87" name="テキスト ボックス 86"/>
        <xdr:cNvSpPr txBox="1"/>
      </xdr:nvSpPr>
      <xdr:spPr>
        <a:xfrm>
          <a:off x="1784427" y="584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120904</xdr:rowOff>
    </xdr:from>
    <xdr:to>
      <xdr:col>1</xdr:col>
      <xdr:colOff>485775</xdr:colOff>
      <xdr:row>34</xdr:row>
      <xdr:rowOff>51054</xdr:rowOff>
    </xdr:to>
    <xdr:sp macro="" textlink="">
      <xdr:nvSpPr>
        <xdr:cNvPr id="88" name="円/楕円 87"/>
        <xdr:cNvSpPr/>
      </xdr:nvSpPr>
      <xdr:spPr>
        <a:xfrm>
          <a:off x="1079500" y="57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67581</xdr:rowOff>
    </xdr:from>
    <xdr:ext cx="469744" cy="259045"/>
    <xdr:sp macro="" textlink="">
      <xdr:nvSpPr>
        <xdr:cNvPr id="89" name="テキスト ボックス 88"/>
        <xdr:cNvSpPr txBox="1"/>
      </xdr:nvSpPr>
      <xdr:spPr>
        <a:xfrm>
          <a:off x="895427" y="555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144101</xdr:rowOff>
    </xdr:from>
    <xdr:to>
      <xdr:col>6</xdr:col>
      <xdr:colOff>510540</xdr:colOff>
      <xdr:row>58</xdr:row>
      <xdr:rowOff>52432</xdr:rowOff>
    </xdr:to>
    <xdr:cxnSp macro="">
      <xdr:nvCxnSpPr>
        <xdr:cNvPr id="114" name="直線コネクタ 113"/>
        <xdr:cNvCxnSpPr/>
      </xdr:nvCxnSpPr>
      <xdr:spPr>
        <a:xfrm flipV="1">
          <a:off x="4633595" y="8545151"/>
          <a:ext cx="1270" cy="1451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56259</xdr:rowOff>
    </xdr:from>
    <xdr:ext cx="534377" cy="259045"/>
    <xdr:sp macro="" textlink="">
      <xdr:nvSpPr>
        <xdr:cNvPr id="115" name="総務費最小値テキスト"/>
        <xdr:cNvSpPr txBox="1"/>
      </xdr:nvSpPr>
      <xdr:spPr>
        <a:xfrm>
          <a:off x="4686300" y="1000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28,581</a:t>
          </a:r>
          <a:endParaRPr kumimoji="1" lang="ja-JP" altLang="en-US" sz="1000" b="1">
            <a:latin typeface="ＭＳ Ｐゴシック"/>
          </a:endParaRPr>
        </a:p>
      </xdr:txBody>
    </xdr:sp>
    <xdr:clientData/>
  </xdr:oneCellAnchor>
  <xdr:twoCellAnchor>
    <xdr:from>
      <xdr:col>6</xdr:col>
      <xdr:colOff>422275</xdr:colOff>
      <xdr:row>58</xdr:row>
      <xdr:rowOff>52432</xdr:rowOff>
    </xdr:from>
    <xdr:to>
      <xdr:col>6</xdr:col>
      <xdr:colOff>600075</xdr:colOff>
      <xdr:row>58</xdr:row>
      <xdr:rowOff>52432</xdr:rowOff>
    </xdr:to>
    <xdr:cxnSp macro="">
      <xdr:nvCxnSpPr>
        <xdr:cNvPr id="116" name="直線コネクタ 115"/>
        <xdr:cNvCxnSpPr/>
      </xdr:nvCxnSpPr>
      <xdr:spPr>
        <a:xfrm>
          <a:off x="4546600" y="999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90778</xdr:rowOff>
    </xdr:from>
    <xdr:ext cx="599010" cy="259045"/>
    <xdr:sp macro="" textlink="">
      <xdr:nvSpPr>
        <xdr:cNvPr id="117" name="総務費最大値テキスト"/>
        <xdr:cNvSpPr txBox="1"/>
      </xdr:nvSpPr>
      <xdr:spPr>
        <a:xfrm>
          <a:off x="4686300" y="832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104,769</a:t>
          </a:r>
          <a:endParaRPr kumimoji="1" lang="ja-JP" altLang="en-US" sz="1000" b="1">
            <a:latin typeface="ＭＳ Ｐゴシック"/>
          </a:endParaRPr>
        </a:p>
      </xdr:txBody>
    </xdr:sp>
    <xdr:clientData/>
  </xdr:oneCellAnchor>
  <xdr:twoCellAnchor>
    <xdr:from>
      <xdr:col>6</xdr:col>
      <xdr:colOff>422275</xdr:colOff>
      <xdr:row>49</xdr:row>
      <xdr:rowOff>144101</xdr:rowOff>
    </xdr:from>
    <xdr:to>
      <xdr:col>6</xdr:col>
      <xdr:colOff>600075</xdr:colOff>
      <xdr:row>49</xdr:row>
      <xdr:rowOff>144101</xdr:rowOff>
    </xdr:to>
    <xdr:cxnSp macro="">
      <xdr:nvCxnSpPr>
        <xdr:cNvPr id="118" name="直線コネクタ 117"/>
        <xdr:cNvCxnSpPr/>
      </xdr:nvCxnSpPr>
      <xdr:spPr>
        <a:xfrm>
          <a:off x="4546600" y="8545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128670</xdr:rowOff>
    </xdr:from>
    <xdr:to>
      <xdr:col>6</xdr:col>
      <xdr:colOff>511175</xdr:colOff>
      <xdr:row>56</xdr:row>
      <xdr:rowOff>128575</xdr:rowOff>
    </xdr:to>
    <xdr:cxnSp macro="">
      <xdr:nvCxnSpPr>
        <xdr:cNvPr id="119" name="直線コネクタ 118"/>
        <xdr:cNvCxnSpPr/>
      </xdr:nvCxnSpPr>
      <xdr:spPr>
        <a:xfrm>
          <a:off x="3797300" y="9386970"/>
          <a:ext cx="838200" cy="34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50474</xdr:rowOff>
    </xdr:from>
    <xdr:ext cx="534377" cy="259045"/>
    <xdr:sp macro="" textlink="">
      <xdr:nvSpPr>
        <xdr:cNvPr id="120" name="総務費平均値テキスト"/>
        <xdr:cNvSpPr txBox="1"/>
      </xdr:nvSpPr>
      <xdr:spPr>
        <a:xfrm>
          <a:off x="4686300" y="9480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45,218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27597</xdr:rowOff>
    </xdr:from>
    <xdr:to>
      <xdr:col>6</xdr:col>
      <xdr:colOff>561975</xdr:colOff>
      <xdr:row>56</xdr:row>
      <xdr:rowOff>129197</xdr:rowOff>
    </xdr:to>
    <xdr:sp macro="" textlink="">
      <xdr:nvSpPr>
        <xdr:cNvPr id="121" name="フローチャート : 判断 120"/>
        <xdr:cNvSpPr/>
      </xdr:nvSpPr>
      <xdr:spPr>
        <a:xfrm>
          <a:off x="4584700" y="962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128670</xdr:rowOff>
    </xdr:from>
    <xdr:to>
      <xdr:col>5</xdr:col>
      <xdr:colOff>358775</xdr:colOff>
      <xdr:row>55</xdr:row>
      <xdr:rowOff>76340</xdr:rowOff>
    </xdr:to>
    <xdr:cxnSp macro="">
      <xdr:nvCxnSpPr>
        <xdr:cNvPr id="122" name="直線コネクタ 121"/>
        <xdr:cNvCxnSpPr/>
      </xdr:nvCxnSpPr>
      <xdr:spPr>
        <a:xfrm flipV="1">
          <a:off x="2908300" y="9386970"/>
          <a:ext cx="889000" cy="11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65774</xdr:rowOff>
    </xdr:from>
    <xdr:to>
      <xdr:col>5</xdr:col>
      <xdr:colOff>409575</xdr:colOff>
      <xdr:row>55</xdr:row>
      <xdr:rowOff>167374</xdr:rowOff>
    </xdr:to>
    <xdr:sp macro="" textlink="">
      <xdr:nvSpPr>
        <xdr:cNvPr id="123" name="フローチャート : 判断 122"/>
        <xdr:cNvSpPr/>
      </xdr:nvSpPr>
      <xdr:spPr>
        <a:xfrm>
          <a:off x="3746500" y="949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158501</xdr:rowOff>
    </xdr:from>
    <xdr:ext cx="534377" cy="259045"/>
    <xdr:sp macro="" textlink="">
      <xdr:nvSpPr>
        <xdr:cNvPr id="124" name="テキスト ボックス 123"/>
        <xdr:cNvSpPr txBox="1"/>
      </xdr:nvSpPr>
      <xdr:spPr>
        <a:xfrm>
          <a:off x="3530111" y="95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52,214</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41021</xdr:rowOff>
    </xdr:from>
    <xdr:to>
      <xdr:col>4</xdr:col>
      <xdr:colOff>155575</xdr:colOff>
      <xdr:row>55</xdr:row>
      <xdr:rowOff>76340</xdr:rowOff>
    </xdr:to>
    <xdr:cxnSp macro="">
      <xdr:nvCxnSpPr>
        <xdr:cNvPr id="125" name="直線コネクタ 124"/>
        <xdr:cNvCxnSpPr/>
      </xdr:nvCxnSpPr>
      <xdr:spPr>
        <a:xfrm>
          <a:off x="2019300" y="9299321"/>
          <a:ext cx="889000" cy="20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11061</xdr:rowOff>
    </xdr:from>
    <xdr:to>
      <xdr:col>4</xdr:col>
      <xdr:colOff>206375</xdr:colOff>
      <xdr:row>56</xdr:row>
      <xdr:rowOff>112661</xdr:rowOff>
    </xdr:to>
    <xdr:sp macro="" textlink="">
      <xdr:nvSpPr>
        <xdr:cNvPr id="126" name="フローチャート : 判断 125"/>
        <xdr:cNvSpPr/>
      </xdr:nvSpPr>
      <xdr:spPr>
        <a:xfrm>
          <a:off x="2857500" y="961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103788</xdr:rowOff>
    </xdr:from>
    <xdr:ext cx="534377" cy="259045"/>
    <xdr:sp macro="" textlink="">
      <xdr:nvSpPr>
        <xdr:cNvPr id="127" name="テキスト ボックス 126"/>
        <xdr:cNvSpPr txBox="1"/>
      </xdr:nvSpPr>
      <xdr:spPr>
        <a:xfrm>
          <a:off x="2641111" y="970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41021</xdr:rowOff>
    </xdr:from>
    <xdr:to>
      <xdr:col>2</xdr:col>
      <xdr:colOff>638175</xdr:colOff>
      <xdr:row>54</xdr:row>
      <xdr:rowOff>146482</xdr:rowOff>
    </xdr:to>
    <xdr:cxnSp macro="">
      <xdr:nvCxnSpPr>
        <xdr:cNvPr id="128" name="直線コネクタ 127"/>
        <xdr:cNvCxnSpPr/>
      </xdr:nvCxnSpPr>
      <xdr:spPr>
        <a:xfrm flipV="1">
          <a:off x="1130300" y="9299321"/>
          <a:ext cx="889000" cy="10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162966</xdr:rowOff>
    </xdr:from>
    <xdr:to>
      <xdr:col>3</xdr:col>
      <xdr:colOff>3175</xdr:colOff>
      <xdr:row>56</xdr:row>
      <xdr:rowOff>93116</xdr:rowOff>
    </xdr:to>
    <xdr:sp macro="" textlink="">
      <xdr:nvSpPr>
        <xdr:cNvPr id="129" name="フローチャート : 判断 128"/>
        <xdr:cNvSpPr/>
      </xdr:nvSpPr>
      <xdr:spPr>
        <a:xfrm>
          <a:off x="1968500" y="959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84243</xdr:rowOff>
    </xdr:from>
    <xdr:ext cx="534377" cy="259045"/>
    <xdr:sp macro="" textlink="">
      <xdr:nvSpPr>
        <xdr:cNvPr id="130" name="テキスト ボックス 129"/>
        <xdr:cNvSpPr txBox="1"/>
      </xdr:nvSpPr>
      <xdr:spPr>
        <a:xfrm>
          <a:off x="1752111" y="968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55849</xdr:rowOff>
    </xdr:from>
    <xdr:to>
      <xdr:col>1</xdr:col>
      <xdr:colOff>485775</xdr:colOff>
      <xdr:row>56</xdr:row>
      <xdr:rowOff>157449</xdr:rowOff>
    </xdr:to>
    <xdr:sp macro="" textlink="">
      <xdr:nvSpPr>
        <xdr:cNvPr id="131" name="フローチャート : 判断 130"/>
        <xdr:cNvSpPr/>
      </xdr:nvSpPr>
      <xdr:spPr>
        <a:xfrm>
          <a:off x="1079500" y="965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148576</xdr:rowOff>
    </xdr:from>
    <xdr:ext cx="534377" cy="259045"/>
    <xdr:sp macro="" textlink="">
      <xdr:nvSpPr>
        <xdr:cNvPr id="132" name="テキスト ボックス 131"/>
        <xdr:cNvSpPr txBox="1"/>
      </xdr:nvSpPr>
      <xdr:spPr>
        <a:xfrm>
          <a:off x="863111" y="974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77775</xdr:rowOff>
    </xdr:from>
    <xdr:to>
      <xdr:col>6</xdr:col>
      <xdr:colOff>561975</xdr:colOff>
      <xdr:row>57</xdr:row>
      <xdr:rowOff>7925</xdr:rowOff>
    </xdr:to>
    <xdr:sp macro="" textlink="">
      <xdr:nvSpPr>
        <xdr:cNvPr id="138" name="円/楕円 137"/>
        <xdr:cNvSpPr/>
      </xdr:nvSpPr>
      <xdr:spPr>
        <a:xfrm>
          <a:off x="4584700" y="967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56202</xdr:rowOff>
    </xdr:from>
    <xdr:ext cx="534377" cy="259045"/>
    <xdr:sp macro="" textlink="">
      <xdr:nvSpPr>
        <xdr:cNvPr id="139" name="総務費該当値テキスト"/>
        <xdr:cNvSpPr txBox="1"/>
      </xdr:nvSpPr>
      <xdr:spPr>
        <a:xfrm>
          <a:off x="4686300" y="965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42,584</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77870</xdr:rowOff>
    </xdr:from>
    <xdr:to>
      <xdr:col>5</xdr:col>
      <xdr:colOff>409575</xdr:colOff>
      <xdr:row>55</xdr:row>
      <xdr:rowOff>8020</xdr:rowOff>
    </xdr:to>
    <xdr:sp macro="" textlink="">
      <xdr:nvSpPr>
        <xdr:cNvPr id="140" name="円/楕円 139"/>
        <xdr:cNvSpPr/>
      </xdr:nvSpPr>
      <xdr:spPr>
        <a:xfrm>
          <a:off x="3746500" y="933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24547</xdr:rowOff>
    </xdr:from>
    <xdr:ext cx="534377" cy="259045"/>
    <xdr:sp macro="" textlink="">
      <xdr:nvSpPr>
        <xdr:cNvPr id="141" name="テキスト ボックス 140"/>
        <xdr:cNvSpPr txBox="1"/>
      </xdr:nvSpPr>
      <xdr:spPr>
        <a:xfrm>
          <a:off x="3530111" y="911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60,579</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25540</xdr:rowOff>
    </xdr:from>
    <xdr:to>
      <xdr:col>4</xdr:col>
      <xdr:colOff>206375</xdr:colOff>
      <xdr:row>55</xdr:row>
      <xdr:rowOff>127140</xdr:rowOff>
    </xdr:to>
    <xdr:sp macro="" textlink="">
      <xdr:nvSpPr>
        <xdr:cNvPr id="142" name="円/楕円 141"/>
        <xdr:cNvSpPr/>
      </xdr:nvSpPr>
      <xdr:spPr>
        <a:xfrm>
          <a:off x="2857500" y="94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143667</xdr:rowOff>
    </xdr:from>
    <xdr:ext cx="534377" cy="259045"/>
    <xdr:sp macro="" textlink="">
      <xdr:nvSpPr>
        <xdr:cNvPr id="143" name="テキスト ボックス 142"/>
        <xdr:cNvSpPr txBox="1"/>
      </xdr:nvSpPr>
      <xdr:spPr>
        <a:xfrm>
          <a:off x="2641111" y="923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54,326</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161671</xdr:rowOff>
    </xdr:from>
    <xdr:to>
      <xdr:col>3</xdr:col>
      <xdr:colOff>3175</xdr:colOff>
      <xdr:row>54</xdr:row>
      <xdr:rowOff>91821</xdr:rowOff>
    </xdr:to>
    <xdr:sp macro="" textlink="">
      <xdr:nvSpPr>
        <xdr:cNvPr id="144" name="円/楕円 143"/>
        <xdr:cNvSpPr/>
      </xdr:nvSpPr>
      <xdr:spPr>
        <a:xfrm>
          <a:off x="1968500" y="924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108348</xdr:rowOff>
    </xdr:from>
    <xdr:ext cx="534377" cy="259045"/>
    <xdr:sp macro="" textlink="">
      <xdr:nvSpPr>
        <xdr:cNvPr id="145" name="テキスト ボックス 144"/>
        <xdr:cNvSpPr txBox="1"/>
      </xdr:nvSpPr>
      <xdr:spPr>
        <a:xfrm>
          <a:off x="1752111" y="902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65,180</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95682</xdr:rowOff>
    </xdr:from>
    <xdr:to>
      <xdr:col>1</xdr:col>
      <xdr:colOff>485775</xdr:colOff>
      <xdr:row>55</xdr:row>
      <xdr:rowOff>25832</xdr:rowOff>
    </xdr:to>
    <xdr:sp macro="" textlink="">
      <xdr:nvSpPr>
        <xdr:cNvPr id="146" name="円/楕円 145"/>
        <xdr:cNvSpPr/>
      </xdr:nvSpPr>
      <xdr:spPr>
        <a:xfrm>
          <a:off x="1079500" y="935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42359</xdr:rowOff>
    </xdr:from>
    <xdr:ext cx="534377" cy="259045"/>
    <xdr:sp macro="" textlink="">
      <xdr:nvSpPr>
        <xdr:cNvPr id="147" name="テキスト ボックス 146"/>
        <xdr:cNvSpPr txBox="1"/>
      </xdr:nvSpPr>
      <xdr:spPr>
        <a:xfrm>
          <a:off x="863111" y="912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59,644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187,124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64959</xdr:rowOff>
    </xdr:from>
    <xdr:to>
      <xdr:col>6</xdr:col>
      <xdr:colOff>510540</xdr:colOff>
      <xdr:row>78</xdr:row>
      <xdr:rowOff>103853</xdr:rowOff>
    </xdr:to>
    <xdr:cxnSp macro="">
      <xdr:nvCxnSpPr>
        <xdr:cNvPr id="174" name="直線コネクタ 173"/>
        <xdr:cNvCxnSpPr/>
      </xdr:nvCxnSpPr>
      <xdr:spPr>
        <a:xfrm flipV="1">
          <a:off x="4633595" y="12066459"/>
          <a:ext cx="1270" cy="1410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107680</xdr:rowOff>
    </xdr:from>
    <xdr:ext cx="599010" cy="259045"/>
    <xdr:sp macro="" textlink="">
      <xdr:nvSpPr>
        <xdr:cNvPr id="175" name="民生費最小値テキスト"/>
        <xdr:cNvSpPr txBox="1"/>
      </xdr:nvSpPr>
      <xdr:spPr>
        <a:xfrm>
          <a:off x="4686300" y="1348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105,293</a:t>
          </a:r>
          <a:endParaRPr kumimoji="1" lang="ja-JP" altLang="en-US" sz="1000" b="1">
            <a:latin typeface="ＭＳ Ｐゴシック"/>
          </a:endParaRPr>
        </a:p>
      </xdr:txBody>
    </xdr:sp>
    <xdr:clientData/>
  </xdr:oneCellAnchor>
  <xdr:twoCellAnchor>
    <xdr:from>
      <xdr:col>6</xdr:col>
      <xdr:colOff>422275</xdr:colOff>
      <xdr:row>78</xdr:row>
      <xdr:rowOff>103853</xdr:rowOff>
    </xdr:from>
    <xdr:to>
      <xdr:col>6</xdr:col>
      <xdr:colOff>600075</xdr:colOff>
      <xdr:row>78</xdr:row>
      <xdr:rowOff>103853</xdr:rowOff>
    </xdr:to>
    <xdr:cxnSp macro="">
      <xdr:nvCxnSpPr>
        <xdr:cNvPr id="176" name="直線コネクタ 175"/>
        <xdr:cNvCxnSpPr/>
      </xdr:nvCxnSpPr>
      <xdr:spPr>
        <a:xfrm>
          <a:off x="4546600" y="13476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11636</xdr:rowOff>
    </xdr:from>
    <xdr:ext cx="599010" cy="259045"/>
    <xdr:sp macro="" textlink="">
      <xdr:nvSpPr>
        <xdr:cNvPr id="177" name="民生費最大値テキスト"/>
        <xdr:cNvSpPr txBox="1"/>
      </xdr:nvSpPr>
      <xdr:spPr>
        <a:xfrm>
          <a:off x="4686300" y="1184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234,866</a:t>
          </a:r>
          <a:endParaRPr kumimoji="1" lang="ja-JP" altLang="en-US" sz="1000" b="1">
            <a:latin typeface="ＭＳ Ｐゴシック"/>
          </a:endParaRPr>
        </a:p>
      </xdr:txBody>
    </xdr:sp>
    <xdr:clientData/>
  </xdr:oneCellAnchor>
  <xdr:twoCellAnchor>
    <xdr:from>
      <xdr:col>6</xdr:col>
      <xdr:colOff>422275</xdr:colOff>
      <xdr:row>70</xdr:row>
      <xdr:rowOff>64959</xdr:rowOff>
    </xdr:from>
    <xdr:to>
      <xdr:col>6</xdr:col>
      <xdr:colOff>600075</xdr:colOff>
      <xdr:row>70</xdr:row>
      <xdr:rowOff>64959</xdr:rowOff>
    </xdr:to>
    <xdr:cxnSp macro="">
      <xdr:nvCxnSpPr>
        <xdr:cNvPr id="178" name="直線コネクタ 177"/>
        <xdr:cNvCxnSpPr/>
      </xdr:nvCxnSpPr>
      <xdr:spPr>
        <a:xfrm>
          <a:off x="4546600" y="12066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72459</xdr:rowOff>
    </xdr:from>
    <xdr:to>
      <xdr:col>6</xdr:col>
      <xdr:colOff>511175</xdr:colOff>
      <xdr:row>74</xdr:row>
      <xdr:rowOff>134083</xdr:rowOff>
    </xdr:to>
    <xdr:cxnSp macro="">
      <xdr:nvCxnSpPr>
        <xdr:cNvPr id="179" name="直線コネクタ 178"/>
        <xdr:cNvCxnSpPr/>
      </xdr:nvCxnSpPr>
      <xdr:spPr>
        <a:xfrm flipV="1">
          <a:off x="3797300" y="12759759"/>
          <a:ext cx="838200" cy="6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2035</xdr:rowOff>
    </xdr:from>
    <xdr:ext cx="599010" cy="259045"/>
    <xdr:sp macro="" textlink="">
      <xdr:nvSpPr>
        <xdr:cNvPr id="180" name="民生費平均値テキスト"/>
        <xdr:cNvSpPr txBox="1"/>
      </xdr:nvSpPr>
      <xdr:spPr>
        <a:xfrm>
          <a:off x="4686300" y="128607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155,248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23608</xdr:rowOff>
    </xdr:from>
    <xdr:to>
      <xdr:col>6</xdr:col>
      <xdr:colOff>561975</xdr:colOff>
      <xdr:row>75</xdr:row>
      <xdr:rowOff>125208</xdr:rowOff>
    </xdr:to>
    <xdr:sp macro="" textlink="">
      <xdr:nvSpPr>
        <xdr:cNvPr id="181" name="フローチャート : 判断 180"/>
        <xdr:cNvSpPr/>
      </xdr:nvSpPr>
      <xdr:spPr>
        <a:xfrm>
          <a:off x="45847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134083</xdr:rowOff>
    </xdr:from>
    <xdr:to>
      <xdr:col>5</xdr:col>
      <xdr:colOff>358775</xdr:colOff>
      <xdr:row>75</xdr:row>
      <xdr:rowOff>34228</xdr:rowOff>
    </xdr:to>
    <xdr:cxnSp macro="">
      <xdr:nvCxnSpPr>
        <xdr:cNvPr id="182" name="直線コネクタ 181"/>
        <xdr:cNvCxnSpPr/>
      </xdr:nvCxnSpPr>
      <xdr:spPr>
        <a:xfrm flipV="1">
          <a:off x="2908300" y="12821383"/>
          <a:ext cx="889000" cy="7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103029</xdr:rowOff>
    </xdr:from>
    <xdr:to>
      <xdr:col>5</xdr:col>
      <xdr:colOff>409575</xdr:colOff>
      <xdr:row>75</xdr:row>
      <xdr:rowOff>33179</xdr:rowOff>
    </xdr:to>
    <xdr:sp macro="" textlink="">
      <xdr:nvSpPr>
        <xdr:cNvPr id="183" name="フローチャート : 判断 182"/>
        <xdr:cNvSpPr/>
      </xdr:nvSpPr>
      <xdr:spPr>
        <a:xfrm>
          <a:off x="3746500" y="1279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24306</xdr:rowOff>
    </xdr:from>
    <xdr:ext cx="599010" cy="259045"/>
    <xdr:sp macro="" textlink="">
      <xdr:nvSpPr>
        <xdr:cNvPr id="184" name="テキスト ボックス 183"/>
        <xdr:cNvSpPr txBox="1"/>
      </xdr:nvSpPr>
      <xdr:spPr>
        <a:xfrm>
          <a:off x="3497794" y="1288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163,702</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34228</xdr:rowOff>
    </xdr:from>
    <xdr:to>
      <xdr:col>4</xdr:col>
      <xdr:colOff>155575</xdr:colOff>
      <xdr:row>76</xdr:row>
      <xdr:rowOff>5925</xdr:rowOff>
    </xdr:to>
    <xdr:cxnSp macro="">
      <xdr:nvCxnSpPr>
        <xdr:cNvPr id="185" name="直線コネクタ 184"/>
        <xdr:cNvCxnSpPr/>
      </xdr:nvCxnSpPr>
      <xdr:spPr>
        <a:xfrm flipV="1">
          <a:off x="2019300" y="12892978"/>
          <a:ext cx="889000" cy="14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3186</xdr:rowOff>
    </xdr:from>
    <xdr:to>
      <xdr:col>4</xdr:col>
      <xdr:colOff>206375</xdr:colOff>
      <xdr:row>76</xdr:row>
      <xdr:rowOff>104786</xdr:rowOff>
    </xdr:to>
    <xdr:sp macro="" textlink="">
      <xdr:nvSpPr>
        <xdr:cNvPr id="186" name="フローチャート : 判断 185"/>
        <xdr:cNvSpPr/>
      </xdr:nvSpPr>
      <xdr:spPr>
        <a:xfrm>
          <a:off x="2857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95913</xdr:rowOff>
    </xdr:from>
    <xdr:ext cx="599010" cy="259045"/>
    <xdr:sp macro="" textlink="">
      <xdr:nvSpPr>
        <xdr:cNvPr id="187" name="テキスト ボックス 186"/>
        <xdr:cNvSpPr txBox="1"/>
      </xdr:nvSpPr>
      <xdr:spPr>
        <a:xfrm>
          <a:off x="2608794" y="131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5925</xdr:rowOff>
    </xdr:from>
    <xdr:to>
      <xdr:col>2</xdr:col>
      <xdr:colOff>638175</xdr:colOff>
      <xdr:row>76</xdr:row>
      <xdr:rowOff>26935</xdr:rowOff>
    </xdr:to>
    <xdr:cxnSp macro="">
      <xdr:nvCxnSpPr>
        <xdr:cNvPr id="188" name="直線コネクタ 187"/>
        <xdr:cNvCxnSpPr/>
      </xdr:nvCxnSpPr>
      <xdr:spPr>
        <a:xfrm flipV="1">
          <a:off x="1130300" y="13036125"/>
          <a:ext cx="889000" cy="2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104772</xdr:rowOff>
    </xdr:from>
    <xdr:to>
      <xdr:col>3</xdr:col>
      <xdr:colOff>3175</xdr:colOff>
      <xdr:row>77</xdr:row>
      <xdr:rowOff>34922</xdr:rowOff>
    </xdr:to>
    <xdr:sp macro="" textlink="">
      <xdr:nvSpPr>
        <xdr:cNvPr id="189" name="フローチャート : 判断 188"/>
        <xdr:cNvSpPr/>
      </xdr:nvSpPr>
      <xdr:spPr>
        <a:xfrm>
          <a:off x="1968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26049</xdr:rowOff>
    </xdr:from>
    <xdr:ext cx="599010" cy="259045"/>
    <xdr:sp macro="" textlink="">
      <xdr:nvSpPr>
        <xdr:cNvPr id="190" name="テキスト ボックス 189"/>
        <xdr:cNvSpPr txBox="1"/>
      </xdr:nvSpPr>
      <xdr:spPr>
        <a:xfrm>
          <a:off x="1719794" y="1322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127763</xdr:rowOff>
    </xdr:from>
    <xdr:to>
      <xdr:col>1</xdr:col>
      <xdr:colOff>485775</xdr:colOff>
      <xdr:row>77</xdr:row>
      <xdr:rowOff>57913</xdr:rowOff>
    </xdr:to>
    <xdr:sp macro="" textlink="">
      <xdr:nvSpPr>
        <xdr:cNvPr id="191" name="フローチャート : 判断 190"/>
        <xdr:cNvSpPr/>
      </xdr:nvSpPr>
      <xdr:spPr>
        <a:xfrm>
          <a:off x="1079500" y="1315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49040</xdr:rowOff>
    </xdr:from>
    <xdr:ext cx="599010" cy="259045"/>
    <xdr:sp macro="" textlink="">
      <xdr:nvSpPr>
        <xdr:cNvPr id="192" name="テキスト ボックス 191"/>
        <xdr:cNvSpPr txBox="1"/>
      </xdr:nvSpPr>
      <xdr:spPr>
        <a:xfrm>
          <a:off x="830794" y="1325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21659</xdr:rowOff>
    </xdr:from>
    <xdr:to>
      <xdr:col>6</xdr:col>
      <xdr:colOff>561975</xdr:colOff>
      <xdr:row>74</xdr:row>
      <xdr:rowOff>123259</xdr:rowOff>
    </xdr:to>
    <xdr:sp macro="" textlink="">
      <xdr:nvSpPr>
        <xdr:cNvPr id="198" name="円/楕円 197"/>
        <xdr:cNvSpPr/>
      </xdr:nvSpPr>
      <xdr:spPr>
        <a:xfrm>
          <a:off x="4584700" y="1270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44536</xdr:rowOff>
    </xdr:from>
    <xdr:ext cx="599010" cy="259045"/>
    <xdr:sp macro="" textlink="">
      <xdr:nvSpPr>
        <xdr:cNvPr id="199" name="民生費該当値テキスト"/>
        <xdr:cNvSpPr txBox="1"/>
      </xdr:nvSpPr>
      <xdr:spPr>
        <a:xfrm>
          <a:off x="4686300" y="12560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171,177</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83283</xdr:rowOff>
    </xdr:from>
    <xdr:to>
      <xdr:col>5</xdr:col>
      <xdr:colOff>409575</xdr:colOff>
      <xdr:row>75</xdr:row>
      <xdr:rowOff>13433</xdr:rowOff>
    </xdr:to>
    <xdr:sp macro="" textlink="">
      <xdr:nvSpPr>
        <xdr:cNvPr id="200" name="円/楕円 199"/>
        <xdr:cNvSpPr/>
      </xdr:nvSpPr>
      <xdr:spPr>
        <a:xfrm>
          <a:off x="3746500" y="1277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29960</xdr:rowOff>
    </xdr:from>
    <xdr:ext cx="599010" cy="259045"/>
    <xdr:sp macro="" textlink="">
      <xdr:nvSpPr>
        <xdr:cNvPr id="201" name="テキスト ボックス 200"/>
        <xdr:cNvSpPr txBox="1"/>
      </xdr:nvSpPr>
      <xdr:spPr>
        <a:xfrm>
          <a:off x="3497794" y="1254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165,516</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154878</xdr:rowOff>
    </xdr:from>
    <xdr:to>
      <xdr:col>4</xdr:col>
      <xdr:colOff>206375</xdr:colOff>
      <xdr:row>75</xdr:row>
      <xdr:rowOff>85028</xdr:rowOff>
    </xdr:to>
    <xdr:sp macro="" textlink="">
      <xdr:nvSpPr>
        <xdr:cNvPr id="202" name="円/楕円 201"/>
        <xdr:cNvSpPr/>
      </xdr:nvSpPr>
      <xdr:spPr>
        <a:xfrm>
          <a:off x="2857500" y="1284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101555</xdr:rowOff>
    </xdr:from>
    <xdr:ext cx="599010" cy="259045"/>
    <xdr:sp macro="" textlink="">
      <xdr:nvSpPr>
        <xdr:cNvPr id="203" name="テキスト ボックス 202"/>
        <xdr:cNvSpPr txBox="1"/>
      </xdr:nvSpPr>
      <xdr:spPr>
        <a:xfrm>
          <a:off x="2608794" y="12617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158,939</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126575</xdr:rowOff>
    </xdr:from>
    <xdr:to>
      <xdr:col>3</xdr:col>
      <xdr:colOff>3175</xdr:colOff>
      <xdr:row>76</xdr:row>
      <xdr:rowOff>56725</xdr:rowOff>
    </xdr:to>
    <xdr:sp macro="" textlink="">
      <xdr:nvSpPr>
        <xdr:cNvPr id="204" name="円/楕円 203"/>
        <xdr:cNvSpPr/>
      </xdr:nvSpPr>
      <xdr:spPr>
        <a:xfrm>
          <a:off x="1968500" y="1298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73252</xdr:rowOff>
    </xdr:from>
    <xdr:ext cx="599010" cy="259045"/>
    <xdr:sp macro="" textlink="">
      <xdr:nvSpPr>
        <xdr:cNvPr id="205" name="テキスト ボックス 204"/>
        <xdr:cNvSpPr txBox="1"/>
      </xdr:nvSpPr>
      <xdr:spPr>
        <a:xfrm>
          <a:off x="1719794" y="12760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145,789</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147585</xdr:rowOff>
    </xdr:from>
    <xdr:to>
      <xdr:col>1</xdr:col>
      <xdr:colOff>485775</xdr:colOff>
      <xdr:row>76</xdr:row>
      <xdr:rowOff>77735</xdr:rowOff>
    </xdr:to>
    <xdr:sp macro="" textlink="">
      <xdr:nvSpPr>
        <xdr:cNvPr id="206" name="円/楕円 205"/>
        <xdr:cNvSpPr/>
      </xdr:nvSpPr>
      <xdr:spPr>
        <a:xfrm>
          <a:off x="1079500" y="1300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94262</xdr:rowOff>
    </xdr:from>
    <xdr:ext cx="599010" cy="259045"/>
    <xdr:sp macro="" textlink="">
      <xdr:nvSpPr>
        <xdr:cNvPr id="207" name="テキスト ボックス 206"/>
        <xdr:cNvSpPr txBox="1"/>
      </xdr:nvSpPr>
      <xdr:spPr>
        <a:xfrm>
          <a:off x="830794" y="1278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143,859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28670</xdr:rowOff>
    </xdr:from>
    <xdr:to>
      <xdr:col>6</xdr:col>
      <xdr:colOff>510540</xdr:colOff>
      <xdr:row>99</xdr:row>
      <xdr:rowOff>22543</xdr:rowOff>
    </xdr:to>
    <xdr:cxnSp macro="">
      <xdr:nvCxnSpPr>
        <xdr:cNvPr id="230" name="直線コネクタ 229"/>
        <xdr:cNvCxnSpPr/>
      </xdr:nvCxnSpPr>
      <xdr:spPr>
        <a:xfrm flipV="1">
          <a:off x="4633595" y="15802070"/>
          <a:ext cx="1270" cy="119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26370</xdr:rowOff>
    </xdr:from>
    <xdr:ext cx="534377" cy="259045"/>
    <xdr:sp macro="" textlink="">
      <xdr:nvSpPr>
        <xdr:cNvPr id="231" name="衛生費最小値テキスト"/>
        <xdr:cNvSpPr txBox="1"/>
      </xdr:nvSpPr>
      <xdr:spPr>
        <a:xfrm>
          <a:off x="4686300" y="169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17,625</a:t>
          </a:r>
          <a:endParaRPr kumimoji="1" lang="ja-JP" altLang="en-US" sz="1000" b="1">
            <a:latin typeface="ＭＳ Ｐゴシック"/>
          </a:endParaRPr>
        </a:p>
      </xdr:txBody>
    </xdr:sp>
    <xdr:clientData/>
  </xdr:oneCellAnchor>
  <xdr:twoCellAnchor>
    <xdr:from>
      <xdr:col>6</xdr:col>
      <xdr:colOff>422275</xdr:colOff>
      <xdr:row>99</xdr:row>
      <xdr:rowOff>22543</xdr:rowOff>
    </xdr:from>
    <xdr:to>
      <xdr:col>6</xdr:col>
      <xdr:colOff>600075</xdr:colOff>
      <xdr:row>99</xdr:row>
      <xdr:rowOff>22543</xdr:rowOff>
    </xdr:to>
    <xdr:cxnSp macro="">
      <xdr:nvCxnSpPr>
        <xdr:cNvPr id="232" name="直線コネクタ 231"/>
        <xdr:cNvCxnSpPr/>
      </xdr:nvCxnSpPr>
      <xdr:spPr>
        <a:xfrm>
          <a:off x="4546600" y="169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146797</xdr:rowOff>
    </xdr:from>
    <xdr:ext cx="534377" cy="259045"/>
    <xdr:sp macro="" textlink="">
      <xdr:nvSpPr>
        <xdr:cNvPr id="233" name="衛生費最大値テキスト"/>
        <xdr:cNvSpPr txBox="1"/>
      </xdr:nvSpPr>
      <xdr:spPr>
        <a:xfrm>
          <a:off x="4686300" y="1557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69,857</a:t>
          </a:r>
          <a:endParaRPr kumimoji="1" lang="ja-JP" altLang="en-US" sz="1000" b="1">
            <a:latin typeface="ＭＳ Ｐゴシック"/>
          </a:endParaRPr>
        </a:p>
      </xdr:txBody>
    </xdr:sp>
    <xdr:clientData/>
  </xdr:oneCellAnchor>
  <xdr:twoCellAnchor>
    <xdr:from>
      <xdr:col>6</xdr:col>
      <xdr:colOff>422275</xdr:colOff>
      <xdr:row>92</xdr:row>
      <xdr:rowOff>28670</xdr:rowOff>
    </xdr:from>
    <xdr:to>
      <xdr:col>6</xdr:col>
      <xdr:colOff>600075</xdr:colOff>
      <xdr:row>92</xdr:row>
      <xdr:rowOff>28670</xdr:rowOff>
    </xdr:to>
    <xdr:cxnSp macro="">
      <xdr:nvCxnSpPr>
        <xdr:cNvPr id="234" name="直線コネクタ 233"/>
        <xdr:cNvCxnSpPr/>
      </xdr:nvCxnSpPr>
      <xdr:spPr>
        <a:xfrm>
          <a:off x="4546600" y="1580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82824</xdr:rowOff>
    </xdr:from>
    <xdr:to>
      <xdr:col>6</xdr:col>
      <xdr:colOff>511175</xdr:colOff>
      <xdr:row>97</xdr:row>
      <xdr:rowOff>97065</xdr:rowOff>
    </xdr:to>
    <xdr:cxnSp macro="">
      <xdr:nvCxnSpPr>
        <xdr:cNvPr id="235" name="直線コネクタ 234"/>
        <xdr:cNvCxnSpPr/>
      </xdr:nvCxnSpPr>
      <xdr:spPr>
        <a:xfrm>
          <a:off x="3797300" y="16713474"/>
          <a:ext cx="838200" cy="1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160994</xdr:rowOff>
    </xdr:from>
    <xdr:ext cx="534377" cy="259045"/>
    <xdr:sp macro="" textlink="">
      <xdr:nvSpPr>
        <xdr:cNvPr id="236" name="衛生費平均値テキスト"/>
        <xdr:cNvSpPr txBox="1"/>
      </xdr:nvSpPr>
      <xdr:spPr>
        <a:xfrm>
          <a:off x="4686300" y="16448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138117</xdr:rowOff>
    </xdr:from>
    <xdr:to>
      <xdr:col>6</xdr:col>
      <xdr:colOff>561975</xdr:colOff>
      <xdr:row>97</xdr:row>
      <xdr:rowOff>68267</xdr:rowOff>
    </xdr:to>
    <xdr:sp macro="" textlink="">
      <xdr:nvSpPr>
        <xdr:cNvPr id="237" name="フローチャート : 判断 236"/>
        <xdr:cNvSpPr/>
      </xdr:nvSpPr>
      <xdr:spPr>
        <a:xfrm>
          <a:off x="45847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30087</xdr:rowOff>
    </xdr:from>
    <xdr:to>
      <xdr:col>5</xdr:col>
      <xdr:colOff>358775</xdr:colOff>
      <xdr:row>97</xdr:row>
      <xdr:rowOff>82824</xdr:rowOff>
    </xdr:to>
    <xdr:cxnSp macro="">
      <xdr:nvCxnSpPr>
        <xdr:cNvPr id="238" name="直線コネクタ 237"/>
        <xdr:cNvCxnSpPr/>
      </xdr:nvCxnSpPr>
      <xdr:spPr>
        <a:xfrm>
          <a:off x="2908300" y="16660737"/>
          <a:ext cx="889000" cy="5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122847</xdr:rowOff>
    </xdr:from>
    <xdr:to>
      <xdr:col>5</xdr:col>
      <xdr:colOff>409575</xdr:colOff>
      <xdr:row>97</xdr:row>
      <xdr:rowOff>52997</xdr:rowOff>
    </xdr:to>
    <xdr:sp macro="" textlink="">
      <xdr:nvSpPr>
        <xdr:cNvPr id="239" name="フローチャート : 判断 238"/>
        <xdr:cNvSpPr/>
      </xdr:nvSpPr>
      <xdr:spPr>
        <a:xfrm>
          <a:off x="3746500" y="1658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69524</xdr:rowOff>
    </xdr:from>
    <xdr:ext cx="534377" cy="259045"/>
    <xdr:sp macro="" textlink="">
      <xdr:nvSpPr>
        <xdr:cNvPr id="240" name="テキスト ボックス 239"/>
        <xdr:cNvSpPr txBox="1"/>
      </xdr:nvSpPr>
      <xdr:spPr>
        <a:xfrm>
          <a:off x="3530111" y="1635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33,515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30087</xdr:rowOff>
    </xdr:from>
    <xdr:to>
      <xdr:col>4</xdr:col>
      <xdr:colOff>155575</xdr:colOff>
      <xdr:row>97</xdr:row>
      <xdr:rowOff>93889</xdr:rowOff>
    </xdr:to>
    <xdr:cxnSp macro="">
      <xdr:nvCxnSpPr>
        <xdr:cNvPr id="241" name="直線コネクタ 240"/>
        <xdr:cNvCxnSpPr/>
      </xdr:nvCxnSpPr>
      <xdr:spPr>
        <a:xfrm flipV="1">
          <a:off x="2019300" y="16660737"/>
          <a:ext cx="889000" cy="6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158921</xdr:rowOff>
    </xdr:from>
    <xdr:to>
      <xdr:col>4</xdr:col>
      <xdr:colOff>206375</xdr:colOff>
      <xdr:row>97</xdr:row>
      <xdr:rowOff>89071</xdr:rowOff>
    </xdr:to>
    <xdr:sp macro="" textlink="">
      <xdr:nvSpPr>
        <xdr:cNvPr id="242" name="フローチャート : 判断 241"/>
        <xdr:cNvSpPr/>
      </xdr:nvSpPr>
      <xdr:spPr>
        <a:xfrm>
          <a:off x="2857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80198</xdr:rowOff>
    </xdr:from>
    <xdr:ext cx="534377" cy="259045"/>
    <xdr:sp macro="" textlink="">
      <xdr:nvSpPr>
        <xdr:cNvPr id="243" name="テキスト ボックス 242"/>
        <xdr:cNvSpPr txBox="1"/>
      </xdr:nvSpPr>
      <xdr:spPr>
        <a:xfrm>
          <a:off x="2641111" y="1671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76287</xdr:rowOff>
    </xdr:from>
    <xdr:to>
      <xdr:col>2</xdr:col>
      <xdr:colOff>638175</xdr:colOff>
      <xdr:row>97</xdr:row>
      <xdr:rowOff>93889</xdr:rowOff>
    </xdr:to>
    <xdr:cxnSp macro="">
      <xdr:nvCxnSpPr>
        <xdr:cNvPr id="244" name="直線コネクタ 243"/>
        <xdr:cNvCxnSpPr/>
      </xdr:nvCxnSpPr>
      <xdr:spPr>
        <a:xfrm>
          <a:off x="1130300" y="16706937"/>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170328</xdr:rowOff>
    </xdr:from>
    <xdr:to>
      <xdr:col>3</xdr:col>
      <xdr:colOff>3175</xdr:colOff>
      <xdr:row>97</xdr:row>
      <xdr:rowOff>100478</xdr:rowOff>
    </xdr:to>
    <xdr:sp macro="" textlink="">
      <xdr:nvSpPr>
        <xdr:cNvPr id="245" name="フローチャート : 判断 244"/>
        <xdr:cNvSpPr/>
      </xdr:nvSpPr>
      <xdr:spPr>
        <a:xfrm>
          <a:off x="1968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117005</xdr:rowOff>
    </xdr:from>
    <xdr:ext cx="534377" cy="259045"/>
    <xdr:sp macro="" textlink="">
      <xdr:nvSpPr>
        <xdr:cNvPr id="246" name="テキスト ボックス 245"/>
        <xdr:cNvSpPr txBox="1"/>
      </xdr:nvSpPr>
      <xdr:spPr>
        <a:xfrm>
          <a:off x="1752111" y="16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157823</xdr:rowOff>
    </xdr:from>
    <xdr:to>
      <xdr:col>1</xdr:col>
      <xdr:colOff>485775</xdr:colOff>
      <xdr:row>97</xdr:row>
      <xdr:rowOff>87973</xdr:rowOff>
    </xdr:to>
    <xdr:sp macro="" textlink="">
      <xdr:nvSpPr>
        <xdr:cNvPr id="247" name="フローチャート : 判断 246"/>
        <xdr:cNvSpPr/>
      </xdr:nvSpPr>
      <xdr:spPr>
        <a:xfrm>
          <a:off x="1079500" y="166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104500</xdr:rowOff>
    </xdr:from>
    <xdr:ext cx="534377" cy="259045"/>
    <xdr:sp macro="" textlink="">
      <xdr:nvSpPr>
        <xdr:cNvPr id="248" name="テキスト ボックス 247"/>
        <xdr:cNvSpPr txBox="1"/>
      </xdr:nvSpPr>
      <xdr:spPr>
        <a:xfrm>
          <a:off x="863111" y="1639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46265</xdr:rowOff>
    </xdr:from>
    <xdr:to>
      <xdr:col>6</xdr:col>
      <xdr:colOff>561975</xdr:colOff>
      <xdr:row>97</xdr:row>
      <xdr:rowOff>147865</xdr:rowOff>
    </xdr:to>
    <xdr:sp macro="" textlink="">
      <xdr:nvSpPr>
        <xdr:cNvPr id="254" name="円/楕円 253"/>
        <xdr:cNvSpPr/>
      </xdr:nvSpPr>
      <xdr:spPr>
        <a:xfrm>
          <a:off x="4584700" y="166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24692</xdr:rowOff>
    </xdr:from>
    <xdr:ext cx="534377" cy="259045"/>
    <xdr:sp macro="" textlink="">
      <xdr:nvSpPr>
        <xdr:cNvPr id="255" name="衛生費該当値テキスト"/>
        <xdr:cNvSpPr txBox="1"/>
      </xdr:nvSpPr>
      <xdr:spPr>
        <a:xfrm>
          <a:off x="4686300" y="166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29,365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32024</xdr:rowOff>
    </xdr:from>
    <xdr:to>
      <xdr:col>5</xdr:col>
      <xdr:colOff>409575</xdr:colOff>
      <xdr:row>97</xdr:row>
      <xdr:rowOff>133624</xdr:rowOff>
    </xdr:to>
    <xdr:sp macro="" textlink="">
      <xdr:nvSpPr>
        <xdr:cNvPr id="256" name="円/楕円 255"/>
        <xdr:cNvSpPr/>
      </xdr:nvSpPr>
      <xdr:spPr>
        <a:xfrm>
          <a:off x="3746500" y="1666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124751</xdr:rowOff>
    </xdr:from>
    <xdr:ext cx="534377" cy="259045"/>
    <xdr:sp macro="" textlink="">
      <xdr:nvSpPr>
        <xdr:cNvPr id="257" name="テキスト ボックス 256"/>
        <xdr:cNvSpPr txBox="1"/>
      </xdr:nvSpPr>
      <xdr:spPr>
        <a:xfrm>
          <a:off x="3530111" y="1675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29,988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150737</xdr:rowOff>
    </xdr:from>
    <xdr:to>
      <xdr:col>4</xdr:col>
      <xdr:colOff>206375</xdr:colOff>
      <xdr:row>97</xdr:row>
      <xdr:rowOff>80887</xdr:rowOff>
    </xdr:to>
    <xdr:sp macro="" textlink="">
      <xdr:nvSpPr>
        <xdr:cNvPr id="258" name="円/楕円 257"/>
        <xdr:cNvSpPr/>
      </xdr:nvSpPr>
      <xdr:spPr>
        <a:xfrm>
          <a:off x="2857500" y="166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97414</xdr:rowOff>
    </xdr:from>
    <xdr:ext cx="534377" cy="259045"/>
    <xdr:sp macro="" textlink="">
      <xdr:nvSpPr>
        <xdr:cNvPr id="259" name="テキスト ボックス 258"/>
        <xdr:cNvSpPr txBox="1"/>
      </xdr:nvSpPr>
      <xdr:spPr>
        <a:xfrm>
          <a:off x="2641111" y="1638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32,295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43089</xdr:rowOff>
    </xdr:from>
    <xdr:to>
      <xdr:col>3</xdr:col>
      <xdr:colOff>3175</xdr:colOff>
      <xdr:row>97</xdr:row>
      <xdr:rowOff>144689</xdr:rowOff>
    </xdr:to>
    <xdr:sp macro="" textlink="">
      <xdr:nvSpPr>
        <xdr:cNvPr id="260" name="円/楕円 259"/>
        <xdr:cNvSpPr/>
      </xdr:nvSpPr>
      <xdr:spPr>
        <a:xfrm>
          <a:off x="1968500" y="1667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135816</xdr:rowOff>
    </xdr:from>
    <xdr:ext cx="534377" cy="259045"/>
    <xdr:sp macro="" textlink="">
      <xdr:nvSpPr>
        <xdr:cNvPr id="261" name="テキスト ボックス 260"/>
        <xdr:cNvSpPr txBox="1"/>
      </xdr:nvSpPr>
      <xdr:spPr>
        <a:xfrm>
          <a:off x="1752111" y="1676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29,504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25487</xdr:rowOff>
    </xdr:from>
    <xdr:to>
      <xdr:col>1</xdr:col>
      <xdr:colOff>485775</xdr:colOff>
      <xdr:row>97</xdr:row>
      <xdr:rowOff>127087</xdr:rowOff>
    </xdr:to>
    <xdr:sp macro="" textlink="">
      <xdr:nvSpPr>
        <xdr:cNvPr id="262" name="円/楕円 261"/>
        <xdr:cNvSpPr/>
      </xdr:nvSpPr>
      <xdr:spPr>
        <a:xfrm>
          <a:off x="1079500" y="1665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118214</xdr:rowOff>
    </xdr:from>
    <xdr:ext cx="534377" cy="259045"/>
    <xdr:sp macro="" textlink="">
      <xdr:nvSpPr>
        <xdr:cNvPr id="263" name="テキスト ボックス 262"/>
        <xdr:cNvSpPr txBox="1"/>
      </xdr:nvSpPr>
      <xdr:spPr>
        <a:xfrm>
          <a:off x="863111" y="1674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30,274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141986</xdr:rowOff>
    </xdr:from>
    <xdr:to>
      <xdr:col>15</xdr:col>
      <xdr:colOff>180340</xdr:colOff>
      <xdr:row>39</xdr:row>
      <xdr:rowOff>42926</xdr:rowOff>
    </xdr:to>
    <xdr:cxnSp macro="">
      <xdr:nvCxnSpPr>
        <xdr:cNvPr id="287" name="直線コネクタ 286"/>
        <xdr:cNvCxnSpPr/>
      </xdr:nvCxnSpPr>
      <xdr:spPr>
        <a:xfrm flipV="1">
          <a:off x="10475595" y="5456936"/>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46753</xdr:rowOff>
    </xdr:from>
    <xdr:ext cx="249299" cy="259045"/>
    <xdr:sp macro="" textlink="">
      <xdr:nvSpPr>
        <xdr:cNvPr id="288" name="労働費最小値テキスト"/>
        <xdr:cNvSpPr txBox="1"/>
      </xdr:nvSpPr>
      <xdr:spPr>
        <a:xfrm>
          <a:off x="10528300" y="67333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a:t>
          </a:r>
          <a:endParaRPr kumimoji="1" lang="ja-JP" altLang="en-US" sz="1000" b="1">
            <a:latin typeface="ＭＳ Ｐゴシック"/>
          </a:endParaRPr>
        </a:p>
      </xdr:txBody>
    </xdr:sp>
    <xdr:clientData/>
  </xdr:oneCellAnchor>
  <xdr:twoCellAnchor>
    <xdr:from>
      <xdr:col>15</xdr:col>
      <xdr:colOff>92075</xdr:colOff>
      <xdr:row>39</xdr:row>
      <xdr:rowOff>42926</xdr:rowOff>
    </xdr:from>
    <xdr:to>
      <xdr:col>15</xdr:col>
      <xdr:colOff>269875</xdr:colOff>
      <xdr:row>39</xdr:row>
      <xdr:rowOff>42926</xdr:rowOff>
    </xdr:to>
    <xdr:cxnSp macro="">
      <xdr:nvCxnSpPr>
        <xdr:cNvPr id="289" name="直線コネクタ 288"/>
        <xdr:cNvCxnSpPr/>
      </xdr:nvCxnSpPr>
      <xdr:spPr>
        <a:xfrm>
          <a:off x="10388600" y="6729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88663</xdr:rowOff>
    </xdr:from>
    <xdr:ext cx="469744" cy="259045"/>
    <xdr:sp macro="" textlink="">
      <xdr:nvSpPr>
        <xdr:cNvPr id="290" name="労働費最大値テキスト"/>
        <xdr:cNvSpPr txBox="1"/>
      </xdr:nvSpPr>
      <xdr:spPr>
        <a:xfrm>
          <a:off x="10528300" y="523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3,344</a:t>
          </a:r>
          <a:endParaRPr kumimoji="1" lang="ja-JP" altLang="en-US" sz="1000" b="1">
            <a:latin typeface="ＭＳ Ｐゴシック"/>
          </a:endParaRPr>
        </a:p>
      </xdr:txBody>
    </xdr:sp>
    <xdr:clientData/>
  </xdr:oneCellAnchor>
  <xdr:twoCellAnchor>
    <xdr:from>
      <xdr:col>15</xdr:col>
      <xdr:colOff>92075</xdr:colOff>
      <xdr:row>31</xdr:row>
      <xdr:rowOff>141986</xdr:rowOff>
    </xdr:from>
    <xdr:to>
      <xdr:col>15</xdr:col>
      <xdr:colOff>269875</xdr:colOff>
      <xdr:row>31</xdr:row>
      <xdr:rowOff>141986</xdr:rowOff>
    </xdr:to>
    <xdr:cxnSp macro="">
      <xdr:nvCxnSpPr>
        <xdr:cNvPr id="291" name="直線コネクタ 290"/>
        <xdr:cNvCxnSpPr/>
      </xdr:nvCxnSpPr>
      <xdr:spPr>
        <a:xfrm>
          <a:off x="10388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3302</xdr:rowOff>
    </xdr:from>
    <xdr:to>
      <xdr:col>15</xdr:col>
      <xdr:colOff>180975</xdr:colOff>
      <xdr:row>38</xdr:row>
      <xdr:rowOff>3683</xdr:rowOff>
    </xdr:to>
    <xdr:cxnSp macro="">
      <xdr:nvCxnSpPr>
        <xdr:cNvPr id="292" name="直線コネクタ 291"/>
        <xdr:cNvCxnSpPr/>
      </xdr:nvCxnSpPr>
      <xdr:spPr>
        <a:xfrm flipV="1">
          <a:off x="9639300" y="6518402"/>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15384</xdr:rowOff>
    </xdr:from>
    <xdr:ext cx="378565" cy="259045"/>
    <xdr:sp macro="" textlink="">
      <xdr:nvSpPr>
        <xdr:cNvPr id="293" name="労働費平均値テキスト"/>
        <xdr:cNvSpPr txBox="1"/>
      </xdr:nvSpPr>
      <xdr:spPr>
        <a:xfrm>
          <a:off x="10528300" y="61875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163957</xdr:rowOff>
    </xdr:from>
    <xdr:to>
      <xdr:col>15</xdr:col>
      <xdr:colOff>231775</xdr:colOff>
      <xdr:row>37</xdr:row>
      <xdr:rowOff>94107</xdr:rowOff>
    </xdr:to>
    <xdr:sp macro="" textlink="">
      <xdr:nvSpPr>
        <xdr:cNvPr id="294" name="フローチャート : 判断 293"/>
        <xdr:cNvSpPr/>
      </xdr:nvSpPr>
      <xdr:spPr>
        <a:xfrm>
          <a:off x="104267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3683</xdr:rowOff>
    </xdr:from>
    <xdr:to>
      <xdr:col>14</xdr:col>
      <xdr:colOff>28575</xdr:colOff>
      <xdr:row>38</xdr:row>
      <xdr:rowOff>15113</xdr:rowOff>
    </xdr:to>
    <xdr:cxnSp macro="">
      <xdr:nvCxnSpPr>
        <xdr:cNvPr id="295" name="直線コネクタ 294"/>
        <xdr:cNvCxnSpPr/>
      </xdr:nvCxnSpPr>
      <xdr:spPr>
        <a:xfrm flipV="1">
          <a:off x="8750300" y="651878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78232</xdr:rowOff>
    </xdr:from>
    <xdr:to>
      <xdr:col>14</xdr:col>
      <xdr:colOff>79375</xdr:colOff>
      <xdr:row>36</xdr:row>
      <xdr:rowOff>8382</xdr:rowOff>
    </xdr:to>
    <xdr:sp macro="" textlink="">
      <xdr:nvSpPr>
        <xdr:cNvPr id="296" name="フローチャート : 判断 295"/>
        <xdr:cNvSpPr/>
      </xdr:nvSpPr>
      <xdr:spPr>
        <a:xfrm>
          <a:off x="9588500" y="607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24909</xdr:rowOff>
    </xdr:from>
    <xdr:ext cx="469744" cy="259045"/>
    <xdr:sp macro="" textlink="">
      <xdr:nvSpPr>
        <xdr:cNvPr id="297" name="テキスト ボックス 296"/>
        <xdr:cNvSpPr txBox="1"/>
      </xdr:nvSpPr>
      <xdr:spPr>
        <a:xfrm>
          <a:off x="9404427" y="585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110363</xdr:rowOff>
    </xdr:from>
    <xdr:to>
      <xdr:col>12</xdr:col>
      <xdr:colOff>511175</xdr:colOff>
      <xdr:row>38</xdr:row>
      <xdr:rowOff>15113</xdr:rowOff>
    </xdr:to>
    <xdr:cxnSp macro="">
      <xdr:nvCxnSpPr>
        <xdr:cNvPr id="298" name="直線コネクタ 297"/>
        <xdr:cNvCxnSpPr/>
      </xdr:nvCxnSpPr>
      <xdr:spPr>
        <a:xfrm>
          <a:off x="7861300" y="6282563"/>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14986</xdr:rowOff>
    </xdr:from>
    <xdr:to>
      <xdr:col>12</xdr:col>
      <xdr:colOff>561975</xdr:colOff>
      <xdr:row>35</xdr:row>
      <xdr:rowOff>116586</xdr:rowOff>
    </xdr:to>
    <xdr:sp macro="" textlink="">
      <xdr:nvSpPr>
        <xdr:cNvPr id="299" name="フローチャート : 判断 298"/>
        <xdr:cNvSpPr/>
      </xdr:nvSpPr>
      <xdr:spPr>
        <a:xfrm>
          <a:off x="8699500" y="60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133113</xdr:rowOff>
    </xdr:from>
    <xdr:ext cx="469744" cy="259045"/>
    <xdr:sp macro="" textlink="">
      <xdr:nvSpPr>
        <xdr:cNvPr id="300" name="テキスト ボックス 299"/>
        <xdr:cNvSpPr txBox="1"/>
      </xdr:nvSpPr>
      <xdr:spPr>
        <a:xfrm>
          <a:off x="8515427" y="579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110363</xdr:rowOff>
    </xdr:from>
    <xdr:to>
      <xdr:col>11</xdr:col>
      <xdr:colOff>307975</xdr:colOff>
      <xdr:row>37</xdr:row>
      <xdr:rowOff>13970</xdr:rowOff>
    </xdr:to>
    <xdr:cxnSp macro="">
      <xdr:nvCxnSpPr>
        <xdr:cNvPr id="301" name="直線コネクタ 300"/>
        <xdr:cNvCxnSpPr/>
      </xdr:nvCxnSpPr>
      <xdr:spPr>
        <a:xfrm flipV="1">
          <a:off x="6972300" y="6282563"/>
          <a:ext cx="8890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109855</xdr:rowOff>
    </xdr:from>
    <xdr:to>
      <xdr:col>11</xdr:col>
      <xdr:colOff>358775</xdr:colOff>
      <xdr:row>35</xdr:row>
      <xdr:rowOff>40005</xdr:rowOff>
    </xdr:to>
    <xdr:sp macro="" textlink="">
      <xdr:nvSpPr>
        <xdr:cNvPr id="302" name="フローチャート : 判断 301"/>
        <xdr:cNvSpPr/>
      </xdr:nvSpPr>
      <xdr:spPr>
        <a:xfrm>
          <a:off x="7810500" y="593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56532</xdr:rowOff>
    </xdr:from>
    <xdr:ext cx="469744" cy="259045"/>
    <xdr:sp macro="" textlink="">
      <xdr:nvSpPr>
        <xdr:cNvPr id="303" name="テキスト ボックス 302"/>
        <xdr:cNvSpPr txBox="1"/>
      </xdr:nvSpPr>
      <xdr:spPr>
        <a:xfrm>
          <a:off x="7626427" y="571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18034</xdr:rowOff>
    </xdr:from>
    <xdr:to>
      <xdr:col>10</xdr:col>
      <xdr:colOff>155575</xdr:colOff>
      <xdr:row>34</xdr:row>
      <xdr:rowOff>119634</xdr:rowOff>
    </xdr:to>
    <xdr:sp macro="" textlink="">
      <xdr:nvSpPr>
        <xdr:cNvPr id="304" name="フローチャート : 判断 303"/>
        <xdr:cNvSpPr/>
      </xdr:nvSpPr>
      <xdr:spPr>
        <a:xfrm>
          <a:off x="6921500" y="584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136161</xdr:rowOff>
    </xdr:from>
    <xdr:ext cx="469744" cy="259045"/>
    <xdr:sp macro="" textlink="">
      <xdr:nvSpPr>
        <xdr:cNvPr id="305" name="テキスト ボックス 304"/>
        <xdr:cNvSpPr txBox="1"/>
      </xdr:nvSpPr>
      <xdr:spPr>
        <a:xfrm>
          <a:off x="6737427" y="562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123952</xdr:rowOff>
    </xdr:from>
    <xdr:to>
      <xdr:col>15</xdr:col>
      <xdr:colOff>231775</xdr:colOff>
      <xdr:row>38</xdr:row>
      <xdr:rowOff>54102</xdr:rowOff>
    </xdr:to>
    <xdr:sp macro="" textlink="">
      <xdr:nvSpPr>
        <xdr:cNvPr id="311" name="円/楕円 310"/>
        <xdr:cNvSpPr/>
      </xdr:nvSpPr>
      <xdr:spPr>
        <a:xfrm>
          <a:off x="10426700" y="646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102379</xdr:rowOff>
    </xdr:from>
    <xdr:ext cx="378565" cy="259045"/>
    <xdr:sp macro="" textlink="">
      <xdr:nvSpPr>
        <xdr:cNvPr id="312" name="労働費該当値テキスト"/>
        <xdr:cNvSpPr txBox="1"/>
      </xdr:nvSpPr>
      <xdr:spPr>
        <a:xfrm>
          <a:off x="10528300" y="6446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124333</xdr:rowOff>
    </xdr:from>
    <xdr:to>
      <xdr:col>14</xdr:col>
      <xdr:colOff>79375</xdr:colOff>
      <xdr:row>38</xdr:row>
      <xdr:rowOff>54483</xdr:rowOff>
    </xdr:to>
    <xdr:sp macro="" textlink="">
      <xdr:nvSpPr>
        <xdr:cNvPr id="313" name="円/楕円 312"/>
        <xdr:cNvSpPr/>
      </xdr:nvSpPr>
      <xdr:spPr>
        <a:xfrm>
          <a:off x="9588500" y="646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45610</xdr:rowOff>
    </xdr:from>
    <xdr:ext cx="378565" cy="259045"/>
    <xdr:sp macro="" textlink="">
      <xdr:nvSpPr>
        <xdr:cNvPr id="314" name="テキスト ボックス 313"/>
        <xdr:cNvSpPr txBox="1"/>
      </xdr:nvSpPr>
      <xdr:spPr>
        <a:xfrm>
          <a:off x="9450017" y="6560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135763</xdr:rowOff>
    </xdr:from>
    <xdr:to>
      <xdr:col>12</xdr:col>
      <xdr:colOff>561975</xdr:colOff>
      <xdr:row>38</xdr:row>
      <xdr:rowOff>65913</xdr:rowOff>
    </xdr:to>
    <xdr:sp macro="" textlink="">
      <xdr:nvSpPr>
        <xdr:cNvPr id="315" name="円/楕円 314"/>
        <xdr:cNvSpPr/>
      </xdr:nvSpPr>
      <xdr:spPr>
        <a:xfrm>
          <a:off x="8699500" y="64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57040</xdr:rowOff>
    </xdr:from>
    <xdr:ext cx="378565" cy="259045"/>
    <xdr:sp macro="" textlink="">
      <xdr:nvSpPr>
        <xdr:cNvPr id="316" name="テキスト ボックス 315"/>
        <xdr:cNvSpPr txBox="1"/>
      </xdr:nvSpPr>
      <xdr:spPr>
        <a:xfrm>
          <a:off x="8561017" y="6572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59563</xdr:rowOff>
    </xdr:from>
    <xdr:to>
      <xdr:col>11</xdr:col>
      <xdr:colOff>358775</xdr:colOff>
      <xdr:row>36</xdr:row>
      <xdr:rowOff>161163</xdr:rowOff>
    </xdr:to>
    <xdr:sp macro="" textlink="">
      <xdr:nvSpPr>
        <xdr:cNvPr id="317" name="円/楕円 316"/>
        <xdr:cNvSpPr/>
      </xdr:nvSpPr>
      <xdr:spPr>
        <a:xfrm>
          <a:off x="7810500" y="62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152290</xdr:rowOff>
    </xdr:from>
    <xdr:ext cx="469744" cy="259045"/>
    <xdr:sp macro="" textlink="">
      <xdr:nvSpPr>
        <xdr:cNvPr id="318" name="テキスト ボックス 317"/>
        <xdr:cNvSpPr txBox="1"/>
      </xdr:nvSpPr>
      <xdr:spPr>
        <a:xfrm>
          <a:off x="7626427" y="632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134620</xdr:rowOff>
    </xdr:from>
    <xdr:to>
      <xdr:col>10</xdr:col>
      <xdr:colOff>155575</xdr:colOff>
      <xdr:row>37</xdr:row>
      <xdr:rowOff>64770</xdr:rowOff>
    </xdr:to>
    <xdr:sp macro="" textlink="">
      <xdr:nvSpPr>
        <xdr:cNvPr id="319" name="円/楕円 318"/>
        <xdr:cNvSpPr/>
      </xdr:nvSpPr>
      <xdr:spPr>
        <a:xfrm>
          <a:off x="6921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55897</xdr:rowOff>
    </xdr:from>
    <xdr:ext cx="378565" cy="259045"/>
    <xdr:sp macro="" textlink="">
      <xdr:nvSpPr>
        <xdr:cNvPr id="320" name="テキスト ボックス 319"/>
        <xdr:cNvSpPr txBox="1"/>
      </xdr:nvSpPr>
      <xdr:spPr>
        <a:xfrm>
          <a:off x="6783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160182</xdr:rowOff>
    </xdr:from>
    <xdr:to>
      <xdr:col>15</xdr:col>
      <xdr:colOff>180340</xdr:colOff>
      <xdr:row>58</xdr:row>
      <xdr:rowOff>137185</xdr:rowOff>
    </xdr:to>
    <xdr:cxnSp macro="">
      <xdr:nvCxnSpPr>
        <xdr:cNvPr id="342" name="直線コネクタ 341"/>
        <xdr:cNvCxnSpPr/>
      </xdr:nvCxnSpPr>
      <xdr:spPr>
        <a:xfrm flipV="1">
          <a:off x="10475595" y="9075582"/>
          <a:ext cx="1270" cy="1005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141012</xdr:rowOff>
    </xdr:from>
    <xdr:ext cx="313932" cy="259045"/>
    <xdr:sp macro="" textlink="">
      <xdr:nvSpPr>
        <xdr:cNvPr id="343" name="農林水産業費最小値テキスト"/>
        <xdr:cNvSpPr txBox="1"/>
      </xdr:nvSpPr>
      <xdr:spPr>
        <a:xfrm>
          <a:off x="10528300" y="100851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137185</xdr:rowOff>
    </xdr:from>
    <xdr:to>
      <xdr:col>15</xdr:col>
      <xdr:colOff>269875</xdr:colOff>
      <xdr:row>58</xdr:row>
      <xdr:rowOff>137185</xdr:rowOff>
    </xdr:to>
    <xdr:cxnSp macro="">
      <xdr:nvCxnSpPr>
        <xdr:cNvPr id="344" name="直線コネクタ 343"/>
        <xdr:cNvCxnSpPr/>
      </xdr:nvCxnSpPr>
      <xdr:spPr>
        <a:xfrm>
          <a:off x="10388600" y="1008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106859</xdr:rowOff>
    </xdr:from>
    <xdr:ext cx="534377" cy="259045"/>
    <xdr:sp macro="" textlink="">
      <xdr:nvSpPr>
        <xdr:cNvPr id="345" name="農林水産業費最大値テキスト"/>
        <xdr:cNvSpPr txBox="1"/>
      </xdr:nvSpPr>
      <xdr:spPr>
        <a:xfrm>
          <a:off x="10528300" y="885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22,052</a:t>
          </a:r>
          <a:endParaRPr kumimoji="1" lang="ja-JP" altLang="en-US" sz="1000" b="1">
            <a:latin typeface="ＭＳ Ｐゴシック"/>
          </a:endParaRPr>
        </a:p>
      </xdr:txBody>
    </xdr:sp>
    <xdr:clientData/>
  </xdr:oneCellAnchor>
  <xdr:twoCellAnchor>
    <xdr:from>
      <xdr:col>15</xdr:col>
      <xdr:colOff>92075</xdr:colOff>
      <xdr:row>52</xdr:row>
      <xdr:rowOff>160182</xdr:rowOff>
    </xdr:from>
    <xdr:to>
      <xdr:col>15</xdr:col>
      <xdr:colOff>269875</xdr:colOff>
      <xdr:row>52</xdr:row>
      <xdr:rowOff>160182</xdr:rowOff>
    </xdr:to>
    <xdr:cxnSp macro="">
      <xdr:nvCxnSpPr>
        <xdr:cNvPr id="346" name="直線コネクタ 345"/>
        <xdr:cNvCxnSpPr/>
      </xdr:nvCxnSpPr>
      <xdr:spPr>
        <a:xfrm>
          <a:off x="10388600" y="9075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52</xdr:row>
      <xdr:rowOff>160182</xdr:rowOff>
    </xdr:from>
    <xdr:to>
      <xdr:col>15</xdr:col>
      <xdr:colOff>180975</xdr:colOff>
      <xdr:row>53</xdr:row>
      <xdr:rowOff>80950</xdr:rowOff>
    </xdr:to>
    <xdr:cxnSp macro="">
      <xdr:nvCxnSpPr>
        <xdr:cNvPr id="347" name="直線コネクタ 346"/>
        <xdr:cNvCxnSpPr/>
      </xdr:nvCxnSpPr>
      <xdr:spPr>
        <a:xfrm flipV="1">
          <a:off x="9639300" y="9075582"/>
          <a:ext cx="838200" cy="9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56308</xdr:rowOff>
    </xdr:from>
    <xdr:ext cx="469744" cy="259045"/>
    <xdr:sp macro="" textlink="">
      <xdr:nvSpPr>
        <xdr:cNvPr id="348" name="農林水産業費平均値テキスト"/>
        <xdr:cNvSpPr txBox="1"/>
      </xdr:nvSpPr>
      <xdr:spPr>
        <a:xfrm>
          <a:off x="10528300" y="9828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3,991</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77881</xdr:rowOff>
    </xdr:from>
    <xdr:to>
      <xdr:col>15</xdr:col>
      <xdr:colOff>231775</xdr:colOff>
      <xdr:row>58</xdr:row>
      <xdr:rowOff>8031</xdr:rowOff>
    </xdr:to>
    <xdr:sp macro="" textlink="">
      <xdr:nvSpPr>
        <xdr:cNvPr id="349" name="フローチャート : 判断 348"/>
        <xdr:cNvSpPr/>
      </xdr:nvSpPr>
      <xdr:spPr>
        <a:xfrm>
          <a:off x="104267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80950</xdr:rowOff>
    </xdr:from>
    <xdr:to>
      <xdr:col>14</xdr:col>
      <xdr:colOff>28575</xdr:colOff>
      <xdr:row>53</xdr:row>
      <xdr:rowOff>81635</xdr:rowOff>
    </xdr:to>
    <xdr:cxnSp macro="">
      <xdr:nvCxnSpPr>
        <xdr:cNvPr id="350" name="直線コネクタ 349"/>
        <xdr:cNvCxnSpPr/>
      </xdr:nvCxnSpPr>
      <xdr:spPr>
        <a:xfrm flipV="1">
          <a:off x="8750300" y="9167800"/>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48164</xdr:rowOff>
    </xdr:from>
    <xdr:to>
      <xdr:col>14</xdr:col>
      <xdr:colOff>79375</xdr:colOff>
      <xdr:row>55</xdr:row>
      <xdr:rowOff>149764</xdr:rowOff>
    </xdr:to>
    <xdr:sp macro="" textlink="">
      <xdr:nvSpPr>
        <xdr:cNvPr id="351" name="フローチャート : 判断 350"/>
        <xdr:cNvSpPr/>
      </xdr:nvSpPr>
      <xdr:spPr>
        <a:xfrm>
          <a:off x="9588500" y="947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140891</xdr:rowOff>
    </xdr:from>
    <xdr:ext cx="534377" cy="259045"/>
    <xdr:sp macro="" textlink="">
      <xdr:nvSpPr>
        <xdr:cNvPr id="352" name="テキスト ボックス 351"/>
        <xdr:cNvSpPr txBox="1"/>
      </xdr:nvSpPr>
      <xdr:spPr>
        <a:xfrm>
          <a:off x="9372111" y="957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12,141</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43917</xdr:rowOff>
    </xdr:from>
    <xdr:to>
      <xdr:col>12</xdr:col>
      <xdr:colOff>511175</xdr:colOff>
      <xdr:row>53</xdr:row>
      <xdr:rowOff>81635</xdr:rowOff>
    </xdr:to>
    <xdr:cxnSp macro="">
      <xdr:nvCxnSpPr>
        <xdr:cNvPr id="353" name="直線コネクタ 352"/>
        <xdr:cNvCxnSpPr/>
      </xdr:nvCxnSpPr>
      <xdr:spPr>
        <a:xfrm>
          <a:off x="7861300" y="9130767"/>
          <a:ext cx="889000" cy="3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50953</xdr:rowOff>
    </xdr:from>
    <xdr:to>
      <xdr:col>12</xdr:col>
      <xdr:colOff>561975</xdr:colOff>
      <xdr:row>56</xdr:row>
      <xdr:rowOff>152553</xdr:rowOff>
    </xdr:to>
    <xdr:sp macro="" textlink="">
      <xdr:nvSpPr>
        <xdr:cNvPr id="354" name="フローチャート : 判断 353"/>
        <xdr:cNvSpPr/>
      </xdr:nvSpPr>
      <xdr:spPr>
        <a:xfrm>
          <a:off x="8699500" y="965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143680</xdr:rowOff>
    </xdr:from>
    <xdr:ext cx="469744" cy="259045"/>
    <xdr:sp macro="" textlink="">
      <xdr:nvSpPr>
        <xdr:cNvPr id="355" name="テキスト ボックス 354"/>
        <xdr:cNvSpPr txBox="1"/>
      </xdr:nvSpPr>
      <xdr:spPr>
        <a:xfrm>
          <a:off x="8515427" y="974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51</xdr:row>
      <xdr:rowOff>161143</xdr:rowOff>
    </xdr:from>
    <xdr:to>
      <xdr:col>11</xdr:col>
      <xdr:colOff>307975</xdr:colOff>
      <xdr:row>53</xdr:row>
      <xdr:rowOff>43917</xdr:rowOff>
    </xdr:to>
    <xdr:cxnSp macro="">
      <xdr:nvCxnSpPr>
        <xdr:cNvPr id="356" name="直線コネクタ 355"/>
        <xdr:cNvCxnSpPr/>
      </xdr:nvCxnSpPr>
      <xdr:spPr>
        <a:xfrm>
          <a:off x="6972300" y="8905093"/>
          <a:ext cx="889000" cy="22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93472</xdr:rowOff>
    </xdr:from>
    <xdr:to>
      <xdr:col>11</xdr:col>
      <xdr:colOff>358775</xdr:colOff>
      <xdr:row>57</xdr:row>
      <xdr:rowOff>23622</xdr:rowOff>
    </xdr:to>
    <xdr:sp macro="" textlink="">
      <xdr:nvSpPr>
        <xdr:cNvPr id="357" name="フローチャート : 判断 356"/>
        <xdr:cNvSpPr/>
      </xdr:nvSpPr>
      <xdr:spPr>
        <a:xfrm>
          <a:off x="78105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14749</xdr:rowOff>
    </xdr:from>
    <xdr:ext cx="469744" cy="259045"/>
    <xdr:sp macro="" textlink="">
      <xdr:nvSpPr>
        <xdr:cNvPr id="358" name="テキスト ボックス 357"/>
        <xdr:cNvSpPr txBox="1"/>
      </xdr:nvSpPr>
      <xdr:spPr>
        <a:xfrm>
          <a:off x="7626427" y="978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114000</xdr:rowOff>
    </xdr:from>
    <xdr:to>
      <xdr:col>10</xdr:col>
      <xdr:colOff>155575</xdr:colOff>
      <xdr:row>57</xdr:row>
      <xdr:rowOff>44150</xdr:rowOff>
    </xdr:to>
    <xdr:sp macro="" textlink="">
      <xdr:nvSpPr>
        <xdr:cNvPr id="359" name="フローチャート : 判断 358"/>
        <xdr:cNvSpPr/>
      </xdr:nvSpPr>
      <xdr:spPr>
        <a:xfrm>
          <a:off x="6921500" y="971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35277</xdr:rowOff>
    </xdr:from>
    <xdr:ext cx="469744" cy="259045"/>
    <xdr:sp macro="" textlink="">
      <xdr:nvSpPr>
        <xdr:cNvPr id="360" name="テキスト ボックス 359"/>
        <xdr:cNvSpPr txBox="1"/>
      </xdr:nvSpPr>
      <xdr:spPr>
        <a:xfrm>
          <a:off x="6737427" y="980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52</xdr:row>
      <xdr:rowOff>109382</xdr:rowOff>
    </xdr:from>
    <xdr:to>
      <xdr:col>15</xdr:col>
      <xdr:colOff>231775</xdr:colOff>
      <xdr:row>53</xdr:row>
      <xdr:rowOff>39532</xdr:rowOff>
    </xdr:to>
    <xdr:sp macro="" textlink="">
      <xdr:nvSpPr>
        <xdr:cNvPr id="366" name="円/楕円 365"/>
        <xdr:cNvSpPr/>
      </xdr:nvSpPr>
      <xdr:spPr>
        <a:xfrm>
          <a:off x="10426700" y="902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62409</xdr:rowOff>
    </xdr:from>
    <xdr:ext cx="534377" cy="259045"/>
    <xdr:sp macro="" textlink="">
      <xdr:nvSpPr>
        <xdr:cNvPr id="367" name="農林水産業費該当値テキスト"/>
        <xdr:cNvSpPr txBox="1"/>
      </xdr:nvSpPr>
      <xdr:spPr>
        <a:xfrm>
          <a:off x="10528300" y="897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22,052</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30150</xdr:rowOff>
    </xdr:from>
    <xdr:to>
      <xdr:col>14</xdr:col>
      <xdr:colOff>79375</xdr:colOff>
      <xdr:row>53</xdr:row>
      <xdr:rowOff>131750</xdr:rowOff>
    </xdr:to>
    <xdr:sp macro="" textlink="">
      <xdr:nvSpPr>
        <xdr:cNvPr id="368" name="円/楕円 367"/>
        <xdr:cNvSpPr/>
      </xdr:nvSpPr>
      <xdr:spPr>
        <a:xfrm>
          <a:off x="9588500" y="911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51</xdr:row>
      <xdr:rowOff>148277</xdr:rowOff>
    </xdr:from>
    <xdr:ext cx="534377" cy="259045"/>
    <xdr:sp macro="" textlink="">
      <xdr:nvSpPr>
        <xdr:cNvPr id="369" name="テキスト ボックス 368"/>
        <xdr:cNvSpPr txBox="1"/>
      </xdr:nvSpPr>
      <xdr:spPr>
        <a:xfrm>
          <a:off x="9372111" y="889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20,035</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30835</xdr:rowOff>
    </xdr:from>
    <xdr:to>
      <xdr:col>12</xdr:col>
      <xdr:colOff>561975</xdr:colOff>
      <xdr:row>53</xdr:row>
      <xdr:rowOff>132435</xdr:rowOff>
    </xdr:to>
    <xdr:sp macro="" textlink="">
      <xdr:nvSpPr>
        <xdr:cNvPr id="370" name="円/楕円 369"/>
        <xdr:cNvSpPr/>
      </xdr:nvSpPr>
      <xdr:spPr>
        <a:xfrm>
          <a:off x="8699500" y="911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51</xdr:row>
      <xdr:rowOff>148962</xdr:rowOff>
    </xdr:from>
    <xdr:ext cx="534377" cy="259045"/>
    <xdr:sp macro="" textlink="">
      <xdr:nvSpPr>
        <xdr:cNvPr id="371" name="テキスト ボックス 370"/>
        <xdr:cNvSpPr txBox="1"/>
      </xdr:nvSpPr>
      <xdr:spPr>
        <a:xfrm>
          <a:off x="8483111" y="889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20,020</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164567</xdr:rowOff>
    </xdr:from>
    <xdr:to>
      <xdr:col>11</xdr:col>
      <xdr:colOff>358775</xdr:colOff>
      <xdr:row>53</xdr:row>
      <xdr:rowOff>94717</xdr:rowOff>
    </xdr:to>
    <xdr:sp macro="" textlink="">
      <xdr:nvSpPr>
        <xdr:cNvPr id="372" name="円/楕円 371"/>
        <xdr:cNvSpPr/>
      </xdr:nvSpPr>
      <xdr:spPr>
        <a:xfrm>
          <a:off x="7810500" y="907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51</xdr:row>
      <xdr:rowOff>111244</xdr:rowOff>
    </xdr:from>
    <xdr:ext cx="534377" cy="259045"/>
    <xdr:sp macro="" textlink="">
      <xdr:nvSpPr>
        <xdr:cNvPr id="373" name="テキスト ボックス 372"/>
        <xdr:cNvSpPr txBox="1"/>
      </xdr:nvSpPr>
      <xdr:spPr>
        <a:xfrm>
          <a:off x="7594111" y="885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20,845</a:t>
          </a:r>
          <a:endParaRPr kumimoji="1" lang="ja-JP" altLang="en-US" sz="1000" b="1">
            <a:solidFill>
              <a:srgbClr val="FF0000"/>
            </a:solidFill>
            <a:latin typeface="ＭＳ Ｐゴシック"/>
          </a:endParaRPr>
        </a:p>
      </xdr:txBody>
    </xdr:sp>
    <xdr:clientData/>
  </xdr:oneCellAnchor>
  <xdr:twoCellAnchor>
    <xdr:from>
      <xdr:col>10</xdr:col>
      <xdr:colOff>53975</xdr:colOff>
      <xdr:row>51</xdr:row>
      <xdr:rowOff>110343</xdr:rowOff>
    </xdr:from>
    <xdr:to>
      <xdr:col>10</xdr:col>
      <xdr:colOff>155575</xdr:colOff>
      <xdr:row>52</xdr:row>
      <xdr:rowOff>40493</xdr:rowOff>
    </xdr:to>
    <xdr:sp macro="" textlink="">
      <xdr:nvSpPr>
        <xdr:cNvPr id="374" name="円/楕円 373"/>
        <xdr:cNvSpPr/>
      </xdr:nvSpPr>
      <xdr:spPr>
        <a:xfrm>
          <a:off x="6921500" y="885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50</xdr:row>
      <xdr:rowOff>57020</xdr:rowOff>
    </xdr:from>
    <xdr:ext cx="534377" cy="259045"/>
    <xdr:sp macro="" textlink="">
      <xdr:nvSpPr>
        <xdr:cNvPr id="375" name="テキスト ボックス 374"/>
        <xdr:cNvSpPr txBox="1"/>
      </xdr:nvSpPr>
      <xdr:spPr>
        <a:xfrm>
          <a:off x="6705111" y="862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25,781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119080</xdr:rowOff>
    </xdr:from>
    <xdr:to>
      <xdr:col>15</xdr:col>
      <xdr:colOff>180340</xdr:colOff>
      <xdr:row>78</xdr:row>
      <xdr:rowOff>122738</xdr:rowOff>
    </xdr:to>
    <xdr:cxnSp macro="">
      <xdr:nvCxnSpPr>
        <xdr:cNvPr id="397" name="直線コネクタ 396"/>
        <xdr:cNvCxnSpPr/>
      </xdr:nvCxnSpPr>
      <xdr:spPr>
        <a:xfrm flipV="1">
          <a:off x="10475595" y="12292030"/>
          <a:ext cx="1270" cy="120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126565</xdr:rowOff>
    </xdr:from>
    <xdr:ext cx="378565" cy="259045"/>
    <xdr:sp macro="" textlink="">
      <xdr:nvSpPr>
        <xdr:cNvPr id="398" name="商工費最小値テキスト"/>
        <xdr:cNvSpPr txBox="1"/>
      </xdr:nvSpPr>
      <xdr:spPr>
        <a:xfrm>
          <a:off x="10528300" y="13499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15</xdr:col>
      <xdr:colOff>92075</xdr:colOff>
      <xdr:row>78</xdr:row>
      <xdr:rowOff>122738</xdr:rowOff>
    </xdr:from>
    <xdr:to>
      <xdr:col>15</xdr:col>
      <xdr:colOff>269875</xdr:colOff>
      <xdr:row>78</xdr:row>
      <xdr:rowOff>122738</xdr:rowOff>
    </xdr:to>
    <xdr:cxnSp macro="">
      <xdr:nvCxnSpPr>
        <xdr:cNvPr id="399" name="直線コネクタ 398"/>
        <xdr:cNvCxnSpPr/>
      </xdr:nvCxnSpPr>
      <xdr:spPr>
        <a:xfrm>
          <a:off x="10388600" y="1349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65757</xdr:rowOff>
    </xdr:from>
    <xdr:ext cx="534377" cy="259045"/>
    <xdr:sp macro="" textlink="">
      <xdr:nvSpPr>
        <xdr:cNvPr id="400" name="商工費最大値テキスト"/>
        <xdr:cNvSpPr txBox="1"/>
      </xdr:nvSpPr>
      <xdr:spPr>
        <a:xfrm>
          <a:off x="10528300" y="120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15</xdr:col>
      <xdr:colOff>92075</xdr:colOff>
      <xdr:row>71</xdr:row>
      <xdr:rowOff>119080</xdr:rowOff>
    </xdr:from>
    <xdr:to>
      <xdr:col>15</xdr:col>
      <xdr:colOff>269875</xdr:colOff>
      <xdr:row>71</xdr:row>
      <xdr:rowOff>119080</xdr:rowOff>
    </xdr:to>
    <xdr:cxnSp macro="">
      <xdr:nvCxnSpPr>
        <xdr:cNvPr id="401" name="直線コネクタ 400"/>
        <xdr:cNvCxnSpPr/>
      </xdr:nvCxnSpPr>
      <xdr:spPr>
        <a:xfrm>
          <a:off x="10388600" y="12292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118715</xdr:rowOff>
    </xdr:from>
    <xdr:to>
      <xdr:col>15</xdr:col>
      <xdr:colOff>180975</xdr:colOff>
      <xdr:row>76</xdr:row>
      <xdr:rowOff>133620</xdr:rowOff>
    </xdr:to>
    <xdr:cxnSp macro="">
      <xdr:nvCxnSpPr>
        <xdr:cNvPr id="402" name="直線コネクタ 401"/>
        <xdr:cNvCxnSpPr/>
      </xdr:nvCxnSpPr>
      <xdr:spPr>
        <a:xfrm>
          <a:off x="9639300" y="13148915"/>
          <a:ext cx="8382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91879</xdr:rowOff>
    </xdr:from>
    <xdr:ext cx="469744" cy="259045"/>
    <xdr:sp macro="" textlink="">
      <xdr:nvSpPr>
        <xdr:cNvPr id="403" name="商工費平均値テキスト"/>
        <xdr:cNvSpPr txBox="1"/>
      </xdr:nvSpPr>
      <xdr:spPr>
        <a:xfrm>
          <a:off x="10528300" y="1329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113452</xdr:rowOff>
    </xdr:from>
    <xdr:to>
      <xdr:col>15</xdr:col>
      <xdr:colOff>231775</xdr:colOff>
      <xdr:row>78</xdr:row>
      <xdr:rowOff>43602</xdr:rowOff>
    </xdr:to>
    <xdr:sp macro="" textlink="">
      <xdr:nvSpPr>
        <xdr:cNvPr id="404" name="フローチャート : 判断 403"/>
        <xdr:cNvSpPr/>
      </xdr:nvSpPr>
      <xdr:spPr>
        <a:xfrm>
          <a:off x="104267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118715</xdr:rowOff>
    </xdr:from>
    <xdr:to>
      <xdr:col>14</xdr:col>
      <xdr:colOff>28575</xdr:colOff>
      <xdr:row>76</xdr:row>
      <xdr:rowOff>163886</xdr:rowOff>
    </xdr:to>
    <xdr:cxnSp macro="">
      <xdr:nvCxnSpPr>
        <xdr:cNvPr id="405" name="直線コネクタ 404"/>
        <xdr:cNvCxnSpPr/>
      </xdr:nvCxnSpPr>
      <xdr:spPr>
        <a:xfrm flipV="1">
          <a:off x="8750300" y="13148915"/>
          <a:ext cx="889000" cy="4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160840</xdr:rowOff>
    </xdr:from>
    <xdr:to>
      <xdr:col>14</xdr:col>
      <xdr:colOff>79375</xdr:colOff>
      <xdr:row>77</xdr:row>
      <xdr:rowOff>90990</xdr:rowOff>
    </xdr:to>
    <xdr:sp macro="" textlink="">
      <xdr:nvSpPr>
        <xdr:cNvPr id="406" name="フローチャート : 判断 405"/>
        <xdr:cNvSpPr/>
      </xdr:nvSpPr>
      <xdr:spPr>
        <a:xfrm>
          <a:off x="9588500" y="131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82117</xdr:rowOff>
    </xdr:from>
    <xdr:ext cx="534377" cy="259045"/>
    <xdr:sp macro="" textlink="">
      <xdr:nvSpPr>
        <xdr:cNvPr id="407" name="テキスト ボックス 406"/>
        <xdr:cNvSpPr txBox="1"/>
      </xdr:nvSpPr>
      <xdr:spPr>
        <a:xfrm>
          <a:off x="9372111" y="1328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11,853</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163886</xdr:rowOff>
    </xdr:from>
    <xdr:to>
      <xdr:col>12</xdr:col>
      <xdr:colOff>511175</xdr:colOff>
      <xdr:row>77</xdr:row>
      <xdr:rowOff>8347</xdr:rowOff>
    </xdr:to>
    <xdr:cxnSp macro="">
      <xdr:nvCxnSpPr>
        <xdr:cNvPr id="408" name="直線コネクタ 407"/>
        <xdr:cNvCxnSpPr/>
      </xdr:nvCxnSpPr>
      <xdr:spPr>
        <a:xfrm flipV="1">
          <a:off x="7861300" y="13194086"/>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70566</xdr:rowOff>
    </xdr:from>
    <xdr:to>
      <xdr:col>12</xdr:col>
      <xdr:colOff>561975</xdr:colOff>
      <xdr:row>78</xdr:row>
      <xdr:rowOff>716</xdr:rowOff>
    </xdr:to>
    <xdr:sp macro="" textlink="">
      <xdr:nvSpPr>
        <xdr:cNvPr id="409" name="フローチャート : 判断 408"/>
        <xdr:cNvSpPr/>
      </xdr:nvSpPr>
      <xdr:spPr>
        <a:xfrm>
          <a:off x="8699500" y="132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163293</xdr:rowOff>
    </xdr:from>
    <xdr:ext cx="469744" cy="259045"/>
    <xdr:sp macro="" textlink="">
      <xdr:nvSpPr>
        <xdr:cNvPr id="410" name="テキスト ボックス 409"/>
        <xdr:cNvSpPr txBox="1"/>
      </xdr:nvSpPr>
      <xdr:spPr>
        <a:xfrm>
          <a:off x="8515427" y="1336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146421</xdr:rowOff>
    </xdr:from>
    <xdr:to>
      <xdr:col>11</xdr:col>
      <xdr:colOff>307975</xdr:colOff>
      <xdr:row>77</xdr:row>
      <xdr:rowOff>8347</xdr:rowOff>
    </xdr:to>
    <xdr:cxnSp macro="">
      <xdr:nvCxnSpPr>
        <xdr:cNvPr id="411" name="直線コネクタ 410"/>
        <xdr:cNvCxnSpPr/>
      </xdr:nvCxnSpPr>
      <xdr:spPr>
        <a:xfrm>
          <a:off x="6972300" y="13176621"/>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63640</xdr:rowOff>
    </xdr:from>
    <xdr:to>
      <xdr:col>11</xdr:col>
      <xdr:colOff>358775</xdr:colOff>
      <xdr:row>77</xdr:row>
      <xdr:rowOff>165240</xdr:rowOff>
    </xdr:to>
    <xdr:sp macro="" textlink="">
      <xdr:nvSpPr>
        <xdr:cNvPr id="412" name="フローチャート : 判断 411"/>
        <xdr:cNvSpPr/>
      </xdr:nvSpPr>
      <xdr:spPr>
        <a:xfrm>
          <a:off x="7810500" y="132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156367</xdr:rowOff>
    </xdr:from>
    <xdr:ext cx="469744" cy="259045"/>
    <xdr:sp macro="" textlink="">
      <xdr:nvSpPr>
        <xdr:cNvPr id="413" name="テキスト ボックス 412"/>
        <xdr:cNvSpPr txBox="1"/>
      </xdr:nvSpPr>
      <xdr:spPr>
        <a:xfrm>
          <a:off x="7626427" y="133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70132</xdr:rowOff>
    </xdr:from>
    <xdr:to>
      <xdr:col>10</xdr:col>
      <xdr:colOff>155575</xdr:colOff>
      <xdr:row>78</xdr:row>
      <xdr:rowOff>282</xdr:rowOff>
    </xdr:to>
    <xdr:sp macro="" textlink="">
      <xdr:nvSpPr>
        <xdr:cNvPr id="414" name="フローチャート : 判断 413"/>
        <xdr:cNvSpPr/>
      </xdr:nvSpPr>
      <xdr:spPr>
        <a:xfrm>
          <a:off x="6921500" y="1327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162859</xdr:rowOff>
    </xdr:from>
    <xdr:ext cx="469744" cy="259045"/>
    <xdr:sp macro="" textlink="">
      <xdr:nvSpPr>
        <xdr:cNvPr id="415" name="テキスト ボックス 414"/>
        <xdr:cNvSpPr txBox="1"/>
      </xdr:nvSpPr>
      <xdr:spPr>
        <a:xfrm>
          <a:off x="6737427" y="1336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82820</xdr:rowOff>
    </xdr:from>
    <xdr:to>
      <xdr:col>15</xdr:col>
      <xdr:colOff>231775</xdr:colOff>
      <xdr:row>77</xdr:row>
      <xdr:rowOff>12970</xdr:rowOff>
    </xdr:to>
    <xdr:sp macro="" textlink="">
      <xdr:nvSpPr>
        <xdr:cNvPr id="421" name="円/楕円 420"/>
        <xdr:cNvSpPr/>
      </xdr:nvSpPr>
      <xdr:spPr>
        <a:xfrm>
          <a:off x="10426700" y="1311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105696</xdr:rowOff>
    </xdr:from>
    <xdr:ext cx="534377" cy="259045"/>
    <xdr:sp macro="" textlink="">
      <xdr:nvSpPr>
        <xdr:cNvPr id="422" name="商工費該当値テキスト"/>
        <xdr:cNvSpPr txBox="1"/>
      </xdr:nvSpPr>
      <xdr:spPr>
        <a:xfrm>
          <a:off x="10528300" y="1296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15,266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67915</xdr:rowOff>
    </xdr:from>
    <xdr:to>
      <xdr:col>14</xdr:col>
      <xdr:colOff>79375</xdr:colOff>
      <xdr:row>76</xdr:row>
      <xdr:rowOff>169515</xdr:rowOff>
    </xdr:to>
    <xdr:sp macro="" textlink="">
      <xdr:nvSpPr>
        <xdr:cNvPr id="423" name="円/楕円 422"/>
        <xdr:cNvSpPr/>
      </xdr:nvSpPr>
      <xdr:spPr>
        <a:xfrm>
          <a:off x="9588500" y="1309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14591</xdr:rowOff>
    </xdr:from>
    <xdr:ext cx="534377" cy="259045"/>
    <xdr:sp macro="" textlink="">
      <xdr:nvSpPr>
        <xdr:cNvPr id="424" name="テキスト ボックス 423"/>
        <xdr:cNvSpPr txBox="1"/>
      </xdr:nvSpPr>
      <xdr:spPr>
        <a:xfrm>
          <a:off x="9372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15,918</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113086</xdr:rowOff>
    </xdr:from>
    <xdr:to>
      <xdr:col>12</xdr:col>
      <xdr:colOff>561975</xdr:colOff>
      <xdr:row>77</xdr:row>
      <xdr:rowOff>43236</xdr:rowOff>
    </xdr:to>
    <xdr:sp macro="" textlink="">
      <xdr:nvSpPr>
        <xdr:cNvPr id="425" name="円/楕円 424"/>
        <xdr:cNvSpPr/>
      </xdr:nvSpPr>
      <xdr:spPr>
        <a:xfrm>
          <a:off x="8699500" y="1314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59763</xdr:rowOff>
    </xdr:from>
    <xdr:ext cx="534377" cy="259045"/>
    <xdr:sp macro="" textlink="">
      <xdr:nvSpPr>
        <xdr:cNvPr id="426" name="テキスト ボックス 425"/>
        <xdr:cNvSpPr txBox="1"/>
      </xdr:nvSpPr>
      <xdr:spPr>
        <a:xfrm>
          <a:off x="8483111" y="129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13,942</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128997</xdr:rowOff>
    </xdr:from>
    <xdr:to>
      <xdr:col>11</xdr:col>
      <xdr:colOff>358775</xdr:colOff>
      <xdr:row>77</xdr:row>
      <xdr:rowOff>59147</xdr:rowOff>
    </xdr:to>
    <xdr:sp macro="" textlink="">
      <xdr:nvSpPr>
        <xdr:cNvPr id="427" name="円/楕円 426"/>
        <xdr:cNvSpPr/>
      </xdr:nvSpPr>
      <xdr:spPr>
        <a:xfrm>
          <a:off x="7810500" y="1315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75674</xdr:rowOff>
    </xdr:from>
    <xdr:ext cx="534377" cy="259045"/>
    <xdr:sp macro="" textlink="">
      <xdr:nvSpPr>
        <xdr:cNvPr id="428" name="テキスト ボックス 427"/>
        <xdr:cNvSpPr txBox="1"/>
      </xdr:nvSpPr>
      <xdr:spPr>
        <a:xfrm>
          <a:off x="7594111" y="1293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13,246</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95621</xdr:rowOff>
    </xdr:from>
    <xdr:to>
      <xdr:col>10</xdr:col>
      <xdr:colOff>155575</xdr:colOff>
      <xdr:row>77</xdr:row>
      <xdr:rowOff>25771</xdr:rowOff>
    </xdr:to>
    <xdr:sp macro="" textlink="">
      <xdr:nvSpPr>
        <xdr:cNvPr id="429" name="円/楕円 428"/>
        <xdr:cNvSpPr/>
      </xdr:nvSpPr>
      <xdr:spPr>
        <a:xfrm>
          <a:off x="6921500" y="1312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42298</xdr:rowOff>
    </xdr:from>
    <xdr:ext cx="534377" cy="259045"/>
    <xdr:sp macro="" textlink="">
      <xdr:nvSpPr>
        <xdr:cNvPr id="430" name="テキスト ボックス 429"/>
        <xdr:cNvSpPr txBox="1"/>
      </xdr:nvSpPr>
      <xdr:spPr>
        <a:xfrm>
          <a:off x="6705111" y="1290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14,706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86246</xdr:rowOff>
    </xdr:from>
    <xdr:to>
      <xdr:col>15</xdr:col>
      <xdr:colOff>180340</xdr:colOff>
      <xdr:row>99</xdr:row>
      <xdr:rowOff>2006</xdr:rowOff>
    </xdr:to>
    <xdr:cxnSp macro="">
      <xdr:nvCxnSpPr>
        <xdr:cNvPr id="455" name="直線コネクタ 454"/>
        <xdr:cNvCxnSpPr/>
      </xdr:nvCxnSpPr>
      <xdr:spPr>
        <a:xfrm flipV="1">
          <a:off x="10475595" y="15688196"/>
          <a:ext cx="1270" cy="1287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5833</xdr:rowOff>
    </xdr:from>
    <xdr:ext cx="534377" cy="259045"/>
    <xdr:sp macro="" textlink="">
      <xdr:nvSpPr>
        <xdr:cNvPr id="456" name="土木費最小値テキスト"/>
        <xdr:cNvSpPr txBox="1"/>
      </xdr:nvSpPr>
      <xdr:spPr>
        <a:xfrm>
          <a:off x="10528300" y="1697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22,228</a:t>
          </a:r>
          <a:endParaRPr kumimoji="1" lang="ja-JP" altLang="en-US" sz="1000" b="1">
            <a:latin typeface="ＭＳ Ｐゴシック"/>
          </a:endParaRPr>
        </a:p>
      </xdr:txBody>
    </xdr:sp>
    <xdr:clientData/>
  </xdr:oneCellAnchor>
  <xdr:twoCellAnchor>
    <xdr:from>
      <xdr:col>15</xdr:col>
      <xdr:colOff>92075</xdr:colOff>
      <xdr:row>99</xdr:row>
      <xdr:rowOff>2006</xdr:rowOff>
    </xdr:from>
    <xdr:to>
      <xdr:col>15</xdr:col>
      <xdr:colOff>269875</xdr:colOff>
      <xdr:row>99</xdr:row>
      <xdr:rowOff>2006</xdr:rowOff>
    </xdr:to>
    <xdr:cxnSp macro="">
      <xdr:nvCxnSpPr>
        <xdr:cNvPr id="457" name="直線コネクタ 456"/>
        <xdr:cNvCxnSpPr/>
      </xdr:nvCxnSpPr>
      <xdr:spPr>
        <a:xfrm>
          <a:off x="10388600" y="1697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32923</xdr:rowOff>
    </xdr:from>
    <xdr:ext cx="534377" cy="259045"/>
    <xdr:sp macro="" textlink="">
      <xdr:nvSpPr>
        <xdr:cNvPr id="458" name="土木費最大値テキスト"/>
        <xdr:cNvSpPr txBox="1"/>
      </xdr:nvSpPr>
      <xdr:spPr>
        <a:xfrm>
          <a:off x="10528300" y="1546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89,806</a:t>
          </a:r>
          <a:endParaRPr kumimoji="1" lang="ja-JP" altLang="en-US" sz="1000" b="1">
            <a:latin typeface="ＭＳ Ｐゴシック"/>
          </a:endParaRPr>
        </a:p>
      </xdr:txBody>
    </xdr:sp>
    <xdr:clientData/>
  </xdr:oneCellAnchor>
  <xdr:twoCellAnchor>
    <xdr:from>
      <xdr:col>15</xdr:col>
      <xdr:colOff>92075</xdr:colOff>
      <xdr:row>91</xdr:row>
      <xdr:rowOff>86246</xdr:rowOff>
    </xdr:from>
    <xdr:to>
      <xdr:col>15</xdr:col>
      <xdr:colOff>269875</xdr:colOff>
      <xdr:row>91</xdr:row>
      <xdr:rowOff>86246</xdr:rowOff>
    </xdr:to>
    <xdr:cxnSp macro="">
      <xdr:nvCxnSpPr>
        <xdr:cNvPr id="459" name="直線コネクタ 458"/>
        <xdr:cNvCxnSpPr/>
      </xdr:nvCxnSpPr>
      <xdr:spPr>
        <a:xfrm>
          <a:off x="10388600" y="156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27553</xdr:rowOff>
    </xdr:from>
    <xdr:to>
      <xdr:col>15</xdr:col>
      <xdr:colOff>180975</xdr:colOff>
      <xdr:row>96</xdr:row>
      <xdr:rowOff>133071</xdr:rowOff>
    </xdr:to>
    <xdr:cxnSp macro="">
      <xdr:nvCxnSpPr>
        <xdr:cNvPr id="460" name="直線コネクタ 459"/>
        <xdr:cNvCxnSpPr/>
      </xdr:nvCxnSpPr>
      <xdr:spPr>
        <a:xfrm flipV="1">
          <a:off x="9639300" y="16486753"/>
          <a:ext cx="838200" cy="10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6214</xdr:rowOff>
    </xdr:from>
    <xdr:ext cx="534377" cy="259045"/>
    <xdr:sp macro="" textlink="">
      <xdr:nvSpPr>
        <xdr:cNvPr id="461" name="土木費平均値テキスト"/>
        <xdr:cNvSpPr txBox="1"/>
      </xdr:nvSpPr>
      <xdr:spPr>
        <a:xfrm>
          <a:off x="10528300" y="1663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36,208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27787</xdr:rowOff>
    </xdr:from>
    <xdr:to>
      <xdr:col>15</xdr:col>
      <xdr:colOff>231775</xdr:colOff>
      <xdr:row>97</xdr:row>
      <xdr:rowOff>129387</xdr:rowOff>
    </xdr:to>
    <xdr:sp macro="" textlink="">
      <xdr:nvSpPr>
        <xdr:cNvPr id="462" name="フローチャート : 判断 461"/>
        <xdr:cNvSpPr/>
      </xdr:nvSpPr>
      <xdr:spPr>
        <a:xfrm>
          <a:off x="10426700" y="166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107848</xdr:rowOff>
    </xdr:from>
    <xdr:to>
      <xdr:col>14</xdr:col>
      <xdr:colOff>28575</xdr:colOff>
      <xdr:row>96</xdr:row>
      <xdr:rowOff>133071</xdr:rowOff>
    </xdr:to>
    <xdr:cxnSp macro="">
      <xdr:nvCxnSpPr>
        <xdr:cNvPr id="463" name="直線コネクタ 462"/>
        <xdr:cNvCxnSpPr/>
      </xdr:nvCxnSpPr>
      <xdr:spPr>
        <a:xfrm>
          <a:off x="8750300" y="16395598"/>
          <a:ext cx="889000" cy="19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96462</xdr:rowOff>
    </xdr:from>
    <xdr:to>
      <xdr:col>14</xdr:col>
      <xdr:colOff>79375</xdr:colOff>
      <xdr:row>97</xdr:row>
      <xdr:rowOff>26612</xdr:rowOff>
    </xdr:to>
    <xdr:sp macro="" textlink="">
      <xdr:nvSpPr>
        <xdr:cNvPr id="464" name="フローチャート : 判断 463"/>
        <xdr:cNvSpPr/>
      </xdr:nvSpPr>
      <xdr:spPr>
        <a:xfrm>
          <a:off x="9588500" y="165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17739</xdr:rowOff>
    </xdr:from>
    <xdr:ext cx="534377" cy="259045"/>
    <xdr:sp macro="" textlink="">
      <xdr:nvSpPr>
        <xdr:cNvPr id="465" name="テキスト ボックス 464"/>
        <xdr:cNvSpPr txBox="1"/>
      </xdr:nvSpPr>
      <xdr:spPr>
        <a:xfrm>
          <a:off x="9372111" y="1664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41,603</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107848</xdr:rowOff>
    </xdr:from>
    <xdr:to>
      <xdr:col>12</xdr:col>
      <xdr:colOff>511175</xdr:colOff>
      <xdr:row>96</xdr:row>
      <xdr:rowOff>91199</xdr:rowOff>
    </xdr:to>
    <xdr:cxnSp macro="">
      <xdr:nvCxnSpPr>
        <xdr:cNvPr id="466" name="直線コネクタ 465"/>
        <xdr:cNvCxnSpPr/>
      </xdr:nvCxnSpPr>
      <xdr:spPr>
        <a:xfrm flipV="1">
          <a:off x="7861300" y="16395598"/>
          <a:ext cx="889000" cy="15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112083</xdr:rowOff>
    </xdr:from>
    <xdr:to>
      <xdr:col>12</xdr:col>
      <xdr:colOff>561975</xdr:colOff>
      <xdr:row>97</xdr:row>
      <xdr:rowOff>42233</xdr:rowOff>
    </xdr:to>
    <xdr:sp macro="" textlink="">
      <xdr:nvSpPr>
        <xdr:cNvPr id="467" name="フローチャート : 判断 466"/>
        <xdr:cNvSpPr/>
      </xdr:nvSpPr>
      <xdr:spPr>
        <a:xfrm>
          <a:off x="8699500" y="16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33360</xdr:rowOff>
    </xdr:from>
    <xdr:ext cx="534377" cy="259045"/>
    <xdr:sp macro="" textlink="">
      <xdr:nvSpPr>
        <xdr:cNvPr id="468" name="テキスト ボックス 467"/>
        <xdr:cNvSpPr txBox="1"/>
      </xdr:nvSpPr>
      <xdr:spPr>
        <a:xfrm>
          <a:off x="8483111" y="1666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63119</xdr:rowOff>
    </xdr:from>
    <xdr:to>
      <xdr:col>11</xdr:col>
      <xdr:colOff>307975</xdr:colOff>
      <xdr:row>96</xdr:row>
      <xdr:rowOff>91199</xdr:rowOff>
    </xdr:to>
    <xdr:cxnSp macro="">
      <xdr:nvCxnSpPr>
        <xdr:cNvPr id="469" name="直線コネクタ 468"/>
        <xdr:cNvCxnSpPr/>
      </xdr:nvCxnSpPr>
      <xdr:spPr>
        <a:xfrm>
          <a:off x="6972300" y="16522319"/>
          <a:ext cx="889000" cy="2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70783</xdr:rowOff>
    </xdr:from>
    <xdr:to>
      <xdr:col>11</xdr:col>
      <xdr:colOff>358775</xdr:colOff>
      <xdr:row>97</xdr:row>
      <xdr:rowOff>933</xdr:rowOff>
    </xdr:to>
    <xdr:sp macro="" textlink="">
      <xdr:nvSpPr>
        <xdr:cNvPr id="470" name="フローチャート : 判断 469"/>
        <xdr:cNvSpPr/>
      </xdr:nvSpPr>
      <xdr:spPr>
        <a:xfrm>
          <a:off x="7810500" y="1652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163510</xdr:rowOff>
    </xdr:from>
    <xdr:ext cx="534377" cy="259045"/>
    <xdr:sp macro="" textlink="">
      <xdr:nvSpPr>
        <xdr:cNvPr id="471" name="テキスト ボックス 470"/>
        <xdr:cNvSpPr txBox="1"/>
      </xdr:nvSpPr>
      <xdr:spPr>
        <a:xfrm>
          <a:off x="7594111" y="1662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131268</xdr:rowOff>
    </xdr:from>
    <xdr:to>
      <xdr:col>10</xdr:col>
      <xdr:colOff>155575</xdr:colOff>
      <xdr:row>97</xdr:row>
      <xdr:rowOff>61418</xdr:rowOff>
    </xdr:to>
    <xdr:sp macro="" textlink="">
      <xdr:nvSpPr>
        <xdr:cNvPr id="472" name="フローチャート : 判断 471"/>
        <xdr:cNvSpPr/>
      </xdr:nvSpPr>
      <xdr:spPr>
        <a:xfrm>
          <a:off x="6921500" y="1659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52545</xdr:rowOff>
    </xdr:from>
    <xdr:ext cx="534377" cy="259045"/>
    <xdr:sp macro="" textlink="">
      <xdr:nvSpPr>
        <xdr:cNvPr id="473" name="テキスト ボックス 472"/>
        <xdr:cNvSpPr txBox="1"/>
      </xdr:nvSpPr>
      <xdr:spPr>
        <a:xfrm>
          <a:off x="6705111" y="166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148203</xdr:rowOff>
    </xdr:from>
    <xdr:to>
      <xdr:col>15</xdr:col>
      <xdr:colOff>231775</xdr:colOff>
      <xdr:row>96</xdr:row>
      <xdr:rowOff>78353</xdr:rowOff>
    </xdr:to>
    <xdr:sp macro="" textlink="">
      <xdr:nvSpPr>
        <xdr:cNvPr id="479" name="円/楕円 478"/>
        <xdr:cNvSpPr/>
      </xdr:nvSpPr>
      <xdr:spPr>
        <a:xfrm>
          <a:off x="10426700" y="164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171080</xdr:rowOff>
    </xdr:from>
    <xdr:ext cx="534377" cy="259045"/>
    <xdr:sp macro="" textlink="">
      <xdr:nvSpPr>
        <xdr:cNvPr id="480" name="土木費該当値テキスト"/>
        <xdr:cNvSpPr txBox="1"/>
      </xdr:nvSpPr>
      <xdr:spPr>
        <a:xfrm>
          <a:off x="10528300" y="162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47,887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82271</xdr:rowOff>
    </xdr:from>
    <xdr:to>
      <xdr:col>14</xdr:col>
      <xdr:colOff>79375</xdr:colOff>
      <xdr:row>97</xdr:row>
      <xdr:rowOff>12421</xdr:rowOff>
    </xdr:to>
    <xdr:sp macro="" textlink="">
      <xdr:nvSpPr>
        <xdr:cNvPr id="481" name="円/楕円 480"/>
        <xdr:cNvSpPr/>
      </xdr:nvSpPr>
      <xdr:spPr>
        <a:xfrm>
          <a:off x="9588500" y="1654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28948</xdr:rowOff>
    </xdr:from>
    <xdr:ext cx="534377" cy="259045"/>
    <xdr:sp macro="" textlink="">
      <xdr:nvSpPr>
        <xdr:cNvPr id="482" name="テキスト ボックス 481"/>
        <xdr:cNvSpPr txBox="1"/>
      </xdr:nvSpPr>
      <xdr:spPr>
        <a:xfrm>
          <a:off x="9372111" y="1631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42,348</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57048</xdr:rowOff>
    </xdr:from>
    <xdr:to>
      <xdr:col>12</xdr:col>
      <xdr:colOff>561975</xdr:colOff>
      <xdr:row>95</xdr:row>
      <xdr:rowOff>158648</xdr:rowOff>
    </xdr:to>
    <xdr:sp macro="" textlink="">
      <xdr:nvSpPr>
        <xdr:cNvPr id="483" name="円/楕円 482"/>
        <xdr:cNvSpPr/>
      </xdr:nvSpPr>
      <xdr:spPr>
        <a:xfrm>
          <a:off x="8699500" y="16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3725</xdr:rowOff>
    </xdr:from>
    <xdr:ext cx="534377" cy="259045"/>
    <xdr:sp macro="" textlink="">
      <xdr:nvSpPr>
        <xdr:cNvPr id="484" name="テキスト ボックス 483"/>
        <xdr:cNvSpPr txBox="1"/>
      </xdr:nvSpPr>
      <xdr:spPr>
        <a:xfrm>
          <a:off x="8483111" y="1612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52,672</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40399</xdr:rowOff>
    </xdr:from>
    <xdr:to>
      <xdr:col>11</xdr:col>
      <xdr:colOff>358775</xdr:colOff>
      <xdr:row>96</xdr:row>
      <xdr:rowOff>141999</xdr:rowOff>
    </xdr:to>
    <xdr:sp macro="" textlink="">
      <xdr:nvSpPr>
        <xdr:cNvPr id="485" name="円/楕円 484"/>
        <xdr:cNvSpPr/>
      </xdr:nvSpPr>
      <xdr:spPr>
        <a:xfrm>
          <a:off x="7810500" y="1649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158526</xdr:rowOff>
    </xdr:from>
    <xdr:ext cx="534377" cy="259045"/>
    <xdr:sp macro="" textlink="">
      <xdr:nvSpPr>
        <xdr:cNvPr id="486" name="テキスト ボックス 485"/>
        <xdr:cNvSpPr txBox="1"/>
      </xdr:nvSpPr>
      <xdr:spPr>
        <a:xfrm>
          <a:off x="7594111" y="1627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44,546</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12319</xdr:rowOff>
    </xdr:from>
    <xdr:to>
      <xdr:col>10</xdr:col>
      <xdr:colOff>155575</xdr:colOff>
      <xdr:row>96</xdr:row>
      <xdr:rowOff>113919</xdr:rowOff>
    </xdr:to>
    <xdr:sp macro="" textlink="">
      <xdr:nvSpPr>
        <xdr:cNvPr id="487" name="円/楕円 486"/>
        <xdr:cNvSpPr/>
      </xdr:nvSpPr>
      <xdr:spPr>
        <a:xfrm>
          <a:off x="6921500" y="1647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130446</xdr:rowOff>
    </xdr:from>
    <xdr:ext cx="534377" cy="259045"/>
    <xdr:sp macro="" textlink="">
      <xdr:nvSpPr>
        <xdr:cNvPr id="488" name="テキスト ボックス 487"/>
        <xdr:cNvSpPr txBox="1"/>
      </xdr:nvSpPr>
      <xdr:spPr>
        <a:xfrm>
          <a:off x="6705111" y="1624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46,020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16,815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38681</xdr:rowOff>
    </xdr:from>
    <xdr:to>
      <xdr:col>23</xdr:col>
      <xdr:colOff>516889</xdr:colOff>
      <xdr:row>39</xdr:row>
      <xdr:rowOff>154613</xdr:rowOff>
    </xdr:to>
    <xdr:cxnSp macro="">
      <xdr:nvCxnSpPr>
        <xdr:cNvPr id="515" name="直線コネクタ 514"/>
        <xdr:cNvCxnSpPr/>
      </xdr:nvCxnSpPr>
      <xdr:spPr>
        <a:xfrm flipV="1">
          <a:off x="16317595" y="5353631"/>
          <a:ext cx="1269"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158440</xdr:rowOff>
    </xdr:from>
    <xdr:ext cx="469744" cy="259045"/>
    <xdr:sp macro="" textlink="">
      <xdr:nvSpPr>
        <xdr:cNvPr id="516" name="消防費最小値テキスト"/>
        <xdr:cNvSpPr txBox="1"/>
      </xdr:nvSpPr>
      <xdr:spPr>
        <a:xfrm>
          <a:off x="16370300" y="68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8,488</a:t>
          </a:r>
          <a:endParaRPr kumimoji="1" lang="ja-JP" altLang="en-US" sz="1000" b="1">
            <a:latin typeface="ＭＳ Ｐゴシック"/>
          </a:endParaRPr>
        </a:p>
      </xdr:txBody>
    </xdr:sp>
    <xdr:clientData/>
  </xdr:oneCellAnchor>
  <xdr:twoCellAnchor>
    <xdr:from>
      <xdr:col>23</xdr:col>
      <xdr:colOff>428625</xdr:colOff>
      <xdr:row>39</xdr:row>
      <xdr:rowOff>154613</xdr:rowOff>
    </xdr:from>
    <xdr:to>
      <xdr:col>23</xdr:col>
      <xdr:colOff>606425</xdr:colOff>
      <xdr:row>39</xdr:row>
      <xdr:rowOff>154613</xdr:rowOff>
    </xdr:to>
    <xdr:cxnSp macro="">
      <xdr:nvCxnSpPr>
        <xdr:cNvPr id="517" name="直線コネクタ 516"/>
        <xdr:cNvCxnSpPr/>
      </xdr:nvCxnSpPr>
      <xdr:spPr>
        <a:xfrm>
          <a:off x="16230600" y="684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156808</xdr:rowOff>
    </xdr:from>
    <xdr:ext cx="534377" cy="259045"/>
    <xdr:sp macro="" textlink="">
      <xdr:nvSpPr>
        <xdr:cNvPr id="518" name="消防費最大値テキスト"/>
        <xdr:cNvSpPr txBox="1"/>
      </xdr:nvSpPr>
      <xdr:spPr>
        <a:xfrm>
          <a:off x="16370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22,153</a:t>
          </a:r>
          <a:endParaRPr kumimoji="1" lang="ja-JP" altLang="en-US" sz="1000" b="1">
            <a:latin typeface="ＭＳ Ｐゴシック"/>
          </a:endParaRPr>
        </a:p>
      </xdr:txBody>
    </xdr:sp>
    <xdr:clientData/>
  </xdr:oneCellAnchor>
  <xdr:twoCellAnchor>
    <xdr:from>
      <xdr:col>23</xdr:col>
      <xdr:colOff>428625</xdr:colOff>
      <xdr:row>31</xdr:row>
      <xdr:rowOff>38681</xdr:rowOff>
    </xdr:from>
    <xdr:to>
      <xdr:col>23</xdr:col>
      <xdr:colOff>606425</xdr:colOff>
      <xdr:row>31</xdr:row>
      <xdr:rowOff>38681</xdr:rowOff>
    </xdr:to>
    <xdr:cxnSp macro="">
      <xdr:nvCxnSpPr>
        <xdr:cNvPr id="519" name="直線コネクタ 518"/>
        <xdr:cNvCxnSpPr/>
      </xdr:nvCxnSpPr>
      <xdr:spPr>
        <a:xfrm>
          <a:off x="16230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121739</xdr:rowOff>
    </xdr:from>
    <xdr:to>
      <xdr:col>23</xdr:col>
      <xdr:colOff>517525</xdr:colOff>
      <xdr:row>36</xdr:row>
      <xdr:rowOff>145578</xdr:rowOff>
    </xdr:to>
    <xdr:cxnSp macro="">
      <xdr:nvCxnSpPr>
        <xdr:cNvPr id="520" name="直線コネクタ 519"/>
        <xdr:cNvCxnSpPr/>
      </xdr:nvCxnSpPr>
      <xdr:spPr>
        <a:xfrm flipV="1">
          <a:off x="15481300" y="5779589"/>
          <a:ext cx="838200" cy="53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46753</xdr:rowOff>
    </xdr:from>
    <xdr:ext cx="534377" cy="259045"/>
    <xdr:sp macro="" textlink="">
      <xdr:nvSpPr>
        <xdr:cNvPr id="521" name="消防費平均値テキスト"/>
        <xdr:cNvSpPr txBox="1"/>
      </xdr:nvSpPr>
      <xdr:spPr>
        <a:xfrm>
          <a:off x="16370300" y="6218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13,539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68326</xdr:rowOff>
    </xdr:from>
    <xdr:to>
      <xdr:col>23</xdr:col>
      <xdr:colOff>568325</xdr:colOff>
      <xdr:row>36</xdr:row>
      <xdr:rowOff>169926</xdr:rowOff>
    </xdr:to>
    <xdr:sp macro="" textlink="">
      <xdr:nvSpPr>
        <xdr:cNvPr id="522" name="フローチャート : 判断 521"/>
        <xdr:cNvSpPr/>
      </xdr:nvSpPr>
      <xdr:spPr>
        <a:xfrm>
          <a:off x="162687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145578</xdr:rowOff>
    </xdr:from>
    <xdr:to>
      <xdr:col>22</xdr:col>
      <xdr:colOff>365125</xdr:colOff>
      <xdr:row>37</xdr:row>
      <xdr:rowOff>145034</xdr:rowOff>
    </xdr:to>
    <xdr:cxnSp macro="">
      <xdr:nvCxnSpPr>
        <xdr:cNvPr id="523" name="直線コネクタ 522"/>
        <xdr:cNvCxnSpPr/>
      </xdr:nvCxnSpPr>
      <xdr:spPr>
        <a:xfrm flipV="1">
          <a:off x="14592300" y="6317778"/>
          <a:ext cx="889000" cy="17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34</xdr:row>
      <xdr:rowOff>139083</xdr:rowOff>
    </xdr:from>
    <xdr:to>
      <xdr:col>22</xdr:col>
      <xdr:colOff>415925</xdr:colOff>
      <xdr:row>35</xdr:row>
      <xdr:rowOff>69233</xdr:rowOff>
    </xdr:to>
    <xdr:sp macro="" textlink="">
      <xdr:nvSpPr>
        <xdr:cNvPr id="524" name="フローチャート : 判断 523"/>
        <xdr:cNvSpPr/>
      </xdr:nvSpPr>
      <xdr:spPr>
        <a:xfrm>
          <a:off x="15430500" y="5968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85760</xdr:rowOff>
    </xdr:from>
    <xdr:ext cx="534377" cy="259045"/>
    <xdr:sp macro="" textlink="">
      <xdr:nvSpPr>
        <xdr:cNvPr id="525" name="テキスト ボックス 524"/>
        <xdr:cNvSpPr txBox="1"/>
      </xdr:nvSpPr>
      <xdr:spPr>
        <a:xfrm>
          <a:off x="15214111" y="574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16,039</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162887</xdr:rowOff>
    </xdr:from>
    <xdr:to>
      <xdr:col>21</xdr:col>
      <xdr:colOff>161925</xdr:colOff>
      <xdr:row>37</xdr:row>
      <xdr:rowOff>145034</xdr:rowOff>
    </xdr:to>
    <xdr:cxnSp macro="">
      <xdr:nvCxnSpPr>
        <xdr:cNvPr id="526" name="直線コネクタ 525"/>
        <xdr:cNvCxnSpPr/>
      </xdr:nvCxnSpPr>
      <xdr:spPr>
        <a:xfrm>
          <a:off x="13703300" y="5992187"/>
          <a:ext cx="889000" cy="49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112631</xdr:rowOff>
    </xdr:from>
    <xdr:to>
      <xdr:col>21</xdr:col>
      <xdr:colOff>212725</xdr:colOff>
      <xdr:row>36</xdr:row>
      <xdr:rowOff>42781</xdr:rowOff>
    </xdr:to>
    <xdr:sp macro="" textlink="">
      <xdr:nvSpPr>
        <xdr:cNvPr id="527" name="フローチャート : 判断 526"/>
        <xdr:cNvSpPr/>
      </xdr:nvSpPr>
      <xdr:spPr>
        <a:xfrm>
          <a:off x="14541500" y="61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59308</xdr:rowOff>
    </xdr:from>
    <xdr:ext cx="534377" cy="259045"/>
    <xdr:sp macro="" textlink="">
      <xdr:nvSpPr>
        <xdr:cNvPr id="528" name="テキスト ボックス 527"/>
        <xdr:cNvSpPr txBox="1"/>
      </xdr:nvSpPr>
      <xdr:spPr>
        <a:xfrm>
          <a:off x="14325111" y="588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136870</xdr:rowOff>
    </xdr:from>
    <xdr:to>
      <xdr:col>19</xdr:col>
      <xdr:colOff>644525</xdr:colOff>
      <xdr:row>34</xdr:row>
      <xdr:rowOff>162887</xdr:rowOff>
    </xdr:to>
    <xdr:cxnSp macro="">
      <xdr:nvCxnSpPr>
        <xdr:cNvPr id="529" name="直線コネクタ 528"/>
        <xdr:cNvCxnSpPr/>
      </xdr:nvCxnSpPr>
      <xdr:spPr>
        <a:xfrm>
          <a:off x="12814300" y="5966170"/>
          <a:ext cx="889000" cy="2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5189</xdr:rowOff>
    </xdr:from>
    <xdr:to>
      <xdr:col>20</xdr:col>
      <xdr:colOff>9525</xdr:colOff>
      <xdr:row>36</xdr:row>
      <xdr:rowOff>106789</xdr:rowOff>
    </xdr:to>
    <xdr:sp macro="" textlink="">
      <xdr:nvSpPr>
        <xdr:cNvPr id="530" name="フローチャート : 判断 529"/>
        <xdr:cNvSpPr/>
      </xdr:nvSpPr>
      <xdr:spPr>
        <a:xfrm>
          <a:off x="13652500" y="617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97916</xdr:rowOff>
    </xdr:from>
    <xdr:ext cx="534377" cy="259045"/>
    <xdr:sp macro="" textlink="">
      <xdr:nvSpPr>
        <xdr:cNvPr id="531" name="テキスト ボックス 530"/>
        <xdr:cNvSpPr txBox="1"/>
      </xdr:nvSpPr>
      <xdr:spPr>
        <a:xfrm>
          <a:off x="13436111" y="627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78341</xdr:rowOff>
    </xdr:from>
    <xdr:to>
      <xdr:col>18</xdr:col>
      <xdr:colOff>492125</xdr:colOff>
      <xdr:row>37</xdr:row>
      <xdr:rowOff>8491</xdr:rowOff>
    </xdr:to>
    <xdr:sp macro="" textlink="">
      <xdr:nvSpPr>
        <xdr:cNvPr id="532" name="フローチャート : 判断 531"/>
        <xdr:cNvSpPr/>
      </xdr:nvSpPr>
      <xdr:spPr>
        <a:xfrm>
          <a:off x="12763500" y="625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171068</xdr:rowOff>
    </xdr:from>
    <xdr:ext cx="534377" cy="259045"/>
    <xdr:sp macro="" textlink="">
      <xdr:nvSpPr>
        <xdr:cNvPr id="533" name="テキスト ボックス 532"/>
        <xdr:cNvSpPr txBox="1"/>
      </xdr:nvSpPr>
      <xdr:spPr>
        <a:xfrm>
          <a:off x="12547111" y="634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70939</xdr:rowOff>
    </xdr:from>
    <xdr:to>
      <xdr:col>23</xdr:col>
      <xdr:colOff>568325</xdr:colOff>
      <xdr:row>34</xdr:row>
      <xdr:rowOff>1089</xdr:rowOff>
    </xdr:to>
    <xdr:sp macro="" textlink="">
      <xdr:nvSpPr>
        <xdr:cNvPr id="539" name="円/楕円 538"/>
        <xdr:cNvSpPr/>
      </xdr:nvSpPr>
      <xdr:spPr>
        <a:xfrm>
          <a:off x="16268700" y="572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32</xdr:row>
      <xdr:rowOff>93816</xdr:rowOff>
    </xdr:from>
    <xdr:ext cx="534377" cy="259045"/>
    <xdr:sp macro="" textlink="">
      <xdr:nvSpPr>
        <xdr:cNvPr id="540" name="消防費該当値テキスト"/>
        <xdr:cNvSpPr txBox="1"/>
      </xdr:nvSpPr>
      <xdr:spPr>
        <a:xfrm>
          <a:off x="16370300" y="558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18,240</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94778</xdr:rowOff>
    </xdr:from>
    <xdr:to>
      <xdr:col>22</xdr:col>
      <xdr:colOff>415925</xdr:colOff>
      <xdr:row>37</xdr:row>
      <xdr:rowOff>24928</xdr:rowOff>
    </xdr:to>
    <xdr:sp macro="" textlink="">
      <xdr:nvSpPr>
        <xdr:cNvPr id="541" name="円/楕円 540"/>
        <xdr:cNvSpPr/>
      </xdr:nvSpPr>
      <xdr:spPr>
        <a:xfrm>
          <a:off x="15430500" y="626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16055</xdr:rowOff>
    </xdr:from>
    <xdr:ext cx="534377" cy="259045"/>
    <xdr:sp macro="" textlink="">
      <xdr:nvSpPr>
        <xdr:cNvPr id="542" name="テキスト ボックス 541"/>
        <xdr:cNvSpPr txBox="1"/>
      </xdr:nvSpPr>
      <xdr:spPr>
        <a:xfrm>
          <a:off x="15214111" y="635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13,296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94234</xdr:rowOff>
    </xdr:from>
    <xdr:to>
      <xdr:col>21</xdr:col>
      <xdr:colOff>212725</xdr:colOff>
      <xdr:row>38</xdr:row>
      <xdr:rowOff>24385</xdr:rowOff>
    </xdr:to>
    <xdr:sp macro="" textlink="">
      <xdr:nvSpPr>
        <xdr:cNvPr id="543" name="円/楕円 542"/>
        <xdr:cNvSpPr/>
      </xdr:nvSpPr>
      <xdr:spPr>
        <a:xfrm>
          <a:off x="14541500" y="64378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15511</xdr:rowOff>
    </xdr:from>
    <xdr:ext cx="534377" cy="259045"/>
    <xdr:sp macro="" textlink="">
      <xdr:nvSpPr>
        <xdr:cNvPr id="544" name="テキスト ボックス 543"/>
        <xdr:cNvSpPr txBox="1"/>
      </xdr:nvSpPr>
      <xdr:spPr>
        <a:xfrm>
          <a:off x="14325111" y="653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11,726</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112087</xdr:rowOff>
    </xdr:from>
    <xdr:to>
      <xdr:col>20</xdr:col>
      <xdr:colOff>9525</xdr:colOff>
      <xdr:row>35</xdr:row>
      <xdr:rowOff>42237</xdr:rowOff>
    </xdr:to>
    <xdr:sp macro="" textlink="">
      <xdr:nvSpPr>
        <xdr:cNvPr id="545" name="円/楕円 544"/>
        <xdr:cNvSpPr/>
      </xdr:nvSpPr>
      <xdr:spPr>
        <a:xfrm>
          <a:off x="13652500" y="594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58764</xdr:rowOff>
    </xdr:from>
    <xdr:ext cx="534377" cy="259045"/>
    <xdr:sp macro="" textlink="">
      <xdr:nvSpPr>
        <xdr:cNvPr id="546" name="テキスト ボックス 545"/>
        <xdr:cNvSpPr txBox="1"/>
      </xdr:nvSpPr>
      <xdr:spPr>
        <a:xfrm>
          <a:off x="13436111" y="571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16,287</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86070</xdr:rowOff>
    </xdr:from>
    <xdr:to>
      <xdr:col>18</xdr:col>
      <xdr:colOff>492125</xdr:colOff>
      <xdr:row>35</xdr:row>
      <xdr:rowOff>16220</xdr:rowOff>
    </xdr:to>
    <xdr:sp macro="" textlink="">
      <xdr:nvSpPr>
        <xdr:cNvPr id="547" name="円/楕円 546"/>
        <xdr:cNvSpPr/>
      </xdr:nvSpPr>
      <xdr:spPr>
        <a:xfrm>
          <a:off x="12763500" y="591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32747</xdr:rowOff>
    </xdr:from>
    <xdr:ext cx="534377" cy="259045"/>
    <xdr:sp macro="" textlink="">
      <xdr:nvSpPr>
        <xdr:cNvPr id="548" name="テキスト ボックス 547"/>
        <xdr:cNvSpPr txBox="1"/>
      </xdr:nvSpPr>
      <xdr:spPr>
        <a:xfrm>
          <a:off x="12547111" y="569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16,526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37790</xdr:rowOff>
    </xdr:from>
    <xdr:to>
      <xdr:col>23</xdr:col>
      <xdr:colOff>516889</xdr:colOff>
      <xdr:row>58</xdr:row>
      <xdr:rowOff>85727</xdr:rowOff>
    </xdr:to>
    <xdr:cxnSp macro="">
      <xdr:nvCxnSpPr>
        <xdr:cNvPr id="571" name="直線コネクタ 570"/>
        <xdr:cNvCxnSpPr/>
      </xdr:nvCxnSpPr>
      <xdr:spPr>
        <a:xfrm flipV="1">
          <a:off x="16317595" y="8610290"/>
          <a:ext cx="1269" cy="141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89554</xdr:rowOff>
    </xdr:from>
    <xdr:ext cx="534377" cy="259045"/>
    <xdr:sp macro="" textlink="">
      <xdr:nvSpPr>
        <xdr:cNvPr id="572" name="教育費最小値テキスト"/>
        <xdr:cNvSpPr txBox="1"/>
      </xdr:nvSpPr>
      <xdr:spPr>
        <a:xfrm>
          <a:off x="16370300" y="1003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22,361</a:t>
          </a:r>
          <a:endParaRPr kumimoji="1" lang="ja-JP" altLang="en-US" sz="1000" b="1">
            <a:latin typeface="ＭＳ Ｐゴシック"/>
          </a:endParaRPr>
        </a:p>
      </xdr:txBody>
    </xdr:sp>
    <xdr:clientData/>
  </xdr:oneCellAnchor>
  <xdr:twoCellAnchor>
    <xdr:from>
      <xdr:col>23</xdr:col>
      <xdr:colOff>428625</xdr:colOff>
      <xdr:row>58</xdr:row>
      <xdr:rowOff>85727</xdr:rowOff>
    </xdr:from>
    <xdr:to>
      <xdr:col>23</xdr:col>
      <xdr:colOff>606425</xdr:colOff>
      <xdr:row>58</xdr:row>
      <xdr:rowOff>85727</xdr:rowOff>
    </xdr:to>
    <xdr:cxnSp macro="">
      <xdr:nvCxnSpPr>
        <xdr:cNvPr id="573" name="直線コネクタ 572"/>
        <xdr:cNvCxnSpPr/>
      </xdr:nvCxnSpPr>
      <xdr:spPr>
        <a:xfrm>
          <a:off x="16230600" y="10029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155917</xdr:rowOff>
    </xdr:from>
    <xdr:ext cx="534377" cy="259045"/>
    <xdr:sp macro="" textlink="">
      <xdr:nvSpPr>
        <xdr:cNvPr id="574" name="教育費最大値テキスト"/>
        <xdr:cNvSpPr txBox="1"/>
      </xdr:nvSpPr>
      <xdr:spPr>
        <a:xfrm>
          <a:off x="16370300" y="83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84,458</a:t>
          </a:r>
          <a:endParaRPr kumimoji="1" lang="ja-JP" altLang="en-US" sz="1000" b="1">
            <a:latin typeface="ＭＳ Ｐゴシック"/>
          </a:endParaRPr>
        </a:p>
      </xdr:txBody>
    </xdr:sp>
    <xdr:clientData/>
  </xdr:oneCellAnchor>
  <xdr:twoCellAnchor>
    <xdr:from>
      <xdr:col>23</xdr:col>
      <xdr:colOff>428625</xdr:colOff>
      <xdr:row>50</xdr:row>
      <xdr:rowOff>37790</xdr:rowOff>
    </xdr:from>
    <xdr:to>
      <xdr:col>23</xdr:col>
      <xdr:colOff>606425</xdr:colOff>
      <xdr:row>50</xdr:row>
      <xdr:rowOff>37790</xdr:rowOff>
    </xdr:to>
    <xdr:cxnSp macro="">
      <xdr:nvCxnSpPr>
        <xdr:cNvPr id="575" name="直線コネクタ 574"/>
        <xdr:cNvCxnSpPr/>
      </xdr:nvCxnSpPr>
      <xdr:spPr>
        <a:xfrm>
          <a:off x="16230600" y="861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51415</xdr:rowOff>
    </xdr:from>
    <xdr:to>
      <xdr:col>23</xdr:col>
      <xdr:colOff>517525</xdr:colOff>
      <xdr:row>56</xdr:row>
      <xdr:rowOff>37447</xdr:rowOff>
    </xdr:to>
    <xdr:cxnSp macro="">
      <xdr:nvCxnSpPr>
        <xdr:cNvPr id="576" name="直線コネクタ 575"/>
        <xdr:cNvCxnSpPr/>
      </xdr:nvCxnSpPr>
      <xdr:spPr>
        <a:xfrm flipV="1">
          <a:off x="15481300" y="9309715"/>
          <a:ext cx="838200" cy="32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154172</xdr:rowOff>
    </xdr:from>
    <xdr:ext cx="534377" cy="259045"/>
    <xdr:sp macro="" textlink="">
      <xdr:nvSpPr>
        <xdr:cNvPr id="577" name="教育費平均値テキスト"/>
        <xdr:cNvSpPr txBox="1"/>
      </xdr:nvSpPr>
      <xdr:spPr>
        <a:xfrm>
          <a:off x="16370300" y="958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4295</xdr:rowOff>
    </xdr:from>
    <xdr:to>
      <xdr:col>23</xdr:col>
      <xdr:colOff>568325</xdr:colOff>
      <xdr:row>56</xdr:row>
      <xdr:rowOff>105895</xdr:rowOff>
    </xdr:to>
    <xdr:sp macro="" textlink="">
      <xdr:nvSpPr>
        <xdr:cNvPr id="578" name="フローチャート : 判断 577"/>
        <xdr:cNvSpPr/>
      </xdr:nvSpPr>
      <xdr:spPr>
        <a:xfrm>
          <a:off x="162687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106210</xdr:rowOff>
    </xdr:from>
    <xdr:to>
      <xdr:col>22</xdr:col>
      <xdr:colOff>365125</xdr:colOff>
      <xdr:row>56</xdr:row>
      <xdr:rowOff>37447</xdr:rowOff>
    </xdr:to>
    <xdr:cxnSp macro="">
      <xdr:nvCxnSpPr>
        <xdr:cNvPr id="579" name="直線コネクタ 578"/>
        <xdr:cNvCxnSpPr/>
      </xdr:nvCxnSpPr>
      <xdr:spPr>
        <a:xfrm>
          <a:off x="14592300" y="9535960"/>
          <a:ext cx="889000" cy="10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106022</xdr:rowOff>
    </xdr:from>
    <xdr:to>
      <xdr:col>22</xdr:col>
      <xdr:colOff>415925</xdr:colOff>
      <xdr:row>55</xdr:row>
      <xdr:rowOff>36172</xdr:rowOff>
    </xdr:to>
    <xdr:sp macro="" textlink="">
      <xdr:nvSpPr>
        <xdr:cNvPr id="580" name="フローチャート : 判断 579"/>
        <xdr:cNvSpPr/>
      </xdr:nvSpPr>
      <xdr:spPr>
        <a:xfrm>
          <a:off x="15430500" y="936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52699</xdr:rowOff>
    </xdr:from>
    <xdr:ext cx="534377" cy="259045"/>
    <xdr:sp macro="" textlink="">
      <xdr:nvSpPr>
        <xdr:cNvPr id="581" name="テキスト ボックス 580"/>
        <xdr:cNvSpPr txBox="1"/>
      </xdr:nvSpPr>
      <xdr:spPr>
        <a:xfrm>
          <a:off x="15214111" y="913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101067</xdr:rowOff>
    </xdr:from>
    <xdr:to>
      <xdr:col>21</xdr:col>
      <xdr:colOff>161925</xdr:colOff>
      <xdr:row>55</xdr:row>
      <xdr:rowOff>106210</xdr:rowOff>
    </xdr:to>
    <xdr:cxnSp macro="">
      <xdr:nvCxnSpPr>
        <xdr:cNvPr id="582" name="直線コネクタ 581"/>
        <xdr:cNvCxnSpPr/>
      </xdr:nvCxnSpPr>
      <xdr:spPr>
        <a:xfrm>
          <a:off x="13703300" y="9359367"/>
          <a:ext cx="889000" cy="17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22241</xdr:rowOff>
    </xdr:from>
    <xdr:to>
      <xdr:col>21</xdr:col>
      <xdr:colOff>212725</xdr:colOff>
      <xdr:row>55</xdr:row>
      <xdr:rowOff>123841</xdr:rowOff>
    </xdr:to>
    <xdr:sp macro="" textlink="">
      <xdr:nvSpPr>
        <xdr:cNvPr id="583" name="フローチャート : 判断 582"/>
        <xdr:cNvSpPr/>
      </xdr:nvSpPr>
      <xdr:spPr>
        <a:xfrm>
          <a:off x="14541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140368</xdr:rowOff>
    </xdr:from>
    <xdr:ext cx="534377" cy="259045"/>
    <xdr:sp macro="" textlink="">
      <xdr:nvSpPr>
        <xdr:cNvPr id="584" name="テキスト ボックス 583"/>
        <xdr:cNvSpPr txBox="1"/>
      </xdr:nvSpPr>
      <xdr:spPr>
        <a:xfrm>
          <a:off x="14325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12164</xdr:rowOff>
    </xdr:from>
    <xdr:to>
      <xdr:col>19</xdr:col>
      <xdr:colOff>644525</xdr:colOff>
      <xdr:row>54</xdr:row>
      <xdr:rowOff>101067</xdr:rowOff>
    </xdr:to>
    <xdr:cxnSp macro="">
      <xdr:nvCxnSpPr>
        <xdr:cNvPr id="585" name="直線コネクタ 584"/>
        <xdr:cNvCxnSpPr/>
      </xdr:nvCxnSpPr>
      <xdr:spPr>
        <a:xfrm>
          <a:off x="12814300" y="9270464"/>
          <a:ext cx="889000" cy="8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69149</xdr:rowOff>
    </xdr:from>
    <xdr:to>
      <xdr:col>20</xdr:col>
      <xdr:colOff>9525</xdr:colOff>
      <xdr:row>55</xdr:row>
      <xdr:rowOff>170749</xdr:rowOff>
    </xdr:to>
    <xdr:sp macro="" textlink="">
      <xdr:nvSpPr>
        <xdr:cNvPr id="586" name="フローチャート : 判断 585"/>
        <xdr:cNvSpPr/>
      </xdr:nvSpPr>
      <xdr:spPr>
        <a:xfrm>
          <a:off x="13652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161876</xdr:rowOff>
    </xdr:from>
    <xdr:ext cx="534377" cy="259045"/>
    <xdr:sp macro="" textlink="">
      <xdr:nvSpPr>
        <xdr:cNvPr id="587" name="テキスト ボックス 586"/>
        <xdr:cNvSpPr txBox="1"/>
      </xdr:nvSpPr>
      <xdr:spPr>
        <a:xfrm>
          <a:off x="13436111" y="959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138574</xdr:rowOff>
    </xdr:from>
    <xdr:to>
      <xdr:col>18</xdr:col>
      <xdr:colOff>492125</xdr:colOff>
      <xdr:row>56</xdr:row>
      <xdr:rowOff>68724</xdr:rowOff>
    </xdr:to>
    <xdr:sp macro="" textlink="">
      <xdr:nvSpPr>
        <xdr:cNvPr id="588" name="フローチャート : 判断 587"/>
        <xdr:cNvSpPr/>
      </xdr:nvSpPr>
      <xdr:spPr>
        <a:xfrm>
          <a:off x="12763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59851</xdr:rowOff>
    </xdr:from>
    <xdr:ext cx="534377" cy="259045"/>
    <xdr:sp macro="" textlink="">
      <xdr:nvSpPr>
        <xdr:cNvPr id="589" name="テキスト ボックス 588"/>
        <xdr:cNvSpPr txBox="1"/>
      </xdr:nvSpPr>
      <xdr:spPr>
        <a:xfrm>
          <a:off x="12547111" y="966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615</xdr:rowOff>
    </xdr:from>
    <xdr:to>
      <xdr:col>23</xdr:col>
      <xdr:colOff>568325</xdr:colOff>
      <xdr:row>54</xdr:row>
      <xdr:rowOff>102215</xdr:rowOff>
    </xdr:to>
    <xdr:sp macro="" textlink="">
      <xdr:nvSpPr>
        <xdr:cNvPr id="595" name="円/楕円 594"/>
        <xdr:cNvSpPr/>
      </xdr:nvSpPr>
      <xdr:spPr>
        <a:xfrm>
          <a:off x="16268700" y="92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23492</xdr:rowOff>
    </xdr:from>
    <xdr:ext cx="534377" cy="259045"/>
    <xdr:sp macro="" textlink="">
      <xdr:nvSpPr>
        <xdr:cNvPr id="596" name="教育費該当値テキスト"/>
        <xdr:cNvSpPr txBox="1"/>
      </xdr:nvSpPr>
      <xdr:spPr>
        <a:xfrm>
          <a:off x="16370300" y="911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53,862</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158097</xdr:rowOff>
    </xdr:from>
    <xdr:to>
      <xdr:col>22</xdr:col>
      <xdr:colOff>415925</xdr:colOff>
      <xdr:row>56</xdr:row>
      <xdr:rowOff>88247</xdr:rowOff>
    </xdr:to>
    <xdr:sp macro="" textlink="">
      <xdr:nvSpPr>
        <xdr:cNvPr id="597" name="円/楕円 596"/>
        <xdr:cNvSpPr/>
      </xdr:nvSpPr>
      <xdr:spPr>
        <a:xfrm>
          <a:off x="15430500" y="958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79374</xdr:rowOff>
    </xdr:from>
    <xdr:ext cx="534377" cy="259045"/>
    <xdr:sp macro="" textlink="">
      <xdr:nvSpPr>
        <xdr:cNvPr id="598" name="テキスト ボックス 597"/>
        <xdr:cNvSpPr txBox="1"/>
      </xdr:nvSpPr>
      <xdr:spPr>
        <a:xfrm>
          <a:off x="15214111" y="968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39,473</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55410</xdr:rowOff>
    </xdr:from>
    <xdr:to>
      <xdr:col>21</xdr:col>
      <xdr:colOff>212725</xdr:colOff>
      <xdr:row>55</xdr:row>
      <xdr:rowOff>157010</xdr:rowOff>
    </xdr:to>
    <xdr:sp macro="" textlink="">
      <xdr:nvSpPr>
        <xdr:cNvPr id="599" name="円/楕円 598"/>
        <xdr:cNvSpPr/>
      </xdr:nvSpPr>
      <xdr:spPr>
        <a:xfrm>
          <a:off x="14541500" y="94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148137</xdr:rowOff>
    </xdr:from>
    <xdr:ext cx="534377" cy="259045"/>
    <xdr:sp macro="" textlink="">
      <xdr:nvSpPr>
        <xdr:cNvPr id="600" name="テキスト ボックス 599"/>
        <xdr:cNvSpPr txBox="1"/>
      </xdr:nvSpPr>
      <xdr:spPr>
        <a:xfrm>
          <a:off x="14325111" y="95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43,965</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50267</xdr:rowOff>
    </xdr:from>
    <xdr:to>
      <xdr:col>20</xdr:col>
      <xdr:colOff>9525</xdr:colOff>
      <xdr:row>54</xdr:row>
      <xdr:rowOff>151867</xdr:rowOff>
    </xdr:to>
    <xdr:sp macro="" textlink="">
      <xdr:nvSpPr>
        <xdr:cNvPr id="601" name="円/楕円 600"/>
        <xdr:cNvSpPr/>
      </xdr:nvSpPr>
      <xdr:spPr>
        <a:xfrm>
          <a:off x="13652500" y="930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52</xdr:row>
      <xdr:rowOff>168394</xdr:rowOff>
    </xdr:from>
    <xdr:ext cx="534377" cy="259045"/>
    <xdr:sp macro="" textlink="">
      <xdr:nvSpPr>
        <xdr:cNvPr id="602" name="テキスト ボックス 601"/>
        <xdr:cNvSpPr txBox="1"/>
      </xdr:nvSpPr>
      <xdr:spPr>
        <a:xfrm>
          <a:off x="13436111" y="908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51,690</a:t>
          </a:r>
          <a:endParaRPr kumimoji="1" lang="ja-JP" altLang="en-US" sz="1000" b="1">
            <a:solidFill>
              <a:srgbClr val="FF0000"/>
            </a:solidFill>
            <a:latin typeface="ＭＳ Ｐゴシック"/>
          </a:endParaRPr>
        </a:p>
      </xdr:txBody>
    </xdr:sp>
    <xdr:clientData/>
  </xdr:oneCellAnchor>
  <xdr:twoCellAnchor>
    <xdr:from>
      <xdr:col>18</xdr:col>
      <xdr:colOff>390525</xdr:colOff>
      <xdr:row>53</xdr:row>
      <xdr:rowOff>132814</xdr:rowOff>
    </xdr:from>
    <xdr:to>
      <xdr:col>18</xdr:col>
      <xdr:colOff>492125</xdr:colOff>
      <xdr:row>54</xdr:row>
      <xdr:rowOff>62964</xdr:rowOff>
    </xdr:to>
    <xdr:sp macro="" textlink="">
      <xdr:nvSpPr>
        <xdr:cNvPr id="603" name="円/楕円 602"/>
        <xdr:cNvSpPr/>
      </xdr:nvSpPr>
      <xdr:spPr>
        <a:xfrm>
          <a:off x="12763500" y="92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52</xdr:row>
      <xdr:rowOff>79491</xdr:rowOff>
    </xdr:from>
    <xdr:ext cx="534377" cy="259045"/>
    <xdr:sp macro="" textlink="">
      <xdr:nvSpPr>
        <xdr:cNvPr id="604" name="テキスト ボックス 603"/>
        <xdr:cNvSpPr txBox="1"/>
      </xdr:nvSpPr>
      <xdr:spPr>
        <a:xfrm>
          <a:off x="12547111" y="899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55,579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144434</xdr:rowOff>
    </xdr:from>
    <xdr:ext cx="467179" cy="259045"/>
    <xdr:sp macro="" textlink="">
      <xdr:nvSpPr>
        <xdr:cNvPr id="618" name="テキスト ボックス 617"/>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160762</xdr:rowOff>
    </xdr:from>
    <xdr:ext cx="467179" cy="259045"/>
    <xdr:sp macro="" textlink="">
      <xdr:nvSpPr>
        <xdr:cNvPr id="620" name="テキスト ボックス 619"/>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5642</xdr:rowOff>
    </xdr:from>
    <xdr:ext cx="467179" cy="259045"/>
    <xdr:sp macro="" textlink="">
      <xdr:nvSpPr>
        <xdr:cNvPr id="622" name="テキスト ボックス 621"/>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21970</xdr:rowOff>
    </xdr:from>
    <xdr:ext cx="467179" cy="259045"/>
    <xdr:sp macro="" textlink="">
      <xdr:nvSpPr>
        <xdr:cNvPr id="624" name="テキスト ボックス 623"/>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32911</xdr:rowOff>
    </xdr:from>
    <xdr:to>
      <xdr:col>23</xdr:col>
      <xdr:colOff>516889</xdr:colOff>
      <xdr:row>79</xdr:row>
      <xdr:rowOff>98879</xdr:rowOff>
    </xdr:to>
    <xdr:cxnSp macro="">
      <xdr:nvCxnSpPr>
        <xdr:cNvPr id="630" name="直線コネクタ 629"/>
        <xdr:cNvCxnSpPr/>
      </xdr:nvCxnSpPr>
      <xdr:spPr>
        <a:xfrm flipV="1">
          <a:off x="16317595" y="12034411"/>
          <a:ext cx="1269" cy="160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151038</xdr:rowOff>
    </xdr:from>
    <xdr:ext cx="469744" cy="259045"/>
    <xdr:sp macro="" textlink="">
      <xdr:nvSpPr>
        <xdr:cNvPr id="633" name="災害復旧費最大値テキスト"/>
        <xdr:cNvSpPr txBox="1"/>
      </xdr:nvSpPr>
      <xdr:spPr>
        <a:xfrm>
          <a:off x="16370300" y="1180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70</xdr:row>
      <xdr:rowOff>32911</xdr:rowOff>
    </xdr:from>
    <xdr:to>
      <xdr:col>23</xdr:col>
      <xdr:colOff>606425</xdr:colOff>
      <xdr:row>70</xdr:row>
      <xdr:rowOff>32911</xdr:rowOff>
    </xdr:to>
    <xdr:cxnSp macro="">
      <xdr:nvCxnSpPr>
        <xdr:cNvPr id="634" name="直線コネクタ 633"/>
        <xdr:cNvCxnSpPr/>
      </xdr:nvCxnSpPr>
      <xdr:spPr>
        <a:xfrm>
          <a:off x="16230600" y="1203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109655</xdr:rowOff>
    </xdr:from>
    <xdr:to>
      <xdr:col>23</xdr:col>
      <xdr:colOff>517525</xdr:colOff>
      <xdr:row>78</xdr:row>
      <xdr:rowOff>128107</xdr:rowOff>
    </xdr:to>
    <xdr:cxnSp macro="">
      <xdr:nvCxnSpPr>
        <xdr:cNvPr id="635" name="直線コネクタ 634"/>
        <xdr:cNvCxnSpPr/>
      </xdr:nvCxnSpPr>
      <xdr:spPr>
        <a:xfrm>
          <a:off x="15481300" y="13482755"/>
          <a:ext cx="838200" cy="1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107822</xdr:rowOff>
    </xdr:from>
    <xdr:ext cx="378565" cy="259045"/>
    <xdr:sp macro="" textlink="">
      <xdr:nvSpPr>
        <xdr:cNvPr id="636" name="災害復旧費平均値テキスト"/>
        <xdr:cNvSpPr txBox="1"/>
      </xdr:nvSpPr>
      <xdr:spPr>
        <a:xfrm>
          <a:off x="16370300" y="13480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129395</xdr:rowOff>
    </xdr:from>
    <xdr:to>
      <xdr:col>23</xdr:col>
      <xdr:colOff>568325</xdr:colOff>
      <xdr:row>79</xdr:row>
      <xdr:rowOff>59545</xdr:rowOff>
    </xdr:to>
    <xdr:sp macro="" textlink="">
      <xdr:nvSpPr>
        <xdr:cNvPr id="637" name="フローチャート : 判断 636"/>
        <xdr:cNvSpPr/>
      </xdr:nvSpPr>
      <xdr:spPr>
        <a:xfrm>
          <a:off x="16268700" y="1350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109655</xdr:rowOff>
    </xdr:from>
    <xdr:to>
      <xdr:col>22</xdr:col>
      <xdr:colOff>365125</xdr:colOff>
      <xdr:row>79</xdr:row>
      <xdr:rowOff>3356</xdr:rowOff>
    </xdr:to>
    <xdr:cxnSp macro="">
      <xdr:nvCxnSpPr>
        <xdr:cNvPr id="638" name="直線コネクタ 637"/>
        <xdr:cNvCxnSpPr/>
      </xdr:nvCxnSpPr>
      <xdr:spPr>
        <a:xfrm flipV="1">
          <a:off x="14592300" y="13482755"/>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92492</xdr:rowOff>
    </xdr:from>
    <xdr:to>
      <xdr:col>22</xdr:col>
      <xdr:colOff>415925</xdr:colOff>
      <xdr:row>79</xdr:row>
      <xdr:rowOff>22642</xdr:rowOff>
    </xdr:to>
    <xdr:sp macro="" textlink="">
      <xdr:nvSpPr>
        <xdr:cNvPr id="639" name="フローチャート : 判断 638"/>
        <xdr:cNvSpPr/>
      </xdr:nvSpPr>
      <xdr:spPr>
        <a:xfrm>
          <a:off x="15430500" y="1346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13769</xdr:rowOff>
    </xdr:from>
    <xdr:ext cx="378565" cy="259045"/>
    <xdr:sp macro="" textlink="">
      <xdr:nvSpPr>
        <xdr:cNvPr id="640" name="テキスト ボックス 639"/>
        <xdr:cNvSpPr txBox="1"/>
      </xdr:nvSpPr>
      <xdr:spPr>
        <a:xfrm>
          <a:off x="15292017" y="13558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3356</xdr:rowOff>
    </xdr:from>
    <xdr:to>
      <xdr:col>21</xdr:col>
      <xdr:colOff>161925</xdr:colOff>
      <xdr:row>79</xdr:row>
      <xdr:rowOff>42545</xdr:rowOff>
    </xdr:to>
    <xdr:cxnSp macro="">
      <xdr:nvCxnSpPr>
        <xdr:cNvPr id="641" name="直線コネクタ 640"/>
        <xdr:cNvCxnSpPr/>
      </xdr:nvCxnSpPr>
      <xdr:spPr>
        <a:xfrm flipV="1">
          <a:off x="13703300" y="1354790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107352</xdr:rowOff>
    </xdr:from>
    <xdr:to>
      <xdr:col>21</xdr:col>
      <xdr:colOff>212725</xdr:colOff>
      <xdr:row>79</xdr:row>
      <xdr:rowOff>37502</xdr:rowOff>
    </xdr:to>
    <xdr:sp macro="" textlink="">
      <xdr:nvSpPr>
        <xdr:cNvPr id="642" name="フローチャート : 判断 641"/>
        <xdr:cNvSpPr/>
      </xdr:nvSpPr>
      <xdr:spPr>
        <a:xfrm>
          <a:off x="14541500" y="134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54029</xdr:rowOff>
    </xdr:from>
    <xdr:ext cx="378565" cy="259045"/>
    <xdr:sp macro="" textlink="">
      <xdr:nvSpPr>
        <xdr:cNvPr id="643" name="テキスト ボックス 642"/>
        <xdr:cNvSpPr txBox="1"/>
      </xdr:nvSpPr>
      <xdr:spPr>
        <a:xfrm>
          <a:off x="14403017" y="1325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70140</xdr:rowOff>
    </xdr:from>
    <xdr:to>
      <xdr:col>19</xdr:col>
      <xdr:colOff>644525</xdr:colOff>
      <xdr:row>79</xdr:row>
      <xdr:rowOff>42545</xdr:rowOff>
    </xdr:to>
    <xdr:cxnSp macro="">
      <xdr:nvCxnSpPr>
        <xdr:cNvPr id="644" name="直線コネクタ 643"/>
        <xdr:cNvCxnSpPr/>
      </xdr:nvCxnSpPr>
      <xdr:spPr>
        <a:xfrm>
          <a:off x="12814300" y="13271790"/>
          <a:ext cx="889000" cy="31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104249</xdr:rowOff>
    </xdr:from>
    <xdr:to>
      <xdr:col>20</xdr:col>
      <xdr:colOff>9525</xdr:colOff>
      <xdr:row>79</xdr:row>
      <xdr:rowOff>34399</xdr:rowOff>
    </xdr:to>
    <xdr:sp macro="" textlink="">
      <xdr:nvSpPr>
        <xdr:cNvPr id="645" name="フローチャート : 判断 644"/>
        <xdr:cNvSpPr/>
      </xdr:nvSpPr>
      <xdr:spPr>
        <a:xfrm>
          <a:off x="13652500" y="1347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50926</xdr:rowOff>
    </xdr:from>
    <xdr:ext cx="378565" cy="259045"/>
    <xdr:sp macro="" textlink="">
      <xdr:nvSpPr>
        <xdr:cNvPr id="646" name="テキスト ボックス 645"/>
        <xdr:cNvSpPr txBox="1"/>
      </xdr:nvSpPr>
      <xdr:spPr>
        <a:xfrm>
          <a:off x="13514017" y="13252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22606</xdr:rowOff>
    </xdr:from>
    <xdr:to>
      <xdr:col>18</xdr:col>
      <xdr:colOff>492125</xdr:colOff>
      <xdr:row>78</xdr:row>
      <xdr:rowOff>124206</xdr:rowOff>
    </xdr:to>
    <xdr:sp macro="" textlink="">
      <xdr:nvSpPr>
        <xdr:cNvPr id="647" name="フローチャート : 判断 646"/>
        <xdr:cNvSpPr/>
      </xdr:nvSpPr>
      <xdr:spPr>
        <a:xfrm>
          <a:off x="12763500" y="133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115333</xdr:rowOff>
    </xdr:from>
    <xdr:ext cx="469744" cy="259045"/>
    <xdr:sp macro="" textlink="">
      <xdr:nvSpPr>
        <xdr:cNvPr id="648" name="テキスト ボックス 647"/>
        <xdr:cNvSpPr txBox="1"/>
      </xdr:nvSpPr>
      <xdr:spPr>
        <a:xfrm>
          <a:off x="12579427" y="1348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77307</xdr:rowOff>
    </xdr:from>
    <xdr:to>
      <xdr:col>23</xdr:col>
      <xdr:colOff>568325</xdr:colOff>
      <xdr:row>79</xdr:row>
      <xdr:rowOff>7457</xdr:rowOff>
    </xdr:to>
    <xdr:sp macro="" textlink="">
      <xdr:nvSpPr>
        <xdr:cNvPr id="654" name="円/楕円 653"/>
        <xdr:cNvSpPr/>
      </xdr:nvSpPr>
      <xdr:spPr>
        <a:xfrm>
          <a:off x="16268700" y="1345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100184</xdr:rowOff>
    </xdr:from>
    <xdr:ext cx="378565" cy="259045"/>
    <xdr:sp macro="" textlink="">
      <xdr:nvSpPr>
        <xdr:cNvPr id="655" name="災害復旧費該当値テキスト"/>
        <xdr:cNvSpPr txBox="1"/>
      </xdr:nvSpPr>
      <xdr:spPr>
        <a:xfrm>
          <a:off x="16370300" y="13301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58855</xdr:rowOff>
    </xdr:from>
    <xdr:to>
      <xdr:col>22</xdr:col>
      <xdr:colOff>415925</xdr:colOff>
      <xdr:row>78</xdr:row>
      <xdr:rowOff>160455</xdr:rowOff>
    </xdr:to>
    <xdr:sp macro="" textlink="">
      <xdr:nvSpPr>
        <xdr:cNvPr id="656" name="円/楕円 655"/>
        <xdr:cNvSpPr/>
      </xdr:nvSpPr>
      <xdr:spPr>
        <a:xfrm>
          <a:off x="15430500" y="1343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5532</xdr:rowOff>
    </xdr:from>
    <xdr:ext cx="378565" cy="259045"/>
    <xdr:sp macro="" textlink="">
      <xdr:nvSpPr>
        <xdr:cNvPr id="657" name="テキスト ボックス 656"/>
        <xdr:cNvSpPr txBox="1"/>
      </xdr:nvSpPr>
      <xdr:spPr>
        <a:xfrm>
          <a:off x="15292017" y="13207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124006</xdr:rowOff>
    </xdr:from>
    <xdr:to>
      <xdr:col>21</xdr:col>
      <xdr:colOff>212725</xdr:colOff>
      <xdr:row>79</xdr:row>
      <xdr:rowOff>54156</xdr:rowOff>
    </xdr:to>
    <xdr:sp macro="" textlink="">
      <xdr:nvSpPr>
        <xdr:cNvPr id="658" name="円/楕円 657"/>
        <xdr:cNvSpPr/>
      </xdr:nvSpPr>
      <xdr:spPr>
        <a:xfrm>
          <a:off x="14541500" y="1349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45283</xdr:rowOff>
    </xdr:from>
    <xdr:ext cx="378565" cy="259045"/>
    <xdr:sp macro="" textlink="">
      <xdr:nvSpPr>
        <xdr:cNvPr id="659" name="テキスト ボックス 658"/>
        <xdr:cNvSpPr txBox="1"/>
      </xdr:nvSpPr>
      <xdr:spPr>
        <a:xfrm>
          <a:off x="14403017" y="13589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163195</xdr:rowOff>
    </xdr:from>
    <xdr:to>
      <xdr:col>20</xdr:col>
      <xdr:colOff>9525</xdr:colOff>
      <xdr:row>79</xdr:row>
      <xdr:rowOff>93345</xdr:rowOff>
    </xdr:to>
    <xdr:sp macro="" textlink="">
      <xdr:nvSpPr>
        <xdr:cNvPr id="660" name="円/楕円 659"/>
        <xdr:cNvSpPr/>
      </xdr:nvSpPr>
      <xdr:spPr>
        <a:xfrm>
          <a:off x="136525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84472</xdr:rowOff>
    </xdr:from>
    <xdr:ext cx="378565" cy="259045"/>
    <xdr:sp macro="" textlink="">
      <xdr:nvSpPr>
        <xdr:cNvPr id="661" name="テキスト ボックス 660"/>
        <xdr:cNvSpPr txBox="1"/>
      </xdr:nvSpPr>
      <xdr:spPr>
        <a:xfrm>
          <a:off x="13514017" y="13629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19340</xdr:rowOff>
    </xdr:from>
    <xdr:to>
      <xdr:col>18</xdr:col>
      <xdr:colOff>492125</xdr:colOff>
      <xdr:row>77</xdr:row>
      <xdr:rowOff>120940</xdr:rowOff>
    </xdr:to>
    <xdr:sp macro="" textlink="">
      <xdr:nvSpPr>
        <xdr:cNvPr id="662" name="円/楕円 661"/>
        <xdr:cNvSpPr/>
      </xdr:nvSpPr>
      <xdr:spPr>
        <a:xfrm>
          <a:off x="12763500" y="1322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137467</xdr:rowOff>
    </xdr:from>
    <xdr:ext cx="469744" cy="259045"/>
    <xdr:sp macro="" textlink="">
      <xdr:nvSpPr>
        <xdr:cNvPr id="663" name="テキスト ボックス 662"/>
        <xdr:cNvSpPr txBox="1"/>
      </xdr:nvSpPr>
      <xdr:spPr>
        <a:xfrm>
          <a:off x="12579427" y="1299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146496</xdr:rowOff>
    </xdr:from>
    <xdr:to>
      <xdr:col>23</xdr:col>
      <xdr:colOff>516889</xdr:colOff>
      <xdr:row>98</xdr:row>
      <xdr:rowOff>115506</xdr:rowOff>
    </xdr:to>
    <xdr:cxnSp macro="">
      <xdr:nvCxnSpPr>
        <xdr:cNvPr id="687" name="直線コネクタ 686"/>
        <xdr:cNvCxnSpPr/>
      </xdr:nvCxnSpPr>
      <xdr:spPr>
        <a:xfrm flipV="1">
          <a:off x="16317595" y="15748446"/>
          <a:ext cx="1269" cy="116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119333</xdr:rowOff>
    </xdr:from>
    <xdr:ext cx="534377" cy="259045"/>
    <xdr:sp macro="" textlink="">
      <xdr:nvSpPr>
        <xdr:cNvPr id="688" name="公債費最小値テキスト"/>
        <xdr:cNvSpPr txBox="1"/>
      </xdr:nvSpPr>
      <xdr:spPr>
        <a:xfrm>
          <a:off x="16370300" y="169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98</xdr:row>
      <xdr:rowOff>115506</xdr:rowOff>
    </xdr:from>
    <xdr:to>
      <xdr:col>23</xdr:col>
      <xdr:colOff>606425</xdr:colOff>
      <xdr:row>98</xdr:row>
      <xdr:rowOff>115506</xdr:rowOff>
    </xdr:to>
    <xdr:cxnSp macro="">
      <xdr:nvCxnSpPr>
        <xdr:cNvPr id="689" name="直線コネクタ 688"/>
        <xdr:cNvCxnSpPr/>
      </xdr:nvCxnSpPr>
      <xdr:spPr>
        <a:xfrm>
          <a:off x="16230600" y="1691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93173</xdr:rowOff>
    </xdr:from>
    <xdr:ext cx="599010" cy="259045"/>
    <xdr:sp macro="" textlink="">
      <xdr:nvSpPr>
        <xdr:cNvPr id="690" name="公債費最大値テキスト"/>
        <xdr:cNvSpPr txBox="1"/>
      </xdr:nvSpPr>
      <xdr:spPr>
        <a:xfrm>
          <a:off x="16370300" y="1552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91</xdr:row>
      <xdr:rowOff>146496</xdr:rowOff>
    </xdr:from>
    <xdr:to>
      <xdr:col>23</xdr:col>
      <xdr:colOff>606425</xdr:colOff>
      <xdr:row>91</xdr:row>
      <xdr:rowOff>146496</xdr:rowOff>
    </xdr:to>
    <xdr:cxnSp macro="">
      <xdr:nvCxnSpPr>
        <xdr:cNvPr id="691" name="直線コネクタ 690"/>
        <xdr:cNvCxnSpPr/>
      </xdr:nvCxnSpPr>
      <xdr:spPr>
        <a:xfrm>
          <a:off x="16230600" y="1574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70458</xdr:rowOff>
    </xdr:from>
    <xdr:to>
      <xdr:col>23</xdr:col>
      <xdr:colOff>517525</xdr:colOff>
      <xdr:row>96</xdr:row>
      <xdr:rowOff>74481</xdr:rowOff>
    </xdr:to>
    <xdr:cxnSp macro="">
      <xdr:nvCxnSpPr>
        <xdr:cNvPr id="692" name="直線コネクタ 691"/>
        <xdr:cNvCxnSpPr/>
      </xdr:nvCxnSpPr>
      <xdr:spPr>
        <a:xfrm>
          <a:off x="15481300" y="16529658"/>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49534</xdr:rowOff>
    </xdr:from>
    <xdr:ext cx="534377" cy="259045"/>
    <xdr:sp macro="" textlink="">
      <xdr:nvSpPr>
        <xdr:cNvPr id="693" name="公債費平均値テキスト"/>
        <xdr:cNvSpPr txBox="1"/>
      </xdr:nvSpPr>
      <xdr:spPr>
        <a:xfrm>
          <a:off x="16370300" y="16680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71107</xdr:rowOff>
    </xdr:from>
    <xdr:to>
      <xdr:col>23</xdr:col>
      <xdr:colOff>568325</xdr:colOff>
      <xdr:row>98</xdr:row>
      <xdr:rowOff>1257</xdr:rowOff>
    </xdr:to>
    <xdr:sp macro="" textlink="">
      <xdr:nvSpPr>
        <xdr:cNvPr id="694" name="フローチャート : 判断 693"/>
        <xdr:cNvSpPr/>
      </xdr:nvSpPr>
      <xdr:spPr>
        <a:xfrm>
          <a:off x="162687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70458</xdr:rowOff>
    </xdr:from>
    <xdr:to>
      <xdr:col>22</xdr:col>
      <xdr:colOff>365125</xdr:colOff>
      <xdr:row>96</xdr:row>
      <xdr:rowOff>72165</xdr:rowOff>
    </xdr:to>
    <xdr:cxnSp macro="">
      <xdr:nvCxnSpPr>
        <xdr:cNvPr id="695" name="直線コネクタ 694"/>
        <xdr:cNvCxnSpPr/>
      </xdr:nvCxnSpPr>
      <xdr:spPr>
        <a:xfrm flipV="1">
          <a:off x="14592300" y="16529658"/>
          <a:ext cx="8890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35903</xdr:rowOff>
    </xdr:from>
    <xdr:to>
      <xdr:col>22</xdr:col>
      <xdr:colOff>415925</xdr:colOff>
      <xdr:row>97</xdr:row>
      <xdr:rowOff>137503</xdr:rowOff>
    </xdr:to>
    <xdr:sp macro="" textlink="">
      <xdr:nvSpPr>
        <xdr:cNvPr id="696" name="フローチャート : 判断 695"/>
        <xdr:cNvSpPr/>
      </xdr:nvSpPr>
      <xdr:spPr>
        <a:xfrm>
          <a:off x="15430500" y="1666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128630</xdr:rowOff>
    </xdr:from>
    <xdr:ext cx="534377" cy="259045"/>
    <xdr:sp macro="" textlink="">
      <xdr:nvSpPr>
        <xdr:cNvPr id="697" name="テキスト ボックス 696"/>
        <xdr:cNvSpPr txBox="1"/>
      </xdr:nvSpPr>
      <xdr:spPr>
        <a:xfrm>
          <a:off x="15214111" y="1675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39,455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72165</xdr:rowOff>
    </xdr:from>
    <xdr:to>
      <xdr:col>21</xdr:col>
      <xdr:colOff>161925</xdr:colOff>
      <xdr:row>96</xdr:row>
      <xdr:rowOff>72811</xdr:rowOff>
    </xdr:to>
    <xdr:cxnSp macro="">
      <xdr:nvCxnSpPr>
        <xdr:cNvPr id="698" name="直線コネクタ 697"/>
        <xdr:cNvCxnSpPr/>
      </xdr:nvCxnSpPr>
      <xdr:spPr>
        <a:xfrm flipV="1">
          <a:off x="13703300" y="16531365"/>
          <a:ext cx="889000" cy="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42838</xdr:rowOff>
    </xdr:from>
    <xdr:to>
      <xdr:col>21</xdr:col>
      <xdr:colOff>212725</xdr:colOff>
      <xdr:row>97</xdr:row>
      <xdr:rowOff>144438</xdr:rowOff>
    </xdr:to>
    <xdr:sp macro="" textlink="">
      <xdr:nvSpPr>
        <xdr:cNvPr id="699" name="フローチャート : 判断 698"/>
        <xdr:cNvSpPr/>
      </xdr:nvSpPr>
      <xdr:spPr>
        <a:xfrm>
          <a:off x="14541500" y="1667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135565</xdr:rowOff>
    </xdr:from>
    <xdr:ext cx="534377" cy="259045"/>
    <xdr:sp macro="" textlink="">
      <xdr:nvSpPr>
        <xdr:cNvPr id="700" name="テキスト ボックス 699"/>
        <xdr:cNvSpPr txBox="1"/>
      </xdr:nvSpPr>
      <xdr:spPr>
        <a:xfrm>
          <a:off x="14325111" y="1676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133886</xdr:rowOff>
    </xdr:from>
    <xdr:to>
      <xdr:col>19</xdr:col>
      <xdr:colOff>644525</xdr:colOff>
      <xdr:row>96</xdr:row>
      <xdr:rowOff>72811</xdr:rowOff>
    </xdr:to>
    <xdr:cxnSp macro="">
      <xdr:nvCxnSpPr>
        <xdr:cNvPr id="701" name="直線コネクタ 700"/>
        <xdr:cNvCxnSpPr/>
      </xdr:nvCxnSpPr>
      <xdr:spPr>
        <a:xfrm>
          <a:off x="12814300" y="16421636"/>
          <a:ext cx="889000" cy="11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38684</xdr:rowOff>
    </xdr:from>
    <xdr:to>
      <xdr:col>20</xdr:col>
      <xdr:colOff>9525</xdr:colOff>
      <xdr:row>97</xdr:row>
      <xdr:rowOff>140284</xdr:rowOff>
    </xdr:to>
    <xdr:sp macro="" textlink="">
      <xdr:nvSpPr>
        <xdr:cNvPr id="702" name="フローチャート : 判断 701"/>
        <xdr:cNvSpPr/>
      </xdr:nvSpPr>
      <xdr:spPr>
        <a:xfrm>
          <a:off x="13652500" y="1666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131411</xdr:rowOff>
    </xdr:from>
    <xdr:ext cx="534377" cy="259045"/>
    <xdr:sp macro="" textlink="">
      <xdr:nvSpPr>
        <xdr:cNvPr id="703" name="テキスト ボックス 702"/>
        <xdr:cNvSpPr txBox="1"/>
      </xdr:nvSpPr>
      <xdr:spPr>
        <a:xfrm>
          <a:off x="13436111" y="1676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40323</xdr:rowOff>
    </xdr:from>
    <xdr:to>
      <xdr:col>18</xdr:col>
      <xdr:colOff>492125</xdr:colOff>
      <xdr:row>97</xdr:row>
      <xdr:rowOff>141923</xdr:rowOff>
    </xdr:to>
    <xdr:sp macro="" textlink="">
      <xdr:nvSpPr>
        <xdr:cNvPr id="704" name="フローチャート : 判断 703"/>
        <xdr:cNvSpPr/>
      </xdr:nvSpPr>
      <xdr:spPr>
        <a:xfrm>
          <a:off x="12763500" y="16670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133050</xdr:rowOff>
    </xdr:from>
    <xdr:ext cx="534377" cy="259045"/>
    <xdr:sp macro="" textlink="">
      <xdr:nvSpPr>
        <xdr:cNvPr id="705" name="テキスト ボックス 704"/>
        <xdr:cNvSpPr txBox="1"/>
      </xdr:nvSpPr>
      <xdr:spPr>
        <a:xfrm>
          <a:off x="12547111" y="1676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23681</xdr:rowOff>
    </xdr:from>
    <xdr:to>
      <xdr:col>23</xdr:col>
      <xdr:colOff>568325</xdr:colOff>
      <xdr:row>96</xdr:row>
      <xdr:rowOff>125281</xdr:rowOff>
    </xdr:to>
    <xdr:sp macro="" textlink="">
      <xdr:nvSpPr>
        <xdr:cNvPr id="711" name="円/楕円 710"/>
        <xdr:cNvSpPr/>
      </xdr:nvSpPr>
      <xdr:spPr>
        <a:xfrm>
          <a:off x="16268700" y="1648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46558</xdr:rowOff>
    </xdr:from>
    <xdr:ext cx="534377" cy="259045"/>
    <xdr:sp macro="" textlink="">
      <xdr:nvSpPr>
        <xdr:cNvPr id="712" name="公債費該当値テキスト"/>
        <xdr:cNvSpPr txBox="1"/>
      </xdr:nvSpPr>
      <xdr:spPr>
        <a:xfrm>
          <a:off x="16370300"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63,559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19658</xdr:rowOff>
    </xdr:from>
    <xdr:to>
      <xdr:col>22</xdr:col>
      <xdr:colOff>415925</xdr:colOff>
      <xdr:row>96</xdr:row>
      <xdr:rowOff>121258</xdr:rowOff>
    </xdr:to>
    <xdr:sp macro="" textlink="">
      <xdr:nvSpPr>
        <xdr:cNvPr id="713" name="円/楕円 712"/>
        <xdr:cNvSpPr/>
      </xdr:nvSpPr>
      <xdr:spPr>
        <a:xfrm>
          <a:off x="15430500" y="1647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137785</xdr:rowOff>
    </xdr:from>
    <xdr:ext cx="534377" cy="259045"/>
    <xdr:sp macro="" textlink="">
      <xdr:nvSpPr>
        <xdr:cNvPr id="714" name="テキスト ボックス 713"/>
        <xdr:cNvSpPr txBox="1"/>
      </xdr:nvSpPr>
      <xdr:spPr>
        <a:xfrm>
          <a:off x="15214111" y="162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64,087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21365</xdr:rowOff>
    </xdr:from>
    <xdr:to>
      <xdr:col>21</xdr:col>
      <xdr:colOff>212725</xdr:colOff>
      <xdr:row>96</xdr:row>
      <xdr:rowOff>122965</xdr:rowOff>
    </xdr:to>
    <xdr:sp macro="" textlink="">
      <xdr:nvSpPr>
        <xdr:cNvPr id="715" name="円/楕円 714"/>
        <xdr:cNvSpPr/>
      </xdr:nvSpPr>
      <xdr:spPr>
        <a:xfrm>
          <a:off x="14541500" y="1648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139492</xdr:rowOff>
    </xdr:from>
    <xdr:ext cx="534377" cy="259045"/>
    <xdr:sp macro="" textlink="">
      <xdr:nvSpPr>
        <xdr:cNvPr id="716" name="テキスト ボックス 715"/>
        <xdr:cNvSpPr txBox="1"/>
      </xdr:nvSpPr>
      <xdr:spPr>
        <a:xfrm>
          <a:off x="14325111" y="1625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63,863</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22011</xdr:rowOff>
    </xdr:from>
    <xdr:to>
      <xdr:col>20</xdr:col>
      <xdr:colOff>9525</xdr:colOff>
      <xdr:row>96</xdr:row>
      <xdr:rowOff>123611</xdr:rowOff>
    </xdr:to>
    <xdr:sp macro="" textlink="">
      <xdr:nvSpPr>
        <xdr:cNvPr id="717" name="円/楕円 716"/>
        <xdr:cNvSpPr/>
      </xdr:nvSpPr>
      <xdr:spPr>
        <a:xfrm>
          <a:off x="13652500" y="1648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140138</xdr:rowOff>
    </xdr:from>
    <xdr:ext cx="534377" cy="259045"/>
    <xdr:sp macro="" textlink="">
      <xdr:nvSpPr>
        <xdr:cNvPr id="718" name="テキスト ボックス 717"/>
        <xdr:cNvSpPr txBox="1"/>
      </xdr:nvSpPr>
      <xdr:spPr>
        <a:xfrm>
          <a:off x="13436111" y="1625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63,778</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83086</xdr:rowOff>
    </xdr:from>
    <xdr:to>
      <xdr:col>18</xdr:col>
      <xdr:colOff>492125</xdr:colOff>
      <xdr:row>96</xdr:row>
      <xdr:rowOff>13236</xdr:rowOff>
    </xdr:to>
    <xdr:sp macro="" textlink="">
      <xdr:nvSpPr>
        <xdr:cNvPr id="719" name="円/楕円 718"/>
        <xdr:cNvSpPr/>
      </xdr:nvSpPr>
      <xdr:spPr>
        <a:xfrm>
          <a:off x="12763500" y="1637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29763</xdr:rowOff>
    </xdr:from>
    <xdr:ext cx="534377" cy="259045"/>
    <xdr:sp macro="" textlink="">
      <xdr:nvSpPr>
        <xdr:cNvPr id="720" name="テキスト ボックス 719"/>
        <xdr:cNvSpPr txBox="1"/>
      </xdr:nvSpPr>
      <xdr:spPr>
        <a:xfrm>
          <a:off x="12547111" y="1614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78,263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125413</xdr:rowOff>
    </xdr:from>
    <xdr:to>
      <xdr:col>32</xdr:col>
      <xdr:colOff>186689</xdr:colOff>
      <xdr:row>39</xdr:row>
      <xdr:rowOff>44450</xdr:rowOff>
    </xdr:to>
    <xdr:cxnSp macro="">
      <xdr:nvCxnSpPr>
        <xdr:cNvPr id="744" name="直線コネクタ 743"/>
        <xdr:cNvCxnSpPr/>
      </xdr:nvCxnSpPr>
      <xdr:spPr>
        <a:xfrm flipV="1">
          <a:off x="22159595" y="5440363"/>
          <a:ext cx="1269" cy="129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69931</xdr:rowOff>
    </xdr:from>
    <xdr:ext cx="249299" cy="259045"/>
    <xdr:sp macro="" textlink="">
      <xdr:nvSpPr>
        <xdr:cNvPr id="745" name="諸支出金最小値テキスト"/>
        <xdr:cNvSpPr txBox="1"/>
      </xdr:nvSpPr>
      <xdr:spPr>
        <a:xfrm>
          <a:off x="22212300" y="6756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72090</xdr:rowOff>
    </xdr:from>
    <xdr:ext cx="469744" cy="259045"/>
    <xdr:sp macro="" textlink="">
      <xdr:nvSpPr>
        <xdr:cNvPr id="747" name="諸支出金最大値テキスト"/>
        <xdr:cNvSpPr txBox="1"/>
      </xdr:nvSpPr>
      <xdr:spPr>
        <a:xfrm>
          <a:off x="22212300" y="521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6,775</a:t>
          </a:r>
          <a:endParaRPr kumimoji="1" lang="ja-JP" altLang="en-US" sz="1000" b="1">
            <a:latin typeface="ＭＳ Ｐゴシック"/>
          </a:endParaRPr>
        </a:p>
      </xdr:txBody>
    </xdr:sp>
    <xdr:clientData/>
  </xdr:oneCellAnchor>
  <xdr:twoCellAnchor>
    <xdr:from>
      <xdr:col>32</xdr:col>
      <xdr:colOff>98425</xdr:colOff>
      <xdr:row>31</xdr:row>
      <xdr:rowOff>125413</xdr:rowOff>
    </xdr:from>
    <xdr:to>
      <xdr:col>32</xdr:col>
      <xdr:colOff>276225</xdr:colOff>
      <xdr:row>31</xdr:row>
      <xdr:rowOff>125413</xdr:rowOff>
    </xdr:to>
    <xdr:cxnSp macro="">
      <xdr:nvCxnSpPr>
        <xdr:cNvPr id="748" name="直線コネクタ 747"/>
        <xdr:cNvCxnSpPr/>
      </xdr:nvCxnSpPr>
      <xdr:spPr>
        <a:xfrm>
          <a:off x="22072600" y="544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158831</xdr:rowOff>
    </xdr:from>
    <xdr:ext cx="378565" cy="259045"/>
    <xdr:sp macro="" textlink="">
      <xdr:nvSpPr>
        <xdr:cNvPr id="750" name="諸支出金平均値テキスト"/>
        <xdr:cNvSpPr txBox="1"/>
      </xdr:nvSpPr>
      <xdr:spPr>
        <a:xfrm>
          <a:off x="22212300" y="6502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135954</xdr:rowOff>
    </xdr:from>
    <xdr:to>
      <xdr:col>32</xdr:col>
      <xdr:colOff>238125</xdr:colOff>
      <xdr:row>39</xdr:row>
      <xdr:rowOff>66104</xdr:rowOff>
    </xdr:to>
    <xdr:sp macro="" textlink="">
      <xdr:nvSpPr>
        <xdr:cNvPr id="751" name="フローチャート : 判断 750"/>
        <xdr:cNvSpPr/>
      </xdr:nvSpPr>
      <xdr:spPr>
        <a:xfrm>
          <a:off x="22110700" y="665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136716</xdr:rowOff>
    </xdr:from>
    <xdr:to>
      <xdr:col>31</xdr:col>
      <xdr:colOff>85725</xdr:colOff>
      <xdr:row>39</xdr:row>
      <xdr:rowOff>66866</xdr:rowOff>
    </xdr:to>
    <xdr:sp macro="" textlink="">
      <xdr:nvSpPr>
        <xdr:cNvPr id="753" name="フローチャート : 判断 752"/>
        <xdr:cNvSpPr/>
      </xdr:nvSpPr>
      <xdr:spPr>
        <a:xfrm>
          <a:off x="21272500" y="66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83393</xdr:rowOff>
    </xdr:from>
    <xdr:ext cx="378565" cy="259045"/>
    <xdr:sp macro="" textlink="">
      <xdr:nvSpPr>
        <xdr:cNvPr id="754" name="テキスト ボックス 753"/>
        <xdr:cNvSpPr txBox="1"/>
      </xdr:nvSpPr>
      <xdr:spPr>
        <a:xfrm>
          <a:off x="21134017" y="6427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126238</xdr:rowOff>
    </xdr:from>
    <xdr:to>
      <xdr:col>29</xdr:col>
      <xdr:colOff>568325</xdr:colOff>
      <xdr:row>39</xdr:row>
      <xdr:rowOff>56388</xdr:rowOff>
    </xdr:to>
    <xdr:sp macro="" textlink="">
      <xdr:nvSpPr>
        <xdr:cNvPr id="756" name="フローチャート : 判断 755"/>
        <xdr:cNvSpPr/>
      </xdr:nvSpPr>
      <xdr:spPr>
        <a:xfrm>
          <a:off x="20383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72915</xdr:rowOff>
    </xdr:from>
    <xdr:ext cx="378565" cy="259045"/>
    <xdr:sp macro="" textlink="">
      <xdr:nvSpPr>
        <xdr:cNvPr id="757" name="テキスト ボックス 756"/>
        <xdr:cNvSpPr txBox="1"/>
      </xdr:nvSpPr>
      <xdr:spPr>
        <a:xfrm>
          <a:off x="20245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130239</xdr:rowOff>
    </xdr:from>
    <xdr:to>
      <xdr:col>28</xdr:col>
      <xdr:colOff>365125</xdr:colOff>
      <xdr:row>39</xdr:row>
      <xdr:rowOff>60389</xdr:rowOff>
    </xdr:to>
    <xdr:sp macro="" textlink="">
      <xdr:nvSpPr>
        <xdr:cNvPr id="759" name="フローチャート : 判断 758"/>
        <xdr:cNvSpPr/>
      </xdr:nvSpPr>
      <xdr:spPr>
        <a:xfrm>
          <a:off x="19494500" y="664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76916</xdr:rowOff>
    </xdr:from>
    <xdr:ext cx="378565" cy="259045"/>
    <xdr:sp macro="" textlink="">
      <xdr:nvSpPr>
        <xdr:cNvPr id="760" name="テキスト ボックス 759"/>
        <xdr:cNvSpPr txBox="1"/>
      </xdr:nvSpPr>
      <xdr:spPr>
        <a:xfrm>
          <a:off x="19356017" y="6420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80518</xdr:rowOff>
    </xdr:from>
    <xdr:to>
      <xdr:col>27</xdr:col>
      <xdr:colOff>161925</xdr:colOff>
      <xdr:row>39</xdr:row>
      <xdr:rowOff>10668</xdr:rowOff>
    </xdr:to>
    <xdr:sp macro="" textlink="">
      <xdr:nvSpPr>
        <xdr:cNvPr id="761" name="フローチャート : 判断 760"/>
        <xdr:cNvSpPr/>
      </xdr:nvSpPr>
      <xdr:spPr>
        <a:xfrm>
          <a:off x="18605500" y="659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27195</xdr:rowOff>
    </xdr:from>
    <xdr:ext cx="378565" cy="259045"/>
    <xdr:sp macro="" textlink="">
      <xdr:nvSpPr>
        <xdr:cNvPr id="762" name="テキスト ボックス 761"/>
        <xdr:cNvSpPr txBox="1"/>
      </xdr:nvSpPr>
      <xdr:spPr>
        <a:xfrm>
          <a:off x="18467017" y="6370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8" name="円/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114380</xdr:rowOff>
    </xdr:from>
    <xdr:ext cx="249299" cy="259045"/>
    <xdr:sp macro="" textlink="">
      <xdr:nvSpPr>
        <xdr:cNvPr id="769" name="諸支出金該当値テキスト"/>
        <xdr:cNvSpPr txBox="1"/>
      </xdr:nvSpPr>
      <xdr:spPr>
        <a:xfrm>
          <a:off x="22212300" y="66294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0" name="円/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1" name="テキスト ボックス 77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2" name="円/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3" name="テキスト ボックス 77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4" name="円/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5" name="テキスト ボックス 77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6" name="円/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7" name="テキスト ボックス 77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8" name="直線コネクタ 78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9" name="テキスト ボックス 78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90" name="直線コネクタ 78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91" name="テキスト ボックス 790"/>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3" name="テキスト ボックス 792"/>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4" name="直線コネクタ 79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5" name="テキスト ボックス 794"/>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6" name="直線コネクタ 79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7" name="テキスト ボックス 796"/>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9" name="テキスト ボックス 798"/>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801" name="直線コネクタ 800"/>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802"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3" name="直線コネクタ 80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4"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5" name="直線コネクタ 80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6" name="直線コネクタ 805"/>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7"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8" name="フローチャート : 判断 807"/>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9" name="直線コネクタ 808"/>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10" name="フローチャート : 判断 809"/>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11" name="テキスト ボックス 810"/>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12" name="直線コネクタ 811"/>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3" name="フローチャート : 判断 812"/>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4" name="テキスト ボックス 813"/>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5" name="直線コネクタ 814"/>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6" name="フローチャート : 判断 815"/>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7" name="テキスト ボックス 81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88900</xdr:rowOff>
    </xdr:from>
    <xdr:to>
      <xdr:col>27</xdr:col>
      <xdr:colOff>161925</xdr:colOff>
      <xdr:row>51</xdr:row>
      <xdr:rowOff>19050</xdr:rowOff>
    </xdr:to>
    <xdr:sp macro="" textlink="">
      <xdr:nvSpPr>
        <xdr:cNvPr id="818" name="フローチャート : 判断 817"/>
        <xdr:cNvSpPr/>
      </xdr:nvSpPr>
      <xdr:spPr>
        <a:xfrm>
          <a:off x="18605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35577</xdr:rowOff>
    </xdr:from>
    <xdr:ext cx="313932" cy="259045"/>
    <xdr:sp macro="" textlink="">
      <xdr:nvSpPr>
        <xdr:cNvPr id="819" name="テキスト ボックス 818"/>
        <xdr:cNvSpPr txBox="1"/>
      </xdr:nvSpPr>
      <xdr:spPr>
        <a:xfrm>
          <a:off x="18499333" y="8436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5" name="円/楕円 82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6"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7" name="円/楕円 82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8" name="テキスト ボックス 827"/>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9" name="円/楕円 82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30" name="テキスト ボックス 829"/>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31" name="円/楕円 830"/>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32" name="テキスト ボックス 831"/>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3" name="円/楕円 83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34" name="テキスト ボックス 833"/>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民生費の決算総額は、約２３</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億</a:t>
          </a:r>
          <a:r>
            <a:rPr kumimoji="1" lang="ja-JP" altLang="en-US" sz="1300">
              <a:solidFill>
                <a:schemeClr val="dk1"/>
              </a:solidFill>
              <a:effectLst/>
              <a:latin typeface="+mn-lt"/>
              <a:ea typeface="+mn-ea"/>
              <a:cs typeface="+mn-cs"/>
            </a:rPr>
            <a:t>６，３３４</a:t>
          </a:r>
          <a:r>
            <a:rPr kumimoji="1" lang="ja-JP" altLang="ja-JP" sz="1300">
              <a:solidFill>
                <a:schemeClr val="dk1"/>
              </a:solidFill>
              <a:effectLst/>
              <a:latin typeface="+mn-lt"/>
              <a:ea typeface="+mn-ea"/>
              <a:cs typeface="+mn-cs"/>
            </a:rPr>
            <a:t>万円であり、決算額全体の約３６</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％を占めている。住民一人当たりのコストは約１</a:t>
          </a:r>
          <a:r>
            <a:rPr kumimoji="1" lang="ja-JP" altLang="en-US" sz="1300">
              <a:solidFill>
                <a:schemeClr val="dk1"/>
              </a:solidFill>
              <a:effectLst/>
              <a:latin typeface="+mn-lt"/>
              <a:ea typeface="+mn-ea"/>
              <a:cs typeface="+mn-cs"/>
            </a:rPr>
            <a:t>７</a:t>
          </a:r>
          <a:r>
            <a:rPr kumimoji="1" lang="ja-JP" altLang="ja-JP" sz="1300">
              <a:solidFill>
                <a:schemeClr val="dk1"/>
              </a:solidFill>
              <a:effectLst/>
              <a:latin typeface="+mn-lt"/>
              <a:ea typeface="+mn-ea"/>
              <a:cs typeface="+mn-cs"/>
            </a:rPr>
            <a:t>万</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千円で、類似団体平均</a:t>
          </a:r>
          <a:r>
            <a:rPr kumimoji="1" lang="ja-JP" altLang="en-US" sz="1300">
              <a:solidFill>
                <a:schemeClr val="dk1"/>
              </a:solidFill>
              <a:effectLst/>
              <a:latin typeface="+mn-lt"/>
              <a:ea typeface="+mn-ea"/>
              <a:cs typeface="+mn-cs"/>
            </a:rPr>
            <a:t>よりも若干高く</a:t>
          </a:r>
          <a:r>
            <a:rPr kumimoji="1" lang="ja-JP" altLang="ja-JP" sz="1300">
              <a:solidFill>
                <a:schemeClr val="dk1"/>
              </a:solidFill>
              <a:effectLst/>
              <a:latin typeface="+mn-lt"/>
              <a:ea typeface="+mn-ea"/>
              <a:cs typeface="+mn-cs"/>
            </a:rPr>
            <a:t>なっている</a:t>
          </a:r>
          <a:r>
            <a:rPr kumimoji="1" lang="ja-JP" altLang="en-US" sz="1300">
              <a:solidFill>
                <a:schemeClr val="dk1"/>
              </a:solidFill>
              <a:effectLst/>
              <a:latin typeface="+mn-lt"/>
              <a:ea typeface="+mn-ea"/>
              <a:cs typeface="+mn-cs"/>
            </a:rPr>
            <a:t>。今後も</a:t>
          </a:r>
          <a:r>
            <a:rPr kumimoji="1" lang="ja-JP" altLang="ja-JP" sz="1300">
              <a:solidFill>
                <a:schemeClr val="dk1"/>
              </a:solidFill>
              <a:effectLst/>
              <a:latin typeface="+mn-lt"/>
              <a:ea typeface="+mn-ea"/>
              <a:cs typeface="+mn-cs"/>
            </a:rPr>
            <a:t>少子高齢化に伴う人口構造の変化や社会情勢の変化など、さまざまな課題に対応するため、</a:t>
          </a:r>
          <a:endParaRPr lang="ja-JP" altLang="ja-JP" sz="1300">
            <a:effectLst/>
          </a:endParaRPr>
        </a:p>
        <a:p>
          <a:pPr rtl="0" eaLnBrk="1" fontAlgn="auto" latinLnBrk="0" hangingPunct="1"/>
          <a:r>
            <a:rPr kumimoji="1" lang="ja-JP" altLang="ja-JP" sz="1300">
              <a:solidFill>
                <a:schemeClr val="dk1"/>
              </a:solidFill>
              <a:effectLst/>
              <a:latin typeface="+mn-lt"/>
              <a:ea typeface="+mn-ea"/>
              <a:cs typeface="+mn-cs"/>
            </a:rPr>
            <a:t>増加してい</a:t>
          </a:r>
          <a:r>
            <a:rPr kumimoji="1" lang="ja-JP" altLang="en-US" sz="1300">
              <a:solidFill>
                <a:schemeClr val="dk1"/>
              </a:solidFill>
              <a:effectLst/>
              <a:latin typeface="+mn-lt"/>
              <a:ea typeface="+mn-ea"/>
              <a:cs typeface="+mn-cs"/>
            </a:rPr>
            <a:t>く見込みで</a:t>
          </a:r>
          <a:r>
            <a:rPr kumimoji="1" lang="ja-JP" altLang="ja-JP" sz="1300">
              <a:solidFill>
                <a:schemeClr val="dk1"/>
              </a:solidFill>
              <a:effectLst/>
              <a:latin typeface="+mn-lt"/>
              <a:ea typeface="+mn-ea"/>
              <a:cs typeface="+mn-cs"/>
            </a:rPr>
            <a:t>ある</a:t>
          </a:r>
          <a:r>
            <a:rPr lang="ja-JP" altLang="ja-JP" sz="1300" b="0" i="0" baseline="0">
              <a:solidFill>
                <a:schemeClr val="dk1"/>
              </a:solidFill>
              <a:effectLst/>
              <a:latin typeface="+mn-lt"/>
              <a:ea typeface="+mn-ea"/>
              <a:cs typeface="+mn-cs"/>
            </a:rPr>
            <a:t>ため、他の経費</a:t>
          </a:r>
          <a:r>
            <a:rPr lang="ja-JP" altLang="en-US" sz="1300" b="0" i="0" baseline="0">
              <a:solidFill>
                <a:schemeClr val="dk1"/>
              </a:solidFill>
              <a:effectLst/>
              <a:latin typeface="+mn-lt"/>
              <a:ea typeface="+mn-ea"/>
              <a:cs typeface="+mn-cs"/>
            </a:rPr>
            <a:t>を</a:t>
          </a:r>
          <a:r>
            <a:rPr lang="ja-JP" altLang="ja-JP" sz="1300" b="0" i="0" baseline="0">
              <a:solidFill>
                <a:schemeClr val="dk1"/>
              </a:solidFill>
              <a:effectLst/>
              <a:latin typeface="+mn-lt"/>
              <a:ea typeface="+mn-ea"/>
              <a:cs typeface="+mn-cs"/>
            </a:rPr>
            <a:t>抑制するなど健全な財政運営に努める。</a:t>
          </a:r>
          <a:endParaRPr lang="ja-JP" altLang="ja-JP" sz="1300">
            <a:effectLst/>
          </a:endParaRPr>
        </a:p>
        <a:p>
          <a:pPr rtl="0" eaLnBrk="1" fontAlgn="auto" latinLnBrk="0" hangingPunct="1"/>
          <a:r>
            <a:rPr lang="ja-JP" altLang="ja-JP" sz="1300">
              <a:solidFill>
                <a:sysClr val="windowText" lastClr="000000"/>
              </a:solidFill>
              <a:effectLst/>
              <a:latin typeface="+mn-lt"/>
              <a:ea typeface="+mn-ea"/>
              <a:cs typeface="+mn-cs"/>
            </a:rPr>
            <a:t>　公債費の住民一人当たりのコストは、依然として類似団体平均より高い水準で推移している状況である。今後は、人口減少も踏まえ、より計画的な借入や繰上償還を実施し、公債費の抑制、平準化に努める。</a:t>
          </a:r>
          <a:endParaRPr lang="ja-JP" altLang="ja-JP" sz="1300">
            <a:solidFill>
              <a:sysClr val="windowText" lastClr="000000"/>
            </a:solidFill>
            <a:effectLst/>
          </a:endParaRPr>
        </a:p>
        <a:p>
          <a:pPr rtl="0" eaLnBrk="1" fontAlgn="auto" latinLnBrk="0" hangingPunct="1"/>
          <a:r>
            <a:rPr lang="ja-JP" altLang="en-US" sz="1300">
              <a:solidFill>
                <a:sysClr val="windowText" lastClr="000000"/>
              </a:solidFill>
              <a:effectLst/>
              <a:latin typeface="+mn-lt"/>
              <a:ea typeface="+mn-ea"/>
              <a:cs typeface="+mn-cs"/>
            </a:rPr>
            <a:t>　消防費の</a:t>
          </a:r>
          <a:r>
            <a:rPr lang="ja-JP" altLang="ja-JP" sz="1300">
              <a:solidFill>
                <a:schemeClr val="dk1"/>
              </a:solidFill>
              <a:effectLst/>
              <a:latin typeface="+mn-lt"/>
              <a:ea typeface="+mn-ea"/>
              <a:cs typeface="+mn-cs"/>
            </a:rPr>
            <a:t>住民一人当たりのコスト</a:t>
          </a:r>
          <a:r>
            <a:rPr lang="ja-JP" altLang="en-US" sz="1300">
              <a:solidFill>
                <a:schemeClr val="dk1"/>
              </a:solidFill>
              <a:effectLst/>
              <a:latin typeface="+mn-lt"/>
              <a:ea typeface="+mn-ea"/>
              <a:cs typeface="+mn-cs"/>
            </a:rPr>
            <a:t>が著しく高くなっている要因は、防災行政無線第二次デジタル化整備事業の増によるもの。</a:t>
          </a:r>
          <a:endParaRPr lang="en-US" altLang="ja-JP" sz="1300">
            <a:solidFill>
              <a:sysClr val="windowText" lastClr="000000"/>
            </a:solidFill>
            <a:effectLst/>
            <a:latin typeface="+mn-lt"/>
            <a:ea typeface="+mn-ea"/>
            <a:cs typeface="+mn-cs"/>
          </a:endParaRPr>
        </a:p>
        <a:p>
          <a:pPr rtl="0" eaLnBrk="1" fontAlgn="auto" latinLnBrk="0" hangingPunct="1"/>
          <a:r>
            <a:rPr lang="ja-JP" altLang="ja-JP" sz="1300">
              <a:solidFill>
                <a:sysClr val="windowText" lastClr="000000"/>
              </a:solidFill>
              <a:effectLst/>
              <a:latin typeface="+mn-lt"/>
              <a:ea typeface="+mn-ea"/>
              <a:cs typeface="+mn-cs"/>
            </a:rPr>
            <a:t>　教育費の住民一人当たりのコストは、平成２４年度をピークに年々減少し、平成２７年度</a:t>
          </a:r>
          <a:r>
            <a:rPr lang="ja-JP" altLang="en-US" sz="1300">
              <a:solidFill>
                <a:sysClr val="windowText" lastClr="000000"/>
              </a:solidFill>
              <a:effectLst/>
              <a:latin typeface="+mn-lt"/>
              <a:ea typeface="+mn-ea"/>
              <a:cs typeface="+mn-cs"/>
            </a:rPr>
            <a:t>に</a:t>
          </a:r>
          <a:r>
            <a:rPr lang="ja-JP" altLang="ja-JP" sz="1300">
              <a:solidFill>
                <a:sysClr val="windowText" lastClr="000000"/>
              </a:solidFill>
              <a:effectLst/>
              <a:latin typeface="+mn-lt"/>
              <a:ea typeface="+mn-ea"/>
              <a:cs typeface="+mn-cs"/>
            </a:rPr>
            <a:t>は類似団体平均を下回っ</a:t>
          </a:r>
          <a:r>
            <a:rPr lang="ja-JP" altLang="en-US" sz="1300">
              <a:solidFill>
                <a:sysClr val="windowText" lastClr="000000"/>
              </a:solidFill>
              <a:effectLst/>
              <a:latin typeface="+mn-lt"/>
              <a:ea typeface="+mn-ea"/>
              <a:cs typeface="+mn-cs"/>
            </a:rPr>
            <a:t>たが、平成２８年度では新たな市民スポーツの拠点施設として、（仮称）久山港スポーツ施設整備事業などの大型建設事業の実施に伴い高くなり、類似団体平均よりも</a:t>
          </a:r>
          <a:endParaRPr lang="en-US" altLang="ja-JP" sz="1300">
            <a:solidFill>
              <a:sysClr val="windowText" lastClr="000000"/>
            </a:solidFill>
            <a:effectLst/>
            <a:latin typeface="+mn-lt"/>
            <a:ea typeface="+mn-ea"/>
            <a:cs typeface="+mn-cs"/>
          </a:endParaRPr>
        </a:p>
        <a:p>
          <a:pPr rtl="0" eaLnBrk="1" fontAlgn="auto" latinLnBrk="0" hangingPunct="1"/>
          <a:r>
            <a:rPr kumimoji="1" lang="ja-JP" altLang="en-US" sz="1300">
              <a:solidFill>
                <a:sysClr val="windowText" lastClr="000000"/>
              </a:solidFill>
              <a:effectLst/>
              <a:latin typeface="+mn-lt"/>
              <a:ea typeface="+mn-ea"/>
              <a:cs typeface="+mn-cs"/>
            </a:rPr>
            <a:t>高くなっている。</a:t>
          </a:r>
          <a:endParaRPr kumimoji="1" lang="ja-JP" altLang="en-US" sz="1300">
            <a:solidFill>
              <a:sysClr val="windowText" lastClr="000000"/>
            </a:solidFill>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latin typeface="ＭＳ ゴシック" pitchFamily="49" charset="-128"/>
              <a:ea typeface="ＭＳ ゴシック" pitchFamily="49" charset="-128"/>
            </a:rPr>
            <a:t>　</a:t>
          </a:r>
          <a:r>
            <a:rPr lang="ja-JP" altLang="ja-JP" sz="1100">
              <a:solidFill>
                <a:schemeClr val="dk1"/>
              </a:solidFill>
              <a:effectLst/>
              <a:latin typeface="+mn-lt"/>
              <a:ea typeface="+mn-ea"/>
              <a:cs typeface="+mn-cs"/>
            </a:rPr>
            <a:t>普通交付税の合併算定替の段階的縮減が平成２７年度から始まっており、最終的には、約１５億円の減額を見込んでいる。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a:t>
          </a:r>
          <a:r>
            <a:rPr lang="ja-JP" altLang="en-US" sz="1100">
              <a:solidFill>
                <a:schemeClr val="dk1"/>
              </a:solidFill>
              <a:effectLst/>
              <a:latin typeface="+mn-lt"/>
              <a:ea typeface="+mn-ea"/>
              <a:cs typeface="+mn-cs"/>
            </a:rPr>
            <a:t>少子高齢化対策や施設の老朽化対策を進めるとともに、住民サービスを維持していくための財源確保が課題</a:t>
          </a:r>
          <a:r>
            <a:rPr lang="ja-JP" altLang="ja-JP" sz="1100">
              <a:solidFill>
                <a:schemeClr val="dk1"/>
              </a:solidFill>
              <a:effectLst/>
              <a:latin typeface="+mn-lt"/>
              <a:ea typeface="+mn-ea"/>
              <a:cs typeface="+mn-cs"/>
            </a:rPr>
            <a:t>になることから</a:t>
          </a:r>
          <a:r>
            <a:rPr lang="ja-JP" altLang="en-US" sz="1100">
              <a:solidFill>
                <a:schemeClr val="dk1"/>
              </a:solidFill>
              <a:effectLst/>
              <a:latin typeface="+mn-lt"/>
              <a:ea typeface="+mn-ea"/>
              <a:cs typeface="+mn-cs"/>
            </a:rPr>
            <a:t>歳出削減などに努め、</a:t>
          </a:r>
          <a:r>
            <a:rPr lang="ja-JP" altLang="ja-JP" sz="1100">
              <a:solidFill>
                <a:schemeClr val="dk1"/>
              </a:solidFill>
              <a:effectLst/>
              <a:latin typeface="+mn-lt"/>
              <a:ea typeface="+mn-ea"/>
              <a:cs typeface="+mn-cs"/>
            </a:rPr>
            <a:t>財政調整基金</a:t>
          </a:r>
          <a:r>
            <a:rPr lang="ja-JP" altLang="en-US" sz="1100">
              <a:solidFill>
                <a:schemeClr val="dk1"/>
              </a:solidFill>
              <a:effectLst/>
              <a:latin typeface="+mn-lt"/>
              <a:ea typeface="+mn-ea"/>
              <a:cs typeface="+mn-cs"/>
            </a:rPr>
            <a:t>の維持を図っている</a:t>
          </a:r>
          <a:r>
            <a:rPr lang="ja-JP" altLang="ja-JP"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a:p>
          <a:pPr rtl="0"/>
          <a:r>
            <a:rPr lang="ja-JP" altLang="ja-JP" sz="1100" b="0" i="0" baseline="0">
              <a:solidFill>
                <a:schemeClr val="dk1"/>
              </a:solidFill>
              <a:effectLst/>
              <a:latin typeface="+mn-lt"/>
              <a:ea typeface="+mn-ea"/>
              <a:cs typeface="+mn-cs"/>
            </a:rPr>
            <a:t>実質収支の標準財政規模に占める割合については、実質収支額が前年度から約</a:t>
          </a:r>
          <a:r>
            <a:rPr lang="ja-JP" altLang="en-US" sz="1100" b="0" i="0" baseline="0">
              <a:solidFill>
                <a:schemeClr val="dk1"/>
              </a:solidFill>
              <a:effectLst/>
              <a:latin typeface="+mn-lt"/>
              <a:ea typeface="+mn-ea"/>
              <a:cs typeface="+mn-cs"/>
            </a:rPr>
            <a:t>５．５</a:t>
          </a:r>
          <a:r>
            <a:rPr lang="ja-JP" altLang="ja-JP" sz="1100" b="0" i="0" baseline="0">
              <a:solidFill>
                <a:schemeClr val="dk1"/>
              </a:solidFill>
              <a:effectLst/>
              <a:latin typeface="+mn-lt"/>
              <a:ea typeface="+mn-ea"/>
              <a:cs typeface="+mn-cs"/>
            </a:rPr>
            <a:t>億円</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となったことから、前年度と比べて０．</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１％</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となっている。</a:t>
          </a:r>
          <a:endParaRPr lang="ja-JP" altLang="ja-JP" sz="1100">
            <a:effectLst/>
          </a:endParaRPr>
        </a:p>
        <a:p>
          <a:pPr rtl="0"/>
          <a:r>
            <a:rPr lang="ja-JP" altLang="ja-JP" sz="1100" b="0" i="0" baseline="0">
              <a:solidFill>
                <a:schemeClr val="dk1"/>
              </a:solidFill>
              <a:effectLst/>
              <a:latin typeface="+mn-lt"/>
              <a:ea typeface="+mn-ea"/>
              <a:cs typeface="+mn-cs"/>
            </a:rPr>
            <a:t>　いずれも将来を見据えた計画的な財政運営によるものであり、今後も引き続き健全財政の維持に努める。</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長崎県諫早市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400" b="0" i="0" baseline="0">
              <a:solidFill>
                <a:schemeClr val="dk1"/>
              </a:solidFill>
              <a:effectLst/>
              <a:latin typeface="+mn-lt"/>
              <a:ea typeface="+mn-ea"/>
              <a:cs typeface="+mn-cs"/>
            </a:rPr>
            <a:t>　</a:t>
          </a:r>
          <a:r>
            <a:rPr lang="ja-JP" altLang="ja-JP" sz="1400" b="0" i="0" baseline="0">
              <a:solidFill>
                <a:schemeClr val="dk1"/>
              </a:solidFill>
              <a:effectLst/>
              <a:latin typeface="+mn-lt"/>
              <a:ea typeface="+mn-ea"/>
              <a:cs typeface="+mn-cs"/>
            </a:rPr>
            <a:t>前年度に引き続き全会計において赤字は生じていない。</a:t>
          </a:r>
          <a:endParaRPr lang="ja-JP" altLang="ja-JP" sz="1400">
            <a:effectLst/>
          </a:endParaRPr>
        </a:p>
        <a:p>
          <a:pPr rtl="0"/>
          <a:r>
            <a:rPr lang="ja-JP" altLang="ja-JP" sz="1400" b="0" i="0" baseline="0">
              <a:solidFill>
                <a:schemeClr val="dk1"/>
              </a:solidFill>
              <a:effectLst/>
              <a:latin typeface="+mn-lt"/>
              <a:ea typeface="+mn-ea"/>
              <a:cs typeface="+mn-cs"/>
            </a:rPr>
            <a:t>　黒字額については、ほとんどの会計において前年度と同程度で推移して</a:t>
          </a:r>
          <a:r>
            <a:rPr lang="ja-JP" altLang="en-US" sz="1400" b="0" i="0" baseline="0">
              <a:solidFill>
                <a:schemeClr val="dk1"/>
              </a:solidFill>
              <a:effectLst/>
              <a:latin typeface="+mn-lt"/>
              <a:ea typeface="+mn-ea"/>
              <a:cs typeface="+mn-cs"/>
            </a:rPr>
            <a:t>いるが、</a:t>
          </a:r>
          <a:r>
            <a:rPr lang="ja-JP" altLang="ja-JP" sz="1400" b="0" i="0" baseline="0">
              <a:solidFill>
                <a:schemeClr val="dk1"/>
              </a:solidFill>
              <a:effectLst/>
              <a:latin typeface="+mn-lt"/>
              <a:ea typeface="+mn-ea"/>
              <a:cs typeface="+mn-cs"/>
            </a:rPr>
            <a:t>標準財政規模比の黒字が大きくなった水道事業会計において</a:t>
          </a:r>
          <a:r>
            <a:rPr lang="ja-JP" altLang="en-US" sz="1400" b="0" i="0" baseline="0">
              <a:solidFill>
                <a:schemeClr val="dk1"/>
              </a:solidFill>
              <a:effectLst/>
              <a:latin typeface="+mn-lt"/>
              <a:ea typeface="+mn-ea"/>
              <a:cs typeface="+mn-cs"/>
            </a:rPr>
            <a:t>は</a:t>
          </a:r>
          <a:r>
            <a:rPr lang="ja-JP" altLang="ja-JP" sz="1400" b="0" i="0" baseline="0">
              <a:solidFill>
                <a:schemeClr val="dk1"/>
              </a:solidFill>
              <a:effectLst/>
              <a:latin typeface="+mn-lt"/>
              <a:ea typeface="+mn-ea"/>
              <a:cs typeface="+mn-cs"/>
            </a:rPr>
            <a:t>、</a:t>
          </a:r>
          <a:r>
            <a:rPr lang="ja-JP" altLang="en-US" sz="1400" b="0" i="0" baseline="0">
              <a:solidFill>
                <a:schemeClr val="dk1"/>
              </a:solidFill>
              <a:effectLst/>
              <a:latin typeface="+mn-lt"/>
              <a:ea typeface="+mn-ea"/>
              <a:cs typeface="+mn-cs"/>
            </a:rPr>
            <a:t>人件費等の減により</a:t>
          </a:r>
          <a:r>
            <a:rPr lang="ja-JP" altLang="en-US" sz="1400" b="0">
              <a:effectLst/>
            </a:rPr>
            <a:t>支出が抑えられた</a:t>
          </a:r>
          <a:r>
            <a:rPr lang="ja-JP" altLang="ja-JP" sz="1400" b="0" i="0" baseline="0">
              <a:solidFill>
                <a:schemeClr val="dk1"/>
              </a:solidFill>
              <a:effectLst/>
              <a:latin typeface="+mn-lt"/>
              <a:ea typeface="+mn-ea"/>
              <a:cs typeface="+mn-cs"/>
            </a:rPr>
            <a:t>ため黒字額が増加したもの。</a:t>
          </a:r>
          <a:r>
            <a:rPr lang="ja-JP" altLang="en-US" sz="1400">
              <a:effectLst/>
            </a:rPr>
            <a:t>収入については前年度並み。</a:t>
          </a:r>
          <a:endParaRPr lang="ja-JP" altLang="ja-JP" sz="1400">
            <a:effectLst/>
          </a:endParaRPr>
        </a:p>
        <a:p>
          <a:pPr rtl="0"/>
          <a:r>
            <a:rPr lang="ja-JP" altLang="ja-JP" sz="1400" b="0" i="0" baseline="0">
              <a:solidFill>
                <a:schemeClr val="dk1"/>
              </a:solidFill>
              <a:effectLst/>
              <a:latin typeface="+mn-lt"/>
              <a:ea typeface="+mn-ea"/>
              <a:cs typeface="+mn-cs"/>
            </a:rPr>
            <a:t>　下水道事業においては、老朽管更新や有収水量の動向に注視した経営を行うなど、今後も全会計において引き続き健全財政の維持に努めていく。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22045_&#35563;&#26089;&#24066;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5">
          <cell r="G55" t="str">
            <v>類似団体内平均値</v>
          </cell>
        </row>
        <row r="72">
          <cell r="K72" t="str">
            <v>H24</v>
          </cell>
          <cell r="L72" t="str">
            <v>H25</v>
          </cell>
          <cell r="M72" t="str">
            <v>H26</v>
          </cell>
          <cell r="N72" t="str">
            <v>H27</v>
          </cell>
          <cell r="O72" t="str">
            <v>H28</v>
          </cell>
        </row>
        <row r="73">
          <cell r="G73" t="str">
            <v>当該団体値</v>
          </cell>
          <cell r="K73">
            <v>30.8</v>
          </cell>
          <cell r="L73">
            <v>21.7</v>
          </cell>
          <cell r="M73">
            <v>23.4</v>
          </cell>
          <cell r="N73">
            <v>4</v>
          </cell>
        </row>
        <row r="75">
          <cell r="K75">
            <v>9.5</v>
          </cell>
          <cell r="L75">
            <v>7.9</v>
          </cell>
          <cell r="M75">
            <v>6.8</v>
          </cell>
          <cell r="N75">
            <v>6.5</v>
          </cell>
          <cell r="O75">
            <v>6.9</v>
          </cell>
        </row>
        <row r="77">
          <cell r="G77" t="str">
            <v>類似団体内平均値</v>
          </cell>
          <cell r="K77">
            <v>46.1</v>
          </cell>
          <cell r="L77">
            <v>37.6</v>
          </cell>
          <cell r="M77">
            <v>33.799999999999997</v>
          </cell>
          <cell r="N77">
            <v>34.9</v>
          </cell>
          <cell r="O77">
            <v>15</v>
          </cell>
        </row>
        <row r="79">
          <cell r="K79">
            <v>8.5</v>
          </cell>
          <cell r="L79">
            <v>7.9</v>
          </cell>
          <cell r="M79">
            <v>7.1</v>
          </cell>
          <cell r="N79">
            <v>7.2</v>
          </cell>
          <cell r="O79">
            <v>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32" workbookViewId="0">
      <selection activeCell="AC46" sqref="AC46"/>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66946485</v>
      </c>
      <c r="BO4" s="411"/>
      <c r="BP4" s="411"/>
      <c r="BQ4" s="411"/>
      <c r="BR4" s="411"/>
      <c r="BS4" s="411"/>
      <c r="BT4" s="411"/>
      <c r="BU4" s="412"/>
      <c r="BV4" s="410">
        <v>65124400</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2.6</v>
      </c>
      <c r="CU4" s="588"/>
      <c r="CV4" s="588"/>
      <c r="CW4" s="588"/>
      <c r="CX4" s="588"/>
      <c r="CY4" s="588"/>
      <c r="CZ4" s="588"/>
      <c r="DA4" s="589"/>
      <c r="DB4" s="587">
        <v>2</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65244617</v>
      </c>
      <c r="BO5" s="416"/>
      <c r="BP5" s="416"/>
      <c r="BQ5" s="416"/>
      <c r="BR5" s="416"/>
      <c r="BS5" s="416"/>
      <c r="BT5" s="416"/>
      <c r="BU5" s="417"/>
      <c r="BV5" s="415">
        <v>63858764</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93</v>
      </c>
      <c r="CU5" s="386"/>
      <c r="CV5" s="386"/>
      <c r="CW5" s="386"/>
      <c r="CX5" s="386"/>
      <c r="CY5" s="386"/>
      <c r="CZ5" s="386"/>
      <c r="DA5" s="387"/>
      <c r="DB5" s="385">
        <v>89.2</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1701868</v>
      </c>
      <c r="BO6" s="416"/>
      <c r="BP6" s="416"/>
      <c r="BQ6" s="416"/>
      <c r="BR6" s="416"/>
      <c r="BS6" s="416"/>
      <c r="BT6" s="416"/>
      <c r="BU6" s="417"/>
      <c r="BV6" s="415">
        <v>1265636</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98</v>
      </c>
      <c r="CU6" s="562"/>
      <c r="CV6" s="562"/>
      <c r="CW6" s="562"/>
      <c r="CX6" s="562"/>
      <c r="CY6" s="562"/>
      <c r="CZ6" s="562"/>
      <c r="DA6" s="563"/>
      <c r="DB6" s="561">
        <v>95.3</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783295</v>
      </c>
      <c r="BO7" s="416"/>
      <c r="BP7" s="416"/>
      <c r="BQ7" s="416"/>
      <c r="BR7" s="416"/>
      <c r="BS7" s="416"/>
      <c r="BT7" s="416"/>
      <c r="BU7" s="417"/>
      <c r="BV7" s="415">
        <v>518825</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35963900</v>
      </c>
      <c r="CU7" s="416"/>
      <c r="CV7" s="416"/>
      <c r="CW7" s="416"/>
      <c r="CX7" s="416"/>
      <c r="CY7" s="416"/>
      <c r="CZ7" s="416"/>
      <c r="DA7" s="417"/>
      <c r="DB7" s="415">
        <v>36640392</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918573</v>
      </c>
      <c r="BO8" s="416"/>
      <c r="BP8" s="416"/>
      <c r="BQ8" s="416"/>
      <c r="BR8" s="416"/>
      <c r="BS8" s="416"/>
      <c r="BT8" s="416"/>
      <c r="BU8" s="417"/>
      <c r="BV8" s="415">
        <v>746811</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0.52</v>
      </c>
      <c r="CU8" s="525"/>
      <c r="CV8" s="525"/>
      <c r="CW8" s="525"/>
      <c r="CX8" s="525"/>
      <c r="CY8" s="525"/>
      <c r="CZ8" s="525"/>
      <c r="DA8" s="526"/>
      <c r="DB8" s="524">
        <v>0.51</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138078</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100</v>
      </c>
      <c r="AV9" s="473"/>
      <c r="AW9" s="473"/>
      <c r="AX9" s="473"/>
      <c r="AY9" s="395" t="s">
        <v>101</v>
      </c>
      <c r="AZ9" s="396"/>
      <c r="BA9" s="396"/>
      <c r="BB9" s="396"/>
      <c r="BC9" s="396"/>
      <c r="BD9" s="396"/>
      <c r="BE9" s="396"/>
      <c r="BF9" s="396"/>
      <c r="BG9" s="396"/>
      <c r="BH9" s="396"/>
      <c r="BI9" s="396"/>
      <c r="BJ9" s="396"/>
      <c r="BK9" s="396"/>
      <c r="BL9" s="396"/>
      <c r="BM9" s="397"/>
      <c r="BN9" s="415">
        <v>171762</v>
      </c>
      <c r="BO9" s="416"/>
      <c r="BP9" s="416"/>
      <c r="BQ9" s="416"/>
      <c r="BR9" s="416"/>
      <c r="BS9" s="416"/>
      <c r="BT9" s="416"/>
      <c r="BU9" s="417"/>
      <c r="BV9" s="415">
        <v>-115302</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22.1</v>
      </c>
      <c r="CU9" s="386"/>
      <c r="CV9" s="386"/>
      <c r="CW9" s="386"/>
      <c r="CX9" s="386"/>
      <c r="CY9" s="386"/>
      <c r="CZ9" s="386"/>
      <c r="DA9" s="387"/>
      <c r="DB9" s="385">
        <v>20.7</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140752</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600471</v>
      </c>
      <c r="BO10" s="416"/>
      <c r="BP10" s="416"/>
      <c r="BQ10" s="416"/>
      <c r="BR10" s="416"/>
      <c r="BS10" s="416"/>
      <c r="BT10" s="416"/>
      <c r="BU10" s="417"/>
      <c r="BV10" s="415">
        <v>300512</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100</v>
      </c>
      <c r="AV11" s="473"/>
      <c r="AW11" s="473"/>
      <c r="AX11" s="473"/>
      <c r="AY11" s="395" t="s">
        <v>111</v>
      </c>
      <c r="AZ11" s="396"/>
      <c r="BA11" s="396"/>
      <c r="BB11" s="396"/>
      <c r="BC11" s="396"/>
      <c r="BD11" s="396"/>
      <c r="BE11" s="396"/>
      <c r="BF11" s="396"/>
      <c r="BG11" s="396"/>
      <c r="BH11" s="396"/>
      <c r="BI11" s="396"/>
      <c r="BJ11" s="396"/>
      <c r="BK11" s="396"/>
      <c r="BL11" s="396"/>
      <c r="BM11" s="397"/>
      <c r="BN11" s="415">
        <v>278735</v>
      </c>
      <c r="BO11" s="416"/>
      <c r="BP11" s="416"/>
      <c r="BQ11" s="416"/>
      <c r="BR11" s="416"/>
      <c r="BS11" s="416"/>
      <c r="BT11" s="416"/>
      <c r="BU11" s="417"/>
      <c r="BV11" s="415">
        <v>140680</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139407</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300000</v>
      </c>
      <c r="BO12" s="416"/>
      <c r="BP12" s="416"/>
      <c r="BQ12" s="416"/>
      <c r="BR12" s="416"/>
      <c r="BS12" s="416"/>
      <c r="BT12" s="416"/>
      <c r="BU12" s="417"/>
      <c r="BV12" s="415">
        <v>300000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138585</v>
      </c>
      <c r="S13" s="517"/>
      <c r="T13" s="517"/>
      <c r="U13" s="517"/>
      <c r="V13" s="518"/>
      <c r="W13" s="504" t="s">
        <v>124</v>
      </c>
      <c r="X13" s="428"/>
      <c r="Y13" s="428"/>
      <c r="Z13" s="428"/>
      <c r="AA13" s="428"/>
      <c r="AB13" s="429"/>
      <c r="AC13" s="391">
        <v>4120</v>
      </c>
      <c r="AD13" s="392"/>
      <c r="AE13" s="392"/>
      <c r="AF13" s="392"/>
      <c r="AG13" s="393"/>
      <c r="AH13" s="391">
        <v>4250</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750968</v>
      </c>
      <c r="BO13" s="416"/>
      <c r="BP13" s="416"/>
      <c r="BQ13" s="416"/>
      <c r="BR13" s="416"/>
      <c r="BS13" s="416"/>
      <c r="BT13" s="416"/>
      <c r="BU13" s="417"/>
      <c r="BV13" s="415">
        <v>25890</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6.9</v>
      </c>
      <c r="CU13" s="386"/>
      <c r="CV13" s="386"/>
      <c r="CW13" s="386"/>
      <c r="CX13" s="386"/>
      <c r="CY13" s="386"/>
      <c r="CZ13" s="386"/>
      <c r="DA13" s="387"/>
      <c r="DB13" s="385">
        <v>6.5</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140140</v>
      </c>
      <c r="S14" s="517"/>
      <c r="T14" s="517"/>
      <c r="U14" s="517"/>
      <c r="V14" s="518"/>
      <c r="W14" s="519"/>
      <c r="X14" s="431"/>
      <c r="Y14" s="431"/>
      <c r="Z14" s="431"/>
      <c r="AA14" s="431"/>
      <c r="AB14" s="432"/>
      <c r="AC14" s="509">
        <v>6.5</v>
      </c>
      <c r="AD14" s="510"/>
      <c r="AE14" s="510"/>
      <c r="AF14" s="510"/>
      <c r="AG14" s="511"/>
      <c r="AH14" s="509">
        <v>6.9</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122</v>
      </c>
      <c r="CU14" s="488"/>
      <c r="CV14" s="488"/>
      <c r="CW14" s="488"/>
      <c r="CX14" s="488"/>
      <c r="CY14" s="488"/>
      <c r="CZ14" s="488"/>
      <c r="DA14" s="489"/>
      <c r="DB14" s="520">
        <v>4</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139365</v>
      </c>
      <c r="S15" s="517"/>
      <c r="T15" s="517"/>
      <c r="U15" s="517"/>
      <c r="V15" s="518"/>
      <c r="W15" s="504" t="s">
        <v>131</v>
      </c>
      <c r="X15" s="428"/>
      <c r="Y15" s="428"/>
      <c r="Z15" s="428"/>
      <c r="AA15" s="428"/>
      <c r="AB15" s="429"/>
      <c r="AC15" s="391">
        <v>14729</v>
      </c>
      <c r="AD15" s="392"/>
      <c r="AE15" s="392"/>
      <c r="AF15" s="392"/>
      <c r="AG15" s="393"/>
      <c r="AH15" s="391">
        <v>14341</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15558848</v>
      </c>
      <c r="BO15" s="411"/>
      <c r="BP15" s="411"/>
      <c r="BQ15" s="411"/>
      <c r="BR15" s="411"/>
      <c r="BS15" s="411"/>
      <c r="BT15" s="411"/>
      <c r="BU15" s="412"/>
      <c r="BV15" s="410">
        <v>14333716</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23.1</v>
      </c>
      <c r="AD16" s="510"/>
      <c r="AE16" s="510"/>
      <c r="AF16" s="510"/>
      <c r="AG16" s="511"/>
      <c r="AH16" s="509">
        <v>23.1</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28414182</v>
      </c>
      <c r="BO16" s="416"/>
      <c r="BP16" s="416"/>
      <c r="BQ16" s="416"/>
      <c r="BR16" s="416"/>
      <c r="BS16" s="416"/>
      <c r="BT16" s="416"/>
      <c r="BU16" s="417"/>
      <c r="BV16" s="415">
        <v>28026140</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44921</v>
      </c>
      <c r="AD17" s="392"/>
      <c r="AE17" s="392"/>
      <c r="AF17" s="392"/>
      <c r="AG17" s="393"/>
      <c r="AH17" s="391">
        <v>43406</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19840218</v>
      </c>
      <c r="BO17" s="416"/>
      <c r="BP17" s="416"/>
      <c r="BQ17" s="416"/>
      <c r="BR17" s="416"/>
      <c r="BS17" s="416"/>
      <c r="BT17" s="416"/>
      <c r="BU17" s="417"/>
      <c r="BV17" s="415">
        <v>18202644</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341.79</v>
      </c>
      <c r="M18" s="480"/>
      <c r="N18" s="480"/>
      <c r="O18" s="480"/>
      <c r="P18" s="480"/>
      <c r="Q18" s="480"/>
      <c r="R18" s="481"/>
      <c r="S18" s="481"/>
      <c r="T18" s="481"/>
      <c r="U18" s="481"/>
      <c r="V18" s="482"/>
      <c r="W18" s="496"/>
      <c r="X18" s="497"/>
      <c r="Y18" s="497"/>
      <c r="Z18" s="497"/>
      <c r="AA18" s="497"/>
      <c r="AB18" s="505"/>
      <c r="AC18" s="379">
        <v>70.400000000000006</v>
      </c>
      <c r="AD18" s="380"/>
      <c r="AE18" s="380"/>
      <c r="AF18" s="380"/>
      <c r="AG18" s="483"/>
      <c r="AH18" s="379">
        <v>70</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32259447</v>
      </c>
      <c r="BO18" s="416"/>
      <c r="BP18" s="416"/>
      <c r="BQ18" s="416"/>
      <c r="BR18" s="416"/>
      <c r="BS18" s="416"/>
      <c r="BT18" s="416"/>
      <c r="BU18" s="417"/>
      <c r="BV18" s="415">
        <v>33165662</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404</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39053963</v>
      </c>
      <c r="BO19" s="416"/>
      <c r="BP19" s="416"/>
      <c r="BQ19" s="416"/>
      <c r="BR19" s="416"/>
      <c r="BS19" s="416"/>
      <c r="BT19" s="416"/>
      <c r="BU19" s="417"/>
      <c r="BV19" s="415">
        <v>42217721</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51897</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60963720</v>
      </c>
      <c r="BO23" s="416"/>
      <c r="BP23" s="416"/>
      <c r="BQ23" s="416"/>
      <c r="BR23" s="416"/>
      <c r="BS23" s="416"/>
      <c r="BT23" s="416"/>
      <c r="BU23" s="417"/>
      <c r="BV23" s="415">
        <v>61615754</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9600</v>
      </c>
      <c r="R24" s="392"/>
      <c r="S24" s="392"/>
      <c r="T24" s="392"/>
      <c r="U24" s="392"/>
      <c r="V24" s="393"/>
      <c r="W24" s="457"/>
      <c r="X24" s="448"/>
      <c r="Y24" s="449"/>
      <c r="Z24" s="388" t="s">
        <v>155</v>
      </c>
      <c r="AA24" s="389"/>
      <c r="AB24" s="389"/>
      <c r="AC24" s="389"/>
      <c r="AD24" s="389"/>
      <c r="AE24" s="389"/>
      <c r="AF24" s="389"/>
      <c r="AG24" s="390"/>
      <c r="AH24" s="391">
        <v>744</v>
      </c>
      <c r="AI24" s="392"/>
      <c r="AJ24" s="392"/>
      <c r="AK24" s="392"/>
      <c r="AL24" s="393"/>
      <c r="AM24" s="391">
        <v>2440320</v>
      </c>
      <c r="AN24" s="392"/>
      <c r="AO24" s="392"/>
      <c r="AP24" s="392"/>
      <c r="AQ24" s="392"/>
      <c r="AR24" s="393"/>
      <c r="AS24" s="391">
        <v>3280</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46361044</v>
      </c>
      <c r="BO24" s="416"/>
      <c r="BP24" s="416"/>
      <c r="BQ24" s="416"/>
      <c r="BR24" s="416"/>
      <c r="BS24" s="416"/>
      <c r="BT24" s="416"/>
      <c r="BU24" s="417"/>
      <c r="BV24" s="415">
        <v>47938577</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2</v>
      </c>
      <c r="M25" s="392"/>
      <c r="N25" s="392"/>
      <c r="O25" s="392"/>
      <c r="P25" s="393"/>
      <c r="Q25" s="391">
        <v>7800</v>
      </c>
      <c r="R25" s="392"/>
      <c r="S25" s="392"/>
      <c r="T25" s="392"/>
      <c r="U25" s="392"/>
      <c r="V25" s="393"/>
      <c r="W25" s="457"/>
      <c r="X25" s="448"/>
      <c r="Y25" s="449"/>
      <c r="Z25" s="388" t="s">
        <v>158</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6896856</v>
      </c>
      <c r="BO25" s="411"/>
      <c r="BP25" s="411"/>
      <c r="BQ25" s="411"/>
      <c r="BR25" s="411"/>
      <c r="BS25" s="411"/>
      <c r="BT25" s="411"/>
      <c r="BU25" s="412"/>
      <c r="BV25" s="410">
        <v>2167794</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6750</v>
      </c>
      <c r="R26" s="392"/>
      <c r="S26" s="392"/>
      <c r="T26" s="392"/>
      <c r="U26" s="392"/>
      <c r="V26" s="393"/>
      <c r="W26" s="457"/>
      <c r="X26" s="448"/>
      <c r="Y26" s="449"/>
      <c r="Z26" s="388" t="s">
        <v>161</v>
      </c>
      <c r="AA26" s="470"/>
      <c r="AB26" s="470"/>
      <c r="AC26" s="470"/>
      <c r="AD26" s="470"/>
      <c r="AE26" s="470"/>
      <c r="AF26" s="470"/>
      <c r="AG26" s="471"/>
      <c r="AH26" s="391">
        <v>19</v>
      </c>
      <c r="AI26" s="392"/>
      <c r="AJ26" s="392"/>
      <c r="AK26" s="392"/>
      <c r="AL26" s="393"/>
      <c r="AM26" s="391">
        <v>64429</v>
      </c>
      <c r="AN26" s="392"/>
      <c r="AO26" s="392"/>
      <c r="AP26" s="392"/>
      <c r="AQ26" s="392"/>
      <c r="AR26" s="393"/>
      <c r="AS26" s="391">
        <v>3391</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5000</v>
      </c>
      <c r="R27" s="392"/>
      <c r="S27" s="392"/>
      <c r="T27" s="392"/>
      <c r="U27" s="392"/>
      <c r="V27" s="393"/>
      <c r="W27" s="457"/>
      <c r="X27" s="448"/>
      <c r="Y27" s="449"/>
      <c r="Z27" s="388" t="s">
        <v>164</v>
      </c>
      <c r="AA27" s="389"/>
      <c r="AB27" s="389"/>
      <c r="AC27" s="389"/>
      <c r="AD27" s="389"/>
      <c r="AE27" s="389"/>
      <c r="AF27" s="389"/>
      <c r="AG27" s="390"/>
      <c r="AH27" s="391">
        <v>21</v>
      </c>
      <c r="AI27" s="392"/>
      <c r="AJ27" s="392"/>
      <c r="AK27" s="392"/>
      <c r="AL27" s="393"/>
      <c r="AM27" s="391">
        <v>79197</v>
      </c>
      <c r="AN27" s="392"/>
      <c r="AO27" s="392"/>
      <c r="AP27" s="392"/>
      <c r="AQ27" s="392"/>
      <c r="AR27" s="393"/>
      <c r="AS27" s="391">
        <v>3771</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300000</v>
      </c>
      <c r="BO27" s="419"/>
      <c r="BP27" s="419"/>
      <c r="BQ27" s="419"/>
      <c r="BR27" s="419"/>
      <c r="BS27" s="419"/>
      <c r="BT27" s="419"/>
      <c r="BU27" s="420"/>
      <c r="BV27" s="418">
        <v>300000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4200</v>
      </c>
      <c r="R28" s="392"/>
      <c r="S28" s="392"/>
      <c r="T28" s="392"/>
      <c r="U28" s="392"/>
      <c r="V28" s="393"/>
      <c r="W28" s="457"/>
      <c r="X28" s="448"/>
      <c r="Y28" s="449"/>
      <c r="Z28" s="388" t="s">
        <v>167</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2480342</v>
      </c>
      <c r="BO28" s="411"/>
      <c r="BP28" s="411"/>
      <c r="BQ28" s="411"/>
      <c r="BR28" s="411"/>
      <c r="BS28" s="411"/>
      <c r="BT28" s="411"/>
      <c r="BU28" s="412"/>
      <c r="BV28" s="410">
        <v>2179871</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28</v>
      </c>
      <c r="M29" s="392"/>
      <c r="N29" s="392"/>
      <c r="O29" s="392"/>
      <c r="P29" s="393"/>
      <c r="Q29" s="391">
        <v>4050</v>
      </c>
      <c r="R29" s="392"/>
      <c r="S29" s="392"/>
      <c r="T29" s="392"/>
      <c r="U29" s="392"/>
      <c r="V29" s="393"/>
      <c r="W29" s="458"/>
      <c r="X29" s="459"/>
      <c r="Y29" s="460"/>
      <c r="Z29" s="388" t="s">
        <v>171</v>
      </c>
      <c r="AA29" s="389"/>
      <c r="AB29" s="389"/>
      <c r="AC29" s="389"/>
      <c r="AD29" s="389"/>
      <c r="AE29" s="389"/>
      <c r="AF29" s="389"/>
      <c r="AG29" s="390"/>
      <c r="AH29" s="391">
        <v>765</v>
      </c>
      <c r="AI29" s="392"/>
      <c r="AJ29" s="392"/>
      <c r="AK29" s="392"/>
      <c r="AL29" s="393"/>
      <c r="AM29" s="391">
        <v>2519517</v>
      </c>
      <c r="AN29" s="392"/>
      <c r="AO29" s="392"/>
      <c r="AP29" s="392"/>
      <c r="AQ29" s="392"/>
      <c r="AR29" s="393"/>
      <c r="AS29" s="391">
        <v>3293</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5040247</v>
      </c>
      <c r="BO29" s="416"/>
      <c r="BP29" s="416"/>
      <c r="BQ29" s="416"/>
      <c r="BR29" s="416"/>
      <c r="BS29" s="416"/>
      <c r="BT29" s="416"/>
      <c r="BU29" s="417"/>
      <c r="BV29" s="415">
        <v>5037597</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97.8</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16972404</v>
      </c>
      <c r="BO30" s="419"/>
      <c r="BP30" s="419"/>
      <c r="BQ30" s="419"/>
      <c r="BR30" s="419"/>
      <c r="BS30" s="419"/>
      <c r="BT30" s="419"/>
      <c r="BU30" s="420"/>
      <c r="BV30" s="418">
        <v>17832505</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7</v>
      </c>
      <c r="AN34" s="375"/>
      <c r="AO34" s="374" t="str">
        <f>IF('各会計、関係団体の財政状況及び健全化判断比率'!B32="","",'各会計、関係団体の財政状況及び健全化判断比率'!B32)</f>
        <v>水道事業会計</v>
      </c>
      <c r="AP34" s="374"/>
      <c r="AQ34" s="374"/>
      <c r="AR34" s="374"/>
      <c r="AS34" s="374"/>
      <c r="AT34" s="374"/>
      <c r="AU34" s="374"/>
      <c r="AV34" s="374"/>
      <c r="AW34" s="374"/>
      <c r="AX34" s="374"/>
      <c r="AY34" s="374"/>
      <c r="AZ34" s="374"/>
      <c r="BA34" s="374"/>
      <c r="BB34" s="374"/>
      <c r="BC34" s="374"/>
      <c r="BD34" s="167"/>
      <c r="BE34" s="375">
        <f>IF(BG34="","",MAX(C34:D43,U34:V43,AM34:AN43)+1)</f>
        <v>10</v>
      </c>
      <c r="BF34" s="375"/>
      <c r="BG34" s="374" t="str">
        <f>IF('各会計、関係団体の財政状況及び健全化判断比率'!B35="","",'各会計、関係団体の財政状況及び健全化判断比率'!B35)</f>
        <v>浄化槽事業特別会計</v>
      </c>
      <c r="BH34" s="374"/>
      <c r="BI34" s="374"/>
      <c r="BJ34" s="374"/>
      <c r="BK34" s="374"/>
      <c r="BL34" s="374"/>
      <c r="BM34" s="374"/>
      <c r="BN34" s="374"/>
      <c r="BO34" s="374"/>
      <c r="BP34" s="374"/>
      <c r="BQ34" s="374"/>
      <c r="BR34" s="374"/>
      <c r="BS34" s="374"/>
      <c r="BT34" s="374"/>
      <c r="BU34" s="374"/>
      <c r="BV34" s="167"/>
      <c r="BW34" s="375">
        <f>IF(BY34="","",MAX(C34:D43,U34:V43,AM34:AN43,BE34:BF43)+1)</f>
        <v>11</v>
      </c>
      <c r="BX34" s="375"/>
      <c r="BY34" s="374" t="str">
        <f>IF('各会計、関係団体の財政状況及び健全化判断比率'!B68="","",'各会計、関係団体の財政状況及び健全化判断比率'!B68)</f>
        <v>県央地域広域市町村圏組合一般会計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16</v>
      </c>
      <c r="CP34" s="375"/>
      <c r="CQ34" s="374" t="str">
        <f>IF('各会計、関係団体の財政状況及び健全化判断比率'!BS7="","",'各会計、関係団体の財政状況及び健全化判断比率'!BS7)</f>
        <v>諫早施設管理公社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墓園事業特別会計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介護保険事業特別会計</v>
      </c>
      <c r="X35" s="374"/>
      <c r="Y35" s="374"/>
      <c r="Z35" s="374"/>
      <c r="AA35" s="374"/>
      <c r="AB35" s="374"/>
      <c r="AC35" s="374"/>
      <c r="AD35" s="374"/>
      <c r="AE35" s="374"/>
      <c r="AF35" s="374"/>
      <c r="AG35" s="374"/>
      <c r="AH35" s="374"/>
      <c r="AI35" s="374"/>
      <c r="AJ35" s="374"/>
      <c r="AK35" s="374"/>
      <c r="AL35" s="167"/>
      <c r="AM35" s="375">
        <f t="shared" ref="AM35:AM43" si="0">IF(AO35="","",AM34+1)</f>
        <v>8</v>
      </c>
      <c r="AN35" s="375"/>
      <c r="AO35" s="374" t="str">
        <f>IF('各会計、関係団体の財政状況及び健全化判断比率'!B33="","",'各会計、関係団体の財政状況及び健全化判断比率'!B33)</f>
        <v>工業用水道事業会計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12</v>
      </c>
      <c r="BX35" s="375"/>
      <c r="BY35" s="374" t="str">
        <f>IF('各会計、関係団体の財政状況及び健全化判断比率'!B69="","",'各会計、関係団体の財政状況及び健全化判断比率'!B69)</f>
        <v>県央県南広域環境組合一般会計</v>
      </c>
      <c r="BZ35" s="374"/>
      <c r="CA35" s="374"/>
      <c r="CB35" s="374"/>
      <c r="CC35" s="374"/>
      <c r="CD35" s="374"/>
      <c r="CE35" s="374"/>
      <c r="CF35" s="374"/>
      <c r="CG35" s="374"/>
      <c r="CH35" s="374"/>
      <c r="CI35" s="374"/>
      <c r="CJ35" s="374"/>
      <c r="CK35" s="374"/>
      <c r="CL35" s="374"/>
      <c r="CM35" s="374"/>
      <c r="CN35" s="167"/>
      <c r="CO35" s="375">
        <f t="shared" ref="CO35:CO43" si="3">IF(CQ35="","",CO34+1)</f>
        <v>17</v>
      </c>
      <c r="CP35" s="375"/>
      <c r="CQ35" s="374" t="str">
        <f>IF('各会計、関係団体の財政状況及び健全化判断比率'!BS8="","",'各会計、関係団体の財政状況及び健全化判断比率'!BS8)</f>
        <v>株式会社県央企画</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f t="shared" si="0"/>
        <v>9</v>
      </c>
      <c r="AN36" s="375"/>
      <c r="AO36" s="374" t="str">
        <f>IF('各会計、関係団体の財政状況及び健全化判断比率'!B34="","",'各会計、関係団体の財政状況及び健全化判断比率'!B34)</f>
        <v>下水道事業会計</v>
      </c>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13</v>
      </c>
      <c r="BX36" s="375"/>
      <c r="BY36" s="374" t="str">
        <f>IF('各会計、関係団体の財政状況及び健全化判断比率'!B70="","",'各会計、関係団体の財政状況及び健全化判断比率'!B70)</f>
        <v>長崎県後期高齢者医療広域連合普通会計</v>
      </c>
      <c r="BZ36" s="374"/>
      <c r="CA36" s="374"/>
      <c r="CB36" s="374"/>
      <c r="CC36" s="374"/>
      <c r="CD36" s="374"/>
      <c r="CE36" s="374"/>
      <c r="CF36" s="374"/>
      <c r="CG36" s="374"/>
      <c r="CH36" s="374"/>
      <c r="CI36" s="374"/>
      <c r="CJ36" s="374"/>
      <c r="CK36" s="374"/>
      <c r="CL36" s="374"/>
      <c r="CM36" s="374"/>
      <c r="CN36" s="167"/>
      <c r="CO36" s="375">
        <f t="shared" si="3"/>
        <v>18</v>
      </c>
      <c r="CP36" s="375"/>
      <c r="CQ36" s="374" t="str">
        <f>IF('各会計、関係団体の財政状況及び健全化判断比率'!BS9="","",'各会計、関係団体の財政状況及び健全化判断比率'!BS9)</f>
        <v>諫早市土地開発公社</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6</v>
      </c>
      <c r="V37" s="375"/>
      <c r="W37" s="374" t="str">
        <f>IF('各会計、関係団体の財政状況及び健全化判断比率'!B31="","",'各会計、関係団体の財政状況及び健全化判断比率'!B31)</f>
        <v>駐車場事業特別会計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14</v>
      </c>
      <c r="BX37" s="375"/>
      <c r="BY37" s="374" t="str">
        <f>IF('各会計、関係団体の財政状況及び健全化判断比率'!B71="","",'各会計、関係団体の財政状況及び健全化判断比率'!B71)</f>
        <v>長崎県後期高齢者医療広域連合事業会計</v>
      </c>
      <c r="BZ37" s="374"/>
      <c r="CA37" s="374"/>
      <c r="CB37" s="374"/>
      <c r="CC37" s="374"/>
      <c r="CD37" s="374"/>
      <c r="CE37" s="374"/>
      <c r="CF37" s="374"/>
      <c r="CG37" s="374"/>
      <c r="CH37" s="374"/>
      <c r="CI37" s="374"/>
      <c r="CJ37" s="374"/>
      <c r="CK37" s="374"/>
      <c r="CL37" s="374"/>
      <c r="CM37" s="374"/>
      <c r="CN37" s="167"/>
      <c r="CO37" s="375">
        <f t="shared" si="3"/>
        <v>19</v>
      </c>
      <c r="CP37" s="375"/>
      <c r="CQ37" s="374" t="str">
        <f>IF('各会計、関係団体の財政状況及び健全化判断比率'!BS10="","",'各会計、関係団体の財政状況及び健全化判断比率'!BS10)</f>
        <v>諫早市小長井振興公社</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15</v>
      </c>
      <c r="BX38" s="375"/>
      <c r="BY38" s="374" t="str">
        <f>IF('各会計、関係団体の財政状況及び健全化判断比率'!B72="","",'各会計、関係団体の財政状況及び健全化判断比率'!B72)</f>
        <v>長崎県市町村総合事務組合一般会計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7" zoomScale="70" zoomScaleNormal="70" zoomScaleSheetLayoutView="100" workbookViewId="0">
      <selection activeCell="K33" sqref="K33"/>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84" t="s">
        <v>535</v>
      </c>
      <c r="D34" s="1184"/>
      <c r="E34" s="1185"/>
      <c r="F34" s="32">
        <v>7.92</v>
      </c>
      <c r="G34" s="33">
        <v>8.6199999999999992</v>
      </c>
      <c r="H34" s="33">
        <v>9.16</v>
      </c>
      <c r="I34" s="33">
        <v>9.74</v>
      </c>
      <c r="J34" s="34">
        <v>11.81</v>
      </c>
      <c r="K34" s="22"/>
      <c r="L34" s="22"/>
      <c r="M34" s="22"/>
      <c r="N34" s="22"/>
      <c r="O34" s="22"/>
      <c r="P34" s="22"/>
    </row>
    <row r="35" spans="1:16" ht="39" customHeight="1" x14ac:dyDescent="0.15">
      <c r="A35" s="22"/>
      <c r="B35" s="35"/>
      <c r="C35" s="1178" t="s">
        <v>536</v>
      </c>
      <c r="D35" s="1179"/>
      <c r="E35" s="1180"/>
      <c r="F35" s="36">
        <v>2.65</v>
      </c>
      <c r="G35" s="37">
        <v>3.87</v>
      </c>
      <c r="H35" s="37">
        <v>3.99</v>
      </c>
      <c r="I35" s="37">
        <v>3.97</v>
      </c>
      <c r="J35" s="38">
        <v>4.12</v>
      </c>
      <c r="K35" s="22"/>
      <c r="L35" s="22"/>
      <c r="M35" s="22"/>
      <c r="N35" s="22"/>
      <c r="O35" s="22"/>
      <c r="P35" s="22"/>
    </row>
    <row r="36" spans="1:16" ht="39" customHeight="1" x14ac:dyDescent="0.15">
      <c r="A36" s="22"/>
      <c r="B36" s="35"/>
      <c r="C36" s="1178" t="s">
        <v>537</v>
      </c>
      <c r="D36" s="1179"/>
      <c r="E36" s="1180"/>
      <c r="F36" s="36">
        <v>2.2200000000000002</v>
      </c>
      <c r="G36" s="37">
        <v>2.0499999999999998</v>
      </c>
      <c r="H36" s="37">
        <v>1.99</v>
      </c>
      <c r="I36" s="37">
        <v>1.63</v>
      </c>
      <c r="J36" s="38">
        <v>2.1</v>
      </c>
      <c r="K36" s="22"/>
      <c r="L36" s="22"/>
      <c r="M36" s="22"/>
      <c r="N36" s="22"/>
      <c r="O36" s="22"/>
      <c r="P36" s="22"/>
    </row>
    <row r="37" spans="1:16" ht="39" customHeight="1" x14ac:dyDescent="0.15">
      <c r="A37" s="22"/>
      <c r="B37" s="35"/>
      <c r="C37" s="1178" t="s">
        <v>538</v>
      </c>
      <c r="D37" s="1179"/>
      <c r="E37" s="1180"/>
      <c r="F37" s="36">
        <v>1.64</v>
      </c>
      <c r="G37" s="37">
        <v>1.63</v>
      </c>
      <c r="H37" s="37">
        <v>1.72</v>
      </c>
      <c r="I37" s="37">
        <v>1.8</v>
      </c>
      <c r="J37" s="38">
        <v>1.77</v>
      </c>
      <c r="K37" s="22"/>
      <c r="L37" s="22"/>
      <c r="M37" s="22"/>
      <c r="N37" s="22"/>
      <c r="O37" s="22"/>
      <c r="P37" s="22"/>
    </row>
    <row r="38" spans="1:16" ht="39" customHeight="1" x14ac:dyDescent="0.15">
      <c r="A38" s="22"/>
      <c r="B38" s="35"/>
      <c r="C38" s="1178" t="s">
        <v>539</v>
      </c>
      <c r="D38" s="1179"/>
      <c r="E38" s="1180"/>
      <c r="F38" s="36">
        <v>0.41</v>
      </c>
      <c r="G38" s="37">
        <v>0.24</v>
      </c>
      <c r="H38" s="37">
        <v>0.53</v>
      </c>
      <c r="I38" s="37">
        <v>0.77</v>
      </c>
      <c r="J38" s="38">
        <v>1.38</v>
      </c>
      <c r="K38" s="22"/>
      <c r="L38" s="22"/>
      <c r="M38" s="22"/>
      <c r="N38" s="22"/>
      <c r="O38" s="22"/>
      <c r="P38" s="22"/>
    </row>
    <row r="39" spans="1:16" ht="39" customHeight="1" x14ac:dyDescent="0.15">
      <c r="A39" s="22"/>
      <c r="B39" s="35"/>
      <c r="C39" s="1178" t="s">
        <v>540</v>
      </c>
      <c r="D39" s="1179"/>
      <c r="E39" s="1180"/>
      <c r="F39" s="36">
        <v>0.27</v>
      </c>
      <c r="G39" s="37">
        <v>0.3</v>
      </c>
      <c r="H39" s="37">
        <v>0.36</v>
      </c>
      <c r="I39" s="37">
        <v>0.39</v>
      </c>
      <c r="J39" s="38">
        <v>0.44</v>
      </c>
      <c r="K39" s="22"/>
      <c r="L39" s="22"/>
      <c r="M39" s="22"/>
      <c r="N39" s="22"/>
      <c r="O39" s="22"/>
      <c r="P39" s="22"/>
    </row>
    <row r="40" spans="1:16" ht="39" customHeight="1" x14ac:dyDescent="0.15">
      <c r="A40" s="22"/>
      <c r="B40" s="35"/>
      <c r="C40" s="1178" t="s">
        <v>541</v>
      </c>
      <c r="D40" s="1179"/>
      <c r="E40" s="1180"/>
      <c r="F40" s="36">
        <v>0.19</v>
      </c>
      <c r="G40" s="37">
        <v>0.04</v>
      </c>
      <c r="H40" s="37">
        <v>0.19</v>
      </c>
      <c r="I40" s="37">
        <v>0.59</v>
      </c>
      <c r="J40" s="38">
        <v>0.18</v>
      </c>
      <c r="K40" s="22"/>
      <c r="L40" s="22"/>
      <c r="M40" s="22"/>
      <c r="N40" s="22"/>
      <c r="O40" s="22"/>
      <c r="P40" s="22"/>
    </row>
    <row r="41" spans="1:16" ht="39" customHeight="1" x14ac:dyDescent="0.15">
      <c r="A41" s="22"/>
      <c r="B41" s="35"/>
      <c r="C41" s="1178" t="s">
        <v>542</v>
      </c>
      <c r="D41" s="1179"/>
      <c r="E41" s="1180"/>
      <c r="F41" s="36">
        <v>7.0000000000000007E-2</v>
      </c>
      <c r="G41" s="37">
        <v>7.0000000000000007E-2</v>
      </c>
      <c r="H41" s="37">
        <v>0.08</v>
      </c>
      <c r="I41" s="37">
        <v>0.08</v>
      </c>
      <c r="J41" s="38">
        <v>0.09</v>
      </c>
      <c r="K41" s="22"/>
      <c r="L41" s="22"/>
      <c r="M41" s="22"/>
      <c r="N41" s="22"/>
      <c r="O41" s="22"/>
      <c r="P41" s="22"/>
    </row>
    <row r="42" spans="1:16" ht="39" customHeight="1" x14ac:dyDescent="0.15">
      <c r="A42" s="22"/>
      <c r="B42" s="39"/>
      <c r="C42" s="1178" t="s">
        <v>543</v>
      </c>
      <c r="D42" s="1179"/>
      <c r="E42" s="1180"/>
      <c r="F42" s="36" t="s">
        <v>491</v>
      </c>
      <c r="G42" s="37" t="s">
        <v>491</v>
      </c>
      <c r="H42" s="37" t="s">
        <v>491</v>
      </c>
      <c r="I42" s="37" t="s">
        <v>491</v>
      </c>
      <c r="J42" s="38" t="s">
        <v>491</v>
      </c>
      <c r="K42" s="22"/>
      <c r="L42" s="22"/>
      <c r="M42" s="22"/>
      <c r="N42" s="22"/>
      <c r="O42" s="22"/>
      <c r="P42" s="22"/>
    </row>
    <row r="43" spans="1:16" ht="39" customHeight="1" thickBot="1" x14ac:dyDescent="0.2">
      <c r="A43" s="22"/>
      <c r="B43" s="40"/>
      <c r="C43" s="1181" t="s">
        <v>544</v>
      </c>
      <c r="D43" s="1182"/>
      <c r="E43" s="118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3" zoomScale="70" zoomScaleNormal="70" zoomScaleSheetLayoutView="55" workbookViewId="0">
      <selection activeCell="K46" sqref="K4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8870</v>
      </c>
      <c r="L45" s="60">
        <v>8880</v>
      </c>
      <c r="M45" s="60">
        <v>8852</v>
      </c>
      <c r="N45" s="60">
        <v>8839</v>
      </c>
      <c r="O45" s="61">
        <v>8580</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491</v>
      </c>
      <c r="L46" s="64" t="s">
        <v>491</v>
      </c>
      <c r="M46" s="64" t="s">
        <v>491</v>
      </c>
      <c r="N46" s="64" t="s">
        <v>491</v>
      </c>
      <c r="O46" s="65" t="s">
        <v>491</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491</v>
      </c>
      <c r="L47" s="64" t="s">
        <v>491</v>
      </c>
      <c r="M47" s="64" t="s">
        <v>491</v>
      </c>
      <c r="N47" s="64" t="s">
        <v>491</v>
      </c>
      <c r="O47" s="65" t="s">
        <v>491</v>
      </c>
      <c r="P47" s="48"/>
      <c r="Q47" s="48"/>
      <c r="R47" s="48"/>
      <c r="S47" s="48"/>
      <c r="T47" s="48"/>
      <c r="U47" s="48"/>
    </row>
    <row r="48" spans="1:21" ht="30.75" customHeight="1" x14ac:dyDescent="0.15">
      <c r="A48" s="48"/>
      <c r="B48" s="1196"/>
      <c r="C48" s="1197"/>
      <c r="D48" s="62"/>
      <c r="E48" s="1188" t="s">
        <v>15</v>
      </c>
      <c r="F48" s="1188"/>
      <c r="G48" s="1188"/>
      <c r="H48" s="1188"/>
      <c r="I48" s="1188"/>
      <c r="J48" s="1189"/>
      <c r="K48" s="63">
        <v>1825</v>
      </c>
      <c r="L48" s="64">
        <v>1897</v>
      </c>
      <c r="M48" s="64">
        <v>1855</v>
      </c>
      <c r="N48" s="64">
        <v>1846</v>
      </c>
      <c r="O48" s="65">
        <v>1835</v>
      </c>
      <c r="P48" s="48"/>
      <c r="Q48" s="48"/>
      <c r="R48" s="48"/>
      <c r="S48" s="48"/>
      <c r="T48" s="48"/>
      <c r="U48" s="48"/>
    </row>
    <row r="49" spans="1:21" ht="30.75" customHeight="1" x14ac:dyDescent="0.15">
      <c r="A49" s="48"/>
      <c r="B49" s="1196"/>
      <c r="C49" s="1197"/>
      <c r="D49" s="62"/>
      <c r="E49" s="1188" t="s">
        <v>16</v>
      </c>
      <c r="F49" s="1188"/>
      <c r="G49" s="1188"/>
      <c r="H49" s="1188"/>
      <c r="I49" s="1188"/>
      <c r="J49" s="1189"/>
      <c r="K49" s="63">
        <v>697</v>
      </c>
      <c r="L49" s="64">
        <v>674</v>
      </c>
      <c r="M49" s="64">
        <v>672</v>
      </c>
      <c r="N49" s="64">
        <v>847</v>
      </c>
      <c r="O49" s="65">
        <v>718</v>
      </c>
      <c r="P49" s="48"/>
      <c r="Q49" s="48"/>
      <c r="R49" s="48"/>
      <c r="S49" s="48"/>
      <c r="T49" s="48"/>
      <c r="U49" s="48"/>
    </row>
    <row r="50" spans="1:21" ht="30.75" customHeight="1" x14ac:dyDescent="0.15">
      <c r="A50" s="48"/>
      <c r="B50" s="1196"/>
      <c r="C50" s="1197"/>
      <c r="D50" s="62"/>
      <c r="E50" s="1188" t="s">
        <v>17</v>
      </c>
      <c r="F50" s="1188"/>
      <c r="G50" s="1188"/>
      <c r="H50" s="1188"/>
      <c r="I50" s="1188"/>
      <c r="J50" s="1189"/>
      <c r="K50" s="63">
        <v>44</v>
      </c>
      <c r="L50" s="64">
        <v>40</v>
      </c>
      <c r="M50" s="64">
        <v>36</v>
      </c>
      <c r="N50" s="64">
        <v>29</v>
      </c>
      <c r="O50" s="65">
        <v>24</v>
      </c>
      <c r="P50" s="48"/>
      <c r="Q50" s="48"/>
      <c r="R50" s="48"/>
      <c r="S50" s="48"/>
      <c r="T50" s="48"/>
      <c r="U50" s="48"/>
    </row>
    <row r="51" spans="1:21" ht="30.75" customHeight="1" x14ac:dyDescent="0.15">
      <c r="A51" s="48"/>
      <c r="B51" s="1198"/>
      <c r="C51" s="1199"/>
      <c r="D51" s="66"/>
      <c r="E51" s="1188" t="s">
        <v>18</v>
      </c>
      <c r="F51" s="1188"/>
      <c r="G51" s="1188"/>
      <c r="H51" s="1188"/>
      <c r="I51" s="1188"/>
      <c r="J51" s="1189"/>
      <c r="K51" s="63">
        <v>1</v>
      </c>
      <c r="L51" s="64">
        <v>14</v>
      </c>
      <c r="M51" s="64">
        <v>0</v>
      </c>
      <c r="N51" s="64">
        <v>1</v>
      </c>
      <c r="O51" s="65">
        <v>1</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9089</v>
      </c>
      <c r="L52" s="64">
        <v>9726</v>
      </c>
      <c r="M52" s="64">
        <v>9700</v>
      </c>
      <c r="N52" s="64">
        <v>9464</v>
      </c>
      <c r="O52" s="65">
        <v>9072</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2348</v>
      </c>
      <c r="L53" s="69">
        <v>1779</v>
      </c>
      <c r="M53" s="69">
        <v>1715</v>
      </c>
      <c r="N53" s="69">
        <v>2098</v>
      </c>
      <c r="O53" s="70">
        <v>2086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8" zoomScale="70" zoomScaleNormal="70" zoomScaleSheetLayoutView="100" workbookViewId="0">
      <selection activeCell="N52" sqref="N52"/>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530</v>
      </c>
      <c r="J40" s="79" t="s">
        <v>531</v>
      </c>
      <c r="K40" s="79" t="s">
        <v>532</v>
      </c>
      <c r="L40" s="79" t="s">
        <v>533</v>
      </c>
      <c r="M40" s="80" t="s">
        <v>534</v>
      </c>
    </row>
    <row r="41" spans="2:13" ht="27.75" customHeight="1" x14ac:dyDescent="0.15">
      <c r="B41" s="1214" t="s">
        <v>24</v>
      </c>
      <c r="C41" s="1215"/>
      <c r="D41" s="81"/>
      <c r="E41" s="1216" t="s">
        <v>25</v>
      </c>
      <c r="F41" s="1216"/>
      <c r="G41" s="1216"/>
      <c r="H41" s="1217"/>
      <c r="I41" s="82">
        <v>69159</v>
      </c>
      <c r="J41" s="83">
        <v>67724</v>
      </c>
      <c r="K41" s="83">
        <v>64444</v>
      </c>
      <c r="L41" s="83">
        <v>61616</v>
      </c>
      <c r="M41" s="84">
        <v>60964</v>
      </c>
    </row>
    <row r="42" spans="2:13" ht="27.75" customHeight="1" x14ac:dyDescent="0.15">
      <c r="B42" s="1204"/>
      <c r="C42" s="1205"/>
      <c r="D42" s="85"/>
      <c r="E42" s="1208" t="s">
        <v>26</v>
      </c>
      <c r="F42" s="1208"/>
      <c r="G42" s="1208"/>
      <c r="H42" s="1209"/>
      <c r="I42" s="86">
        <v>171</v>
      </c>
      <c r="J42" s="87">
        <v>136</v>
      </c>
      <c r="K42" s="87">
        <v>1335</v>
      </c>
      <c r="L42" s="87">
        <v>1334</v>
      </c>
      <c r="M42" s="88">
        <v>1498</v>
      </c>
    </row>
    <row r="43" spans="2:13" ht="27.75" customHeight="1" x14ac:dyDescent="0.15">
      <c r="B43" s="1204"/>
      <c r="C43" s="1205"/>
      <c r="D43" s="85"/>
      <c r="E43" s="1208" t="s">
        <v>27</v>
      </c>
      <c r="F43" s="1208"/>
      <c r="G43" s="1208"/>
      <c r="H43" s="1209"/>
      <c r="I43" s="86">
        <v>27155</v>
      </c>
      <c r="J43" s="87">
        <v>26591</v>
      </c>
      <c r="K43" s="87">
        <v>25489</v>
      </c>
      <c r="L43" s="87">
        <v>24662</v>
      </c>
      <c r="M43" s="88">
        <v>23328</v>
      </c>
    </row>
    <row r="44" spans="2:13" ht="27.75" customHeight="1" x14ac:dyDescent="0.15">
      <c r="B44" s="1204"/>
      <c r="C44" s="1205"/>
      <c r="D44" s="85"/>
      <c r="E44" s="1208" t="s">
        <v>28</v>
      </c>
      <c r="F44" s="1208"/>
      <c r="G44" s="1208"/>
      <c r="H44" s="1209"/>
      <c r="I44" s="86">
        <v>4919</v>
      </c>
      <c r="J44" s="87">
        <v>4567</v>
      </c>
      <c r="K44" s="87">
        <v>4736</v>
      </c>
      <c r="L44" s="87">
        <v>3813</v>
      </c>
      <c r="M44" s="88">
        <v>1867</v>
      </c>
    </row>
    <row r="45" spans="2:13" ht="27.75" customHeight="1" x14ac:dyDescent="0.15">
      <c r="B45" s="1204"/>
      <c r="C45" s="1205"/>
      <c r="D45" s="85"/>
      <c r="E45" s="1208" t="s">
        <v>29</v>
      </c>
      <c r="F45" s="1208"/>
      <c r="G45" s="1208"/>
      <c r="H45" s="1209"/>
      <c r="I45" s="86">
        <v>9003</v>
      </c>
      <c r="J45" s="87">
        <v>8265</v>
      </c>
      <c r="K45" s="87">
        <v>7759</v>
      </c>
      <c r="L45" s="87">
        <v>7736</v>
      </c>
      <c r="M45" s="88">
        <v>7513</v>
      </c>
    </row>
    <row r="46" spans="2:13" ht="27.75" customHeight="1" x14ac:dyDescent="0.15">
      <c r="B46" s="1204"/>
      <c r="C46" s="1205"/>
      <c r="D46" s="89"/>
      <c r="E46" s="1208" t="s">
        <v>30</v>
      </c>
      <c r="F46" s="1208"/>
      <c r="G46" s="1208"/>
      <c r="H46" s="1209"/>
      <c r="I46" s="86">
        <v>5372</v>
      </c>
      <c r="J46" s="87">
        <v>4546</v>
      </c>
      <c r="K46" s="87">
        <v>4414</v>
      </c>
      <c r="L46" s="87">
        <v>3722</v>
      </c>
      <c r="M46" s="88">
        <v>1198</v>
      </c>
    </row>
    <row r="47" spans="2:13" ht="27.75" customHeight="1" x14ac:dyDescent="0.15">
      <c r="B47" s="1204"/>
      <c r="C47" s="1205"/>
      <c r="D47" s="90"/>
      <c r="E47" s="1218" t="s">
        <v>31</v>
      </c>
      <c r="F47" s="1219"/>
      <c r="G47" s="1219"/>
      <c r="H47" s="1220"/>
      <c r="I47" s="86" t="s">
        <v>491</v>
      </c>
      <c r="J47" s="87" t="s">
        <v>491</v>
      </c>
      <c r="K47" s="87" t="s">
        <v>491</v>
      </c>
      <c r="L47" s="87" t="s">
        <v>491</v>
      </c>
      <c r="M47" s="88" t="s">
        <v>491</v>
      </c>
    </row>
    <row r="48" spans="2:13" ht="27.75" customHeight="1" x14ac:dyDescent="0.15">
      <c r="B48" s="1204"/>
      <c r="C48" s="1205"/>
      <c r="D48" s="85"/>
      <c r="E48" s="1208" t="s">
        <v>32</v>
      </c>
      <c r="F48" s="1208"/>
      <c r="G48" s="1208"/>
      <c r="H48" s="1209"/>
      <c r="I48" s="86" t="s">
        <v>491</v>
      </c>
      <c r="J48" s="87" t="s">
        <v>491</v>
      </c>
      <c r="K48" s="87" t="s">
        <v>491</v>
      </c>
      <c r="L48" s="87" t="s">
        <v>491</v>
      </c>
      <c r="M48" s="88" t="s">
        <v>491</v>
      </c>
    </row>
    <row r="49" spans="2:13" ht="27.75" customHeight="1" x14ac:dyDescent="0.15">
      <c r="B49" s="1206"/>
      <c r="C49" s="1207"/>
      <c r="D49" s="85"/>
      <c r="E49" s="1208" t="s">
        <v>33</v>
      </c>
      <c r="F49" s="1208"/>
      <c r="G49" s="1208"/>
      <c r="H49" s="1209"/>
      <c r="I49" s="86" t="s">
        <v>491</v>
      </c>
      <c r="J49" s="87" t="s">
        <v>491</v>
      </c>
      <c r="K49" s="87" t="s">
        <v>491</v>
      </c>
      <c r="L49" s="87" t="s">
        <v>491</v>
      </c>
      <c r="M49" s="88" t="s">
        <v>491</v>
      </c>
    </row>
    <row r="50" spans="2:13" ht="27.75" customHeight="1" x14ac:dyDescent="0.15">
      <c r="B50" s="1202" t="s">
        <v>34</v>
      </c>
      <c r="C50" s="1203"/>
      <c r="D50" s="91"/>
      <c r="E50" s="1208" t="s">
        <v>35</v>
      </c>
      <c r="F50" s="1208"/>
      <c r="G50" s="1208"/>
      <c r="H50" s="1209"/>
      <c r="I50" s="86">
        <v>18584</v>
      </c>
      <c r="J50" s="87">
        <v>20146</v>
      </c>
      <c r="K50" s="87">
        <v>19803</v>
      </c>
      <c r="L50" s="87">
        <v>22381</v>
      </c>
      <c r="M50" s="88">
        <v>21663</v>
      </c>
    </row>
    <row r="51" spans="2:13" ht="27.75" customHeight="1" x14ac:dyDescent="0.15">
      <c r="B51" s="1204"/>
      <c r="C51" s="1205"/>
      <c r="D51" s="85"/>
      <c r="E51" s="1208" t="s">
        <v>36</v>
      </c>
      <c r="F51" s="1208"/>
      <c r="G51" s="1208"/>
      <c r="H51" s="1209"/>
      <c r="I51" s="86">
        <v>12022</v>
      </c>
      <c r="J51" s="87">
        <v>10745</v>
      </c>
      <c r="K51" s="87">
        <v>10834</v>
      </c>
      <c r="L51" s="87">
        <v>10317</v>
      </c>
      <c r="M51" s="88">
        <v>10147</v>
      </c>
    </row>
    <row r="52" spans="2:13" ht="27.75" customHeight="1" x14ac:dyDescent="0.15">
      <c r="B52" s="1206"/>
      <c r="C52" s="1207"/>
      <c r="D52" s="85"/>
      <c r="E52" s="1208" t="s">
        <v>37</v>
      </c>
      <c r="F52" s="1208"/>
      <c r="G52" s="1208"/>
      <c r="H52" s="1209"/>
      <c r="I52" s="86">
        <v>76399</v>
      </c>
      <c r="J52" s="87">
        <v>74728</v>
      </c>
      <c r="K52" s="87">
        <v>70954</v>
      </c>
      <c r="L52" s="87">
        <v>69034</v>
      </c>
      <c r="M52" s="88">
        <v>67825</v>
      </c>
    </row>
    <row r="53" spans="2:13" ht="27.75" customHeight="1" thickBot="1" x14ac:dyDescent="0.2">
      <c r="B53" s="1210" t="s">
        <v>21</v>
      </c>
      <c r="C53" s="1211"/>
      <c r="D53" s="92"/>
      <c r="E53" s="1212" t="s">
        <v>38</v>
      </c>
      <c r="F53" s="1212"/>
      <c r="G53" s="1212"/>
      <c r="H53" s="1213"/>
      <c r="I53" s="93">
        <v>8774</v>
      </c>
      <c r="J53" s="94">
        <v>6210</v>
      </c>
      <c r="K53" s="94">
        <v>6586</v>
      </c>
      <c r="L53" s="94">
        <v>1150</v>
      </c>
      <c r="M53" s="95">
        <v>-3268</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A58" zoomScaleNormal="100" zoomScaleSheetLayoutView="55" workbookViewId="0">
      <selection activeCell="D85" sqref="D85"/>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558</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558</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559</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560</v>
      </c>
      <c r="I42" s="354"/>
      <c r="J42" s="354"/>
      <c r="K42" s="354"/>
      <c r="L42" s="246"/>
      <c r="M42" s="246"/>
      <c r="N42" s="246"/>
      <c r="O42" s="246"/>
    </row>
    <row r="43" spans="2:17" x14ac:dyDescent="0.15">
      <c r="B43" s="250"/>
      <c r="C43" s="246"/>
      <c r="D43" s="246"/>
      <c r="E43" s="246"/>
      <c r="F43" s="246"/>
      <c r="G43" s="1221" t="s">
        <v>568</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561</v>
      </c>
    </row>
    <row r="50" spans="1:17" x14ac:dyDescent="0.15">
      <c r="B50" s="250"/>
      <c r="C50" s="246"/>
      <c r="D50" s="246"/>
      <c r="E50" s="246"/>
      <c r="F50" s="246"/>
      <c r="G50" s="1230"/>
      <c r="H50" s="1231"/>
      <c r="I50" s="1231"/>
      <c r="J50" s="1232"/>
      <c r="K50" s="356" t="s">
        <v>530</v>
      </c>
      <c r="L50" s="356" t="s">
        <v>531</v>
      </c>
      <c r="M50" s="356" t="s">
        <v>532</v>
      </c>
      <c r="N50" s="356" t="s">
        <v>533</v>
      </c>
      <c r="O50" s="356" t="s">
        <v>534</v>
      </c>
    </row>
    <row r="51" spans="1:17" x14ac:dyDescent="0.15">
      <c r="B51" s="250"/>
      <c r="C51" s="246"/>
      <c r="D51" s="246"/>
      <c r="E51" s="246"/>
      <c r="F51" s="246"/>
      <c r="G51" s="1233" t="s">
        <v>562</v>
      </c>
      <c r="H51" s="1234"/>
      <c r="I51" s="1239" t="s">
        <v>563</v>
      </c>
      <c r="J51" s="1239"/>
      <c r="K51" s="1241"/>
      <c r="L51" s="1241"/>
      <c r="M51" s="1241"/>
      <c r="N51" s="1241"/>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569</v>
      </c>
      <c r="J53" s="1243"/>
      <c r="K53" s="1244"/>
      <c r="L53" s="1244"/>
      <c r="M53" s="1244"/>
      <c r="N53" s="1244"/>
      <c r="O53" s="1244"/>
    </row>
    <row r="54" spans="1:17" x14ac:dyDescent="0.15">
      <c r="A54" s="357"/>
      <c r="B54" s="250"/>
      <c r="C54" s="246"/>
      <c r="D54" s="246"/>
      <c r="E54" s="246"/>
      <c r="F54" s="246"/>
      <c r="G54" s="1237"/>
      <c r="H54" s="1238"/>
      <c r="I54" s="1243"/>
      <c r="J54" s="1243"/>
      <c r="K54" s="1245"/>
      <c r="L54" s="1245"/>
      <c r="M54" s="1245"/>
      <c r="N54" s="1245"/>
      <c r="O54" s="1245"/>
    </row>
    <row r="55" spans="1:17" x14ac:dyDescent="0.15">
      <c r="A55" s="357"/>
      <c r="B55" s="250"/>
      <c r="C55" s="246"/>
      <c r="D55" s="246"/>
      <c r="E55" s="246"/>
      <c r="F55" s="246"/>
      <c r="G55" s="1246" t="s">
        <v>564</v>
      </c>
      <c r="H55" s="1247"/>
      <c r="I55" s="1243" t="s">
        <v>563</v>
      </c>
      <c r="J55" s="1243"/>
      <c r="K55" s="1241"/>
      <c r="L55" s="1241"/>
      <c r="M55" s="1241"/>
      <c r="N55" s="1241"/>
      <c r="O55" s="1241"/>
    </row>
    <row r="56" spans="1:17" x14ac:dyDescent="0.15">
      <c r="A56" s="357"/>
      <c r="B56" s="250"/>
      <c r="C56" s="246"/>
      <c r="D56" s="246"/>
      <c r="E56" s="246"/>
      <c r="F56" s="246"/>
      <c r="G56" s="1248"/>
      <c r="H56" s="1249"/>
      <c r="I56" s="1243"/>
      <c r="J56" s="1243"/>
      <c r="K56" s="1242"/>
      <c r="L56" s="1242"/>
      <c r="M56" s="1242"/>
      <c r="N56" s="1242"/>
      <c r="O56" s="1242"/>
    </row>
    <row r="57" spans="1:17" s="357" customFormat="1" x14ac:dyDescent="0.15">
      <c r="B57" s="358"/>
      <c r="C57" s="354"/>
      <c r="D57" s="354"/>
      <c r="E57" s="354"/>
      <c r="F57" s="354"/>
      <c r="G57" s="1248"/>
      <c r="H57" s="1249"/>
      <c r="I57" s="1252" t="s">
        <v>569</v>
      </c>
      <c r="J57" s="1252"/>
      <c r="K57" s="1244"/>
      <c r="L57" s="1244"/>
      <c r="M57" s="1244"/>
      <c r="N57" s="1244"/>
      <c r="O57" s="1244"/>
      <c r="P57" s="359"/>
      <c r="Q57" s="358"/>
    </row>
    <row r="58" spans="1:17" s="357" customFormat="1" x14ac:dyDescent="0.15">
      <c r="A58" s="245"/>
      <c r="B58" s="358"/>
      <c r="C58" s="354"/>
      <c r="D58" s="354"/>
      <c r="E58" s="354"/>
      <c r="F58" s="354"/>
      <c r="G58" s="1250"/>
      <c r="H58" s="1251"/>
      <c r="I58" s="1252"/>
      <c r="J58" s="1252"/>
      <c r="K58" s="1245"/>
      <c r="L58" s="1245"/>
      <c r="M58" s="1245"/>
      <c r="N58" s="1245"/>
      <c r="O58" s="1245"/>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565</v>
      </c>
      <c r="C63" s="246"/>
      <c r="D63" s="246"/>
      <c r="E63" s="246"/>
      <c r="F63" s="246"/>
      <c r="G63" s="246"/>
      <c r="H63" s="246"/>
      <c r="I63" s="246"/>
      <c r="J63" s="246"/>
      <c r="K63" s="246"/>
      <c r="L63" s="246"/>
      <c r="M63" s="246"/>
      <c r="N63" s="246"/>
      <c r="O63" s="246"/>
    </row>
    <row r="64" spans="1:17" x14ac:dyDescent="0.15">
      <c r="B64" s="250"/>
      <c r="C64" s="246"/>
      <c r="D64" s="246"/>
      <c r="E64" s="246"/>
      <c r="F64" s="246"/>
      <c r="G64" s="353" t="s">
        <v>560</v>
      </c>
      <c r="I64" s="354"/>
      <c r="J64" s="354"/>
      <c r="K64" s="354"/>
      <c r="L64" s="246"/>
      <c r="M64" s="246"/>
      <c r="N64" s="246"/>
      <c r="O64" s="246"/>
    </row>
    <row r="65" spans="2:30" x14ac:dyDescent="0.15">
      <c r="B65" s="250"/>
      <c r="C65" s="246"/>
      <c r="D65" s="246"/>
      <c r="E65" s="246"/>
      <c r="F65" s="246"/>
      <c r="G65" s="1221" t="s">
        <v>570</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566</v>
      </c>
      <c r="I71" s="370"/>
      <c r="J71" s="366"/>
      <c r="K71" s="366"/>
      <c r="L71" s="367"/>
      <c r="M71" s="366"/>
      <c r="N71" s="367"/>
      <c r="O71" s="368"/>
    </row>
    <row r="72" spans="2:30" x14ac:dyDescent="0.15">
      <c r="B72" s="250"/>
      <c r="C72" s="246"/>
      <c r="D72" s="246"/>
      <c r="E72" s="246"/>
      <c r="F72" s="246"/>
      <c r="G72" s="1230"/>
      <c r="H72" s="1231"/>
      <c r="I72" s="1231"/>
      <c r="J72" s="1232"/>
      <c r="K72" s="356" t="s">
        <v>530</v>
      </c>
      <c r="L72" s="356" t="s">
        <v>531</v>
      </c>
      <c r="M72" s="356" t="s">
        <v>532</v>
      </c>
      <c r="N72" s="356" t="s">
        <v>533</v>
      </c>
      <c r="O72" s="356" t="s">
        <v>534</v>
      </c>
    </row>
    <row r="73" spans="2:30" x14ac:dyDescent="0.15">
      <c r="B73" s="250"/>
      <c r="C73" s="246"/>
      <c r="D73" s="246"/>
      <c r="E73" s="246"/>
      <c r="F73" s="246"/>
      <c r="G73" s="1233" t="s">
        <v>562</v>
      </c>
      <c r="H73" s="1234"/>
      <c r="I73" s="1239" t="s">
        <v>563</v>
      </c>
      <c r="J73" s="1239"/>
      <c r="K73" s="1253">
        <v>30.8</v>
      </c>
      <c r="L73" s="1253">
        <v>21.7</v>
      </c>
      <c r="M73" s="1242">
        <v>23.4</v>
      </c>
      <c r="N73" s="1242">
        <v>4</v>
      </c>
      <c r="O73" s="1242"/>
      <c r="S73" s="245">
        <v>9.9</v>
      </c>
    </row>
    <row r="74" spans="2:30" x14ac:dyDescent="0.15">
      <c r="B74" s="250"/>
      <c r="C74" s="246"/>
      <c r="D74" s="246"/>
      <c r="E74" s="246"/>
      <c r="F74" s="246"/>
      <c r="G74" s="1235"/>
      <c r="H74" s="1236"/>
      <c r="I74" s="1240"/>
      <c r="J74" s="1240"/>
      <c r="K74" s="1253"/>
      <c r="L74" s="1253"/>
      <c r="M74" s="1242"/>
      <c r="N74" s="1242"/>
      <c r="O74" s="1242"/>
    </row>
    <row r="75" spans="2:30" x14ac:dyDescent="0.15">
      <c r="B75" s="250"/>
      <c r="C75" s="246"/>
      <c r="D75" s="246"/>
      <c r="E75" s="246"/>
      <c r="F75" s="246"/>
      <c r="G75" s="1235"/>
      <c r="H75" s="1236"/>
      <c r="I75" s="1243" t="s">
        <v>567</v>
      </c>
      <c r="J75" s="1243"/>
      <c r="K75" s="1254">
        <v>9.5</v>
      </c>
      <c r="L75" s="1254">
        <v>7.9</v>
      </c>
      <c r="M75" s="1254">
        <v>6.8</v>
      </c>
      <c r="N75" s="1254">
        <v>6.5</v>
      </c>
      <c r="O75" s="1254">
        <v>6.9</v>
      </c>
      <c r="U75" s="245">
        <v>81.2</v>
      </c>
      <c r="W75" s="245">
        <v>87.2</v>
      </c>
      <c r="Y75" s="245">
        <v>99.8</v>
      </c>
      <c r="AA75" s="245">
        <v>109.5</v>
      </c>
      <c r="AC75" s="245">
        <v>115.2</v>
      </c>
    </row>
    <row r="76" spans="2:30" x14ac:dyDescent="0.15">
      <c r="B76" s="250"/>
      <c r="C76" s="246"/>
      <c r="D76" s="246"/>
      <c r="E76" s="246"/>
      <c r="F76" s="246"/>
      <c r="G76" s="1237"/>
      <c r="H76" s="1238"/>
      <c r="I76" s="1243"/>
      <c r="J76" s="1243"/>
      <c r="K76" s="1245"/>
      <c r="L76" s="1245"/>
      <c r="M76" s="1245"/>
      <c r="N76" s="1245"/>
      <c r="O76" s="1245"/>
    </row>
    <row r="77" spans="2:30" x14ac:dyDescent="0.15">
      <c r="B77" s="250"/>
      <c r="C77" s="246"/>
      <c r="D77" s="246"/>
      <c r="E77" s="246"/>
      <c r="F77" s="246"/>
      <c r="G77" s="1246" t="s">
        <v>564</v>
      </c>
      <c r="H77" s="1247"/>
      <c r="I77" s="1243" t="s">
        <v>563</v>
      </c>
      <c r="J77" s="1243"/>
      <c r="K77" s="1253">
        <v>46.1</v>
      </c>
      <c r="L77" s="1253">
        <v>37.6</v>
      </c>
      <c r="M77" s="1242">
        <v>33.799999999999997</v>
      </c>
      <c r="N77" s="1242">
        <v>34.9</v>
      </c>
      <c r="O77" s="1242">
        <v>15</v>
      </c>
      <c r="R77" s="245">
        <v>12.3</v>
      </c>
      <c r="T77" s="245">
        <v>11.1</v>
      </c>
    </row>
    <row r="78" spans="2:30" x14ac:dyDescent="0.15">
      <c r="B78" s="250"/>
      <c r="C78" s="246"/>
      <c r="D78" s="246"/>
      <c r="E78" s="246"/>
      <c r="F78" s="246"/>
      <c r="G78" s="1248"/>
      <c r="H78" s="1249"/>
      <c r="I78" s="1243"/>
      <c r="J78" s="1243"/>
      <c r="K78" s="1253"/>
      <c r="L78" s="1253"/>
      <c r="M78" s="1242"/>
      <c r="N78" s="1242"/>
      <c r="O78" s="1242"/>
    </row>
    <row r="79" spans="2:30" x14ac:dyDescent="0.15">
      <c r="B79" s="250"/>
      <c r="C79" s="246"/>
      <c r="D79" s="246"/>
      <c r="E79" s="246"/>
      <c r="F79" s="246"/>
      <c r="G79" s="1248"/>
      <c r="H79" s="1249"/>
      <c r="I79" s="1255" t="s">
        <v>567</v>
      </c>
      <c r="J79" s="1252"/>
      <c r="K79" s="1256">
        <v>8.5</v>
      </c>
      <c r="L79" s="1256">
        <v>7.9</v>
      </c>
      <c r="M79" s="1256">
        <v>7.1</v>
      </c>
      <c r="N79" s="1256">
        <v>7.2</v>
      </c>
      <c r="O79" s="1256">
        <v>5</v>
      </c>
      <c r="V79" s="245">
        <v>53.5</v>
      </c>
      <c r="X79" s="245">
        <v>48.2</v>
      </c>
      <c r="Z79" s="245">
        <v>34.200000000000003</v>
      </c>
      <c r="AB79" s="245">
        <v>30.3</v>
      </c>
      <c r="AD79" s="245">
        <v>28.9</v>
      </c>
    </row>
    <row r="80" spans="2:30" x14ac:dyDescent="0.15">
      <c r="B80" s="250"/>
      <c r="C80" s="246"/>
      <c r="D80" s="246"/>
      <c r="E80" s="246"/>
      <c r="F80" s="246"/>
      <c r="G80" s="1250"/>
      <c r="H80" s="1251"/>
      <c r="I80" s="1252"/>
      <c r="J80" s="1252"/>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529</v>
      </c>
      <c r="G2" s="113"/>
      <c r="H2" s="114"/>
    </row>
    <row r="3" spans="1:8" x14ac:dyDescent="0.15">
      <c r="A3" s="110" t="s">
        <v>522</v>
      </c>
      <c r="B3" s="115"/>
      <c r="C3" s="116"/>
      <c r="D3" s="117">
        <v>76218</v>
      </c>
      <c r="E3" s="118"/>
      <c r="F3" s="119">
        <v>43493</v>
      </c>
      <c r="G3" s="120"/>
      <c r="H3" s="121"/>
    </row>
    <row r="4" spans="1:8" x14ac:dyDescent="0.15">
      <c r="A4" s="122"/>
      <c r="B4" s="123"/>
      <c r="C4" s="124"/>
      <c r="D4" s="125">
        <v>30462</v>
      </c>
      <c r="E4" s="126"/>
      <c r="F4" s="127">
        <v>23254</v>
      </c>
      <c r="G4" s="128"/>
      <c r="H4" s="129"/>
    </row>
    <row r="5" spans="1:8" x14ac:dyDescent="0.15">
      <c r="A5" s="110" t="s">
        <v>524</v>
      </c>
      <c r="B5" s="115"/>
      <c r="C5" s="116"/>
      <c r="D5" s="117">
        <v>63191</v>
      </c>
      <c r="E5" s="118"/>
      <c r="F5" s="119">
        <v>50840</v>
      </c>
      <c r="G5" s="120"/>
      <c r="H5" s="121"/>
    </row>
    <row r="6" spans="1:8" x14ac:dyDescent="0.15">
      <c r="A6" s="122"/>
      <c r="B6" s="123"/>
      <c r="C6" s="124"/>
      <c r="D6" s="125">
        <v>29909</v>
      </c>
      <c r="E6" s="126"/>
      <c r="F6" s="127">
        <v>25367</v>
      </c>
      <c r="G6" s="128"/>
      <c r="H6" s="129"/>
    </row>
    <row r="7" spans="1:8" x14ac:dyDescent="0.15">
      <c r="A7" s="110" t="s">
        <v>525</v>
      </c>
      <c r="B7" s="115"/>
      <c r="C7" s="116"/>
      <c r="D7" s="117">
        <v>49560</v>
      </c>
      <c r="E7" s="118"/>
      <c r="F7" s="119">
        <v>53605</v>
      </c>
      <c r="G7" s="120"/>
      <c r="H7" s="121"/>
    </row>
    <row r="8" spans="1:8" x14ac:dyDescent="0.15">
      <c r="A8" s="122"/>
      <c r="B8" s="123"/>
      <c r="C8" s="124"/>
      <c r="D8" s="125">
        <v>20079</v>
      </c>
      <c r="E8" s="126"/>
      <c r="F8" s="127">
        <v>28343</v>
      </c>
      <c r="G8" s="128"/>
      <c r="H8" s="129"/>
    </row>
    <row r="9" spans="1:8" x14ac:dyDescent="0.15">
      <c r="A9" s="110" t="s">
        <v>526</v>
      </c>
      <c r="B9" s="115"/>
      <c r="C9" s="116"/>
      <c r="D9" s="117">
        <v>47177</v>
      </c>
      <c r="E9" s="118"/>
      <c r="F9" s="119">
        <v>58051</v>
      </c>
      <c r="G9" s="120"/>
      <c r="H9" s="121"/>
    </row>
    <row r="10" spans="1:8" x14ac:dyDescent="0.15">
      <c r="A10" s="122"/>
      <c r="B10" s="123"/>
      <c r="C10" s="124"/>
      <c r="D10" s="125">
        <v>23992</v>
      </c>
      <c r="E10" s="126"/>
      <c r="F10" s="127">
        <v>32143</v>
      </c>
      <c r="G10" s="128"/>
      <c r="H10" s="129"/>
    </row>
    <row r="11" spans="1:8" x14ac:dyDescent="0.15">
      <c r="A11" s="110" t="s">
        <v>527</v>
      </c>
      <c r="B11" s="115"/>
      <c r="C11" s="116"/>
      <c r="D11" s="117">
        <v>74339</v>
      </c>
      <c r="E11" s="118"/>
      <c r="F11" s="119">
        <v>40879</v>
      </c>
      <c r="G11" s="120"/>
      <c r="H11" s="121"/>
    </row>
    <row r="12" spans="1:8" x14ac:dyDescent="0.15">
      <c r="A12" s="122"/>
      <c r="B12" s="123"/>
      <c r="C12" s="130"/>
      <c r="D12" s="125">
        <v>43267</v>
      </c>
      <c r="E12" s="126"/>
      <c r="F12" s="127">
        <v>24087</v>
      </c>
      <c r="G12" s="128"/>
      <c r="H12" s="129"/>
    </row>
    <row r="13" spans="1:8" x14ac:dyDescent="0.15">
      <c r="A13" s="110"/>
      <c r="B13" s="115"/>
      <c r="C13" s="131"/>
      <c r="D13" s="132">
        <v>62097</v>
      </c>
      <c r="E13" s="133"/>
      <c r="F13" s="134">
        <v>49374</v>
      </c>
      <c r="G13" s="135"/>
      <c r="H13" s="121"/>
    </row>
    <row r="14" spans="1:8" x14ac:dyDescent="0.15">
      <c r="A14" s="122"/>
      <c r="B14" s="123"/>
      <c r="C14" s="124"/>
      <c r="D14" s="125">
        <v>29542</v>
      </c>
      <c r="E14" s="126"/>
      <c r="F14" s="127">
        <v>26639</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2.5</v>
      </c>
      <c r="C19" s="136">
        <f>ROUND(VALUE(SUBSTITUTE(実質収支比率等に係る経年分析!G$48,"▲","-")),2)</f>
        <v>2.36</v>
      </c>
      <c r="D19" s="136">
        <f>ROUND(VALUE(SUBSTITUTE(実質収支比率等に係る経年分析!H$48,"▲","-")),2)</f>
        <v>2.35</v>
      </c>
      <c r="E19" s="136">
        <f>ROUND(VALUE(SUBSTITUTE(実質収支比率等に係る経年分析!I$48,"▲","-")),2)</f>
        <v>2.04</v>
      </c>
      <c r="F19" s="136">
        <f>ROUND(VALUE(SUBSTITUTE(実質収支比率等に係る経年分析!J$48,"▲","-")),2)</f>
        <v>2.5499999999999998</v>
      </c>
    </row>
    <row r="20" spans="1:11" x14ac:dyDescent="0.15">
      <c r="A20" s="136" t="s">
        <v>43</v>
      </c>
      <c r="B20" s="136">
        <f>ROUND(VALUE(SUBSTITUTE(実質収支比率等に係る経年分析!F$47,"▲","-")),2)</f>
        <v>6.01</v>
      </c>
      <c r="C20" s="136">
        <f>ROUND(VALUE(SUBSTITUTE(実質収支比率等に係る経年分析!G$47,"▲","-")),2)</f>
        <v>5.89</v>
      </c>
      <c r="D20" s="136">
        <f>ROUND(VALUE(SUBSTITUTE(実質収支比率等に係る経年分析!H$47,"▲","-")),2)</f>
        <v>5.95</v>
      </c>
      <c r="E20" s="136">
        <f>ROUND(VALUE(SUBSTITUTE(実質収支比率等に係る経年分析!I$47,"▲","-")),2)</f>
        <v>5.95</v>
      </c>
      <c r="F20" s="136">
        <f>ROUND(VALUE(SUBSTITUTE(実質収支比率等に係る経年分析!J$47,"▲","-")),2)</f>
        <v>6.9</v>
      </c>
    </row>
    <row r="21" spans="1:11" x14ac:dyDescent="0.15">
      <c r="A21" s="136" t="s">
        <v>44</v>
      </c>
      <c r="B21" s="136">
        <f>IF(ISNUMBER(VALUE(SUBSTITUTE(実質収支比率等に係る経年分析!F$49,"▲","-"))),ROUND(VALUE(SUBSTITUTE(実質収支比率等に係る経年分析!F$49,"▲","-")),2),NA())</f>
        <v>1.08</v>
      </c>
      <c r="C21" s="136">
        <f>IF(ISNUMBER(VALUE(SUBSTITUTE(実質収支比率等に係る経年分析!G$49,"▲","-"))),ROUND(VALUE(SUBSTITUTE(実質収支比率等に係る経年分析!G$49,"▲","-")),2),NA())</f>
        <v>0.18</v>
      </c>
      <c r="D21" s="136">
        <f>IF(ISNUMBER(VALUE(SUBSTITUTE(実質収支比率等に係る経年分析!H$49,"▲","-"))),ROUND(VALUE(SUBSTITUTE(実質収支比率等に係る経年分析!H$49,"▲","-")),2),NA())</f>
        <v>0.31</v>
      </c>
      <c r="E21" s="136">
        <f>IF(ISNUMBER(VALUE(SUBSTITUTE(実質収支比率等に係る経年分析!I$49,"▲","-"))),ROUND(VALUE(SUBSTITUTE(実質収支比率等に係る経年分析!I$49,"▲","-")),2),NA())</f>
        <v>7.0000000000000007E-2</v>
      </c>
      <c r="F21" s="136">
        <f>IF(ISNUMBER(VALUE(SUBSTITUTE(実質収支比率等に係る経年分析!J$49,"▲","-"))),ROUND(VALUE(SUBSTITUTE(実質収支比率等に係る経年分析!J$49,"▲","-")),2),NA())</f>
        <v>2.09</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7.0000000000000007E-2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7.0000000000000007E-2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0.08</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0.08</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0.09</v>
      </c>
    </row>
    <row r="30" spans="1:11" x14ac:dyDescent="0.15">
      <c r="A30" s="137" t="str">
        <f>IF(連結実質赤字比率に係る赤字・黒字の構成分析!C$40="",NA(),連結実質赤字比率に係る赤字・黒字の構成分析!C$40)</f>
        <v>国民健康保険事業特別会計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0.19</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0.04</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0.19</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0.59</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0.18</v>
      </c>
    </row>
    <row r="31" spans="1:11" x14ac:dyDescent="0.15">
      <c r="A31" s="137" t="str">
        <f>IF(連結実質赤字比率に係る赤字・黒字の構成分析!C$39="",NA(),連結実質赤字比率に係る赤字・黒字の構成分析!C$39)</f>
        <v>墓園事業特別会計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0.27</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0.36</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0.39</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0.44</v>
      </c>
    </row>
    <row r="32" spans="1:11" x14ac:dyDescent="0.15">
      <c r="A32" s="137" t="str">
        <f>IF(連結実質赤字比率に係る赤字・黒字の構成分析!C$38="",NA(),連結実質赤字比率に係る赤字・黒字の構成分析!C$38)</f>
        <v>介護保険事業特別会計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0.41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0.53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0.77</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1.38</v>
      </c>
    </row>
    <row r="33" spans="1:16" x14ac:dyDescent="0.15">
      <c r="A33" s="137" t="str">
        <f>IF(連結実質赤字比率に係る赤字・黒字の構成分析!C$37="",NA(),連結実質赤字比率に係る赤字・黒字の構成分析!C$37)</f>
        <v>工業用水道事業会計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1.64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1.63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1.72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1.77</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2.2200000000000002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2.0499999999999998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1.99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1.63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2.1</v>
      </c>
    </row>
    <row r="35" spans="1:16" x14ac:dyDescent="0.15">
      <c r="A35" s="137" t="str">
        <f>IF(連結実質赤字比率に係る赤字・黒字の構成分析!C$35="",NA(),連結実質赤字比率に係る赤字・黒字の構成分析!C$35)</f>
        <v>下水道事業会計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2.65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3.87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3.99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3.97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4.12</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7.92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8.6199999999999992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9.16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9.74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11.81</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9089</v>
      </c>
      <c r="E42" s="138"/>
      <c r="F42" s="138"/>
      <c r="G42" s="138">
        <f>'実質公債費比率（分子）の構造'!L$52</f>
        <v>9726</v>
      </c>
      <c r="H42" s="138"/>
      <c r="I42" s="138"/>
      <c r="J42" s="138">
        <f>'実質公債費比率（分子）の構造'!M$52</f>
        <v>9700</v>
      </c>
      <c r="K42" s="138"/>
      <c r="L42" s="138"/>
      <c r="M42" s="138">
        <f>'実質公債費比率（分子）の構造'!N$52</f>
        <v>9464</v>
      </c>
      <c r="N42" s="138"/>
      <c r="O42" s="138"/>
      <c r="P42" s="138">
        <f>'実質公債費比率（分子）の構造'!O$52</f>
        <v>9072</v>
      </c>
    </row>
    <row r="43" spans="1:16" x14ac:dyDescent="0.15">
      <c r="A43" s="138" t="s">
        <v>52</v>
      </c>
      <c r="B43" s="138">
        <f>'実質公債費比率（分子）の構造'!K$51</f>
        <v>1</v>
      </c>
      <c r="C43" s="138"/>
      <c r="D43" s="138"/>
      <c r="E43" s="138">
        <f>'実質公債費比率（分子）の構造'!L$51</f>
        <v>14</v>
      </c>
      <c r="F43" s="138"/>
      <c r="G43" s="138"/>
      <c r="H43" s="138">
        <f>'実質公債費比率（分子）の構造'!M$51</f>
        <v>0</v>
      </c>
      <c r="I43" s="138"/>
      <c r="J43" s="138"/>
      <c r="K43" s="138">
        <f>'実質公債費比率（分子）の構造'!N$51</f>
        <v>1</v>
      </c>
      <c r="L43" s="138"/>
      <c r="M43" s="138"/>
      <c r="N43" s="138">
        <f>'実質公債費比率（分子）の構造'!O$51</f>
        <v>1</v>
      </c>
      <c r="O43" s="138"/>
      <c r="P43" s="138"/>
    </row>
    <row r="44" spans="1:16" x14ac:dyDescent="0.15">
      <c r="A44" s="138" t="s">
        <v>53</v>
      </c>
      <c r="B44" s="138">
        <f>'実質公債費比率（分子）の構造'!K$50</f>
        <v>44</v>
      </c>
      <c r="C44" s="138"/>
      <c r="D44" s="138"/>
      <c r="E44" s="138">
        <f>'実質公債費比率（分子）の構造'!L$50</f>
        <v>40</v>
      </c>
      <c r="F44" s="138"/>
      <c r="G44" s="138"/>
      <c r="H44" s="138">
        <f>'実質公債費比率（分子）の構造'!M$50</f>
        <v>36</v>
      </c>
      <c r="I44" s="138"/>
      <c r="J44" s="138"/>
      <c r="K44" s="138">
        <f>'実質公債費比率（分子）の構造'!N$50</f>
        <v>29</v>
      </c>
      <c r="L44" s="138"/>
      <c r="M44" s="138"/>
      <c r="N44" s="138">
        <f>'実質公債費比率（分子）の構造'!O$50</f>
        <v>24</v>
      </c>
      <c r="O44" s="138"/>
      <c r="P44" s="138"/>
    </row>
    <row r="45" spans="1:16" x14ac:dyDescent="0.15">
      <c r="A45" s="138" t="s">
        <v>54</v>
      </c>
      <c r="B45" s="138">
        <f>'実質公債費比率（分子）の構造'!K$49</f>
        <v>697</v>
      </c>
      <c r="C45" s="138"/>
      <c r="D45" s="138"/>
      <c r="E45" s="138">
        <f>'実質公債費比率（分子）の構造'!L$49</f>
        <v>674</v>
      </c>
      <c r="F45" s="138"/>
      <c r="G45" s="138"/>
      <c r="H45" s="138">
        <f>'実質公債費比率（分子）の構造'!M$49</f>
        <v>672</v>
      </c>
      <c r="I45" s="138"/>
      <c r="J45" s="138"/>
      <c r="K45" s="138">
        <f>'実質公債費比率（分子）の構造'!N$49</f>
        <v>847</v>
      </c>
      <c r="L45" s="138"/>
      <c r="M45" s="138"/>
      <c r="N45" s="138">
        <f>'実質公債費比率（分子）の構造'!O$49</f>
        <v>718</v>
      </c>
      <c r="O45" s="138"/>
      <c r="P45" s="138"/>
    </row>
    <row r="46" spans="1:16" x14ac:dyDescent="0.15">
      <c r="A46" s="138" t="s">
        <v>55</v>
      </c>
      <c r="B46" s="138">
        <f>'実質公債費比率（分子）の構造'!K$48</f>
        <v>1825</v>
      </c>
      <c r="C46" s="138"/>
      <c r="D46" s="138"/>
      <c r="E46" s="138">
        <f>'実質公債費比率（分子）の構造'!L$48</f>
        <v>1897</v>
      </c>
      <c r="F46" s="138"/>
      <c r="G46" s="138"/>
      <c r="H46" s="138">
        <f>'実質公債費比率（分子）の構造'!M$48</f>
        <v>1855</v>
      </c>
      <c r="I46" s="138"/>
      <c r="J46" s="138"/>
      <c r="K46" s="138">
        <f>'実質公債費比率（分子）の構造'!N$48</f>
        <v>1846</v>
      </c>
      <c r="L46" s="138"/>
      <c r="M46" s="138"/>
      <c r="N46" s="138">
        <f>'実質公債費比率（分子）の構造'!O$48</f>
        <v>1835</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8870</v>
      </c>
      <c r="C49" s="138"/>
      <c r="D49" s="138"/>
      <c r="E49" s="138">
        <f>'実質公債費比率（分子）の構造'!L$45</f>
        <v>8880</v>
      </c>
      <c r="F49" s="138"/>
      <c r="G49" s="138"/>
      <c r="H49" s="138">
        <f>'実質公債費比率（分子）の構造'!M$45</f>
        <v>8852</v>
      </c>
      <c r="I49" s="138"/>
      <c r="J49" s="138"/>
      <c r="K49" s="138">
        <f>'実質公債費比率（分子）の構造'!N$45</f>
        <v>8839</v>
      </c>
      <c r="L49" s="138"/>
      <c r="M49" s="138"/>
      <c r="N49" s="138">
        <f>'実質公債費比率（分子）の構造'!O$45</f>
        <v>8580</v>
      </c>
      <c r="O49" s="138"/>
      <c r="P49" s="138"/>
    </row>
    <row r="50" spans="1:16" x14ac:dyDescent="0.15">
      <c r="A50" s="138" t="s">
        <v>59</v>
      </c>
      <c r="B50" s="138" t="e">
        <f>NA()</f>
        <v>#N/A</v>
      </c>
      <c r="C50" s="138">
        <f>IF(ISNUMBER('実質公債費比率（分子）の構造'!K$53),'実質公債費比率（分子）の構造'!K$53,NA())</f>
        <v>2348</v>
      </c>
      <c r="D50" s="138" t="e">
        <f>NA()</f>
        <v>#N/A</v>
      </c>
      <c r="E50" s="138" t="e">
        <f>NA()</f>
        <v>#N/A</v>
      </c>
      <c r="F50" s="138">
        <f>IF(ISNUMBER('実質公債費比率（分子）の構造'!L$53),'実質公債費比率（分子）の構造'!L$53,NA())</f>
        <v>1779</v>
      </c>
      <c r="G50" s="138" t="e">
        <f>NA()</f>
        <v>#N/A</v>
      </c>
      <c r="H50" s="138" t="e">
        <f>NA()</f>
        <v>#N/A</v>
      </c>
      <c r="I50" s="138">
        <f>IF(ISNUMBER('実質公債費比率（分子）の構造'!M$53),'実質公債費比率（分子）の構造'!M$53,NA())</f>
        <v>1715</v>
      </c>
      <c r="J50" s="138" t="e">
        <f>NA()</f>
        <v>#N/A</v>
      </c>
      <c r="K50" s="138" t="e">
        <f>NA()</f>
        <v>#N/A</v>
      </c>
      <c r="L50" s="138">
        <f>IF(ISNUMBER('実質公債費比率（分子）の構造'!N$53),'実質公債費比率（分子）の構造'!N$53,NA())</f>
        <v>2098</v>
      </c>
      <c r="M50" s="138" t="e">
        <f>NA()</f>
        <v>#N/A</v>
      </c>
      <c r="N50" s="138" t="e">
        <f>NA()</f>
        <v>#N/A</v>
      </c>
      <c r="O50" s="138">
        <f>IF(ISNUMBER('実質公債費比率（分子）の構造'!O$53),'実質公債費比率（分子）の構造'!O$53,NA())</f>
        <v>2086</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76399</v>
      </c>
      <c r="E56" s="137"/>
      <c r="F56" s="137"/>
      <c r="G56" s="137">
        <f>'将来負担比率（分子）の構造'!J$52</f>
        <v>74728</v>
      </c>
      <c r="H56" s="137"/>
      <c r="I56" s="137"/>
      <c r="J56" s="137">
        <f>'将来負担比率（分子）の構造'!K$52</f>
        <v>70954</v>
      </c>
      <c r="K56" s="137"/>
      <c r="L56" s="137"/>
      <c r="M56" s="137">
        <f>'将来負担比率（分子）の構造'!L$52</f>
        <v>69034</v>
      </c>
      <c r="N56" s="137"/>
      <c r="O56" s="137"/>
      <c r="P56" s="137">
        <f>'将来負担比率（分子）の構造'!M$52</f>
        <v>67825</v>
      </c>
    </row>
    <row r="57" spans="1:16" x14ac:dyDescent="0.15">
      <c r="A57" s="137" t="s">
        <v>36</v>
      </c>
      <c r="B57" s="137"/>
      <c r="C57" s="137"/>
      <c r="D57" s="137">
        <f>'将来負担比率（分子）の構造'!I$51</f>
        <v>12022</v>
      </c>
      <c r="E57" s="137"/>
      <c r="F57" s="137"/>
      <c r="G57" s="137">
        <f>'将来負担比率（分子）の構造'!J$51</f>
        <v>10745</v>
      </c>
      <c r="H57" s="137"/>
      <c r="I57" s="137"/>
      <c r="J57" s="137">
        <f>'将来負担比率（分子）の構造'!K$51</f>
        <v>10834</v>
      </c>
      <c r="K57" s="137"/>
      <c r="L57" s="137"/>
      <c r="M57" s="137">
        <f>'将来負担比率（分子）の構造'!L$51</f>
        <v>10317</v>
      </c>
      <c r="N57" s="137"/>
      <c r="O57" s="137"/>
      <c r="P57" s="137">
        <f>'将来負担比率（分子）の構造'!M$51</f>
        <v>10147</v>
      </c>
    </row>
    <row r="58" spans="1:16" x14ac:dyDescent="0.15">
      <c r="A58" s="137" t="s">
        <v>35</v>
      </c>
      <c r="B58" s="137"/>
      <c r="C58" s="137"/>
      <c r="D58" s="137">
        <f>'将来負担比率（分子）の構造'!I$50</f>
        <v>18584</v>
      </c>
      <c r="E58" s="137"/>
      <c r="F58" s="137"/>
      <c r="G58" s="137">
        <f>'将来負担比率（分子）の構造'!J$50</f>
        <v>20146</v>
      </c>
      <c r="H58" s="137"/>
      <c r="I58" s="137"/>
      <c r="J58" s="137">
        <f>'将来負担比率（分子）の構造'!K$50</f>
        <v>19803</v>
      </c>
      <c r="K58" s="137"/>
      <c r="L58" s="137"/>
      <c r="M58" s="137">
        <f>'将来負担比率（分子）の構造'!L$50</f>
        <v>22381</v>
      </c>
      <c r="N58" s="137"/>
      <c r="O58" s="137"/>
      <c r="P58" s="137">
        <f>'将来負担比率（分子）の構造'!M$50</f>
        <v>21663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5372</v>
      </c>
      <c r="C61" s="137"/>
      <c r="D61" s="137"/>
      <c r="E61" s="137">
        <f>'将来負担比率（分子）の構造'!J$46</f>
        <v>4546</v>
      </c>
      <c r="F61" s="137"/>
      <c r="G61" s="137"/>
      <c r="H61" s="137">
        <f>'将来負担比率（分子）の構造'!K$46</f>
        <v>4414</v>
      </c>
      <c r="I61" s="137"/>
      <c r="J61" s="137"/>
      <c r="K61" s="137">
        <f>'将来負担比率（分子）の構造'!L$46</f>
        <v>3722</v>
      </c>
      <c r="L61" s="137"/>
      <c r="M61" s="137"/>
      <c r="N61" s="137">
        <f>'将来負担比率（分子）の構造'!M$46</f>
        <v>1198</v>
      </c>
      <c r="O61" s="137"/>
      <c r="P61" s="137"/>
    </row>
    <row r="62" spans="1:16" x14ac:dyDescent="0.15">
      <c r="A62" s="137" t="s">
        <v>29</v>
      </c>
      <c r="B62" s="137">
        <f>'将来負担比率（分子）の構造'!I$45</f>
        <v>9003</v>
      </c>
      <c r="C62" s="137"/>
      <c r="D62" s="137"/>
      <c r="E62" s="137">
        <f>'将来負担比率（分子）の構造'!J$45</f>
        <v>8265</v>
      </c>
      <c r="F62" s="137"/>
      <c r="G62" s="137"/>
      <c r="H62" s="137">
        <f>'将来負担比率（分子）の構造'!K$45</f>
        <v>7759</v>
      </c>
      <c r="I62" s="137"/>
      <c r="J62" s="137"/>
      <c r="K62" s="137">
        <f>'将来負担比率（分子）の構造'!L$45</f>
        <v>7736</v>
      </c>
      <c r="L62" s="137"/>
      <c r="M62" s="137"/>
      <c r="N62" s="137">
        <f>'将来負担比率（分子）の構造'!M$45</f>
        <v>7513</v>
      </c>
      <c r="O62" s="137"/>
      <c r="P62" s="137"/>
    </row>
    <row r="63" spans="1:16" x14ac:dyDescent="0.15">
      <c r="A63" s="137" t="s">
        <v>28</v>
      </c>
      <c r="B63" s="137">
        <f>'将来負担比率（分子）の構造'!I$44</f>
        <v>4919</v>
      </c>
      <c r="C63" s="137"/>
      <c r="D63" s="137"/>
      <c r="E63" s="137">
        <f>'将来負担比率（分子）の構造'!J$44</f>
        <v>4567</v>
      </c>
      <c r="F63" s="137"/>
      <c r="G63" s="137"/>
      <c r="H63" s="137">
        <f>'将来負担比率（分子）の構造'!K$44</f>
        <v>4736</v>
      </c>
      <c r="I63" s="137"/>
      <c r="J63" s="137"/>
      <c r="K63" s="137">
        <f>'将来負担比率（分子）の構造'!L$44</f>
        <v>3813</v>
      </c>
      <c r="L63" s="137"/>
      <c r="M63" s="137"/>
      <c r="N63" s="137">
        <f>'将来負担比率（分子）の構造'!M$44</f>
        <v>1867</v>
      </c>
      <c r="O63" s="137"/>
      <c r="P63" s="137"/>
    </row>
    <row r="64" spans="1:16" x14ac:dyDescent="0.15">
      <c r="A64" s="137" t="s">
        <v>27</v>
      </c>
      <c r="B64" s="137">
        <f>'将来負担比率（分子）の構造'!I$43</f>
        <v>27155</v>
      </c>
      <c r="C64" s="137"/>
      <c r="D64" s="137"/>
      <c r="E64" s="137">
        <f>'将来負担比率（分子）の構造'!J$43</f>
        <v>26591</v>
      </c>
      <c r="F64" s="137"/>
      <c r="G64" s="137"/>
      <c r="H64" s="137">
        <f>'将来負担比率（分子）の構造'!K$43</f>
        <v>25489</v>
      </c>
      <c r="I64" s="137"/>
      <c r="J64" s="137"/>
      <c r="K64" s="137">
        <f>'将来負担比率（分子）の構造'!L$43</f>
        <v>24662</v>
      </c>
      <c r="L64" s="137"/>
      <c r="M64" s="137"/>
      <c r="N64" s="137">
        <f>'将来負担比率（分子）の構造'!M$43</f>
        <v>23328</v>
      </c>
      <c r="O64" s="137"/>
      <c r="P64" s="137"/>
    </row>
    <row r="65" spans="1:16" x14ac:dyDescent="0.15">
      <c r="A65" s="137" t="s">
        <v>26</v>
      </c>
      <c r="B65" s="137">
        <f>'将来負担比率（分子）の構造'!I$42</f>
        <v>171</v>
      </c>
      <c r="C65" s="137"/>
      <c r="D65" s="137"/>
      <c r="E65" s="137">
        <f>'将来負担比率（分子）の構造'!J$42</f>
        <v>136</v>
      </c>
      <c r="F65" s="137"/>
      <c r="G65" s="137"/>
      <c r="H65" s="137">
        <f>'将来負担比率（分子）の構造'!K$42</f>
        <v>1335</v>
      </c>
      <c r="I65" s="137"/>
      <c r="J65" s="137"/>
      <c r="K65" s="137">
        <f>'将来負担比率（分子）の構造'!L$42</f>
        <v>1334</v>
      </c>
      <c r="L65" s="137"/>
      <c r="M65" s="137"/>
      <c r="N65" s="137">
        <f>'将来負担比率（分子）の構造'!M$42</f>
        <v>1498</v>
      </c>
      <c r="O65" s="137"/>
      <c r="P65" s="137"/>
    </row>
    <row r="66" spans="1:16" x14ac:dyDescent="0.15">
      <c r="A66" s="137" t="s">
        <v>25</v>
      </c>
      <c r="B66" s="137">
        <f>'将来負担比率（分子）の構造'!I$41</f>
        <v>69159</v>
      </c>
      <c r="C66" s="137"/>
      <c r="D66" s="137"/>
      <c r="E66" s="137">
        <f>'将来負担比率（分子）の構造'!J$41</f>
        <v>67724</v>
      </c>
      <c r="F66" s="137"/>
      <c r="G66" s="137"/>
      <c r="H66" s="137">
        <f>'将来負担比率（分子）の構造'!K$41</f>
        <v>64444</v>
      </c>
      <c r="I66" s="137"/>
      <c r="J66" s="137"/>
      <c r="K66" s="137">
        <f>'将来負担比率（分子）の構造'!L$41</f>
        <v>61616</v>
      </c>
      <c r="L66" s="137"/>
      <c r="M66" s="137"/>
      <c r="N66" s="137">
        <f>'将来負担比率（分子）の構造'!M$41</f>
        <v>60964</v>
      </c>
      <c r="O66" s="137"/>
      <c r="P66" s="137"/>
    </row>
    <row r="67" spans="1:16" x14ac:dyDescent="0.15">
      <c r="A67" s="137" t="s">
        <v>63</v>
      </c>
      <c r="B67" s="137" t="e">
        <f>NA()</f>
        <v>#N/A</v>
      </c>
      <c r="C67" s="137">
        <f>IF(ISNUMBER('将来負担比率（分子）の構造'!I$53), IF('将来負担比率（分子）の構造'!I$53 &lt; 0, 0, '将来負担比率（分子）の構造'!I$53), NA())</f>
        <v>8774</v>
      </c>
      <c r="D67" s="137" t="e">
        <f>NA()</f>
        <v>#N/A</v>
      </c>
      <c r="E67" s="137" t="e">
        <f>NA()</f>
        <v>#N/A</v>
      </c>
      <c r="F67" s="137">
        <f>IF(ISNUMBER('将来負担比率（分子）の構造'!J$53), IF('将来負担比率（分子）の構造'!J$53 &lt; 0, 0, '将来負担比率（分子）の構造'!J$53), NA())</f>
        <v>6210</v>
      </c>
      <c r="G67" s="137" t="e">
        <f>NA()</f>
        <v>#N/A</v>
      </c>
      <c r="H67" s="137" t="e">
        <f>NA()</f>
        <v>#N/A</v>
      </c>
      <c r="I67" s="137">
        <f>IF(ISNUMBER('将来負担比率（分子）の構造'!K$53), IF('将来負担比率（分子）の構造'!K$53 &lt; 0, 0, '将来負担比率（分子）の構造'!K$53), NA())</f>
        <v>6586</v>
      </c>
      <c r="J67" s="137" t="e">
        <f>NA()</f>
        <v>#N/A</v>
      </c>
      <c r="K67" s="137" t="e">
        <f>NA()</f>
        <v>#N/A</v>
      </c>
      <c r="L67" s="137">
        <f>IF(ISNUMBER('将来負担比率（分子）の構造'!L$53), IF('将来負担比率（分子）の構造'!L$53 &lt; 0, 0, '将来負担比率（分子）の構造'!L$53), NA())</f>
        <v>1150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T1" workbookViewId="0">
      <selection activeCell="CR8" sqref="CR8:CY8"/>
    </sheetView>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16277259</v>
      </c>
      <c r="S5" s="671"/>
      <c r="T5" s="671"/>
      <c r="U5" s="671"/>
      <c r="V5" s="671"/>
      <c r="W5" s="671"/>
      <c r="X5" s="671"/>
      <c r="Y5" s="718"/>
      <c r="Z5" s="731">
        <v>24.3</v>
      </c>
      <c r="AA5" s="731"/>
      <c r="AB5" s="731"/>
      <c r="AC5" s="731"/>
      <c r="AD5" s="732">
        <v>15307307</v>
      </c>
      <c r="AE5" s="732"/>
      <c r="AF5" s="732"/>
      <c r="AG5" s="732"/>
      <c r="AH5" s="732"/>
      <c r="AI5" s="732"/>
      <c r="AJ5" s="732"/>
      <c r="AK5" s="732"/>
      <c r="AL5" s="719">
        <v>46.5</v>
      </c>
      <c r="AM5" s="688"/>
      <c r="AN5" s="688"/>
      <c r="AO5" s="720"/>
      <c r="AP5" s="707" t="s">
        <v>210</v>
      </c>
      <c r="AQ5" s="708"/>
      <c r="AR5" s="708"/>
      <c r="AS5" s="708"/>
      <c r="AT5" s="708"/>
      <c r="AU5" s="708"/>
      <c r="AV5" s="708"/>
      <c r="AW5" s="708"/>
      <c r="AX5" s="708"/>
      <c r="AY5" s="708"/>
      <c r="AZ5" s="708"/>
      <c r="BA5" s="708"/>
      <c r="BB5" s="708"/>
      <c r="BC5" s="708"/>
      <c r="BD5" s="708"/>
      <c r="BE5" s="708"/>
      <c r="BF5" s="709"/>
      <c r="BG5" s="620">
        <v>15302780</v>
      </c>
      <c r="BH5" s="621"/>
      <c r="BI5" s="621"/>
      <c r="BJ5" s="621"/>
      <c r="BK5" s="621"/>
      <c r="BL5" s="621"/>
      <c r="BM5" s="621"/>
      <c r="BN5" s="622"/>
      <c r="BO5" s="673">
        <v>94</v>
      </c>
      <c r="BP5" s="673"/>
      <c r="BQ5" s="673"/>
      <c r="BR5" s="673"/>
      <c r="BS5" s="674">
        <v>145753</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203</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486732</v>
      </c>
      <c r="S6" s="621"/>
      <c r="T6" s="621"/>
      <c r="U6" s="621"/>
      <c r="V6" s="621"/>
      <c r="W6" s="621"/>
      <c r="X6" s="621"/>
      <c r="Y6" s="622"/>
      <c r="Z6" s="673">
        <v>0.7</v>
      </c>
      <c r="AA6" s="673"/>
      <c r="AB6" s="673"/>
      <c r="AC6" s="673"/>
      <c r="AD6" s="674">
        <v>486732</v>
      </c>
      <c r="AE6" s="674"/>
      <c r="AF6" s="674"/>
      <c r="AG6" s="674"/>
      <c r="AH6" s="674"/>
      <c r="AI6" s="674"/>
      <c r="AJ6" s="674"/>
      <c r="AK6" s="674"/>
      <c r="AL6" s="643">
        <v>1.5</v>
      </c>
      <c r="AM6" s="675"/>
      <c r="AN6" s="675"/>
      <c r="AO6" s="676"/>
      <c r="AP6" s="617" t="s">
        <v>215</v>
      </c>
      <c r="AQ6" s="618"/>
      <c r="AR6" s="618"/>
      <c r="AS6" s="618"/>
      <c r="AT6" s="618"/>
      <c r="AU6" s="618"/>
      <c r="AV6" s="618"/>
      <c r="AW6" s="618"/>
      <c r="AX6" s="618"/>
      <c r="AY6" s="618"/>
      <c r="AZ6" s="618"/>
      <c r="BA6" s="618"/>
      <c r="BB6" s="618"/>
      <c r="BC6" s="618"/>
      <c r="BD6" s="618"/>
      <c r="BE6" s="618"/>
      <c r="BF6" s="619"/>
      <c r="BG6" s="620">
        <v>15302780</v>
      </c>
      <c r="BH6" s="621"/>
      <c r="BI6" s="621"/>
      <c r="BJ6" s="621"/>
      <c r="BK6" s="621"/>
      <c r="BL6" s="621"/>
      <c r="BM6" s="621"/>
      <c r="BN6" s="622"/>
      <c r="BO6" s="673">
        <v>94</v>
      </c>
      <c r="BP6" s="673"/>
      <c r="BQ6" s="673"/>
      <c r="BR6" s="673"/>
      <c r="BS6" s="674">
        <v>145753</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361573</v>
      </c>
      <c r="CS6" s="621"/>
      <c r="CT6" s="621"/>
      <c r="CU6" s="621"/>
      <c r="CV6" s="621"/>
      <c r="CW6" s="621"/>
      <c r="CX6" s="621"/>
      <c r="CY6" s="622"/>
      <c r="CZ6" s="673">
        <v>0.6</v>
      </c>
      <c r="DA6" s="673"/>
      <c r="DB6" s="673"/>
      <c r="DC6" s="673"/>
      <c r="DD6" s="626" t="s">
        <v>217</v>
      </c>
      <c r="DE6" s="621"/>
      <c r="DF6" s="621"/>
      <c r="DG6" s="621"/>
      <c r="DH6" s="621"/>
      <c r="DI6" s="621"/>
      <c r="DJ6" s="621"/>
      <c r="DK6" s="621"/>
      <c r="DL6" s="621"/>
      <c r="DM6" s="621"/>
      <c r="DN6" s="621"/>
      <c r="DO6" s="621"/>
      <c r="DP6" s="622"/>
      <c r="DQ6" s="626">
        <v>361562</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15597</v>
      </c>
      <c r="S7" s="621"/>
      <c r="T7" s="621"/>
      <c r="U7" s="621"/>
      <c r="V7" s="621"/>
      <c r="W7" s="621"/>
      <c r="X7" s="621"/>
      <c r="Y7" s="622"/>
      <c r="Z7" s="673">
        <v>0</v>
      </c>
      <c r="AA7" s="673"/>
      <c r="AB7" s="673"/>
      <c r="AC7" s="673"/>
      <c r="AD7" s="674">
        <v>15597</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6680157</v>
      </c>
      <c r="BH7" s="621"/>
      <c r="BI7" s="621"/>
      <c r="BJ7" s="621"/>
      <c r="BK7" s="621"/>
      <c r="BL7" s="621"/>
      <c r="BM7" s="621"/>
      <c r="BN7" s="622"/>
      <c r="BO7" s="673">
        <v>41</v>
      </c>
      <c r="BP7" s="673"/>
      <c r="BQ7" s="673"/>
      <c r="BR7" s="673"/>
      <c r="BS7" s="674">
        <v>145753</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5936513</v>
      </c>
      <c r="CS7" s="621"/>
      <c r="CT7" s="621"/>
      <c r="CU7" s="621"/>
      <c r="CV7" s="621"/>
      <c r="CW7" s="621"/>
      <c r="CX7" s="621"/>
      <c r="CY7" s="622"/>
      <c r="CZ7" s="673">
        <v>9.1</v>
      </c>
      <c r="DA7" s="673"/>
      <c r="DB7" s="673"/>
      <c r="DC7" s="673"/>
      <c r="DD7" s="626">
        <v>98571</v>
      </c>
      <c r="DE7" s="621"/>
      <c r="DF7" s="621"/>
      <c r="DG7" s="621"/>
      <c r="DH7" s="621"/>
      <c r="DI7" s="621"/>
      <c r="DJ7" s="621"/>
      <c r="DK7" s="621"/>
      <c r="DL7" s="621"/>
      <c r="DM7" s="621"/>
      <c r="DN7" s="621"/>
      <c r="DO7" s="621"/>
      <c r="DP7" s="622"/>
      <c r="DQ7" s="626">
        <v>5395968</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31258</v>
      </c>
      <c r="S8" s="621"/>
      <c r="T8" s="621"/>
      <c r="U8" s="621"/>
      <c r="V8" s="621"/>
      <c r="W8" s="621"/>
      <c r="X8" s="621"/>
      <c r="Y8" s="622"/>
      <c r="Z8" s="673">
        <v>0</v>
      </c>
      <c r="AA8" s="673"/>
      <c r="AB8" s="673"/>
      <c r="AC8" s="673"/>
      <c r="AD8" s="674">
        <v>31258</v>
      </c>
      <c r="AE8" s="674"/>
      <c r="AF8" s="674"/>
      <c r="AG8" s="674"/>
      <c r="AH8" s="674"/>
      <c r="AI8" s="674"/>
      <c r="AJ8" s="674"/>
      <c r="AK8" s="674"/>
      <c r="AL8" s="643">
        <v>0.1</v>
      </c>
      <c r="AM8" s="675"/>
      <c r="AN8" s="675"/>
      <c r="AO8" s="676"/>
      <c r="AP8" s="617" t="s">
        <v>222</v>
      </c>
      <c r="AQ8" s="618"/>
      <c r="AR8" s="618"/>
      <c r="AS8" s="618"/>
      <c r="AT8" s="618"/>
      <c r="AU8" s="618"/>
      <c r="AV8" s="618"/>
      <c r="AW8" s="618"/>
      <c r="AX8" s="618"/>
      <c r="AY8" s="618"/>
      <c r="AZ8" s="618"/>
      <c r="BA8" s="618"/>
      <c r="BB8" s="618"/>
      <c r="BC8" s="618"/>
      <c r="BD8" s="618"/>
      <c r="BE8" s="618"/>
      <c r="BF8" s="619"/>
      <c r="BG8" s="620">
        <v>224156</v>
      </c>
      <c r="BH8" s="621"/>
      <c r="BI8" s="621"/>
      <c r="BJ8" s="621"/>
      <c r="BK8" s="621"/>
      <c r="BL8" s="621"/>
      <c r="BM8" s="621"/>
      <c r="BN8" s="622"/>
      <c r="BO8" s="673">
        <v>1.4</v>
      </c>
      <c r="BP8" s="673"/>
      <c r="BQ8" s="673"/>
      <c r="BR8" s="673"/>
      <c r="BS8" s="626" t="s">
        <v>113</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23863339</v>
      </c>
      <c r="CS8" s="621"/>
      <c r="CT8" s="621"/>
      <c r="CU8" s="621"/>
      <c r="CV8" s="621"/>
      <c r="CW8" s="621"/>
      <c r="CX8" s="621"/>
      <c r="CY8" s="622"/>
      <c r="CZ8" s="673">
        <v>36.6</v>
      </c>
      <c r="DA8" s="673"/>
      <c r="DB8" s="673"/>
      <c r="DC8" s="673"/>
      <c r="DD8" s="626">
        <v>140729</v>
      </c>
      <c r="DE8" s="621"/>
      <c r="DF8" s="621"/>
      <c r="DG8" s="621"/>
      <c r="DH8" s="621"/>
      <c r="DI8" s="621"/>
      <c r="DJ8" s="621"/>
      <c r="DK8" s="621"/>
      <c r="DL8" s="621"/>
      <c r="DM8" s="621"/>
      <c r="DN8" s="621"/>
      <c r="DO8" s="621"/>
      <c r="DP8" s="622"/>
      <c r="DQ8" s="626">
        <v>9965675</v>
      </c>
      <c r="DR8" s="621"/>
      <c r="DS8" s="621"/>
      <c r="DT8" s="621"/>
      <c r="DU8" s="621"/>
      <c r="DV8" s="621"/>
      <c r="DW8" s="621"/>
      <c r="DX8" s="621"/>
      <c r="DY8" s="621"/>
      <c r="DZ8" s="621"/>
      <c r="EA8" s="621"/>
      <c r="EB8" s="621"/>
      <c r="EC8" s="656"/>
    </row>
    <row r="9" spans="2:143" ht="11.25" customHeight="1" x14ac:dyDescent="0.15">
      <c r="B9" s="617" t="s">
        <v>224</v>
      </c>
      <c r="C9" s="618"/>
      <c r="D9" s="618"/>
      <c r="E9" s="618"/>
      <c r="F9" s="618"/>
      <c r="G9" s="618"/>
      <c r="H9" s="618"/>
      <c r="I9" s="618"/>
      <c r="J9" s="618"/>
      <c r="K9" s="618"/>
      <c r="L9" s="618"/>
      <c r="M9" s="618"/>
      <c r="N9" s="618"/>
      <c r="O9" s="618"/>
      <c r="P9" s="618"/>
      <c r="Q9" s="619"/>
      <c r="R9" s="620">
        <v>18233</v>
      </c>
      <c r="S9" s="621"/>
      <c r="T9" s="621"/>
      <c r="U9" s="621"/>
      <c r="V9" s="621"/>
      <c r="W9" s="621"/>
      <c r="X9" s="621"/>
      <c r="Y9" s="622"/>
      <c r="Z9" s="673">
        <v>0</v>
      </c>
      <c r="AA9" s="673"/>
      <c r="AB9" s="673"/>
      <c r="AC9" s="673"/>
      <c r="AD9" s="674">
        <v>18233</v>
      </c>
      <c r="AE9" s="674"/>
      <c r="AF9" s="674"/>
      <c r="AG9" s="674"/>
      <c r="AH9" s="674"/>
      <c r="AI9" s="674"/>
      <c r="AJ9" s="674"/>
      <c r="AK9" s="674"/>
      <c r="AL9" s="643">
        <v>0.1</v>
      </c>
      <c r="AM9" s="675"/>
      <c r="AN9" s="675"/>
      <c r="AO9" s="676"/>
      <c r="AP9" s="617" t="s">
        <v>225</v>
      </c>
      <c r="AQ9" s="618"/>
      <c r="AR9" s="618"/>
      <c r="AS9" s="618"/>
      <c r="AT9" s="618"/>
      <c r="AU9" s="618"/>
      <c r="AV9" s="618"/>
      <c r="AW9" s="618"/>
      <c r="AX9" s="618"/>
      <c r="AY9" s="618"/>
      <c r="AZ9" s="618"/>
      <c r="BA9" s="618"/>
      <c r="BB9" s="618"/>
      <c r="BC9" s="618"/>
      <c r="BD9" s="618"/>
      <c r="BE9" s="618"/>
      <c r="BF9" s="619"/>
      <c r="BG9" s="620">
        <v>5402980</v>
      </c>
      <c r="BH9" s="621"/>
      <c r="BI9" s="621"/>
      <c r="BJ9" s="621"/>
      <c r="BK9" s="621"/>
      <c r="BL9" s="621"/>
      <c r="BM9" s="621"/>
      <c r="BN9" s="622"/>
      <c r="BO9" s="673">
        <v>33.200000000000003</v>
      </c>
      <c r="BP9" s="673"/>
      <c r="BQ9" s="673"/>
      <c r="BR9" s="673"/>
      <c r="BS9" s="626" t="s">
        <v>113</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4093679</v>
      </c>
      <c r="CS9" s="621"/>
      <c r="CT9" s="621"/>
      <c r="CU9" s="621"/>
      <c r="CV9" s="621"/>
      <c r="CW9" s="621"/>
      <c r="CX9" s="621"/>
      <c r="CY9" s="622"/>
      <c r="CZ9" s="673">
        <v>6.3</v>
      </c>
      <c r="DA9" s="673"/>
      <c r="DB9" s="673"/>
      <c r="DC9" s="673"/>
      <c r="DD9" s="626">
        <v>164531</v>
      </c>
      <c r="DE9" s="621"/>
      <c r="DF9" s="621"/>
      <c r="DG9" s="621"/>
      <c r="DH9" s="621"/>
      <c r="DI9" s="621"/>
      <c r="DJ9" s="621"/>
      <c r="DK9" s="621"/>
      <c r="DL9" s="621"/>
      <c r="DM9" s="621"/>
      <c r="DN9" s="621"/>
      <c r="DO9" s="621"/>
      <c r="DP9" s="622"/>
      <c r="DQ9" s="626">
        <v>3649473</v>
      </c>
      <c r="DR9" s="621"/>
      <c r="DS9" s="621"/>
      <c r="DT9" s="621"/>
      <c r="DU9" s="621"/>
      <c r="DV9" s="621"/>
      <c r="DW9" s="621"/>
      <c r="DX9" s="621"/>
      <c r="DY9" s="621"/>
      <c r="DZ9" s="621"/>
      <c r="EA9" s="621"/>
      <c r="EB9" s="621"/>
      <c r="EC9" s="656"/>
    </row>
    <row r="10" spans="2:143" ht="11.25" customHeight="1" x14ac:dyDescent="0.15">
      <c r="B10" s="617" t="s">
        <v>227</v>
      </c>
      <c r="C10" s="618"/>
      <c r="D10" s="618"/>
      <c r="E10" s="618"/>
      <c r="F10" s="618"/>
      <c r="G10" s="618"/>
      <c r="H10" s="618"/>
      <c r="I10" s="618"/>
      <c r="J10" s="618"/>
      <c r="K10" s="618"/>
      <c r="L10" s="618"/>
      <c r="M10" s="618"/>
      <c r="N10" s="618"/>
      <c r="O10" s="618"/>
      <c r="P10" s="618"/>
      <c r="Q10" s="619"/>
      <c r="R10" s="620">
        <v>2387314</v>
      </c>
      <c r="S10" s="621"/>
      <c r="T10" s="621"/>
      <c r="U10" s="621"/>
      <c r="V10" s="621"/>
      <c r="W10" s="621"/>
      <c r="X10" s="621"/>
      <c r="Y10" s="622"/>
      <c r="Z10" s="673">
        <v>3.6</v>
      </c>
      <c r="AA10" s="673"/>
      <c r="AB10" s="673"/>
      <c r="AC10" s="673"/>
      <c r="AD10" s="674">
        <v>2387314</v>
      </c>
      <c r="AE10" s="674"/>
      <c r="AF10" s="674"/>
      <c r="AG10" s="674"/>
      <c r="AH10" s="674"/>
      <c r="AI10" s="674"/>
      <c r="AJ10" s="674"/>
      <c r="AK10" s="674"/>
      <c r="AL10" s="643">
        <v>7.3</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348510</v>
      </c>
      <c r="BH10" s="621"/>
      <c r="BI10" s="621"/>
      <c r="BJ10" s="621"/>
      <c r="BK10" s="621"/>
      <c r="BL10" s="621"/>
      <c r="BM10" s="621"/>
      <c r="BN10" s="622"/>
      <c r="BO10" s="673">
        <v>2.1</v>
      </c>
      <c r="BP10" s="673"/>
      <c r="BQ10" s="673"/>
      <c r="BR10" s="673"/>
      <c r="BS10" s="626" t="s">
        <v>113</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77809</v>
      </c>
      <c r="CS10" s="621"/>
      <c r="CT10" s="621"/>
      <c r="CU10" s="621"/>
      <c r="CV10" s="621"/>
      <c r="CW10" s="621"/>
      <c r="CX10" s="621"/>
      <c r="CY10" s="622"/>
      <c r="CZ10" s="673">
        <v>0.1</v>
      </c>
      <c r="DA10" s="673"/>
      <c r="DB10" s="673"/>
      <c r="DC10" s="673"/>
      <c r="DD10" s="626">
        <v>4455</v>
      </c>
      <c r="DE10" s="621"/>
      <c r="DF10" s="621"/>
      <c r="DG10" s="621"/>
      <c r="DH10" s="621"/>
      <c r="DI10" s="621"/>
      <c r="DJ10" s="621"/>
      <c r="DK10" s="621"/>
      <c r="DL10" s="621"/>
      <c r="DM10" s="621"/>
      <c r="DN10" s="621"/>
      <c r="DO10" s="621"/>
      <c r="DP10" s="622"/>
      <c r="DQ10" s="626">
        <v>34986</v>
      </c>
      <c r="DR10" s="621"/>
      <c r="DS10" s="621"/>
      <c r="DT10" s="621"/>
      <c r="DU10" s="621"/>
      <c r="DV10" s="621"/>
      <c r="DW10" s="621"/>
      <c r="DX10" s="621"/>
      <c r="DY10" s="621"/>
      <c r="DZ10" s="621"/>
      <c r="EA10" s="621"/>
      <c r="EB10" s="621"/>
      <c r="EC10" s="656"/>
    </row>
    <row r="11" spans="2:143" ht="11.25" customHeight="1" x14ac:dyDescent="0.15">
      <c r="B11" s="617" t="s">
        <v>230</v>
      </c>
      <c r="C11" s="618"/>
      <c r="D11" s="618"/>
      <c r="E11" s="618"/>
      <c r="F11" s="618"/>
      <c r="G11" s="618"/>
      <c r="H11" s="618"/>
      <c r="I11" s="618"/>
      <c r="J11" s="618"/>
      <c r="K11" s="618"/>
      <c r="L11" s="618"/>
      <c r="M11" s="618"/>
      <c r="N11" s="618"/>
      <c r="O11" s="618"/>
      <c r="P11" s="618"/>
      <c r="Q11" s="619"/>
      <c r="R11" s="620">
        <v>37308</v>
      </c>
      <c r="S11" s="621"/>
      <c r="T11" s="621"/>
      <c r="U11" s="621"/>
      <c r="V11" s="621"/>
      <c r="W11" s="621"/>
      <c r="X11" s="621"/>
      <c r="Y11" s="622"/>
      <c r="Z11" s="673">
        <v>0.1</v>
      </c>
      <c r="AA11" s="673"/>
      <c r="AB11" s="673"/>
      <c r="AC11" s="673"/>
      <c r="AD11" s="674">
        <v>37308</v>
      </c>
      <c r="AE11" s="674"/>
      <c r="AF11" s="674"/>
      <c r="AG11" s="674"/>
      <c r="AH11" s="674"/>
      <c r="AI11" s="674"/>
      <c r="AJ11" s="674"/>
      <c r="AK11" s="674"/>
      <c r="AL11" s="643">
        <v>0.1</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704511</v>
      </c>
      <c r="BH11" s="621"/>
      <c r="BI11" s="621"/>
      <c r="BJ11" s="621"/>
      <c r="BK11" s="621"/>
      <c r="BL11" s="621"/>
      <c r="BM11" s="621"/>
      <c r="BN11" s="622"/>
      <c r="BO11" s="673">
        <v>4.3</v>
      </c>
      <c r="BP11" s="673"/>
      <c r="BQ11" s="673"/>
      <c r="BR11" s="673"/>
      <c r="BS11" s="626">
        <v>145753</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3074257</v>
      </c>
      <c r="CS11" s="621"/>
      <c r="CT11" s="621"/>
      <c r="CU11" s="621"/>
      <c r="CV11" s="621"/>
      <c r="CW11" s="621"/>
      <c r="CX11" s="621"/>
      <c r="CY11" s="622"/>
      <c r="CZ11" s="673">
        <v>4.7</v>
      </c>
      <c r="DA11" s="673"/>
      <c r="DB11" s="673"/>
      <c r="DC11" s="673"/>
      <c r="DD11" s="626">
        <v>1190528</v>
      </c>
      <c r="DE11" s="621"/>
      <c r="DF11" s="621"/>
      <c r="DG11" s="621"/>
      <c r="DH11" s="621"/>
      <c r="DI11" s="621"/>
      <c r="DJ11" s="621"/>
      <c r="DK11" s="621"/>
      <c r="DL11" s="621"/>
      <c r="DM11" s="621"/>
      <c r="DN11" s="621"/>
      <c r="DO11" s="621"/>
      <c r="DP11" s="622"/>
      <c r="DQ11" s="626">
        <v>1605851</v>
      </c>
      <c r="DR11" s="621"/>
      <c r="DS11" s="621"/>
      <c r="DT11" s="621"/>
      <c r="DU11" s="621"/>
      <c r="DV11" s="621"/>
      <c r="DW11" s="621"/>
      <c r="DX11" s="621"/>
      <c r="DY11" s="621"/>
      <c r="DZ11" s="621"/>
      <c r="EA11" s="621"/>
      <c r="EB11" s="621"/>
      <c r="EC11" s="656"/>
    </row>
    <row r="12" spans="2:143" ht="11.25" customHeight="1" x14ac:dyDescent="0.15">
      <c r="B12" s="617" t="s">
        <v>233</v>
      </c>
      <c r="C12" s="618"/>
      <c r="D12" s="618"/>
      <c r="E12" s="618"/>
      <c r="F12" s="618"/>
      <c r="G12" s="618"/>
      <c r="H12" s="618"/>
      <c r="I12" s="618"/>
      <c r="J12" s="618"/>
      <c r="K12" s="618"/>
      <c r="L12" s="618"/>
      <c r="M12" s="618"/>
      <c r="N12" s="618"/>
      <c r="O12" s="618"/>
      <c r="P12" s="618"/>
      <c r="Q12" s="619"/>
      <c r="R12" s="620" t="s">
        <v>113</v>
      </c>
      <c r="S12" s="621"/>
      <c r="T12" s="621"/>
      <c r="U12" s="621"/>
      <c r="V12" s="621"/>
      <c r="W12" s="621"/>
      <c r="X12" s="621"/>
      <c r="Y12" s="622"/>
      <c r="Z12" s="673" t="s">
        <v>113</v>
      </c>
      <c r="AA12" s="673"/>
      <c r="AB12" s="673"/>
      <c r="AC12" s="673"/>
      <c r="AD12" s="674" t="s">
        <v>113</v>
      </c>
      <c r="AE12" s="674"/>
      <c r="AF12" s="674"/>
      <c r="AG12" s="674"/>
      <c r="AH12" s="674"/>
      <c r="AI12" s="674"/>
      <c r="AJ12" s="674"/>
      <c r="AK12" s="674"/>
      <c r="AL12" s="643" t="s">
        <v>113</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7138113</v>
      </c>
      <c r="BH12" s="621"/>
      <c r="BI12" s="621"/>
      <c r="BJ12" s="621"/>
      <c r="BK12" s="621"/>
      <c r="BL12" s="621"/>
      <c r="BM12" s="621"/>
      <c r="BN12" s="622"/>
      <c r="BO12" s="673">
        <v>43.9</v>
      </c>
      <c r="BP12" s="673"/>
      <c r="BQ12" s="673"/>
      <c r="BR12" s="673"/>
      <c r="BS12" s="626" t="s">
        <v>113</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2128165</v>
      </c>
      <c r="CS12" s="621"/>
      <c r="CT12" s="621"/>
      <c r="CU12" s="621"/>
      <c r="CV12" s="621"/>
      <c r="CW12" s="621"/>
      <c r="CX12" s="621"/>
      <c r="CY12" s="622"/>
      <c r="CZ12" s="673">
        <v>3.3</v>
      </c>
      <c r="DA12" s="673"/>
      <c r="DB12" s="673"/>
      <c r="DC12" s="673"/>
      <c r="DD12" s="626">
        <v>60255</v>
      </c>
      <c r="DE12" s="621"/>
      <c r="DF12" s="621"/>
      <c r="DG12" s="621"/>
      <c r="DH12" s="621"/>
      <c r="DI12" s="621"/>
      <c r="DJ12" s="621"/>
      <c r="DK12" s="621"/>
      <c r="DL12" s="621"/>
      <c r="DM12" s="621"/>
      <c r="DN12" s="621"/>
      <c r="DO12" s="621"/>
      <c r="DP12" s="622"/>
      <c r="DQ12" s="626">
        <v>325477</v>
      </c>
      <c r="DR12" s="621"/>
      <c r="DS12" s="621"/>
      <c r="DT12" s="621"/>
      <c r="DU12" s="621"/>
      <c r="DV12" s="621"/>
      <c r="DW12" s="621"/>
      <c r="DX12" s="621"/>
      <c r="DY12" s="621"/>
      <c r="DZ12" s="621"/>
      <c r="EA12" s="621"/>
      <c r="EB12" s="621"/>
      <c r="EC12" s="656"/>
    </row>
    <row r="13" spans="2:143" ht="11.25" customHeight="1" x14ac:dyDescent="0.15">
      <c r="B13" s="617" t="s">
        <v>236</v>
      </c>
      <c r="C13" s="618"/>
      <c r="D13" s="618"/>
      <c r="E13" s="618"/>
      <c r="F13" s="618"/>
      <c r="G13" s="618"/>
      <c r="H13" s="618"/>
      <c r="I13" s="618"/>
      <c r="J13" s="618"/>
      <c r="K13" s="618"/>
      <c r="L13" s="618"/>
      <c r="M13" s="618"/>
      <c r="N13" s="618"/>
      <c r="O13" s="618"/>
      <c r="P13" s="618"/>
      <c r="Q13" s="619"/>
      <c r="R13" s="620">
        <v>68439</v>
      </c>
      <c r="S13" s="621"/>
      <c r="T13" s="621"/>
      <c r="U13" s="621"/>
      <c r="V13" s="621"/>
      <c r="W13" s="621"/>
      <c r="X13" s="621"/>
      <c r="Y13" s="622"/>
      <c r="Z13" s="673">
        <v>0.1</v>
      </c>
      <c r="AA13" s="673"/>
      <c r="AB13" s="673"/>
      <c r="AC13" s="673"/>
      <c r="AD13" s="674">
        <v>68439</v>
      </c>
      <c r="AE13" s="674"/>
      <c r="AF13" s="674"/>
      <c r="AG13" s="674"/>
      <c r="AH13" s="674"/>
      <c r="AI13" s="674"/>
      <c r="AJ13" s="674"/>
      <c r="AK13" s="674"/>
      <c r="AL13" s="643">
        <v>0.2</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7098288</v>
      </c>
      <c r="BH13" s="621"/>
      <c r="BI13" s="621"/>
      <c r="BJ13" s="621"/>
      <c r="BK13" s="621"/>
      <c r="BL13" s="621"/>
      <c r="BM13" s="621"/>
      <c r="BN13" s="622"/>
      <c r="BO13" s="673">
        <v>43.6</v>
      </c>
      <c r="BP13" s="673"/>
      <c r="BQ13" s="673"/>
      <c r="BR13" s="673"/>
      <c r="BS13" s="626" t="s">
        <v>113</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6675792</v>
      </c>
      <c r="CS13" s="621"/>
      <c r="CT13" s="621"/>
      <c r="CU13" s="621"/>
      <c r="CV13" s="621"/>
      <c r="CW13" s="621"/>
      <c r="CX13" s="621"/>
      <c r="CY13" s="622"/>
      <c r="CZ13" s="673">
        <v>10.199999999999999</v>
      </c>
      <c r="DA13" s="673"/>
      <c r="DB13" s="673"/>
      <c r="DC13" s="673"/>
      <c r="DD13" s="626">
        <v>3868382</v>
      </c>
      <c r="DE13" s="621"/>
      <c r="DF13" s="621"/>
      <c r="DG13" s="621"/>
      <c r="DH13" s="621"/>
      <c r="DI13" s="621"/>
      <c r="DJ13" s="621"/>
      <c r="DK13" s="621"/>
      <c r="DL13" s="621"/>
      <c r="DM13" s="621"/>
      <c r="DN13" s="621"/>
      <c r="DO13" s="621"/>
      <c r="DP13" s="622"/>
      <c r="DQ13" s="626">
        <v>3024072</v>
      </c>
      <c r="DR13" s="621"/>
      <c r="DS13" s="621"/>
      <c r="DT13" s="621"/>
      <c r="DU13" s="621"/>
      <c r="DV13" s="621"/>
      <c r="DW13" s="621"/>
      <c r="DX13" s="621"/>
      <c r="DY13" s="621"/>
      <c r="DZ13" s="621"/>
      <c r="EA13" s="621"/>
      <c r="EB13" s="621"/>
      <c r="EC13" s="656"/>
    </row>
    <row r="14" spans="2:143" ht="11.25" customHeight="1" x14ac:dyDescent="0.15">
      <c r="B14" s="617" t="s">
        <v>239</v>
      </c>
      <c r="C14" s="618"/>
      <c r="D14" s="618"/>
      <c r="E14" s="618"/>
      <c r="F14" s="618"/>
      <c r="G14" s="618"/>
      <c r="H14" s="618"/>
      <c r="I14" s="618"/>
      <c r="J14" s="618"/>
      <c r="K14" s="618"/>
      <c r="L14" s="618"/>
      <c r="M14" s="618"/>
      <c r="N14" s="618"/>
      <c r="O14" s="618"/>
      <c r="P14" s="618"/>
      <c r="Q14" s="619"/>
      <c r="R14" s="620" t="s">
        <v>113</v>
      </c>
      <c r="S14" s="621"/>
      <c r="T14" s="621"/>
      <c r="U14" s="621"/>
      <c r="V14" s="621"/>
      <c r="W14" s="621"/>
      <c r="X14" s="621"/>
      <c r="Y14" s="622"/>
      <c r="Z14" s="673" t="s">
        <v>113</v>
      </c>
      <c r="AA14" s="673"/>
      <c r="AB14" s="673"/>
      <c r="AC14" s="673"/>
      <c r="AD14" s="674" t="s">
        <v>113</v>
      </c>
      <c r="AE14" s="674"/>
      <c r="AF14" s="674"/>
      <c r="AG14" s="674"/>
      <c r="AH14" s="674"/>
      <c r="AI14" s="674"/>
      <c r="AJ14" s="674"/>
      <c r="AK14" s="674"/>
      <c r="AL14" s="643" t="s">
        <v>113</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432040</v>
      </c>
      <c r="BH14" s="621"/>
      <c r="BI14" s="621"/>
      <c r="BJ14" s="621"/>
      <c r="BK14" s="621"/>
      <c r="BL14" s="621"/>
      <c r="BM14" s="621"/>
      <c r="BN14" s="622"/>
      <c r="BO14" s="673">
        <v>2.7</v>
      </c>
      <c r="BP14" s="673"/>
      <c r="BQ14" s="673"/>
      <c r="BR14" s="673"/>
      <c r="BS14" s="626" t="s">
        <v>113</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2542778</v>
      </c>
      <c r="CS14" s="621"/>
      <c r="CT14" s="621"/>
      <c r="CU14" s="621"/>
      <c r="CV14" s="621"/>
      <c r="CW14" s="621"/>
      <c r="CX14" s="621"/>
      <c r="CY14" s="622"/>
      <c r="CZ14" s="673">
        <v>3.9</v>
      </c>
      <c r="DA14" s="673"/>
      <c r="DB14" s="673"/>
      <c r="DC14" s="673"/>
      <c r="DD14" s="626">
        <v>839158</v>
      </c>
      <c r="DE14" s="621"/>
      <c r="DF14" s="621"/>
      <c r="DG14" s="621"/>
      <c r="DH14" s="621"/>
      <c r="DI14" s="621"/>
      <c r="DJ14" s="621"/>
      <c r="DK14" s="621"/>
      <c r="DL14" s="621"/>
      <c r="DM14" s="621"/>
      <c r="DN14" s="621"/>
      <c r="DO14" s="621"/>
      <c r="DP14" s="622"/>
      <c r="DQ14" s="626">
        <v>1667197</v>
      </c>
      <c r="DR14" s="621"/>
      <c r="DS14" s="621"/>
      <c r="DT14" s="621"/>
      <c r="DU14" s="621"/>
      <c r="DV14" s="621"/>
      <c r="DW14" s="621"/>
      <c r="DX14" s="621"/>
      <c r="DY14" s="621"/>
      <c r="DZ14" s="621"/>
      <c r="EA14" s="621"/>
      <c r="EB14" s="621"/>
      <c r="EC14" s="656"/>
    </row>
    <row r="15" spans="2:143" ht="11.25" customHeight="1" x14ac:dyDescent="0.15">
      <c r="B15" s="617" t="s">
        <v>242</v>
      </c>
      <c r="C15" s="618"/>
      <c r="D15" s="618"/>
      <c r="E15" s="618"/>
      <c r="F15" s="618"/>
      <c r="G15" s="618"/>
      <c r="H15" s="618"/>
      <c r="I15" s="618"/>
      <c r="J15" s="618"/>
      <c r="K15" s="618"/>
      <c r="L15" s="618"/>
      <c r="M15" s="618"/>
      <c r="N15" s="618"/>
      <c r="O15" s="618"/>
      <c r="P15" s="618"/>
      <c r="Q15" s="619"/>
      <c r="R15" s="620">
        <v>64901</v>
      </c>
      <c r="S15" s="621"/>
      <c r="T15" s="621"/>
      <c r="U15" s="621"/>
      <c r="V15" s="621"/>
      <c r="W15" s="621"/>
      <c r="X15" s="621"/>
      <c r="Y15" s="622"/>
      <c r="Z15" s="673">
        <v>0.1</v>
      </c>
      <c r="AA15" s="673"/>
      <c r="AB15" s="673"/>
      <c r="AC15" s="673"/>
      <c r="AD15" s="674">
        <v>64901</v>
      </c>
      <c r="AE15" s="674"/>
      <c r="AF15" s="674"/>
      <c r="AG15" s="674"/>
      <c r="AH15" s="674"/>
      <c r="AI15" s="674"/>
      <c r="AJ15" s="674"/>
      <c r="AK15" s="674"/>
      <c r="AL15" s="643">
        <v>0.2</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1052470</v>
      </c>
      <c r="BH15" s="621"/>
      <c r="BI15" s="621"/>
      <c r="BJ15" s="621"/>
      <c r="BK15" s="621"/>
      <c r="BL15" s="621"/>
      <c r="BM15" s="621"/>
      <c r="BN15" s="622"/>
      <c r="BO15" s="673">
        <v>6.5</v>
      </c>
      <c r="BP15" s="673"/>
      <c r="BQ15" s="673"/>
      <c r="BR15" s="673"/>
      <c r="BS15" s="626" t="s">
        <v>113</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7508759</v>
      </c>
      <c r="CS15" s="621"/>
      <c r="CT15" s="621"/>
      <c r="CU15" s="621"/>
      <c r="CV15" s="621"/>
      <c r="CW15" s="621"/>
      <c r="CX15" s="621"/>
      <c r="CY15" s="622"/>
      <c r="CZ15" s="673">
        <v>11.5</v>
      </c>
      <c r="DA15" s="673"/>
      <c r="DB15" s="673"/>
      <c r="DC15" s="673"/>
      <c r="DD15" s="626">
        <v>3996755</v>
      </c>
      <c r="DE15" s="621"/>
      <c r="DF15" s="621"/>
      <c r="DG15" s="621"/>
      <c r="DH15" s="621"/>
      <c r="DI15" s="621"/>
      <c r="DJ15" s="621"/>
      <c r="DK15" s="621"/>
      <c r="DL15" s="621"/>
      <c r="DM15" s="621"/>
      <c r="DN15" s="621"/>
      <c r="DO15" s="621"/>
      <c r="DP15" s="622"/>
      <c r="DQ15" s="626">
        <v>3250357</v>
      </c>
      <c r="DR15" s="621"/>
      <c r="DS15" s="621"/>
      <c r="DT15" s="621"/>
      <c r="DU15" s="621"/>
      <c r="DV15" s="621"/>
      <c r="DW15" s="621"/>
      <c r="DX15" s="621"/>
      <c r="DY15" s="621"/>
      <c r="DZ15" s="621"/>
      <c r="EA15" s="621"/>
      <c r="EB15" s="621"/>
      <c r="EC15" s="656"/>
    </row>
    <row r="16" spans="2:143" ht="11.25" customHeight="1" x14ac:dyDescent="0.15">
      <c r="B16" s="617" t="s">
        <v>245</v>
      </c>
      <c r="C16" s="618"/>
      <c r="D16" s="618"/>
      <c r="E16" s="618"/>
      <c r="F16" s="618"/>
      <c r="G16" s="618"/>
      <c r="H16" s="618"/>
      <c r="I16" s="618"/>
      <c r="J16" s="618"/>
      <c r="K16" s="618"/>
      <c r="L16" s="618"/>
      <c r="M16" s="618"/>
      <c r="N16" s="618"/>
      <c r="O16" s="618"/>
      <c r="P16" s="618"/>
      <c r="Q16" s="619"/>
      <c r="R16" s="620">
        <v>15755387</v>
      </c>
      <c r="S16" s="621"/>
      <c r="T16" s="621"/>
      <c r="U16" s="621"/>
      <c r="V16" s="621"/>
      <c r="W16" s="621"/>
      <c r="X16" s="621"/>
      <c r="Y16" s="622"/>
      <c r="Z16" s="673">
        <v>23.5</v>
      </c>
      <c r="AA16" s="673"/>
      <c r="AB16" s="673"/>
      <c r="AC16" s="673"/>
      <c r="AD16" s="674">
        <v>14379889</v>
      </c>
      <c r="AE16" s="674"/>
      <c r="AF16" s="674"/>
      <c r="AG16" s="674"/>
      <c r="AH16" s="674"/>
      <c r="AI16" s="674"/>
      <c r="AJ16" s="674"/>
      <c r="AK16" s="674"/>
      <c r="AL16" s="643">
        <v>43.7</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113</v>
      </c>
      <c r="BH16" s="621"/>
      <c r="BI16" s="621"/>
      <c r="BJ16" s="621"/>
      <c r="BK16" s="621"/>
      <c r="BL16" s="621"/>
      <c r="BM16" s="621"/>
      <c r="BN16" s="622"/>
      <c r="BO16" s="673" t="s">
        <v>113</v>
      </c>
      <c r="BP16" s="673"/>
      <c r="BQ16" s="673"/>
      <c r="BR16" s="673"/>
      <c r="BS16" s="626" t="s">
        <v>113</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121373</v>
      </c>
      <c r="CS16" s="621"/>
      <c r="CT16" s="621"/>
      <c r="CU16" s="621"/>
      <c r="CV16" s="621"/>
      <c r="CW16" s="621"/>
      <c r="CX16" s="621"/>
      <c r="CY16" s="622"/>
      <c r="CZ16" s="673">
        <v>0.2</v>
      </c>
      <c r="DA16" s="673"/>
      <c r="DB16" s="673"/>
      <c r="DC16" s="673"/>
      <c r="DD16" s="626" t="s">
        <v>113</v>
      </c>
      <c r="DE16" s="621"/>
      <c r="DF16" s="621"/>
      <c r="DG16" s="621"/>
      <c r="DH16" s="621"/>
      <c r="DI16" s="621"/>
      <c r="DJ16" s="621"/>
      <c r="DK16" s="621"/>
      <c r="DL16" s="621"/>
      <c r="DM16" s="621"/>
      <c r="DN16" s="621"/>
      <c r="DO16" s="621"/>
      <c r="DP16" s="622"/>
      <c r="DQ16" s="626">
        <v>18667</v>
      </c>
      <c r="DR16" s="621"/>
      <c r="DS16" s="621"/>
      <c r="DT16" s="621"/>
      <c r="DU16" s="621"/>
      <c r="DV16" s="621"/>
      <c r="DW16" s="621"/>
      <c r="DX16" s="621"/>
      <c r="DY16" s="621"/>
      <c r="DZ16" s="621"/>
      <c r="EA16" s="621"/>
      <c r="EB16" s="621"/>
      <c r="EC16" s="656"/>
    </row>
    <row r="17" spans="2:133" ht="11.25" customHeight="1" x14ac:dyDescent="0.15">
      <c r="B17" s="617" t="s">
        <v>248</v>
      </c>
      <c r="C17" s="618"/>
      <c r="D17" s="618"/>
      <c r="E17" s="618"/>
      <c r="F17" s="618"/>
      <c r="G17" s="618"/>
      <c r="H17" s="618"/>
      <c r="I17" s="618"/>
      <c r="J17" s="618"/>
      <c r="K17" s="618"/>
      <c r="L17" s="618"/>
      <c r="M17" s="618"/>
      <c r="N17" s="618"/>
      <c r="O17" s="618"/>
      <c r="P17" s="618"/>
      <c r="Q17" s="619"/>
      <c r="R17" s="620">
        <v>14379889</v>
      </c>
      <c r="S17" s="621"/>
      <c r="T17" s="621"/>
      <c r="U17" s="621"/>
      <c r="V17" s="621"/>
      <c r="W17" s="621"/>
      <c r="X17" s="621"/>
      <c r="Y17" s="622"/>
      <c r="Z17" s="673">
        <v>21.5</v>
      </c>
      <c r="AA17" s="673"/>
      <c r="AB17" s="673"/>
      <c r="AC17" s="673"/>
      <c r="AD17" s="674">
        <v>14379889</v>
      </c>
      <c r="AE17" s="674"/>
      <c r="AF17" s="674"/>
      <c r="AG17" s="674"/>
      <c r="AH17" s="674"/>
      <c r="AI17" s="674"/>
      <c r="AJ17" s="674"/>
      <c r="AK17" s="674"/>
      <c r="AL17" s="643">
        <v>43.7</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113</v>
      </c>
      <c r="BH17" s="621"/>
      <c r="BI17" s="621"/>
      <c r="BJ17" s="621"/>
      <c r="BK17" s="621"/>
      <c r="BL17" s="621"/>
      <c r="BM17" s="621"/>
      <c r="BN17" s="622"/>
      <c r="BO17" s="673" t="s">
        <v>113</v>
      </c>
      <c r="BP17" s="673"/>
      <c r="BQ17" s="673"/>
      <c r="BR17" s="673"/>
      <c r="BS17" s="626" t="s">
        <v>113</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8860580</v>
      </c>
      <c r="CS17" s="621"/>
      <c r="CT17" s="621"/>
      <c r="CU17" s="621"/>
      <c r="CV17" s="621"/>
      <c r="CW17" s="621"/>
      <c r="CX17" s="621"/>
      <c r="CY17" s="622"/>
      <c r="CZ17" s="673">
        <v>13.6</v>
      </c>
      <c r="DA17" s="673"/>
      <c r="DB17" s="673"/>
      <c r="DC17" s="673"/>
      <c r="DD17" s="626" t="s">
        <v>113</v>
      </c>
      <c r="DE17" s="621"/>
      <c r="DF17" s="621"/>
      <c r="DG17" s="621"/>
      <c r="DH17" s="621"/>
      <c r="DI17" s="621"/>
      <c r="DJ17" s="621"/>
      <c r="DK17" s="621"/>
      <c r="DL17" s="621"/>
      <c r="DM17" s="621"/>
      <c r="DN17" s="621"/>
      <c r="DO17" s="621"/>
      <c r="DP17" s="622"/>
      <c r="DQ17" s="626">
        <v>8639545</v>
      </c>
      <c r="DR17" s="621"/>
      <c r="DS17" s="621"/>
      <c r="DT17" s="621"/>
      <c r="DU17" s="621"/>
      <c r="DV17" s="621"/>
      <c r="DW17" s="621"/>
      <c r="DX17" s="621"/>
      <c r="DY17" s="621"/>
      <c r="DZ17" s="621"/>
      <c r="EA17" s="621"/>
      <c r="EB17" s="621"/>
      <c r="EC17" s="656"/>
    </row>
    <row r="18" spans="2:133" ht="11.25" customHeight="1" x14ac:dyDescent="0.15">
      <c r="B18" s="617" t="s">
        <v>251</v>
      </c>
      <c r="C18" s="618"/>
      <c r="D18" s="618"/>
      <c r="E18" s="618"/>
      <c r="F18" s="618"/>
      <c r="G18" s="618"/>
      <c r="H18" s="618"/>
      <c r="I18" s="618"/>
      <c r="J18" s="618"/>
      <c r="K18" s="618"/>
      <c r="L18" s="618"/>
      <c r="M18" s="618"/>
      <c r="N18" s="618"/>
      <c r="O18" s="618"/>
      <c r="P18" s="618"/>
      <c r="Q18" s="619"/>
      <c r="R18" s="620">
        <v>1375498</v>
      </c>
      <c r="S18" s="621"/>
      <c r="T18" s="621"/>
      <c r="U18" s="621"/>
      <c r="V18" s="621"/>
      <c r="W18" s="621"/>
      <c r="X18" s="621"/>
      <c r="Y18" s="622"/>
      <c r="Z18" s="673">
        <v>2.1</v>
      </c>
      <c r="AA18" s="673"/>
      <c r="AB18" s="673"/>
      <c r="AC18" s="673"/>
      <c r="AD18" s="674" t="s">
        <v>113</v>
      </c>
      <c r="AE18" s="674"/>
      <c r="AF18" s="674"/>
      <c r="AG18" s="674"/>
      <c r="AH18" s="674"/>
      <c r="AI18" s="674"/>
      <c r="AJ18" s="674"/>
      <c r="AK18" s="674"/>
      <c r="AL18" s="643" t="s">
        <v>113</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113</v>
      </c>
      <c r="BH18" s="621"/>
      <c r="BI18" s="621"/>
      <c r="BJ18" s="621"/>
      <c r="BK18" s="621"/>
      <c r="BL18" s="621"/>
      <c r="BM18" s="621"/>
      <c r="BN18" s="622"/>
      <c r="BO18" s="673" t="s">
        <v>113</v>
      </c>
      <c r="BP18" s="673"/>
      <c r="BQ18" s="673"/>
      <c r="BR18" s="673"/>
      <c r="BS18" s="626" t="s">
        <v>113</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113</v>
      </c>
      <c r="CS18" s="621"/>
      <c r="CT18" s="621"/>
      <c r="CU18" s="621"/>
      <c r="CV18" s="621"/>
      <c r="CW18" s="621"/>
      <c r="CX18" s="621"/>
      <c r="CY18" s="622"/>
      <c r="CZ18" s="673" t="s">
        <v>113</v>
      </c>
      <c r="DA18" s="673"/>
      <c r="DB18" s="673"/>
      <c r="DC18" s="673"/>
      <c r="DD18" s="626" t="s">
        <v>113</v>
      </c>
      <c r="DE18" s="621"/>
      <c r="DF18" s="621"/>
      <c r="DG18" s="621"/>
      <c r="DH18" s="621"/>
      <c r="DI18" s="621"/>
      <c r="DJ18" s="621"/>
      <c r="DK18" s="621"/>
      <c r="DL18" s="621"/>
      <c r="DM18" s="621"/>
      <c r="DN18" s="621"/>
      <c r="DO18" s="621"/>
      <c r="DP18" s="622"/>
      <c r="DQ18" s="626" t="s">
        <v>113</v>
      </c>
      <c r="DR18" s="621"/>
      <c r="DS18" s="621"/>
      <c r="DT18" s="621"/>
      <c r="DU18" s="621"/>
      <c r="DV18" s="621"/>
      <c r="DW18" s="621"/>
      <c r="DX18" s="621"/>
      <c r="DY18" s="621"/>
      <c r="DZ18" s="621"/>
      <c r="EA18" s="621"/>
      <c r="EB18" s="621"/>
      <c r="EC18" s="656"/>
    </row>
    <row r="19" spans="2:133" ht="11.25" customHeight="1" x14ac:dyDescent="0.15">
      <c r="B19" s="617" t="s">
        <v>254</v>
      </c>
      <c r="C19" s="618"/>
      <c r="D19" s="618"/>
      <c r="E19" s="618"/>
      <c r="F19" s="618"/>
      <c r="G19" s="618"/>
      <c r="H19" s="618"/>
      <c r="I19" s="618"/>
      <c r="J19" s="618"/>
      <c r="K19" s="618"/>
      <c r="L19" s="618"/>
      <c r="M19" s="618"/>
      <c r="N19" s="618"/>
      <c r="O19" s="618"/>
      <c r="P19" s="618"/>
      <c r="Q19" s="619"/>
      <c r="R19" s="620" t="s">
        <v>113</v>
      </c>
      <c r="S19" s="621"/>
      <c r="T19" s="621"/>
      <c r="U19" s="621"/>
      <c r="V19" s="621"/>
      <c r="W19" s="621"/>
      <c r="X19" s="621"/>
      <c r="Y19" s="622"/>
      <c r="Z19" s="673" t="s">
        <v>113</v>
      </c>
      <c r="AA19" s="673"/>
      <c r="AB19" s="673"/>
      <c r="AC19" s="673"/>
      <c r="AD19" s="674" t="s">
        <v>113</v>
      </c>
      <c r="AE19" s="674"/>
      <c r="AF19" s="674"/>
      <c r="AG19" s="674"/>
      <c r="AH19" s="674"/>
      <c r="AI19" s="674"/>
      <c r="AJ19" s="674"/>
      <c r="AK19" s="674"/>
      <c r="AL19" s="643" t="s">
        <v>113</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v>974479</v>
      </c>
      <c r="BH19" s="621"/>
      <c r="BI19" s="621"/>
      <c r="BJ19" s="621"/>
      <c r="BK19" s="621"/>
      <c r="BL19" s="621"/>
      <c r="BM19" s="621"/>
      <c r="BN19" s="622"/>
      <c r="BO19" s="673">
        <v>6</v>
      </c>
      <c r="BP19" s="673"/>
      <c r="BQ19" s="673"/>
      <c r="BR19" s="673"/>
      <c r="BS19" s="626" t="s">
        <v>113</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113</v>
      </c>
      <c r="CS19" s="621"/>
      <c r="CT19" s="621"/>
      <c r="CU19" s="621"/>
      <c r="CV19" s="621"/>
      <c r="CW19" s="621"/>
      <c r="CX19" s="621"/>
      <c r="CY19" s="622"/>
      <c r="CZ19" s="673" t="s">
        <v>113</v>
      </c>
      <c r="DA19" s="673"/>
      <c r="DB19" s="673"/>
      <c r="DC19" s="673"/>
      <c r="DD19" s="626" t="s">
        <v>113</v>
      </c>
      <c r="DE19" s="621"/>
      <c r="DF19" s="621"/>
      <c r="DG19" s="621"/>
      <c r="DH19" s="621"/>
      <c r="DI19" s="621"/>
      <c r="DJ19" s="621"/>
      <c r="DK19" s="621"/>
      <c r="DL19" s="621"/>
      <c r="DM19" s="621"/>
      <c r="DN19" s="621"/>
      <c r="DO19" s="621"/>
      <c r="DP19" s="622"/>
      <c r="DQ19" s="626" t="s">
        <v>113</v>
      </c>
      <c r="DR19" s="621"/>
      <c r="DS19" s="621"/>
      <c r="DT19" s="621"/>
      <c r="DU19" s="621"/>
      <c r="DV19" s="621"/>
      <c r="DW19" s="621"/>
      <c r="DX19" s="621"/>
      <c r="DY19" s="621"/>
      <c r="DZ19" s="621"/>
      <c r="EA19" s="621"/>
      <c r="EB19" s="621"/>
      <c r="EC19" s="656"/>
    </row>
    <row r="20" spans="2:133" ht="11.25" customHeight="1" x14ac:dyDescent="0.15">
      <c r="B20" s="617" t="s">
        <v>257</v>
      </c>
      <c r="C20" s="618"/>
      <c r="D20" s="618"/>
      <c r="E20" s="618"/>
      <c r="F20" s="618"/>
      <c r="G20" s="618"/>
      <c r="H20" s="618"/>
      <c r="I20" s="618"/>
      <c r="J20" s="618"/>
      <c r="K20" s="618"/>
      <c r="L20" s="618"/>
      <c r="M20" s="618"/>
      <c r="N20" s="618"/>
      <c r="O20" s="618"/>
      <c r="P20" s="618"/>
      <c r="Q20" s="619"/>
      <c r="R20" s="620">
        <v>35142428</v>
      </c>
      <c r="S20" s="621"/>
      <c r="T20" s="621"/>
      <c r="U20" s="621"/>
      <c r="V20" s="621"/>
      <c r="W20" s="621"/>
      <c r="X20" s="621"/>
      <c r="Y20" s="622"/>
      <c r="Z20" s="673">
        <v>52.5</v>
      </c>
      <c r="AA20" s="673"/>
      <c r="AB20" s="673"/>
      <c r="AC20" s="673"/>
      <c r="AD20" s="674">
        <v>32796978</v>
      </c>
      <c r="AE20" s="674"/>
      <c r="AF20" s="674"/>
      <c r="AG20" s="674"/>
      <c r="AH20" s="674"/>
      <c r="AI20" s="674"/>
      <c r="AJ20" s="674"/>
      <c r="AK20" s="674"/>
      <c r="AL20" s="643">
        <v>99.6</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v>974479</v>
      </c>
      <c r="BH20" s="621"/>
      <c r="BI20" s="621"/>
      <c r="BJ20" s="621"/>
      <c r="BK20" s="621"/>
      <c r="BL20" s="621"/>
      <c r="BM20" s="621"/>
      <c r="BN20" s="622"/>
      <c r="BO20" s="673">
        <v>6</v>
      </c>
      <c r="BP20" s="673"/>
      <c r="BQ20" s="673"/>
      <c r="BR20" s="673"/>
      <c r="BS20" s="626" t="s">
        <v>113</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65244617</v>
      </c>
      <c r="CS20" s="621"/>
      <c r="CT20" s="621"/>
      <c r="CU20" s="621"/>
      <c r="CV20" s="621"/>
      <c r="CW20" s="621"/>
      <c r="CX20" s="621"/>
      <c r="CY20" s="622"/>
      <c r="CZ20" s="673">
        <v>100</v>
      </c>
      <c r="DA20" s="673"/>
      <c r="DB20" s="673"/>
      <c r="DC20" s="673"/>
      <c r="DD20" s="626">
        <v>10363364</v>
      </c>
      <c r="DE20" s="621"/>
      <c r="DF20" s="621"/>
      <c r="DG20" s="621"/>
      <c r="DH20" s="621"/>
      <c r="DI20" s="621"/>
      <c r="DJ20" s="621"/>
      <c r="DK20" s="621"/>
      <c r="DL20" s="621"/>
      <c r="DM20" s="621"/>
      <c r="DN20" s="621"/>
      <c r="DO20" s="621"/>
      <c r="DP20" s="622"/>
      <c r="DQ20" s="626">
        <v>37938830</v>
      </c>
      <c r="DR20" s="621"/>
      <c r="DS20" s="621"/>
      <c r="DT20" s="621"/>
      <c r="DU20" s="621"/>
      <c r="DV20" s="621"/>
      <c r="DW20" s="621"/>
      <c r="DX20" s="621"/>
      <c r="DY20" s="621"/>
      <c r="DZ20" s="621"/>
      <c r="EA20" s="621"/>
      <c r="EB20" s="621"/>
      <c r="EC20" s="656"/>
    </row>
    <row r="21" spans="2:133" ht="11.25" customHeight="1" x14ac:dyDescent="0.15">
      <c r="B21" s="617" t="s">
        <v>260</v>
      </c>
      <c r="C21" s="618"/>
      <c r="D21" s="618"/>
      <c r="E21" s="618"/>
      <c r="F21" s="618"/>
      <c r="G21" s="618"/>
      <c r="H21" s="618"/>
      <c r="I21" s="618"/>
      <c r="J21" s="618"/>
      <c r="K21" s="618"/>
      <c r="L21" s="618"/>
      <c r="M21" s="618"/>
      <c r="N21" s="618"/>
      <c r="O21" s="618"/>
      <c r="P21" s="618"/>
      <c r="Q21" s="619"/>
      <c r="R21" s="620">
        <v>25256</v>
      </c>
      <c r="S21" s="621"/>
      <c r="T21" s="621"/>
      <c r="U21" s="621"/>
      <c r="V21" s="621"/>
      <c r="W21" s="621"/>
      <c r="X21" s="621"/>
      <c r="Y21" s="622"/>
      <c r="Z21" s="673">
        <v>0</v>
      </c>
      <c r="AA21" s="673"/>
      <c r="AB21" s="673"/>
      <c r="AC21" s="673"/>
      <c r="AD21" s="674">
        <v>25256</v>
      </c>
      <c r="AE21" s="674"/>
      <c r="AF21" s="674"/>
      <c r="AG21" s="674"/>
      <c r="AH21" s="674"/>
      <c r="AI21" s="674"/>
      <c r="AJ21" s="674"/>
      <c r="AK21" s="674"/>
      <c r="AL21" s="643">
        <v>0.1</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v>4527</v>
      </c>
      <c r="BH21" s="621"/>
      <c r="BI21" s="621"/>
      <c r="BJ21" s="621"/>
      <c r="BK21" s="621"/>
      <c r="BL21" s="621"/>
      <c r="BM21" s="621"/>
      <c r="BN21" s="622"/>
      <c r="BO21" s="673">
        <v>0</v>
      </c>
      <c r="BP21" s="673"/>
      <c r="BQ21" s="673"/>
      <c r="BR21" s="673"/>
      <c r="BS21" s="626" t="s">
        <v>113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262</v>
      </c>
      <c r="C22" s="618"/>
      <c r="D22" s="618"/>
      <c r="E22" s="618"/>
      <c r="F22" s="618"/>
      <c r="G22" s="618"/>
      <c r="H22" s="618"/>
      <c r="I22" s="618"/>
      <c r="J22" s="618"/>
      <c r="K22" s="618"/>
      <c r="L22" s="618"/>
      <c r="M22" s="618"/>
      <c r="N22" s="618"/>
      <c r="O22" s="618"/>
      <c r="P22" s="618"/>
      <c r="Q22" s="619"/>
      <c r="R22" s="620">
        <v>887379</v>
      </c>
      <c r="S22" s="621"/>
      <c r="T22" s="621"/>
      <c r="U22" s="621"/>
      <c r="V22" s="621"/>
      <c r="W22" s="621"/>
      <c r="X22" s="621"/>
      <c r="Y22" s="622"/>
      <c r="Z22" s="673">
        <v>1.3</v>
      </c>
      <c r="AA22" s="673"/>
      <c r="AB22" s="673"/>
      <c r="AC22" s="673"/>
      <c r="AD22" s="674" t="s">
        <v>113</v>
      </c>
      <c r="AE22" s="674"/>
      <c r="AF22" s="674"/>
      <c r="AG22" s="674"/>
      <c r="AH22" s="674"/>
      <c r="AI22" s="674"/>
      <c r="AJ22" s="674"/>
      <c r="AK22" s="674"/>
      <c r="AL22" s="643" t="s">
        <v>113</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113</v>
      </c>
      <c r="BH22" s="621"/>
      <c r="BI22" s="621"/>
      <c r="BJ22" s="621"/>
      <c r="BK22" s="621"/>
      <c r="BL22" s="621"/>
      <c r="BM22" s="621"/>
      <c r="BN22" s="622"/>
      <c r="BO22" s="673" t="s">
        <v>113</v>
      </c>
      <c r="BP22" s="673"/>
      <c r="BQ22" s="673"/>
      <c r="BR22" s="673"/>
      <c r="BS22" s="626" t="s">
        <v>113</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265</v>
      </c>
      <c r="C23" s="618"/>
      <c r="D23" s="618"/>
      <c r="E23" s="618"/>
      <c r="F23" s="618"/>
      <c r="G23" s="618"/>
      <c r="H23" s="618"/>
      <c r="I23" s="618"/>
      <c r="J23" s="618"/>
      <c r="K23" s="618"/>
      <c r="L23" s="618"/>
      <c r="M23" s="618"/>
      <c r="N23" s="618"/>
      <c r="O23" s="618"/>
      <c r="P23" s="618"/>
      <c r="Q23" s="619"/>
      <c r="R23" s="620">
        <v>597069</v>
      </c>
      <c r="S23" s="621"/>
      <c r="T23" s="621"/>
      <c r="U23" s="621"/>
      <c r="V23" s="621"/>
      <c r="W23" s="621"/>
      <c r="X23" s="621"/>
      <c r="Y23" s="622"/>
      <c r="Z23" s="673">
        <v>0.9</v>
      </c>
      <c r="AA23" s="673"/>
      <c r="AB23" s="673"/>
      <c r="AC23" s="673"/>
      <c r="AD23" s="674">
        <v>33248</v>
      </c>
      <c r="AE23" s="674"/>
      <c r="AF23" s="674"/>
      <c r="AG23" s="674"/>
      <c r="AH23" s="674"/>
      <c r="AI23" s="674"/>
      <c r="AJ23" s="674"/>
      <c r="AK23" s="674"/>
      <c r="AL23" s="643">
        <v>0.1</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v>969952</v>
      </c>
      <c r="BH23" s="621"/>
      <c r="BI23" s="621"/>
      <c r="BJ23" s="621"/>
      <c r="BK23" s="621"/>
      <c r="BL23" s="621"/>
      <c r="BM23" s="621"/>
      <c r="BN23" s="622"/>
      <c r="BO23" s="673">
        <v>6</v>
      </c>
      <c r="BP23" s="673"/>
      <c r="BQ23" s="673"/>
      <c r="BR23" s="673"/>
      <c r="BS23" s="626" t="s">
        <v>113</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15">
      <c r="B24" s="617" t="s">
        <v>272</v>
      </c>
      <c r="C24" s="618"/>
      <c r="D24" s="618"/>
      <c r="E24" s="618"/>
      <c r="F24" s="618"/>
      <c r="G24" s="618"/>
      <c r="H24" s="618"/>
      <c r="I24" s="618"/>
      <c r="J24" s="618"/>
      <c r="K24" s="618"/>
      <c r="L24" s="618"/>
      <c r="M24" s="618"/>
      <c r="N24" s="618"/>
      <c r="O24" s="618"/>
      <c r="P24" s="618"/>
      <c r="Q24" s="619"/>
      <c r="R24" s="620">
        <v>237653</v>
      </c>
      <c r="S24" s="621"/>
      <c r="T24" s="621"/>
      <c r="U24" s="621"/>
      <c r="V24" s="621"/>
      <c r="W24" s="621"/>
      <c r="X24" s="621"/>
      <c r="Y24" s="622"/>
      <c r="Z24" s="673">
        <v>0.4</v>
      </c>
      <c r="AA24" s="673"/>
      <c r="AB24" s="673"/>
      <c r="AC24" s="673"/>
      <c r="AD24" s="674" t="s">
        <v>113</v>
      </c>
      <c r="AE24" s="674"/>
      <c r="AF24" s="674"/>
      <c r="AG24" s="674"/>
      <c r="AH24" s="674"/>
      <c r="AI24" s="674"/>
      <c r="AJ24" s="674"/>
      <c r="AK24" s="674"/>
      <c r="AL24" s="643" t="s">
        <v>113</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113</v>
      </c>
      <c r="BH24" s="621"/>
      <c r="BI24" s="621"/>
      <c r="BJ24" s="621"/>
      <c r="BK24" s="621"/>
      <c r="BL24" s="621"/>
      <c r="BM24" s="621"/>
      <c r="BN24" s="622"/>
      <c r="BO24" s="673" t="s">
        <v>113</v>
      </c>
      <c r="BP24" s="673"/>
      <c r="BQ24" s="673"/>
      <c r="BR24" s="673"/>
      <c r="BS24" s="626" t="s">
        <v>113</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32842805</v>
      </c>
      <c r="CS24" s="671"/>
      <c r="CT24" s="671"/>
      <c r="CU24" s="671"/>
      <c r="CV24" s="671"/>
      <c r="CW24" s="671"/>
      <c r="CX24" s="671"/>
      <c r="CY24" s="718"/>
      <c r="CZ24" s="722">
        <v>50.3</v>
      </c>
      <c r="DA24" s="723"/>
      <c r="DB24" s="723"/>
      <c r="DC24" s="724"/>
      <c r="DD24" s="717">
        <v>19892378</v>
      </c>
      <c r="DE24" s="671"/>
      <c r="DF24" s="671"/>
      <c r="DG24" s="671"/>
      <c r="DH24" s="671"/>
      <c r="DI24" s="671"/>
      <c r="DJ24" s="671"/>
      <c r="DK24" s="718"/>
      <c r="DL24" s="717">
        <v>19413304</v>
      </c>
      <c r="DM24" s="671"/>
      <c r="DN24" s="671"/>
      <c r="DO24" s="671"/>
      <c r="DP24" s="671"/>
      <c r="DQ24" s="671"/>
      <c r="DR24" s="671"/>
      <c r="DS24" s="671"/>
      <c r="DT24" s="671"/>
      <c r="DU24" s="671"/>
      <c r="DV24" s="718"/>
      <c r="DW24" s="719">
        <v>56</v>
      </c>
      <c r="DX24" s="688"/>
      <c r="DY24" s="688"/>
      <c r="DZ24" s="688"/>
      <c r="EA24" s="688"/>
      <c r="EB24" s="688"/>
      <c r="EC24" s="720"/>
    </row>
    <row r="25" spans="2:133" ht="11.25" customHeight="1" x14ac:dyDescent="0.15">
      <c r="B25" s="617" t="s">
        <v>275</v>
      </c>
      <c r="C25" s="618"/>
      <c r="D25" s="618"/>
      <c r="E25" s="618"/>
      <c r="F25" s="618"/>
      <c r="G25" s="618"/>
      <c r="H25" s="618"/>
      <c r="I25" s="618"/>
      <c r="J25" s="618"/>
      <c r="K25" s="618"/>
      <c r="L25" s="618"/>
      <c r="M25" s="618"/>
      <c r="N25" s="618"/>
      <c r="O25" s="618"/>
      <c r="P25" s="618"/>
      <c r="Q25" s="619"/>
      <c r="R25" s="620">
        <v>11036601</v>
      </c>
      <c r="S25" s="621"/>
      <c r="T25" s="621"/>
      <c r="U25" s="621"/>
      <c r="V25" s="621"/>
      <c r="W25" s="621"/>
      <c r="X25" s="621"/>
      <c r="Y25" s="622"/>
      <c r="Z25" s="673">
        <v>16.5</v>
      </c>
      <c r="AA25" s="673"/>
      <c r="AB25" s="673"/>
      <c r="AC25" s="673"/>
      <c r="AD25" s="674" t="s">
        <v>113</v>
      </c>
      <c r="AE25" s="674"/>
      <c r="AF25" s="674"/>
      <c r="AG25" s="674"/>
      <c r="AH25" s="674"/>
      <c r="AI25" s="674"/>
      <c r="AJ25" s="674"/>
      <c r="AK25" s="674"/>
      <c r="AL25" s="643" t="s">
        <v>113</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113</v>
      </c>
      <c r="BH25" s="621"/>
      <c r="BI25" s="621"/>
      <c r="BJ25" s="621"/>
      <c r="BK25" s="621"/>
      <c r="BL25" s="621"/>
      <c r="BM25" s="621"/>
      <c r="BN25" s="622"/>
      <c r="BO25" s="673" t="s">
        <v>113</v>
      </c>
      <c r="BP25" s="673"/>
      <c r="BQ25" s="673"/>
      <c r="BR25" s="673"/>
      <c r="BS25" s="626" t="s">
        <v>113</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7391065</v>
      </c>
      <c r="CS25" s="639"/>
      <c r="CT25" s="639"/>
      <c r="CU25" s="639"/>
      <c r="CV25" s="639"/>
      <c r="CW25" s="639"/>
      <c r="CX25" s="639"/>
      <c r="CY25" s="640"/>
      <c r="CZ25" s="623">
        <v>11.3</v>
      </c>
      <c r="DA25" s="641"/>
      <c r="DB25" s="641"/>
      <c r="DC25" s="642"/>
      <c r="DD25" s="626">
        <v>6850749</v>
      </c>
      <c r="DE25" s="639"/>
      <c r="DF25" s="639"/>
      <c r="DG25" s="639"/>
      <c r="DH25" s="639"/>
      <c r="DI25" s="639"/>
      <c r="DJ25" s="639"/>
      <c r="DK25" s="640"/>
      <c r="DL25" s="626">
        <v>6650854</v>
      </c>
      <c r="DM25" s="639"/>
      <c r="DN25" s="639"/>
      <c r="DO25" s="639"/>
      <c r="DP25" s="639"/>
      <c r="DQ25" s="639"/>
      <c r="DR25" s="639"/>
      <c r="DS25" s="639"/>
      <c r="DT25" s="639"/>
      <c r="DU25" s="639"/>
      <c r="DV25" s="640"/>
      <c r="DW25" s="643">
        <v>19.2</v>
      </c>
      <c r="DX25" s="644"/>
      <c r="DY25" s="644"/>
      <c r="DZ25" s="644"/>
      <c r="EA25" s="644"/>
      <c r="EB25" s="644"/>
      <c r="EC25" s="645"/>
    </row>
    <row r="26" spans="2:133" ht="11.25" customHeight="1" x14ac:dyDescent="0.15">
      <c r="B26" s="714" t="s">
        <v>278</v>
      </c>
      <c r="C26" s="715"/>
      <c r="D26" s="715"/>
      <c r="E26" s="715"/>
      <c r="F26" s="715"/>
      <c r="G26" s="715"/>
      <c r="H26" s="715"/>
      <c r="I26" s="715"/>
      <c r="J26" s="715"/>
      <c r="K26" s="715"/>
      <c r="L26" s="715"/>
      <c r="M26" s="715"/>
      <c r="N26" s="715"/>
      <c r="O26" s="715"/>
      <c r="P26" s="715"/>
      <c r="Q26" s="716"/>
      <c r="R26" s="620" t="s">
        <v>113</v>
      </c>
      <c r="S26" s="621"/>
      <c r="T26" s="621"/>
      <c r="U26" s="621"/>
      <c r="V26" s="621"/>
      <c r="W26" s="621"/>
      <c r="X26" s="621"/>
      <c r="Y26" s="622"/>
      <c r="Z26" s="673" t="s">
        <v>113</v>
      </c>
      <c r="AA26" s="673"/>
      <c r="AB26" s="673"/>
      <c r="AC26" s="673"/>
      <c r="AD26" s="674" t="s">
        <v>113</v>
      </c>
      <c r="AE26" s="674"/>
      <c r="AF26" s="674"/>
      <c r="AG26" s="674"/>
      <c r="AH26" s="674"/>
      <c r="AI26" s="674"/>
      <c r="AJ26" s="674"/>
      <c r="AK26" s="674"/>
      <c r="AL26" s="643" t="s">
        <v>113</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113</v>
      </c>
      <c r="BH26" s="621"/>
      <c r="BI26" s="621"/>
      <c r="BJ26" s="621"/>
      <c r="BK26" s="621"/>
      <c r="BL26" s="621"/>
      <c r="BM26" s="621"/>
      <c r="BN26" s="622"/>
      <c r="BO26" s="673" t="s">
        <v>113</v>
      </c>
      <c r="BP26" s="673"/>
      <c r="BQ26" s="673"/>
      <c r="BR26" s="673"/>
      <c r="BS26" s="626" t="s">
        <v>113</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4580614</v>
      </c>
      <c r="CS26" s="621"/>
      <c r="CT26" s="621"/>
      <c r="CU26" s="621"/>
      <c r="CV26" s="621"/>
      <c r="CW26" s="621"/>
      <c r="CX26" s="621"/>
      <c r="CY26" s="622"/>
      <c r="CZ26" s="623">
        <v>7</v>
      </c>
      <c r="DA26" s="641"/>
      <c r="DB26" s="641"/>
      <c r="DC26" s="642"/>
      <c r="DD26" s="626">
        <v>4164350</v>
      </c>
      <c r="DE26" s="621"/>
      <c r="DF26" s="621"/>
      <c r="DG26" s="621"/>
      <c r="DH26" s="621"/>
      <c r="DI26" s="621"/>
      <c r="DJ26" s="621"/>
      <c r="DK26" s="622"/>
      <c r="DL26" s="626" t="s">
        <v>217</v>
      </c>
      <c r="DM26" s="621"/>
      <c r="DN26" s="621"/>
      <c r="DO26" s="621"/>
      <c r="DP26" s="621"/>
      <c r="DQ26" s="621"/>
      <c r="DR26" s="621"/>
      <c r="DS26" s="621"/>
      <c r="DT26" s="621"/>
      <c r="DU26" s="621"/>
      <c r="DV26" s="622"/>
      <c r="DW26" s="643" t="s">
        <v>217</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5035515</v>
      </c>
      <c r="S27" s="621"/>
      <c r="T27" s="621"/>
      <c r="U27" s="621"/>
      <c r="V27" s="621"/>
      <c r="W27" s="621"/>
      <c r="X27" s="621"/>
      <c r="Y27" s="622"/>
      <c r="Z27" s="673">
        <v>7.5</v>
      </c>
      <c r="AA27" s="673"/>
      <c r="AB27" s="673"/>
      <c r="AC27" s="673"/>
      <c r="AD27" s="674" t="s">
        <v>113</v>
      </c>
      <c r="AE27" s="674"/>
      <c r="AF27" s="674"/>
      <c r="AG27" s="674"/>
      <c r="AH27" s="674"/>
      <c r="AI27" s="674"/>
      <c r="AJ27" s="674"/>
      <c r="AK27" s="674"/>
      <c r="AL27" s="643" t="s">
        <v>113</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16277259</v>
      </c>
      <c r="BH27" s="621"/>
      <c r="BI27" s="621"/>
      <c r="BJ27" s="621"/>
      <c r="BK27" s="621"/>
      <c r="BL27" s="621"/>
      <c r="BM27" s="621"/>
      <c r="BN27" s="622"/>
      <c r="BO27" s="673">
        <v>100</v>
      </c>
      <c r="BP27" s="673"/>
      <c r="BQ27" s="673"/>
      <c r="BR27" s="673"/>
      <c r="BS27" s="626">
        <v>145753</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16591160</v>
      </c>
      <c r="CS27" s="639"/>
      <c r="CT27" s="639"/>
      <c r="CU27" s="639"/>
      <c r="CV27" s="639"/>
      <c r="CW27" s="639"/>
      <c r="CX27" s="639"/>
      <c r="CY27" s="640"/>
      <c r="CZ27" s="623">
        <v>25.4</v>
      </c>
      <c r="DA27" s="641"/>
      <c r="DB27" s="641"/>
      <c r="DC27" s="642"/>
      <c r="DD27" s="626">
        <v>4402084</v>
      </c>
      <c r="DE27" s="639"/>
      <c r="DF27" s="639"/>
      <c r="DG27" s="639"/>
      <c r="DH27" s="639"/>
      <c r="DI27" s="639"/>
      <c r="DJ27" s="639"/>
      <c r="DK27" s="640"/>
      <c r="DL27" s="626">
        <v>4401658</v>
      </c>
      <c r="DM27" s="639"/>
      <c r="DN27" s="639"/>
      <c r="DO27" s="639"/>
      <c r="DP27" s="639"/>
      <c r="DQ27" s="639"/>
      <c r="DR27" s="639"/>
      <c r="DS27" s="639"/>
      <c r="DT27" s="639"/>
      <c r="DU27" s="639"/>
      <c r="DV27" s="640"/>
      <c r="DW27" s="643">
        <v>12.7</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274411</v>
      </c>
      <c r="S28" s="621"/>
      <c r="T28" s="621"/>
      <c r="U28" s="621"/>
      <c r="V28" s="621"/>
      <c r="W28" s="621"/>
      <c r="X28" s="621"/>
      <c r="Y28" s="622"/>
      <c r="Z28" s="673">
        <v>0.4</v>
      </c>
      <c r="AA28" s="673"/>
      <c r="AB28" s="673"/>
      <c r="AC28" s="673"/>
      <c r="AD28" s="674">
        <v>70014</v>
      </c>
      <c r="AE28" s="674"/>
      <c r="AF28" s="674"/>
      <c r="AG28" s="674"/>
      <c r="AH28" s="674"/>
      <c r="AI28" s="674"/>
      <c r="AJ28" s="674"/>
      <c r="AK28" s="674"/>
      <c r="AL28" s="643">
        <v>0.2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8860580</v>
      </c>
      <c r="CS28" s="621"/>
      <c r="CT28" s="621"/>
      <c r="CU28" s="621"/>
      <c r="CV28" s="621"/>
      <c r="CW28" s="621"/>
      <c r="CX28" s="621"/>
      <c r="CY28" s="622"/>
      <c r="CZ28" s="623">
        <v>13.6</v>
      </c>
      <c r="DA28" s="641"/>
      <c r="DB28" s="641"/>
      <c r="DC28" s="642"/>
      <c r="DD28" s="626">
        <v>8639545</v>
      </c>
      <c r="DE28" s="621"/>
      <c r="DF28" s="621"/>
      <c r="DG28" s="621"/>
      <c r="DH28" s="621"/>
      <c r="DI28" s="621"/>
      <c r="DJ28" s="621"/>
      <c r="DK28" s="622"/>
      <c r="DL28" s="626">
        <v>8360792</v>
      </c>
      <c r="DM28" s="621"/>
      <c r="DN28" s="621"/>
      <c r="DO28" s="621"/>
      <c r="DP28" s="621"/>
      <c r="DQ28" s="621"/>
      <c r="DR28" s="621"/>
      <c r="DS28" s="621"/>
      <c r="DT28" s="621"/>
      <c r="DU28" s="621"/>
      <c r="DV28" s="622"/>
      <c r="DW28" s="643">
        <v>24.1</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359279</v>
      </c>
      <c r="S29" s="621"/>
      <c r="T29" s="621"/>
      <c r="U29" s="621"/>
      <c r="V29" s="621"/>
      <c r="W29" s="621"/>
      <c r="X29" s="621"/>
      <c r="Y29" s="622"/>
      <c r="Z29" s="673">
        <v>0.5</v>
      </c>
      <c r="AA29" s="673"/>
      <c r="AB29" s="673"/>
      <c r="AC29" s="673"/>
      <c r="AD29" s="674" t="s">
        <v>113</v>
      </c>
      <c r="AE29" s="674"/>
      <c r="AF29" s="674"/>
      <c r="AG29" s="674"/>
      <c r="AH29" s="674"/>
      <c r="AI29" s="674"/>
      <c r="AJ29" s="674"/>
      <c r="AK29" s="674"/>
      <c r="AL29" s="643" t="s">
        <v>113</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8860508</v>
      </c>
      <c r="CS29" s="639"/>
      <c r="CT29" s="639"/>
      <c r="CU29" s="639"/>
      <c r="CV29" s="639"/>
      <c r="CW29" s="639"/>
      <c r="CX29" s="639"/>
      <c r="CY29" s="640"/>
      <c r="CZ29" s="623">
        <v>13.6</v>
      </c>
      <c r="DA29" s="641"/>
      <c r="DB29" s="641"/>
      <c r="DC29" s="642"/>
      <c r="DD29" s="626">
        <v>8639473</v>
      </c>
      <c r="DE29" s="639"/>
      <c r="DF29" s="639"/>
      <c r="DG29" s="639"/>
      <c r="DH29" s="639"/>
      <c r="DI29" s="639"/>
      <c r="DJ29" s="639"/>
      <c r="DK29" s="640"/>
      <c r="DL29" s="626">
        <v>8360720</v>
      </c>
      <c r="DM29" s="639"/>
      <c r="DN29" s="639"/>
      <c r="DO29" s="639"/>
      <c r="DP29" s="639"/>
      <c r="DQ29" s="639"/>
      <c r="DR29" s="639"/>
      <c r="DS29" s="639"/>
      <c r="DT29" s="639"/>
      <c r="DU29" s="639"/>
      <c r="DV29" s="640"/>
      <c r="DW29" s="643">
        <v>24.1</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2347078</v>
      </c>
      <c r="S30" s="621"/>
      <c r="T30" s="621"/>
      <c r="U30" s="621"/>
      <c r="V30" s="621"/>
      <c r="W30" s="621"/>
      <c r="X30" s="621"/>
      <c r="Y30" s="622"/>
      <c r="Z30" s="673">
        <v>3.5</v>
      </c>
      <c r="AA30" s="673"/>
      <c r="AB30" s="673"/>
      <c r="AC30" s="673"/>
      <c r="AD30" s="674" t="s">
        <v>113</v>
      </c>
      <c r="AE30" s="674"/>
      <c r="AF30" s="674"/>
      <c r="AG30" s="674"/>
      <c r="AH30" s="674"/>
      <c r="AI30" s="674"/>
      <c r="AJ30" s="674"/>
      <c r="AK30" s="674"/>
      <c r="AL30" s="643" t="s">
        <v>113</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98.7</v>
      </c>
      <c r="BH30" s="687"/>
      <c r="BI30" s="687"/>
      <c r="BJ30" s="687"/>
      <c r="BK30" s="687"/>
      <c r="BL30" s="687"/>
      <c r="BM30" s="688">
        <v>94.8</v>
      </c>
      <c r="BN30" s="687"/>
      <c r="BO30" s="687"/>
      <c r="BP30" s="687"/>
      <c r="BQ30" s="689"/>
      <c r="BR30" s="686">
        <v>98.7</v>
      </c>
      <c r="BS30" s="687"/>
      <c r="BT30" s="687"/>
      <c r="BU30" s="687"/>
      <c r="BV30" s="687"/>
      <c r="BW30" s="687"/>
      <c r="BX30" s="688">
        <v>94.3</v>
      </c>
      <c r="BY30" s="687"/>
      <c r="BZ30" s="687"/>
      <c r="CA30" s="687"/>
      <c r="CB30" s="689"/>
      <c r="CD30" s="692"/>
      <c r="CE30" s="693"/>
      <c r="CF30" s="657" t="s">
        <v>293</v>
      </c>
      <c r="CG30" s="654"/>
      <c r="CH30" s="654"/>
      <c r="CI30" s="654"/>
      <c r="CJ30" s="654"/>
      <c r="CK30" s="654"/>
      <c r="CL30" s="654"/>
      <c r="CM30" s="654"/>
      <c r="CN30" s="654"/>
      <c r="CO30" s="654"/>
      <c r="CP30" s="654"/>
      <c r="CQ30" s="655"/>
      <c r="CR30" s="620">
        <v>8269734</v>
      </c>
      <c r="CS30" s="621"/>
      <c r="CT30" s="621"/>
      <c r="CU30" s="621"/>
      <c r="CV30" s="621"/>
      <c r="CW30" s="621"/>
      <c r="CX30" s="621"/>
      <c r="CY30" s="622"/>
      <c r="CZ30" s="623">
        <v>12.7</v>
      </c>
      <c r="DA30" s="641"/>
      <c r="DB30" s="641"/>
      <c r="DC30" s="642"/>
      <c r="DD30" s="626">
        <v>8078195</v>
      </c>
      <c r="DE30" s="621"/>
      <c r="DF30" s="621"/>
      <c r="DG30" s="621"/>
      <c r="DH30" s="621"/>
      <c r="DI30" s="621"/>
      <c r="DJ30" s="621"/>
      <c r="DK30" s="622"/>
      <c r="DL30" s="626">
        <v>7799460</v>
      </c>
      <c r="DM30" s="621"/>
      <c r="DN30" s="621"/>
      <c r="DO30" s="621"/>
      <c r="DP30" s="621"/>
      <c r="DQ30" s="621"/>
      <c r="DR30" s="621"/>
      <c r="DS30" s="621"/>
      <c r="DT30" s="621"/>
      <c r="DU30" s="621"/>
      <c r="DV30" s="622"/>
      <c r="DW30" s="643">
        <v>22.5</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1265636</v>
      </c>
      <c r="S31" s="621"/>
      <c r="T31" s="621"/>
      <c r="U31" s="621"/>
      <c r="V31" s="621"/>
      <c r="W31" s="621"/>
      <c r="X31" s="621"/>
      <c r="Y31" s="622"/>
      <c r="Z31" s="673">
        <v>1.9</v>
      </c>
      <c r="AA31" s="673"/>
      <c r="AB31" s="673"/>
      <c r="AC31" s="673"/>
      <c r="AD31" s="674" t="s">
        <v>113</v>
      </c>
      <c r="AE31" s="674"/>
      <c r="AF31" s="674"/>
      <c r="AG31" s="674"/>
      <c r="AH31" s="674"/>
      <c r="AI31" s="674"/>
      <c r="AJ31" s="674"/>
      <c r="AK31" s="674"/>
      <c r="AL31" s="643" t="s">
        <v>113</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98.8</v>
      </c>
      <c r="BH31" s="639"/>
      <c r="BI31" s="639"/>
      <c r="BJ31" s="639"/>
      <c r="BK31" s="639"/>
      <c r="BL31" s="639"/>
      <c r="BM31" s="675">
        <v>95.5</v>
      </c>
      <c r="BN31" s="685"/>
      <c r="BO31" s="685"/>
      <c r="BP31" s="685"/>
      <c r="BQ31" s="649"/>
      <c r="BR31" s="684">
        <v>98.9</v>
      </c>
      <c r="BS31" s="639"/>
      <c r="BT31" s="639"/>
      <c r="BU31" s="639"/>
      <c r="BV31" s="639"/>
      <c r="BW31" s="639"/>
      <c r="BX31" s="675">
        <v>95.1</v>
      </c>
      <c r="BY31" s="685"/>
      <c r="BZ31" s="685"/>
      <c r="CA31" s="685"/>
      <c r="CB31" s="649"/>
      <c r="CD31" s="692"/>
      <c r="CE31" s="693"/>
      <c r="CF31" s="657" t="s">
        <v>297</v>
      </c>
      <c r="CG31" s="654"/>
      <c r="CH31" s="654"/>
      <c r="CI31" s="654"/>
      <c r="CJ31" s="654"/>
      <c r="CK31" s="654"/>
      <c r="CL31" s="654"/>
      <c r="CM31" s="654"/>
      <c r="CN31" s="654"/>
      <c r="CO31" s="654"/>
      <c r="CP31" s="654"/>
      <c r="CQ31" s="655"/>
      <c r="CR31" s="620">
        <v>590774</v>
      </c>
      <c r="CS31" s="639"/>
      <c r="CT31" s="639"/>
      <c r="CU31" s="639"/>
      <c r="CV31" s="639"/>
      <c r="CW31" s="639"/>
      <c r="CX31" s="639"/>
      <c r="CY31" s="640"/>
      <c r="CZ31" s="623">
        <v>0.9</v>
      </c>
      <c r="DA31" s="641"/>
      <c r="DB31" s="641"/>
      <c r="DC31" s="642"/>
      <c r="DD31" s="626">
        <v>561278</v>
      </c>
      <c r="DE31" s="639"/>
      <c r="DF31" s="639"/>
      <c r="DG31" s="639"/>
      <c r="DH31" s="639"/>
      <c r="DI31" s="639"/>
      <c r="DJ31" s="639"/>
      <c r="DK31" s="640"/>
      <c r="DL31" s="626">
        <v>561260</v>
      </c>
      <c r="DM31" s="639"/>
      <c r="DN31" s="639"/>
      <c r="DO31" s="639"/>
      <c r="DP31" s="639"/>
      <c r="DQ31" s="639"/>
      <c r="DR31" s="639"/>
      <c r="DS31" s="639"/>
      <c r="DT31" s="639"/>
      <c r="DU31" s="639"/>
      <c r="DV31" s="640"/>
      <c r="DW31" s="643">
        <v>1.6</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2120480</v>
      </c>
      <c r="S32" s="621"/>
      <c r="T32" s="621"/>
      <c r="U32" s="621"/>
      <c r="V32" s="621"/>
      <c r="W32" s="621"/>
      <c r="X32" s="621"/>
      <c r="Y32" s="622"/>
      <c r="Z32" s="673">
        <v>3.2</v>
      </c>
      <c r="AA32" s="673"/>
      <c r="AB32" s="673"/>
      <c r="AC32" s="673"/>
      <c r="AD32" s="674">
        <v>289</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98.5</v>
      </c>
      <c r="BH32" s="605"/>
      <c r="BI32" s="605"/>
      <c r="BJ32" s="605"/>
      <c r="BK32" s="605"/>
      <c r="BL32" s="605"/>
      <c r="BM32" s="668">
        <v>93.5</v>
      </c>
      <c r="BN32" s="605"/>
      <c r="BO32" s="605"/>
      <c r="BP32" s="605"/>
      <c r="BQ32" s="662"/>
      <c r="BR32" s="683">
        <v>98.3</v>
      </c>
      <c r="BS32" s="605"/>
      <c r="BT32" s="605"/>
      <c r="BU32" s="605"/>
      <c r="BV32" s="605"/>
      <c r="BW32" s="605"/>
      <c r="BX32" s="668">
        <v>92.9</v>
      </c>
      <c r="BY32" s="605"/>
      <c r="BZ32" s="605"/>
      <c r="CA32" s="605"/>
      <c r="CB32" s="662"/>
      <c r="CD32" s="694"/>
      <c r="CE32" s="695"/>
      <c r="CF32" s="657" t="s">
        <v>300</v>
      </c>
      <c r="CG32" s="654"/>
      <c r="CH32" s="654"/>
      <c r="CI32" s="654"/>
      <c r="CJ32" s="654"/>
      <c r="CK32" s="654"/>
      <c r="CL32" s="654"/>
      <c r="CM32" s="654"/>
      <c r="CN32" s="654"/>
      <c r="CO32" s="654"/>
      <c r="CP32" s="654"/>
      <c r="CQ32" s="655"/>
      <c r="CR32" s="620">
        <v>72</v>
      </c>
      <c r="CS32" s="621"/>
      <c r="CT32" s="621"/>
      <c r="CU32" s="621"/>
      <c r="CV32" s="621"/>
      <c r="CW32" s="621"/>
      <c r="CX32" s="621"/>
      <c r="CY32" s="622"/>
      <c r="CZ32" s="623">
        <v>0</v>
      </c>
      <c r="DA32" s="641"/>
      <c r="DB32" s="641"/>
      <c r="DC32" s="642"/>
      <c r="DD32" s="626">
        <v>72</v>
      </c>
      <c r="DE32" s="621"/>
      <c r="DF32" s="621"/>
      <c r="DG32" s="621"/>
      <c r="DH32" s="621"/>
      <c r="DI32" s="621"/>
      <c r="DJ32" s="621"/>
      <c r="DK32" s="622"/>
      <c r="DL32" s="626">
        <v>72</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7617700</v>
      </c>
      <c r="S33" s="621"/>
      <c r="T33" s="621"/>
      <c r="U33" s="621"/>
      <c r="V33" s="621"/>
      <c r="W33" s="621"/>
      <c r="X33" s="621"/>
      <c r="Y33" s="622"/>
      <c r="Z33" s="673">
        <v>11.4</v>
      </c>
      <c r="AA33" s="673"/>
      <c r="AB33" s="673"/>
      <c r="AC33" s="673"/>
      <c r="AD33" s="674" t="s">
        <v>113</v>
      </c>
      <c r="AE33" s="674"/>
      <c r="AF33" s="674"/>
      <c r="AG33" s="674"/>
      <c r="AH33" s="674"/>
      <c r="AI33" s="674"/>
      <c r="AJ33" s="674"/>
      <c r="AK33" s="674"/>
      <c r="AL33" s="643" t="s">
        <v>113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21917075</v>
      </c>
      <c r="CS33" s="639"/>
      <c r="CT33" s="639"/>
      <c r="CU33" s="639"/>
      <c r="CV33" s="639"/>
      <c r="CW33" s="639"/>
      <c r="CX33" s="639"/>
      <c r="CY33" s="640"/>
      <c r="CZ33" s="623">
        <v>33.6</v>
      </c>
      <c r="DA33" s="641"/>
      <c r="DB33" s="641"/>
      <c r="DC33" s="642"/>
      <c r="DD33" s="626">
        <v>16677401</v>
      </c>
      <c r="DE33" s="639"/>
      <c r="DF33" s="639"/>
      <c r="DG33" s="639"/>
      <c r="DH33" s="639"/>
      <c r="DI33" s="639"/>
      <c r="DJ33" s="639"/>
      <c r="DK33" s="640"/>
      <c r="DL33" s="626">
        <v>12846143</v>
      </c>
      <c r="DM33" s="639"/>
      <c r="DN33" s="639"/>
      <c r="DO33" s="639"/>
      <c r="DP33" s="639"/>
      <c r="DQ33" s="639"/>
      <c r="DR33" s="639"/>
      <c r="DS33" s="639"/>
      <c r="DT33" s="639"/>
      <c r="DU33" s="639"/>
      <c r="DV33" s="640"/>
      <c r="DW33" s="643">
        <v>37.1</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113</v>
      </c>
      <c r="S34" s="621"/>
      <c r="T34" s="621"/>
      <c r="U34" s="621"/>
      <c r="V34" s="621"/>
      <c r="W34" s="621"/>
      <c r="X34" s="621"/>
      <c r="Y34" s="622"/>
      <c r="Z34" s="673" t="s">
        <v>113</v>
      </c>
      <c r="AA34" s="673"/>
      <c r="AB34" s="673"/>
      <c r="AC34" s="673"/>
      <c r="AD34" s="674" t="s">
        <v>113</v>
      </c>
      <c r="AE34" s="674"/>
      <c r="AF34" s="674"/>
      <c r="AG34" s="674"/>
      <c r="AH34" s="674"/>
      <c r="AI34" s="674"/>
      <c r="AJ34" s="674"/>
      <c r="AK34" s="674"/>
      <c r="AL34" s="643" t="s">
        <v>113</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5398977</v>
      </c>
      <c r="CS34" s="621"/>
      <c r="CT34" s="621"/>
      <c r="CU34" s="621"/>
      <c r="CV34" s="621"/>
      <c r="CW34" s="621"/>
      <c r="CX34" s="621"/>
      <c r="CY34" s="622"/>
      <c r="CZ34" s="623">
        <v>8.3000000000000007</v>
      </c>
      <c r="DA34" s="641"/>
      <c r="DB34" s="641"/>
      <c r="DC34" s="642"/>
      <c r="DD34" s="626">
        <v>4378712</v>
      </c>
      <c r="DE34" s="621"/>
      <c r="DF34" s="621"/>
      <c r="DG34" s="621"/>
      <c r="DH34" s="621"/>
      <c r="DI34" s="621"/>
      <c r="DJ34" s="621"/>
      <c r="DK34" s="622"/>
      <c r="DL34" s="626">
        <v>3908359</v>
      </c>
      <c r="DM34" s="621"/>
      <c r="DN34" s="621"/>
      <c r="DO34" s="621"/>
      <c r="DP34" s="621"/>
      <c r="DQ34" s="621"/>
      <c r="DR34" s="621"/>
      <c r="DS34" s="621"/>
      <c r="DT34" s="621"/>
      <c r="DU34" s="621"/>
      <c r="DV34" s="622"/>
      <c r="DW34" s="643">
        <v>11.3</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v>1743700</v>
      </c>
      <c r="S35" s="621"/>
      <c r="T35" s="621"/>
      <c r="U35" s="621"/>
      <c r="V35" s="621"/>
      <c r="W35" s="621"/>
      <c r="X35" s="621"/>
      <c r="Y35" s="622"/>
      <c r="Z35" s="673">
        <v>2.6</v>
      </c>
      <c r="AA35" s="673"/>
      <c r="AB35" s="673"/>
      <c r="AC35" s="673"/>
      <c r="AD35" s="674" t="s">
        <v>113</v>
      </c>
      <c r="AE35" s="674"/>
      <c r="AF35" s="674"/>
      <c r="AG35" s="674"/>
      <c r="AH35" s="674"/>
      <c r="AI35" s="674"/>
      <c r="AJ35" s="674"/>
      <c r="AK35" s="674"/>
      <c r="AL35" s="643" t="s">
        <v>113</v>
      </c>
      <c r="AM35" s="675"/>
      <c r="AN35" s="675"/>
      <c r="AO35" s="676"/>
      <c r="AP35" s="188"/>
      <c r="AQ35" s="677" t="s">
        <v>308</v>
      </c>
      <c r="AR35" s="678"/>
      <c r="AS35" s="678"/>
      <c r="AT35" s="678"/>
      <c r="AU35" s="678"/>
      <c r="AV35" s="678"/>
      <c r="AW35" s="678"/>
      <c r="AX35" s="678"/>
      <c r="AY35" s="679"/>
      <c r="AZ35" s="670">
        <v>6966865</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61881</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584781</v>
      </c>
      <c r="CS35" s="639"/>
      <c r="CT35" s="639"/>
      <c r="CU35" s="639"/>
      <c r="CV35" s="639"/>
      <c r="CW35" s="639"/>
      <c r="CX35" s="639"/>
      <c r="CY35" s="640"/>
      <c r="CZ35" s="623">
        <v>0.9</v>
      </c>
      <c r="DA35" s="641"/>
      <c r="DB35" s="641"/>
      <c r="DC35" s="642"/>
      <c r="DD35" s="626">
        <v>497838</v>
      </c>
      <c r="DE35" s="639"/>
      <c r="DF35" s="639"/>
      <c r="DG35" s="639"/>
      <c r="DH35" s="639"/>
      <c r="DI35" s="639"/>
      <c r="DJ35" s="639"/>
      <c r="DK35" s="640"/>
      <c r="DL35" s="626">
        <v>493935</v>
      </c>
      <c r="DM35" s="639"/>
      <c r="DN35" s="639"/>
      <c r="DO35" s="639"/>
      <c r="DP35" s="639"/>
      <c r="DQ35" s="639"/>
      <c r="DR35" s="639"/>
      <c r="DS35" s="639"/>
      <c r="DT35" s="639"/>
      <c r="DU35" s="639"/>
      <c r="DV35" s="640"/>
      <c r="DW35" s="643">
        <v>1.4</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66946485</v>
      </c>
      <c r="S36" s="661"/>
      <c r="T36" s="661"/>
      <c r="U36" s="661"/>
      <c r="V36" s="661"/>
      <c r="W36" s="661"/>
      <c r="X36" s="661"/>
      <c r="Y36" s="664"/>
      <c r="Z36" s="665">
        <v>100</v>
      </c>
      <c r="AA36" s="665"/>
      <c r="AB36" s="665"/>
      <c r="AC36" s="665"/>
      <c r="AD36" s="666">
        <v>32925785</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1819033</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-339984</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7191460</v>
      </c>
      <c r="CS36" s="621"/>
      <c r="CT36" s="621"/>
      <c r="CU36" s="621"/>
      <c r="CV36" s="621"/>
      <c r="CW36" s="621"/>
      <c r="CX36" s="621"/>
      <c r="CY36" s="622"/>
      <c r="CZ36" s="623">
        <v>11</v>
      </c>
      <c r="DA36" s="641"/>
      <c r="DB36" s="641"/>
      <c r="DC36" s="642"/>
      <c r="DD36" s="626">
        <v>6257031</v>
      </c>
      <c r="DE36" s="621"/>
      <c r="DF36" s="621"/>
      <c r="DG36" s="621"/>
      <c r="DH36" s="621"/>
      <c r="DI36" s="621"/>
      <c r="DJ36" s="621"/>
      <c r="DK36" s="622"/>
      <c r="DL36" s="626">
        <v>4884877</v>
      </c>
      <c r="DM36" s="621"/>
      <c r="DN36" s="621"/>
      <c r="DO36" s="621"/>
      <c r="DP36" s="621"/>
      <c r="DQ36" s="621"/>
      <c r="DR36" s="621"/>
      <c r="DS36" s="621"/>
      <c r="DT36" s="621"/>
      <c r="DU36" s="621"/>
      <c r="DV36" s="622"/>
      <c r="DW36" s="643">
        <v>14.1</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137052</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19947</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2957530</v>
      </c>
      <c r="CS37" s="639"/>
      <c r="CT37" s="639"/>
      <c r="CU37" s="639"/>
      <c r="CV37" s="639"/>
      <c r="CW37" s="639"/>
      <c r="CX37" s="639"/>
      <c r="CY37" s="640"/>
      <c r="CZ37" s="623">
        <v>4.5</v>
      </c>
      <c r="DA37" s="641"/>
      <c r="DB37" s="641"/>
      <c r="DC37" s="642"/>
      <c r="DD37" s="626">
        <v>2918712</v>
      </c>
      <c r="DE37" s="639"/>
      <c r="DF37" s="639"/>
      <c r="DG37" s="639"/>
      <c r="DH37" s="639"/>
      <c r="DI37" s="639"/>
      <c r="DJ37" s="639"/>
      <c r="DK37" s="640"/>
      <c r="DL37" s="626">
        <v>2183279</v>
      </c>
      <c r="DM37" s="639"/>
      <c r="DN37" s="639"/>
      <c r="DO37" s="639"/>
      <c r="DP37" s="639"/>
      <c r="DQ37" s="639"/>
      <c r="DR37" s="639"/>
      <c r="DS37" s="639"/>
      <c r="DT37" s="639"/>
      <c r="DU37" s="639"/>
      <c r="DV37" s="640"/>
      <c r="DW37" s="643">
        <v>6.3</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v>2806</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32996</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5015673</v>
      </c>
      <c r="CS38" s="621"/>
      <c r="CT38" s="621"/>
      <c r="CU38" s="621"/>
      <c r="CV38" s="621"/>
      <c r="CW38" s="621"/>
      <c r="CX38" s="621"/>
      <c r="CY38" s="622"/>
      <c r="CZ38" s="623">
        <v>7.7</v>
      </c>
      <c r="DA38" s="641"/>
      <c r="DB38" s="641"/>
      <c r="DC38" s="642"/>
      <c r="DD38" s="626">
        <v>4026375</v>
      </c>
      <c r="DE38" s="621"/>
      <c r="DF38" s="621"/>
      <c r="DG38" s="621"/>
      <c r="DH38" s="621"/>
      <c r="DI38" s="621"/>
      <c r="DJ38" s="621"/>
      <c r="DK38" s="622"/>
      <c r="DL38" s="626">
        <v>3558972</v>
      </c>
      <c r="DM38" s="621"/>
      <c r="DN38" s="621"/>
      <c r="DO38" s="621"/>
      <c r="DP38" s="621"/>
      <c r="DQ38" s="621"/>
      <c r="DR38" s="621"/>
      <c r="DS38" s="621"/>
      <c r="DT38" s="621"/>
      <c r="DU38" s="621"/>
      <c r="DV38" s="622"/>
      <c r="DW38" s="643">
        <v>10.3</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t="s">
        <v>322</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96</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1790098</v>
      </c>
      <c r="CS39" s="639"/>
      <c r="CT39" s="639"/>
      <c r="CU39" s="639"/>
      <c r="CV39" s="639"/>
      <c r="CW39" s="639"/>
      <c r="CX39" s="639"/>
      <c r="CY39" s="640"/>
      <c r="CZ39" s="623">
        <v>2.7</v>
      </c>
      <c r="DA39" s="641"/>
      <c r="DB39" s="641"/>
      <c r="DC39" s="642"/>
      <c r="DD39" s="626">
        <v>1420000</v>
      </c>
      <c r="DE39" s="639"/>
      <c r="DF39" s="639"/>
      <c r="DG39" s="639"/>
      <c r="DH39" s="639"/>
      <c r="DI39" s="639"/>
      <c r="DJ39" s="639"/>
      <c r="DK39" s="640"/>
      <c r="DL39" s="626" t="s">
        <v>322</v>
      </c>
      <c r="DM39" s="639"/>
      <c r="DN39" s="639"/>
      <c r="DO39" s="639"/>
      <c r="DP39" s="639"/>
      <c r="DQ39" s="639"/>
      <c r="DR39" s="639"/>
      <c r="DS39" s="639"/>
      <c r="DT39" s="639"/>
      <c r="DU39" s="639"/>
      <c r="DV39" s="640"/>
      <c r="DW39" s="643" t="s">
        <v>322</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1513267</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148</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1936086</v>
      </c>
      <c r="CS40" s="621"/>
      <c r="CT40" s="621"/>
      <c r="CU40" s="621"/>
      <c r="CV40" s="621"/>
      <c r="CW40" s="621"/>
      <c r="CX40" s="621"/>
      <c r="CY40" s="622"/>
      <c r="CZ40" s="623">
        <v>3</v>
      </c>
      <c r="DA40" s="641"/>
      <c r="DB40" s="641"/>
      <c r="DC40" s="642"/>
      <c r="DD40" s="626">
        <v>97445</v>
      </c>
      <c r="DE40" s="621"/>
      <c r="DF40" s="621"/>
      <c r="DG40" s="621"/>
      <c r="DH40" s="621"/>
      <c r="DI40" s="621"/>
      <c r="DJ40" s="621"/>
      <c r="DK40" s="622"/>
      <c r="DL40" s="626" t="s">
        <v>322</v>
      </c>
      <c r="DM40" s="621"/>
      <c r="DN40" s="621"/>
      <c r="DO40" s="621"/>
      <c r="DP40" s="621"/>
      <c r="DQ40" s="621"/>
      <c r="DR40" s="621"/>
      <c r="DS40" s="621"/>
      <c r="DT40" s="621"/>
      <c r="DU40" s="621"/>
      <c r="DV40" s="622"/>
      <c r="DW40" s="643" t="s">
        <v>322</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3494707</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385</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10484737</v>
      </c>
      <c r="CS42" s="621"/>
      <c r="CT42" s="621"/>
      <c r="CU42" s="621"/>
      <c r="CV42" s="621"/>
      <c r="CW42" s="621"/>
      <c r="CX42" s="621"/>
      <c r="CY42" s="622"/>
      <c r="CZ42" s="623">
        <v>16.100000000000001</v>
      </c>
      <c r="DA42" s="624"/>
      <c r="DB42" s="624"/>
      <c r="DC42" s="625"/>
      <c r="DD42" s="626">
        <v>1369051</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381383</v>
      </c>
      <c r="CS43" s="639"/>
      <c r="CT43" s="639"/>
      <c r="CU43" s="639"/>
      <c r="CV43" s="639"/>
      <c r="CW43" s="639"/>
      <c r="CX43" s="639"/>
      <c r="CY43" s="640"/>
      <c r="CZ43" s="623">
        <v>0.6</v>
      </c>
      <c r="DA43" s="641"/>
      <c r="DB43" s="641"/>
      <c r="DC43" s="642"/>
      <c r="DD43" s="626">
        <v>381383</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10363364</v>
      </c>
      <c r="CS44" s="621"/>
      <c r="CT44" s="621"/>
      <c r="CU44" s="621"/>
      <c r="CV44" s="621"/>
      <c r="CW44" s="621"/>
      <c r="CX44" s="621"/>
      <c r="CY44" s="622"/>
      <c r="CZ44" s="623">
        <v>15.9</v>
      </c>
      <c r="DA44" s="624"/>
      <c r="DB44" s="624"/>
      <c r="DC44" s="625"/>
      <c r="DD44" s="626">
        <v>1350384</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3973743</v>
      </c>
      <c r="CS45" s="639"/>
      <c r="CT45" s="639"/>
      <c r="CU45" s="639"/>
      <c r="CV45" s="639"/>
      <c r="CW45" s="639"/>
      <c r="CX45" s="639"/>
      <c r="CY45" s="640"/>
      <c r="CZ45" s="623">
        <v>6.1</v>
      </c>
      <c r="DA45" s="641"/>
      <c r="DB45" s="641"/>
      <c r="DC45" s="642"/>
      <c r="DD45" s="626">
        <v>202907</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6031714</v>
      </c>
      <c r="CS46" s="621"/>
      <c r="CT46" s="621"/>
      <c r="CU46" s="621"/>
      <c r="CV46" s="621"/>
      <c r="CW46" s="621"/>
      <c r="CX46" s="621"/>
      <c r="CY46" s="622"/>
      <c r="CZ46" s="623">
        <v>9.1999999999999993</v>
      </c>
      <c r="DA46" s="624"/>
      <c r="DB46" s="624"/>
      <c r="DC46" s="625"/>
      <c r="DD46" s="626">
        <v>1125703</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v>121373</v>
      </c>
      <c r="CS47" s="639"/>
      <c r="CT47" s="639"/>
      <c r="CU47" s="639"/>
      <c r="CV47" s="639"/>
      <c r="CW47" s="639"/>
      <c r="CX47" s="639"/>
      <c r="CY47" s="640"/>
      <c r="CZ47" s="623">
        <v>0.2</v>
      </c>
      <c r="DA47" s="641"/>
      <c r="DB47" s="641"/>
      <c r="DC47" s="642"/>
      <c r="DD47" s="626">
        <v>18667</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113</v>
      </c>
      <c r="CS48" s="621"/>
      <c r="CT48" s="621"/>
      <c r="CU48" s="621"/>
      <c r="CV48" s="621"/>
      <c r="CW48" s="621"/>
      <c r="CX48" s="621"/>
      <c r="CY48" s="622"/>
      <c r="CZ48" s="623" t="s">
        <v>113</v>
      </c>
      <c r="DA48" s="624"/>
      <c r="DB48" s="624"/>
      <c r="DC48" s="625"/>
      <c r="DD48" s="626" t="s">
        <v>113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65244617</v>
      </c>
      <c r="CS49" s="605"/>
      <c r="CT49" s="605"/>
      <c r="CU49" s="605"/>
      <c r="CV49" s="605"/>
      <c r="CW49" s="605"/>
      <c r="CX49" s="605"/>
      <c r="CY49" s="606"/>
      <c r="CZ49" s="607">
        <v>100</v>
      </c>
      <c r="DA49" s="608"/>
      <c r="DB49" s="608"/>
      <c r="DC49" s="609"/>
      <c r="DD49" s="610">
        <v>37938830</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26" zoomScale="70" zoomScaleNormal="25" zoomScaleSheetLayoutView="70" workbookViewId="0">
      <selection activeCell="AU36" sqref="AU36:AY36"/>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366</v>
      </c>
      <c r="C7" s="1080"/>
      <c r="D7" s="1080"/>
      <c r="E7" s="1080"/>
      <c r="F7" s="1080"/>
      <c r="G7" s="1080"/>
      <c r="H7" s="1080"/>
      <c r="I7" s="1080"/>
      <c r="J7" s="1080"/>
      <c r="K7" s="1080"/>
      <c r="L7" s="1080"/>
      <c r="M7" s="1080"/>
      <c r="N7" s="1080"/>
      <c r="O7" s="1080"/>
      <c r="P7" s="1081"/>
      <c r="Q7" s="1133">
        <v>66794</v>
      </c>
      <c r="R7" s="1134"/>
      <c r="S7" s="1134"/>
      <c r="T7" s="1134"/>
      <c r="U7" s="1134"/>
      <c r="V7" s="1134">
        <v>65254</v>
      </c>
      <c r="W7" s="1134"/>
      <c r="X7" s="1134"/>
      <c r="Y7" s="1134"/>
      <c r="Z7" s="1134"/>
      <c r="AA7" s="1134">
        <v>1540</v>
      </c>
      <c r="AB7" s="1134"/>
      <c r="AC7" s="1134"/>
      <c r="AD7" s="1134"/>
      <c r="AE7" s="1135"/>
      <c r="AF7" s="1136">
        <v>757</v>
      </c>
      <c r="AG7" s="1137"/>
      <c r="AH7" s="1137"/>
      <c r="AI7" s="1137"/>
      <c r="AJ7" s="1138"/>
      <c r="AK7" s="1120">
        <v>2347</v>
      </c>
      <c r="AL7" s="1121"/>
      <c r="AM7" s="1121"/>
      <c r="AN7" s="1121"/>
      <c r="AO7" s="1121"/>
      <c r="AP7" s="1121">
        <v>60964</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553</v>
      </c>
      <c r="BT7" s="1125"/>
      <c r="BU7" s="1125"/>
      <c r="BV7" s="1125"/>
      <c r="BW7" s="1125"/>
      <c r="BX7" s="1125"/>
      <c r="BY7" s="1125"/>
      <c r="BZ7" s="1125"/>
      <c r="CA7" s="1125"/>
      <c r="CB7" s="1125"/>
      <c r="CC7" s="1125"/>
      <c r="CD7" s="1125"/>
      <c r="CE7" s="1125"/>
      <c r="CF7" s="1125"/>
      <c r="CG7" s="1126"/>
      <c r="CH7" s="1117">
        <v>-17</v>
      </c>
      <c r="CI7" s="1118"/>
      <c r="CJ7" s="1118"/>
      <c r="CK7" s="1118"/>
      <c r="CL7" s="1119"/>
      <c r="CM7" s="1117">
        <v>149</v>
      </c>
      <c r="CN7" s="1118"/>
      <c r="CO7" s="1118"/>
      <c r="CP7" s="1118"/>
      <c r="CQ7" s="1119"/>
      <c r="CR7" s="1117">
        <v>5</v>
      </c>
      <c r="CS7" s="1118"/>
      <c r="CT7" s="1118"/>
      <c r="CU7" s="1118"/>
      <c r="CV7" s="1119"/>
      <c r="CW7" s="1117" t="s">
        <v>491</v>
      </c>
      <c r="CX7" s="1118"/>
      <c r="CY7" s="1118"/>
      <c r="CZ7" s="1118"/>
      <c r="DA7" s="1119"/>
      <c r="DB7" s="1117" t="s">
        <v>491</v>
      </c>
      <c r="DC7" s="1118"/>
      <c r="DD7" s="1118"/>
      <c r="DE7" s="1118"/>
      <c r="DF7" s="1119"/>
      <c r="DG7" s="1117" t="s">
        <v>491</v>
      </c>
      <c r="DH7" s="1118"/>
      <c r="DI7" s="1118"/>
      <c r="DJ7" s="1118"/>
      <c r="DK7" s="1119"/>
      <c r="DL7" s="1117" t="s">
        <v>491</v>
      </c>
      <c r="DM7" s="1118"/>
      <c r="DN7" s="1118"/>
      <c r="DO7" s="1118"/>
      <c r="DP7" s="1119"/>
      <c r="DQ7" s="1117" t="s">
        <v>491</v>
      </c>
      <c r="DR7" s="1118"/>
      <c r="DS7" s="1118"/>
      <c r="DT7" s="1118"/>
      <c r="DU7" s="1119"/>
      <c r="DV7" s="1144"/>
      <c r="DW7" s="1145"/>
      <c r="DX7" s="1145"/>
      <c r="DY7" s="1145"/>
      <c r="DZ7" s="1146"/>
      <c r="EA7" s="207"/>
    </row>
    <row r="8" spans="1:131" s="208" customFormat="1" ht="26.25" customHeight="1" x14ac:dyDescent="0.15">
      <c r="A8" s="214">
        <v>2</v>
      </c>
      <c r="B8" s="1066" t="s">
        <v>367</v>
      </c>
      <c r="C8" s="1067"/>
      <c r="D8" s="1067"/>
      <c r="E8" s="1067"/>
      <c r="F8" s="1067"/>
      <c r="G8" s="1067"/>
      <c r="H8" s="1067"/>
      <c r="I8" s="1067"/>
      <c r="J8" s="1067"/>
      <c r="K8" s="1067"/>
      <c r="L8" s="1067"/>
      <c r="M8" s="1067"/>
      <c r="N8" s="1067"/>
      <c r="O8" s="1067"/>
      <c r="P8" s="1068"/>
      <c r="Q8" s="1072">
        <v>171</v>
      </c>
      <c r="R8" s="1073"/>
      <c r="S8" s="1073"/>
      <c r="T8" s="1073"/>
      <c r="U8" s="1073"/>
      <c r="V8" s="1073">
        <v>9</v>
      </c>
      <c r="W8" s="1073"/>
      <c r="X8" s="1073"/>
      <c r="Y8" s="1073"/>
      <c r="Z8" s="1073"/>
      <c r="AA8" s="1073">
        <v>162</v>
      </c>
      <c r="AB8" s="1073"/>
      <c r="AC8" s="1073"/>
      <c r="AD8" s="1073"/>
      <c r="AE8" s="1074"/>
      <c r="AF8" s="1048">
        <v>162</v>
      </c>
      <c r="AG8" s="1049"/>
      <c r="AH8" s="1049"/>
      <c r="AI8" s="1049"/>
      <c r="AJ8" s="1050"/>
      <c r="AK8" s="1115" t="s">
        <v>545</v>
      </c>
      <c r="AL8" s="1116"/>
      <c r="AM8" s="1116"/>
      <c r="AN8" s="1116"/>
      <c r="AO8" s="1116"/>
      <c r="AP8" s="1116" t="s">
        <v>546</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554</v>
      </c>
      <c r="BT8" s="1044"/>
      <c r="BU8" s="1044"/>
      <c r="BV8" s="1044"/>
      <c r="BW8" s="1044"/>
      <c r="BX8" s="1044"/>
      <c r="BY8" s="1044"/>
      <c r="BZ8" s="1044"/>
      <c r="CA8" s="1044"/>
      <c r="CB8" s="1044"/>
      <c r="CC8" s="1044"/>
      <c r="CD8" s="1044"/>
      <c r="CE8" s="1044"/>
      <c r="CF8" s="1044"/>
      <c r="CG8" s="1045"/>
      <c r="CH8" s="1018">
        <v>1</v>
      </c>
      <c r="CI8" s="1019"/>
      <c r="CJ8" s="1019"/>
      <c r="CK8" s="1019"/>
      <c r="CL8" s="1020"/>
      <c r="CM8" s="1018">
        <v>50</v>
      </c>
      <c r="CN8" s="1019"/>
      <c r="CO8" s="1019"/>
      <c r="CP8" s="1019"/>
      <c r="CQ8" s="1020"/>
      <c r="CR8" s="1018">
        <v>25</v>
      </c>
      <c r="CS8" s="1019"/>
      <c r="CT8" s="1019"/>
      <c r="CU8" s="1019"/>
      <c r="CV8" s="1020"/>
      <c r="CW8" s="1018" t="s">
        <v>491</v>
      </c>
      <c r="CX8" s="1019"/>
      <c r="CY8" s="1019"/>
      <c r="CZ8" s="1019"/>
      <c r="DA8" s="1020"/>
      <c r="DB8" s="1018" t="s">
        <v>491</v>
      </c>
      <c r="DC8" s="1019"/>
      <c r="DD8" s="1019"/>
      <c r="DE8" s="1019"/>
      <c r="DF8" s="1020"/>
      <c r="DG8" s="1018" t="s">
        <v>491</v>
      </c>
      <c r="DH8" s="1019"/>
      <c r="DI8" s="1019"/>
      <c r="DJ8" s="1019"/>
      <c r="DK8" s="1020"/>
      <c r="DL8" s="1018" t="s">
        <v>491</v>
      </c>
      <c r="DM8" s="1019"/>
      <c r="DN8" s="1019"/>
      <c r="DO8" s="1019"/>
      <c r="DP8" s="1020"/>
      <c r="DQ8" s="1018" t="s">
        <v>491</v>
      </c>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555</v>
      </c>
      <c r="BT9" s="1044"/>
      <c r="BU9" s="1044"/>
      <c r="BV9" s="1044"/>
      <c r="BW9" s="1044"/>
      <c r="BX9" s="1044"/>
      <c r="BY9" s="1044"/>
      <c r="BZ9" s="1044"/>
      <c r="CA9" s="1044"/>
      <c r="CB9" s="1044"/>
      <c r="CC9" s="1044"/>
      <c r="CD9" s="1044"/>
      <c r="CE9" s="1044"/>
      <c r="CF9" s="1044"/>
      <c r="CG9" s="1045"/>
      <c r="CH9" s="1018">
        <v>131</v>
      </c>
      <c r="CI9" s="1019"/>
      <c r="CJ9" s="1019"/>
      <c r="CK9" s="1019"/>
      <c r="CL9" s="1020"/>
      <c r="CM9" s="1018">
        <v>351</v>
      </c>
      <c r="CN9" s="1019"/>
      <c r="CO9" s="1019"/>
      <c r="CP9" s="1019"/>
      <c r="CQ9" s="1020"/>
      <c r="CR9" s="1018">
        <v>5</v>
      </c>
      <c r="CS9" s="1019"/>
      <c r="CT9" s="1019"/>
      <c r="CU9" s="1019"/>
      <c r="CV9" s="1020"/>
      <c r="CW9" s="1018">
        <v>16</v>
      </c>
      <c r="CX9" s="1019"/>
      <c r="CY9" s="1019"/>
      <c r="CZ9" s="1019"/>
      <c r="DA9" s="1020"/>
      <c r="DB9" s="1018">
        <v>1429</v>
      </c>
      <c r="DC9" s="1019"/>
      <c r="DD9" s="1019"/>
      <c r="DE9" s="1019"/>
      <c r="DF9" s="1020"/>
      <c r="DG9" s="1018">
        <v>1382</v>
      </c>
      <c r="DH9" s="1019"/>
      <c r="DI9" s="1019"/>
      <c r="DJ9" s="1019"/>
      <c r="DK9" s="1020"/>
      <c r="DL9" s="1018" t="s">
        <v>491</v>
      </c>
      <c r="DM9" s="1019"/>
      <c r="DN9" s="1019"/>
      <c r="DO9" s="1019"/>
      <c r="DP9" s="1020"/>
      <c r="DQ9" s="1018">
        <v>1198</v>
      </c>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t="s">
        <v>556</v>
      </c>
      <c r="BT10" s="1044"/>
      <c r="BU10" s="1044"/>
      <c r="BV10" s="1044"/>
      <c r="BW10" s="1044"/>
      <c r="BX10" s="1044"/>
      <c r="BY10" s="1044"/>
      <c r="BZ10" s="1044"/>
      <c r="CA10" s="1044"/>
      <c r="CB10" s="1044"/>
      <c r="CC10" s="1044"/>
      <c r="CD10" s="1044"/>
      <c r="CE10" s="1044"/>
      <c r="CF10" s="1044"/>
      <c r="CG10" s="1045"/>
      <c r="CH10" s="1018">
        <v>-1</v>
      </c>
      <c r="CI10" s="1019"/>
      <c r="CJ10" s="1019"/>
      <c r="CK10" s="1019"/>
      <c r="CL10" s="1020"/>
      <c r="CM10" s="1018">
        <v>36</v>
      </c>
      <c r="CN10" s="1019"/>
      <c r="CO10" s="1019"/>
      <c r="CP10" s="1019"/>
      <c r="CQ10" s="1020"/>
      <c r="CR10" s="1018">
        <v>3</v>
      </c>
      <c r="CS10" s="1019"/>
      <c r="CT10" s="1019"/>
      <c r="CU10" s="1019"/>
      <c r="CV10" s="1020"/>
      <c r="CW10" s="1018" t="s">
        <v>557</v>
      </c>
      <c r="CX10" s="1019"/>
      <c r="CY10" s="1019"/>
      <c r="CZ10" s="1019"/>
      <c r="DA10" s="1020"/>
      <c r="DB10" s="1018" t="s">
        <v>491</v>
      </c>
      <c r="DC10" s="1019"/>
      <c r="DD10" s="1019"/>
      <c r="DE10" s="1019"/>
      <c r="DF10" s="1020"/>
      <c r="DG10" s="1018" t="s">
        <v>491</v>
      </c>
      <c r="DH10" s="1019"/>
      <c r="DI10" s="1019"/>
      <c r="DJ10" s="1019"/>
      <c r="DK10" s="1020"/>
      <c r="DL10" s="1018" t="s">
        <v>491</v>
      </c>
      <c r="DM10" s="1019"/>
      <c r="DN10" s="1019"/>
      <c r="DO10" s="1019"/>
      <c r="DP10" s="1020"/>
      <c r="DQ10" s="1018" t="s">
        <v>491</v>
      </c>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369</v>
      </c>
      <c r="B23" s="973" t="s">
        <v>370</v>
      </c>
      <c r="C23" s="974"/>
      <c r="D23" s="974"/>
      <c r="E23" s="974"/>
      <c r="F23" s="974"/>
      <c r="G23" s="974"/>
      <c r="H23" s="974"/>
      <c r="I23" s="974"/>
      <c r="J23" s="974"/>
      <c r="K23" s="974"/>
      <c r="L23" s="974"/>
      <c r="M23" s="974"/>
      <c r="N23" s="974"/>
      <c r="O23" s="974"/>
      <c r="P23" s="975"/>
      <c r="Q23" s="1097"/>
      <c r="R23" s="1098"/>
      <c r="S23" s="1098"/>
      <c r="T23" s="1098"/>
      <c r="U23" s="1098"/>
      <c r="V23" s="1098"/>
      <c r="W23" s="1098"/>
      <c r="X23" s="1098"/>
      <c r="Y23" s="1098"/>
      <c r="Z23" s="1098"/>
      <c r="AA23" s="1098"/>
      <c r="AB23" s="1098"/>
      <c r="AC23" s="1098"/>
      <c r="AD23" s="1098"/>
      <c r="AE23" s="1099"/>
      <c r="AF23" s="1100">
        <v>919</v>
      </c>
      <c r="AG23" s="1098"/>
      <c r="AH23" s="1098"/>
      <c r="AI23" s="1098"/>
      <c r="AJ23" s="1101"/>
      <c r="AK23" s="1102"/>
      <c r="AL23" s="1103"/>
      <c r="AM23" s="1103"/>
      <c r="AN23" s="1103"/>
      <c r="AO23" s="1103"/>
      <c r="AP23" s="1098"/>
      <c r="AQ23" s="1098"/>
      <c r="AR23" s="1098"/>
      <c r="AS23" s="1098"/>
      <c r="AT23" s="1098"/>
      <c r="AU23" s="1104"/>
      <c r="AV23" s="1104"/>
      <c r="AW23" s="1104"/>
      <c r="AX23" s="1104"/>
      <c r="AY23" s="1105"/>
      <c r="AZ23" s="1094" t="s">
        <v>371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349</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382</v>
      </c>
      <c r="C28" s="1080"/>
      <c r="D28" s="1080"/>
      <c r="E28" s="1080"/>
      <c r="F28" s="1080"/>
      <c r="G28" s="1080"/>
      <c r="H28" s="1080"/>
      <c r="I28" s="1080"/>
      <c r="J28" s="1080"/>
      <c r="K28" s="1080"/>
      <c r="L28" s="1080"/>
      <c r="M28" s="1080"/>
      <c r="N28" s="1080"/>
      <c r="O28" s="1080"/>
      <c r="P28" s="1081"/>
      <c r="Q28" s="1082">
        <v>20358</v>
      </c>
      <c r="R28" s="1083"/>
      <c r="S28" s="1083"/>
      <c r="T28" s="1083"/>
      <c r="U28" s="1083"/>
      <c r="V28" s="1083">
        <v>20291</v>
      </c>
      <c r="W28" s="1083"/>
      <c r="X28" s="1083"/>
      <c r="Y28" s="1083"/>
      <c r="Z28" s="1083"/>
      <c r="AA28" s="1083">
        <v>67</v>
      </c>
      <c r="AB28" s="1083"/>
      <c r="AC28" s="1083"/>
      <c r="AD28" s="1083"/>
      <c r="AE28" s="1084"/>
      <c r="AF28" s="1085">
        <v>67</v>
      </c>
      <c r="AG28" s="1083"/>
      <c r="AH28" s="1083"/>
      <c r="AI28" s="1083"/>
      <c r="AJ28" s="1086"/>
      <c r="AK28" s="1087">
        <v>1438</v>
      </c>
      <c r="AL28" s="1075"/>
      <c r="AM28" s="1075"/>
      <c r="AN28" s="1075"/>
      <c r="AO28" s="1075"/>
      <c r="AP28" s="1075" t="s">
        <v>491</v>
      </c>
      <c r="AQ28" s="1075"/>
      <c r="AR28" s="1075"/>
      <c r="AS28" s="1075"/>
      <c r="AT28" s="1075"/>
      <c r="AU28" s="1075" t="s">
        <v>491</v>
      </c>
      <c r="AV28" s="1075"/>
      <c r="AW28" s="1075"/>
      <c r="AX28" s="1075"/>
      <c r="AY28" s="1075"/>
      <c r="AZ28" s="1076" t="s">
        <v>491</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383</v>
      </c>
      <c r="C29" s="1067"/>
      <c r="D29" s="1067"/>
      <c r="E29" s="1067"/>
      <c r="F29" s="1067"/>
      <c r="G29" s="1067"/>
      <c r="H29" s="1067"/>
      <c r="I29" s="1067"/>
      <c r="J29" s="1067"/>
      <c r="K29" s="1067"/>
      <c r="L29" s="1067"/>
      <c r="M29" s="1067"/>
      <c r="N29" s="1067"/>
      <c r="O29" s="1067"/>
      <c r="P29" s="1068"/>
      <c r="Q29" s="1072">
        <v>10984</v>
      </c>
      <c r="R29" s="1073"/>
      <c r="S29" s="1073"/>
      <c r="T29" s="1073"/>
      <c r="U29" s="1073"/>
      <c r="V29" s="1073">
        <v>10487</v>
      </c>
      <c r="W29" s="1073"/>
      <c r="X29" s="1073"/>
      <c r="Y29" s="1073"/>
      <c r="Z29" s="1073"/>
      <c r="AA29" s="1073">
        <v>497</v>
      </c>
      <c r="AB29" s="1073"/>
      <c r="AC29" s="1073"/>
      <c r="AD29" s="1073"/>
      <c r="AE29" s="1074"/>
      <c r="AF29" s="1048">
        <v>497</v>
      </c>
      <c r="AG29" s="1049"/>
      <c r="AH29" s="1049"/>
      <c r="AI29" s="1049"/>
      <c r="AJ29" s="1050"/>
      <c r="AK29" s="1009">
        <v>1589</v>
      </c>
      <c r="AL29" s="1000"/>
      <c r="AM29" s="1000"/>
      <c r="AN29" s="1000"/>
      <c r="AO29" s="1000"/>
      <c r="AP29" s="1000" t="s">
        <v>491</v>
      </c>
      <c r="AQ29" s="1000"/>
      <c r="AR29" s="1000"/>
      <c r="AS29" s="1000"/>
      <c r="AT29" s="1000"/>
      <c r="AU29" s="1000" t="s">
        <v>491</v>
      </c>
      <c r="AV29" s="1000"/>
      <c r="AW29" s="1000"/>
      <c r="AX29" s="1000"/>
      <c r="AY29" s="1000"/>
      <c r="AZ29" s="1071" t="s">
        <v>491</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384</v>
      </c>
      <c r="C30" s="1067"/>
      <c r="D30" s="1067"/>
      <c r="E30" s="1067"/>
      <c r="F30" s="1067"/>
      <c r="G30" s="1067"/>
      <c r="H30" s="1067"/>
      <c r="I30" s="1067"/>
      <c r="J30" s="1067"/>
      <c r="K30" s="1067"/>
      <c r="L30" s="1067"/>
      <c r="M30" s="1067"/>
      <c r="N30" s="1067"/>
      <c r="O30" s="1067"/>
      <c r="P30" s="1068"/>
      <c r="Q30" s="1072">
        <v>1520</v>
      </c>
      <c r="R30" s="1073"/>
      <c r="S30" s="1073"/>
      <c r="T30" s="1073"/>
      <c r="U30" s="1073"/>
      <c r="V30" s="1073">
        <v>1486</v>
      </c>
      <c r="W30" s="1073"/>
      <c r="X30" s="1073"/>
      <c r="Y30" s="1073"/>
      <c r="Z30" s="1073"/>
      <c r="AA30" s="1073">
        <v>34</v>
      </c>
      <c r="AB30" s="1073"/>
      <c r="AC30" s="1073"/>
      <c r="AD30" s="1073"/>
      <c r="AE30" s="1074"/>
      <c r="AF30" s="1048">
        <v>34</v>
      </c>
      <c r="AG30" s="1049"/>
      <c r="AH30" s="1049"/>
      <c r="AI30" s="1049"/>
      <c r="AJ30" s="1050"/>
      <c r="AK30" s="1009">
        <v>426</v>
      </c>
      <c r="AL30" s="1000"/>
      <c r="AM30" s="1000"/>
      <c r="AN30" s="1000"/>
      <c r="AO30" s="1000"/>
      <c r="AP30" s="1000" t="s">
        <v>491</v>
      </c>
      <c r="AQ30" s="1000"/>
      <c r="AR30" s="1000"/>
      <c r="AS30" s="1000"/>
      <c r="AT30" s="1000"/>
      <c r="AU30" s="1000" t="s">
        <v>491</v>
      </c>
      <c r="AV30" s="1000"/>
      <c r="AW30" s="1000"/>
      <c r="AX30" s="1000"/>
      <c r="AY30" s="1000"/>
      <c r="AZ30" s="1071" t="s">
        <v>491</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385</v>
      </c>
      <c r="C31" s="1067"/>
      <c r="D31" s="1067"/>
      <c r="E31" s="1067"/>
      <c r="F31" s="1067"/>
      <c r="G31" s="1067"/>
      <c r="H31" s="1067"/>
      <c r="I31" s="1067"/>
      <c r="J31" s="1067"/>
      <c r="K31" s="1067"/>
      <c r="L31" s="1067"/>
      <c r="M31" s="1067"/>
      <c r="N31" s="1067"/>
      <c r="O31" s="1067"/>
      <c r="P31" s="1068"/>
      <c r="Q31" s="1072">
        <v>38</v>
      </c>
      <c r="R31" s="1073"/>
      <c r="S31" s="1073"/>
      <c r="T31" s="1073"/>
      <c r="U31" s="1073"/>
      <c r="V31" s="1073">
        <v>38</v>
      </c>
      <c r="W31" s="1073"/>
      <c r="X31" s="1073"/>
      <c r="Y31" s="1073"/>
      <c r="Z31" s="1073"/>
      <c r="AA31" s="1073">
        <v>0</v>
      </c>
      <c r="AB31" s="1073"/>
      <c r="AC31" s="1073"/>
      <c r="AD31" s="1073"/>
      <c r="AE31" s="1074"/>
      <c r="AF31" s="1048">
        <v>0</v>
      </c>
      <c r="AG31" s="1049"/>
      <c r="AH31" s="1049"/>
      <c r="AI31" s="1049"/>
      <c r="AJ31" s="1050"/>
      <c r="AK31" s="1009">
        <v>3</v>
      </c>
      <c r="AL31" s="1000"/>
      <c r="AM31" s="1000"/>
      <c r="AN31" s="1000"/>
      <c r="AO31" s="1000"/>
      <c r="AP31" s="1000" t="s">
        <v>491</v>
      </c>
      <c r="AQ31" s="1000"/>
      <c r="AR31" s="1000"/>
      <c r="AS31" s="1000"/>
      <c r="AT31" s="1000"/>
      <c r="AU31" s="1000" t="s">
        <v>491</v>
      </c>
      <c r="AV31" s="1000"/>
      <c r="AW31" s="1000"/>
      <c r="AX31" s="1000"/>
      <c r="AY31" s="1000"/>
      <c r="AZ31" s="1071" t="s">
        <v>491</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386</v>
      </c>
      <c r="C32" s="1067"/>
      <c r="D32" s="1067"/>
      <c r="E32" s="1067"/>
      <c r="F32" s="1067"/>
      <c r="G32" s="1067"/>
      <c r="H32" s="1067"/>
      <c r="I32" s="1067"/>
      <c r="J32" s="1067"/>
      <c r="K32" s="1067"/>
      <c r="L32" s="1067"/>
      <c r="M32" s="1067"/>
      <c r="N32" s="1067"/>
      <c r="O32" s="1067"/>
      <c r="P32" s="1068"/>
      <c r="Q32" s="1072">
        <v>2544</v>
      </c>
      <c r="R32" s="1073"/>
      <c r="S32" s="1073"/>
      <c r="T32" s="1073"/>
      <c r="U32" s="1073"/>
      <c r="V32" s="1073">
        <v>2222</v>
      </c>
      <c r="W32" s="1073"/>
      <c r="X32" s="1073"/>
      <c r="Y32" s="1073"/>
      <c r="Z32" s="1073"/>
      <c r="AA32" s="1073">
        <v>322</v>
      </c>
      <c r="AB32" s="1073"/>
      <c r="AC32" s="1073"/>
      <c r="AD32" s="1073"/>
      <c r="AE32" s="1074"/>
      <c r="AF32" s="1048">
        <v>4251</v>
      </c>
      <c r="AG32" s="1049"/>
      <c r="AH32" s="1049"/>
      <c r="AI32" s="1049"/>
      <c r="AJ32" s="1050"/>
      <c r="AK32" s="1009">
        <v>134</v>
      </c>
      <c r="AL32" s="1000"/>
      <c r="AM32" s="1000"/>
      <c r="AN32" s="1000"/>
      <c r="AO32" s="1000"/>
      <c r="AP32" s="1000">
        <v>6970</v>
      </c>
      <c r="AQ32" s="1000"/>
      <c r="AR32" s="1000"/>
      <c r="AS32" s="1000"/>
      <c r="AT32" s="1000"/>
      <c r="AU32" s="1000">
        <v>1770</v>
      </c>
      <c r="AV32" s="1000"/>
      <c r="AW32" s="1000"/>
      <c r="AX32" s="1000"/>
      <c r="AY32" s="1000"/>
      <c r="AZ32" s="1071" t="s">
        <v>546</v>
      </c>
      <c r="BA32" s="1071"/>
      <c r="BB32" s="1071"/>
      <c r="BC32" s="1071"/>
      <c r="BD32" s="1071"/>
      <c r="BE32" s="1061" t="s">
        <v>387</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388</v>
      </c>
      <c r="C33" s="1067"/>
      <c r="D33" s="1067"/>
      <c r="E33" s="1067"/>
      <c r="F33" s="1067"/>
      <c r="G33" s="1067"/>
      <c r="H33" s="1067"/>
      <c r="I33" s="1067"/>
      <c r="J33" s="1067"/>
      <c r="K33" s="1067"/>
      <c r="L33" s="1067"/>
      <c r="M33" s="1067"/>
      <c r="N33" s="1067"/>
      <c r="O33" s="1067"/>
      <c r="P33" s="1068"/>
      <c r="Q33" s="1072">
        <v>346</v>
      </c>
      <c r="R33" s="1073"/>
      <c r="S33" s="1073"/>
      <c r="T33" s="1073"/>
      <c r="U33" s="1073"/>
      <c r="V33" s="1073">
        <v>273</v>
      </c>
      <c r="W33" s="1073"/>
      <c r="X33" s="1073"/>
      <c r="Y33" s="1073"/>
      <c r="Z33" s="1073"/>
      <c r="AA33" s="1073">
        <v>73</v>
      </c>
      <c r="AB33" s="1073"/>
      <c r="AC33" s="1073"/>
      <c r="AD33" s="1073"/>
      <c r="AE33" s="1074"/>
      <c r="AF33" s="1048">
        <v>640</v>
      </c>
      <c r="AG33" s="1049"/>
      <c r="AH33" s="1049"/>
      <c r="AI33" s="1049"/>
      <c r="AJ33" s="1050"/>
      <c r="AK33" s="1009" t="s">
        <v>546</v>
      </c>
      <c r="AL33" s="1000"/>
      <c r="AM33" s="1000"/>
      <c r="AN33" s="1000"/>
      <c r="AO33" s="1000"/>
      <c r="AP33" s="1000">
        <v>982</v>
      </c>
      <c r="AQ33" s="1000"/>
      <c r="AR33" s="1000"/>
      <c r="AS33" s="1000"/>
      <c r="AT33" s="1000"/>
      <c r="AU33" s="1000">
        <v>1</v>
      </c>
      <c r="AV33" s="1000"/>
      <c r="AW33" s="1000"/>
      <c r="AX33" s="1000"/>
      <c r="AY33" s="1000"/>
      <c r="AZ33" s="1071" t="s">
        <v>546</v>
      </c>
      <c r="BA33" s="1071"/>
      <c r="BB33" s="1071"/>
      <c r="BC33" s="1071"/>
      <c r="BD33" s="1071"/>
      <c r="BE33" s="1061" t="s">
        <v>387</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t="s">
        <v>389</v>
      </c>
      <c r="C34" s="1067"/>
      <c r="D34" s="1067"/>
      <c r="E34" s="1067"/>
      <c r="F34" s="1067"/>
      <c r="G34" s="1067"/>
      <c r="H34" s="1067"/>
      <c r="I34" s="1067"/>
      <c r="J34" s="1067"/>
      <c r="K34" s="1067"/>
      <c r="L34" s="1067"/>
      <c r="M34" s="1067"/>
      <c r="N34" s="1067"/>
      <c r="O34" s="1067"/>
      <c r="P34" s="1068"/>
      <c r="Q34" s="1072">
        <v>4828</v>
      </c>
      <c r="R34" s="1073"/>
      <c r="S34" s="1073"/>
      <c r="T34" s="1073"/>
      <c r="U34" s="1073"/>
      <c r="V34" s="1073">
        <v>4303</v>
      </c>
      <c r="W34" s="1073"/>
      <c r="X34" s="1073"/>
      <c r="Y34" s="1073"/>
      <c r="Z34" s="1073"/>
      <c r="AA34" s="1073">
        <v>524</v>
      </c>
      <c r="AB34" s="1073"/>
      <c r="AC34" s="1073"/>
      <c r="AD34" s="1073"/>
      <c r="AE34" s="1074"/>
      <c r="AF34" s="1048">
        <v>1482</v>
      </c>
      <c r="AG34" s="1049"/>
      <c r="AH34" s="1049"/>
      <c r="AI34" s="1049"/>
      <c r="AJ34" s="1050"/>
      <c r="AK34" s="1009">
        <v>1806</v>
      </c>
      <c r="AL34" s="1000"/>
      <c r="AM34" s="1000"/>
      <c r="AN34" s="1000"/>
      <c r="AO34" s="1000"/>
      <c r="AP34" s="1000">
        <v>34782</v>
      </c>
      <c r="AQ34" s="1000"/>
      <c r="AR34" s="1000"/>
      <c r="AS34" s="1000"/>
      <c r="AT34" s="1000"/>
      <c r="AU34" s="1000">
        <v>21530</v>
      </c>
      <c r="AV34" s="1000"/>
      <c r="AW34" s="1000"/>
      <c r="AX34" s="1000"/>
      <c r="AY34" s="1000"/>
      <c r="AZ34" s="1071" t="s">
        <v>546</v>
      </c>
      <c r="BA34" s="1071"/>
      <c r="BB34" s="1071"/>
      <c r="BC34" s="1071"/>
      <c r="BD34" s="1071"/>
      <c r="BE34" s="1061" t="s">
        <v>387</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t="s">
        <v>390</v>
      </c>
      <c r="C35" s="1067"/>
      <c r="D35" s="1067"/>
      <c r="E35" s="1067"/>
      <c r="F35" s="1067"/>
      <c r="G35" s="1067"/>
      <c r="H35" s="1067"/>
      <c r="I35" s="1067"/>
      <c r="J35" s="1067"/>
      <c r="K35" s="1067"/>
      <c r="L35" s="1067"/>
      <c r="M35" s="1067"/>
      <c r="N35" s="1067"/>
      <c r="O35" s="1067"/>
      <c r="P35" s="1068"/>
      <c r="Q35" s="1072">
        <v>7</v>
      </c>
      <c r="R35" s="1073"/>
      <c r="S35" s="1073"/>
      <c r="T35" s="1073"/>
      <c r="U35" s="1073"/>
      <c r="V35" s="1073">
        <v>7</v>
      </c>
      <c r="W35" s="1073"/>
      <c r="X35" s="1073"/>
      <c r="Y35" s="1073"/>
      <c r="Z35" s="1073"/>
      <c r="AA35" s="1073">
        <v>0</v>
      </c>
      <c r="AB35" s="1073"/>
      <c r="AC35" s="1073"/>
      <c r="AD35" s="1073"/>
      <c r="AE35" s="1074"/>
      <c r="AF35" s="1048">
        <v>0</v>
      </c>
      <c r="AG35" s="1049"/>
      <c r="AH35" s="1049"/>
      <c r="AI35" s="1049"/>
      <c r="AJ35" s="1050"/>
      <c r="AK35" s="1009">
        <v>5</v>
      </c>
      <c r="AL35" s="1000"/>
      <c r="AM35" s="1000"/>
      <c r="AN35" s="1000"/>
      <c r="AO35" s="1000"/>
      <c r="AP35" s="1000">
        <v>37</v>
      </c>
      <c r="AQ35" s="1000"/>
      <c r="AR35" s="1000"/>
      <c r="AS35" s="1000"/>
      <c r="AT35" s="1000"/>
      <c r="AU35" s="1000">
        <v>27</v>
      </c>
      <c r="AV35" s="1000"/>
      <c r="AW35" s="1000"/>
      <c r="AX35" s="1000"/>
      <c r="AY35" s="1000"/>
      <c r="AZ35" s="1071" t="s">
        <v>546</v>
      </c>
      <c r="BA35" s="1071"/>
      <c r="BB35" s="1071"/>
      <c r="BC35" s="1071"/>
      <c r="BD35" s="1071"/>
      <c r="BE35" s="1061" t="s">
        <v>391</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392</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369</v>
      </c>
      <c r="B63" s="973" t="s">
        <v>393</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6971</v>
      </c>
      <c r="AG63" s="988"/>
      <c r="AH63" s="988"/>
      <c r="AI63" s="988"/>
      <c r="AJ63" s="1059"/>
      <c r="AK63" s="1060"/>
      <c r="AL63" s="992"/>
      <c r="AM63" s="992"/>
      <c r="AN63" s="992"/>
      <c r="AO63" s="992"/>
      <c r="AP63" s="988"/>
      <c r="AQ63" s="988"/>
      <c r="AR63" s="988"/>
      <c r="AS63" s="988"/>
      <c r="AT63" s="988"/>
      <c r="AU63" s="988"/>
      <c r="AV63" s="988"/>
      <c r="AW63" s="988"/>
      <c r="AX63" s="988"/>
      <c r="AY63" s="988"/>
      <c r="AZ63" s="1054"/>
      <c r="BA63" s="1054"/>
      <c r="BB63" s="1054"/>
      <c r="BC63" s="1054"/>
      <c r="BD63" s="1054"/>
      <c r="BE63" s="989"/>
      <c r="BF63" s="989"/>
      <c r="BG63" s="989"/>
      <c r="BH63" s="989"/>
      <c r="BI63" s="990"/>
      <c r="BJ63" s="1055" t="s">
        <v>113</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394</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395</v>
      </c>
      <c r="B66" s="1025"/>
      <c r="C66" s="1025"/>
      <c r="D66" s="1025"/>
      <c r="E66" s="1025"/>
      <c r="F66" s="1025"/>
      <c r="G66" s="1025"/>
      <c r="H66" s="1025"/>
      <c r="I66" s="1025"/>
      <c r="J66" s="1025"/>
      <c r="K66" s="1025"/>
      <c r="L66" s="1025"/>
      <c r="M66" s="1025"/>
      <c r="N66" s="1025"/>
      <c r="O66" s="1025"/>
      <c r="P66" s="1026"/>
      <c r="Q66" s="1030" t="s">
        <v>396</v>
      </c>
      <c r="R66" s="1031"/>
      <c r="S66" s="1031"/>
      <c r="T66" s="1031"/>
      <c r="U66" s="1032"/>
      <c r="V66" s="1030" t="s">
        <v>397</v>
      </c>
      <c r="W66" s="1031"/>
      <c r="X66" s="1031"/>
      <c r="Y66" s="1031"/>
      <c r="Z66" s="1032"/>
      <c r="AA66" s="1030" t="s">
        <v>398</v>
      </c>
      <c r="AB66" s="1031"/>
      <c r="AC66" s="1031"/>
      <c r="AD66" s="1031"/>
      <c r="AE66" s="1032"/>
      <c r="AF66" s="1036" t="s">
        <v>399</v>
      </c>
      <c r="AG66" s="1037"/>
      <c r="AH66" s="1037"/>
      <c r="AI66" s="1037"/>
      <c r="AJ66" s="1038"/>
      <c r="AK66" s="1030" t="s">
        <v>400</v>
      </c>
      <c r="AL66" s="1025"/>
      <c r="AM66" s="1025"/>
      <c r="AN66" s="1025"/>
      <c r="AO66" s="1026"/>
      <c r="AP66" s="1030" t="s">
        <v>401</v>
      </c>
      <c r="AQ66" s="1031"/>
      <c r="AR66" s="1031"/>
      <c r="AS66" s="1031"/>
      <c r="AT66" s="1032"/>
      <c r="AU66" s="1030" t="s">
        <v>402</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547</v>
      </c>
      <c r="C68" s="1015"/>
      <c r="D68" s="1015"/>
      <c r="E68" s="1015"/>
      <c r="F68" s="1015"/>
      <c r="G68" s="1015"/>
      <c r="H68" s="1015"/>
      <c r="I68" s="1015"/>
      <c r="J68" s="1015"/>
      <c r="K68" s="1015"/>
      <c r="L68" s="1015"/>
      <c r="M68" s="1015"/>
      <c r="N68" s="1015"/>
      <c r="O68" s="1015"/>
      <c r="P68" s="1016"/>
      <c r="Q68" s="1017">
        <v>3336</v>
      </c>
      <c r="R68" s="1011"/>
      <c r="S68" s="1011"/>
      <c r="T68" s="1011"/>
      <c r="U68" s="1011"/>
      <c r="V68" s="1011">
        <v>3194</v>
      </c>
      <c r="W68" s="1011"/>
      <c r="X68" s="1011"/>
      <c r="Y68" s="1011"/>
      <c r="Z68" s="1011"/>
      <c r="AA68" s="1011">
        <v>142</v>
      </c>
      <c r="AB68" s="1011"/>
      <c r="AC68" s="1011"/>
      <c r="AD68" s="1011"/>
      <c r="AE68" s="1011"/>
      <c r="AF68" s="1011">
        <v>142</v>
      </c>
      <c r="AG68" s="1011"/>
      <c r="AH68" s="1011"/>
      <c r="AI68" s="1011"/>
      <c r="AJ68" s="1011"/>
      <c r="AK68" s="1011">
        <v>157</v>
      </c>
      <c r="AL68" s="1011"/>
      <c r="AM68" s="1011"/>
      <c r="AN68" s="1011"/>
      <c r="AO68" s="1011"/>
      <c r="AP68" s="1011">
        <v>3731</v>
      </c>
      <c r="AQ68" s="1011"/>
      <c r="AR68" s="1011"/>
      <c r="AS68" s="1011"/>
      <c r="AT68" s="1011"/>
      <c r="AU68" s="1011">
        <v>1867</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548</v>
      </c>
      <c r="C69" s="1004"/>
      <c r="D69" s="1004"/>
      <c r="E69" s="1004"/>
      <c r="F69" s="1004"/>
      <c r="G69" s="1004"/>
      <c r="H69" s="1004"/>
      <c r="I69" s="1004"/>
      <c r="J69" s="1004"/>
      <c r="K69" s="1004"/>
      <c r="L69" s="1004"/>
      <c r="M69" s="1004"/>
      <c r="N69" s="1004"/>
      <c r="O69" s="1004"/>
      <c r="P69" s="1005"/>
      <c r="Q69" s="1006">
        <v>5245</v>
      </c>
      <c r="R69" s="1000"/>
      <c r="S69" s="1000"/>
      <c r="T69" s="1000"/>
      <c r="U69" s="1000"/>
      <c r="V69" s="1000">
        <v>4976</v>
      </c>
      <c r="W69" s="1000"/>
      <c r="X69" s="1000"/>
      <c r="Y69" s="1000"/>
      <c r="Z69" s="1000"/>
      <c r="AA69" s="1000">
        <v>269</v>
      </c>
      <c r="AB69" s="1000"/>
      <c r="AC69" s="1000"/>
      <c r="AD69" s="1000"/>
      <c r="AE69" s="1000"/>
      <c r="AF69" s="1000">
        <v>269</v>
      </c>
      <c r="AG69" s="1000"/>
      <c r="AH69" s="1000"/>
      <c r="AI69" s="1000"/>
      <c r="AJ69" s="1000"/>
      <c r="AK69" s="1000">
        <v>9</v>
      </c>
      <c r="AL69" s="1000"/>
      <c r="AM69" s="1000"/>
      <c r="AN69" s="1000"/>
      <c r="AO69" s="1000"/>
      <c r="AP69" s="1000">
        <v>2441</v>
      </c>
      <c r="AQ69" s="1000"/>
      <c r="AR69" s="1000"/>
      <c r="AS69" s="1000"/>
      <c r="AT69" s="1000"/>
      <c r="AU69" s="1000" t="s">
        <v>552</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549</v>
      </c>
      <c r="C70" s="1004"/>
      <c r="D70" s="1004"/>
      <c r="E70" s="1004"/>
      <c r="F70" s="1004"/>
      <c r="G70" s="1004"/>
      <c r="H70" s="1004"/>
      <c r="I70" s="1004"/>
      <c r="J70" s="1004"/>
      <c r="K70" s="1004"/>
      <c r="L70" s="1004"/>
      <c r="M70" s="1004"/>
      <c r="N70" s="1004"/>
      <c r="O70" s="1004"/>
      <c r="P70" s="1005"/>
      <c r="Q70" s="1006">
        <v>286</v>
      </c>
      <c r="R70" s="1000"/>
      <c r="S70" s="1000"/>
      <c r="T70" s="1000"/>
      <c r="U70" s="1000"/>
      <c r="V70" s="1000">
        <v>271</v>
      </c>
      <c r="W70" s="1000"/>
      <c r="X70" s="1000"/>
      <c r="Y70" s="1000"/>
      <c r="Z70" s="1000"/>
      <c r="AA70" s="1000">
        <v>15</v>
      </c>
      <c r="AB70" s="1000"/>
      <c r="AC70" s="1000"/>
      <c r="AD70" s="1000"/>
      <c r="AE70" s="1000"/>
      <c r="AF70" s="1000">
        <v>15</v>
      </c>
      <c r="AG70" s="1000"/>
      <c r="AH70" s="1000"/>
      <c r="AI70" s="1000"/>
      <c r="AJ70" s="1000"/>
      <c r="AK70" s="1000">
        <v>125</v>
      </c>
      <c r="AL70" s="1000"/>
      <c r="AM70" s="1000"/>
      <c r="AN70" s="1000"/>
      <c r="AO70" s="1000"/>
      <c r="AP70" s="1000" t="s">
        <v>552</v>
      </c>
      <c r="AQ70" s="1000"/>
      <c r="AR70" s="1000"/>
      <c r="AS70" s="1000"/>
      <c r="AT70" s="1000"/>
      <c r="AU70" s="1000" t="s">
        <v>552</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550</v>
      </c>
      <c r="C71" s="1004"/>
      <c r="D71" s="1004"/>
      <c r="E71" s="1004"/>
      <c r="F71" s="1004"/>
      <c r="G71" s="1004"/>
      <c r="H71" s="1004"/>
      <c r="I71" s="1004"/>
      <c r="J71" s="1004"/>
      <c r="K71" s="1004"/>
      <c r="L71" s="1004"/>
      <c r="M71" s="1004"/>
      <c r="N71" s="1004"/>
      <c r="O71" s="1004"/>
      <c r="P71" s="1005"/>
      <c r="Q71" s="1006">
        <v>227410</v>
      </c>
      <c r="R71" s="1000"/>
      <c r="S71" s="1000"/>
      <c r="T71" s="1000"/>
      <c r="U71" s="1000"/>
      <c r="V71" s="1000">
        <v>219970</v>
      </c>
      <c r="W71" s="1000"/>
      <c r="X71" s="1000"/>
      <c r="Y71" s="1000"/>
      <c r="Z71" s="1000"/>
      <c r="AA71" s="1000">
        <v>7440</v>
      </c>
      <c r="AB71" s="1000"/>
      <c r="AC71" s="1000"/>
      <c r="AD71" s="1000"/>
      <c r="AE71" s="1000"/>
      <c r="AF71" s="1000">
        <v>7440</v>
      </c>
      <c r="AG71" s="1000"/>
      <c r="AH71" s="1000"/>
      <c r="AI71" s="1000"/>
      <c r="AJ71" s="1000"/>
      <c r="AK71" s="1000">
        <v>71</v>
      </c>
      <c r="AL71" s="1000"/>
      <c r="AM71" s="1000"/>
      <c r="AN71" s="1000"/>
      <c r="AO71" s="1000"/>
      <c r="AP71" s="1000" t="s">
        <v>552</v>
      </c>
      <c r="AQ71" s="1000"/>
      <c r="AR71" s="1000"/>
      <c r="AS71" s="1000"/>
      <c r="AT71" s="1000"/>
      <c r="AU71" s="1000" t="s">
        <v>552</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551</v>
      </c>
      <c r="C72" s="1004"/>
      <c r="D72" s="1004"/>
      <c r="E72" s="1004"/>
      <c r="F72" s="1004"/>
      <c r="G72" s="1004"/>
      <c r="H72" s="1004"/>
      <c r="I72" s="1004"/>
      <c r="J72" s="1004"/>
      <c r="K72" s="1004"/>
      <c r="L72" s="1004"/>
      <c r="M72" s="1004"/>
      <c r="N72" s="1004"/>
      <c r="O72" s="1004"/>
      <c r="P72" s="1005"/>
      <c r="Q72" s="1006">
        <v>12817</v>
      </c>
      <c r="R72" s="1000"/>
      <c r="S72" s="1000"/>
      <c r="T72" s="1000"/>
      <c r="U72" s="1000"/>
      <c r="V72" s="1000">
        <v>10223</v>
      </c>
      <c r="W72" s="1000"/>
      <c r="X72" s="1000"/>
      <c r="Y72" s="1000"/>
      <c r="Z72" s="1000"/>
      <c r="AA72" s="1000">
        <v>2594</v>
      </c>
      <c r="AB72" s="1000"/>
      <c r="AC72" s="1000"/>
      <c r="AD72" s="1000"/>
      <c r="AE72" s="1000"/>
      <c r="AF72" s="1000">
        <v>2594</v>
      </c>
      <c r="AG72" s="1000"/>
      <c r="AH72" s="1000"/>
      <c r="AI72" s="1000"/>
      <c r="AJ72" s="1000"/>
      <c r="AK72" s="1000">
        <v>621</v>
      </c>
      <c r="AL72" s="1000"/>
      <c r="AM72" s="1000"/>
      <c r="AN72" s="1000"/>
      <c r="AO72" s="1000"/>
      <c r="AP72" s="1000" t="s">
        <v>552</v>
      </c>
      <c r="AQ72" s="1000"/>
      <c r="AR72" s="1000"/>
      <c r="AS72" s="1000"/>
      <c r="AT72" s="1000"/>
      <c r="AU72" s="1000" t="s">
        <v>552</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369</v>
      </c>
      <c r="B88" s="973" t="s">
        <v>403</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404</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410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411</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412</v>
      </c>
      <c r="AB109" s="923"/>
      <c r="AC109" s="923"/>
      <c r="AD109" s="923"/>
      <c r="AE109" s="924"/>
      <c r="AF109" s="925" t="s">
        <v>288</v>
      </c>
      <c r="AG109" s="923"/>
      <c r="AH109" s="923"/>
      <c r="AI109" s="923"/>
      <c r="AJ109" s="924"/>
      <c r="AK109" s="925" t="s">
        <v>287</v>
      </c>
      <c r="AL109" s="923"/>
      <c r="AM109" s="923"/>
      <c r="AN109" s="923"/>
      <c r="AO109" s="924"/>
      <c r="AP109" s="925" t="s">
        <v>413</v>
      </c>
      <c r="AQ109" s="923"/>
      <c r="AR109" s="923"/>
      <c r="AS109" s="923"/>
      <c r="AT109" s="954"/>
      <c r="AU109" s="922" t="s">
        <v>411</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412</v>
      </c>
      <c r="BR109" s="923"/>
      <c r="BS109" s="923"/>
      <c r="BT109" s="923"/>
      <c r="BU109" s="924"/>
      <c r="BV109" s="925" t="s">
        <v>288</v>
      </c>
      <c r="BW109" s="923"/>
      <c r="BX109" s="923"/>
      <c r="BY109" s="923"/>
      <c r="BZ109" s="924"/>
      <c r="CA109" s="925" t="s">
        <v>287</v>
      </c>
      <c r="CB109" s="923"/>
      <c r="CC109" s="923"/>
      <c r="CD109" s="923"/>
      <c r="CE109" s="924"/>
      <c r="CF109" s="961" t="s">
        <v>413</v>
      </c>
      <c r="CG109" s="961"/>
      <c r="CH109" s="961"/>
      <c r="CI109" s="961"/>
      <c r="CJ109" s="961"/>
      <c r="CK109" s="925" t="s">
        <v>414</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412</v>
      </c>
      <c r="DH109" s="923"/>
      <c r="DI109" s="923"/>
      <c r="DJ109" s="923"/>
      <c r="DK109" s="924"/>
      <c r="DL109" s="925" t="s">
        <v>288</v>
      </c>
      <c r="DM109" s="923"/>
      <c r="DN109" s="923"/>
      <c r="DO109" s="923"/>
      <c r="DP109" s="924"/>
      <c r="DQ109" s="925" t="s">
        <v>287</v>
      </c>
      <c r="DR109" s="923"/>
      <c r="DS109" s="923"/>
      <c r="DT109" s="923"/>
      <c r="DU109" s="924"/>
      <c r="DV109" s="925" t="s">
        <v>413</v>
      </c>
      <c r="DW109" s="923"/>
      <c r="DX109" s="923"/>
      <c r="DY109" s="923"/>
      <c r="DZ109" s="954"/>
    </row>
    <row r="110" spans="1:131" s="199" customFormat="1" ht="26.25" customHeight="1" x14ac:dyDescent="0.15">
      <c r="A110" s="825" t="s">
        <v>415</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8852224</v>
      </c>
      <c r="AB110" s="916"/>
      <c r="AC110" s="916"/>
      <c r="AD110" s="916"/>
      <c r="AE110" s="917"/>
      <c r="AF110" s="918">
        <v>8839419</v>
      </c>
      <c r="AG110" s="916"/>
      <c r="AH110" s="916"/>
      <c r="AI110" s="916"/>
      <c r="AJ110" s="917"/>
      <c r="AK110" s="918">
        <v>8580479</v>
      </c>
      <c r="AL110" s="916"/>
      <c r="AM110" s="916"/>
      <c r="AN110" s="916"/>
      <c r="AO110" s="917"/>
      <c r="AP110" s="919">
        <v>30.6</v>
      </c>
      <c r="AQ110" s="920"/>
      <c r="AR110" s="920"/>
      <c r="AS110" s="920"/>
      <c r="AT110" s="921"/>
      <c r="AU110" s="955" t="s">
        <v>61</v>
      </c>
      <c r="AV110" s="956"/>
      <c r="AW110" s="956"/>
      <c r="AX110" s="956"/>
      <c r="AY110" s="956"/>
      <c r="AZ110" s="881" t="s">
        <v>416</v>
      </c>
      <c r="BA110" s="826"/>
      <c r="BB110" s="826"/>
      <c r="BC110" s="826"/>
      <c r="BD110" s="826"/>
      <c r="BE110" s="826"/>
      <c r="BF110" s="826"/>
      <c r="BG110" s="826"/>
      <c r="BH110" s="826"/>
      <c r="BI110" s="826"/>
      <c r="BJ110" s="826"/>
      <c r="BK110" s="826"/>
      <c r="BL110" s="826"/>
      <c r="BM110" s="826"/>
      <c r="BN110" s="826"/>
      <c r="BO110" s="826"/>
      <c r="BP110" s="827"/>
      <c r="BQ110" s="882">
        <v>64443846</v>
      </c>
      <c r="BR110" s="863"/>
      <c r="BS110" s="863"/>
      <c r="BT110" s="863"/>
      <c r="BU110" s="863"/>
      <c r="BV110" s="863">
        <v>61615755</v>
      </c>
      <c r="BW110" s="863"/>
      <c r="BX110" s="863"/>
      <c r="BY110" s="863"/>
      <c r="BZ110" s="863"/>
      <c r="CA110" s="863">
        <v>60963720</v>
      </c>
      <c r="CB110" s="863"/>
      <c r="CC110" s="863"/>
      <c r="CD110" s="863"/>
      <c r="CE110" s="863"/>
      <c r="CF110" s="887">
        <v>217.5</v>
      </c>
      <c r="CG110" s="888"/>
      <c r="CH110" s="888"/>
      <c r="CI110" s="888"/>
      <c r="CJ110" s="888"/>
      <c r="CK110" s="951" t="s">
        <v>417</v>
      </c>
      <c r="CL110" s="837"/>
      <c r="CM110" s="912" t="s">
        <v>418</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113</v>
      </c>
      <c r="DH110" s="863"/>
      <c r="DI110" s="863"/>
      <c r="DJ110" s="863"/>
      <c r="DK110" s="863"/>
      <c r="DL110" s="863" t="s">
        <v>113</v>
      </c>
      <c r="DM110" s="863"/>
      <c r="DN110" s="863"/>
      <c r="DO110" s="863"/>
      <c r="DP110" s="863"/>
      <c r="DQ110" s="863" t="s">
        <v>113</v>
      </c>
      <c r="DR110" s="863"/>
      <c r="DS110" s="863"/>
      <c r="DT110" s="863"/>
      <c r="DU110" s="863"/>
      <c r="DV110" s="864" t="s">
        <v>113</v>
      </c>
      <c r="DW110" s="864"/>
      <c r="DX110" s="864"/>
      <c r="DY110" s="864"/>
      <c r="DZ110" s="865"/>
    </row>
    <row r="111" spans="1:131" s="199" customFormat="1" ht="26.25" customHeight="1" x14ac:dyDescent="0.15">
      <c r="A111" s="792" t="s">
        <v>419</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113</v>
      </c>
      <c r="AB111" s="944"/>
      <c r="AC111" s="944"/>
      <c r="AD111" s="944"/>
      <c r="AE111" s="945"/>
      <c r="AF111" s="946" t="s">
        <v>113</v>
      </c>
      <c r="AG111" s="944"/>
      <c r="AH111" s="944"/>
      <c r="AI111" s="944"/>
      <c r="AJ111" s="945"/>
      <c r="AK111" s="946" t="s">
        <v>113</v>
      </c>
      <c r="AL111" s="944"/>
      <c r="AM111" s="944"/>
      <c r="AN111" s="944"/>
      <c r="AO111" s="945"/>
      <c r="AP111" s="947" t="s">
        <v>113</v>
      </c>
      <c r="AQ111" s="948"/>
      <c r="AR111" s="948"/>
      <c r="AS111" s="948"/>
      <c r="AT111" s="949"/>
      <c r="AU111" s="957"/>
      <c r="AV111" s="958"/>
      <c r="AW111" s="958"/>
      <c r="AX111" s="958"/>
      <c r="AY111" s="958"/>
      <c r="AZ111" s="833" t="s">
        <v>420</v>
      </c>
      <c r="BA111" s="768"/>
      <c r="BB111" s="768"/>
      <c r="BC111" s="768"/>
      <c r="BD111" s="768"/>
      <c r="BE111" s="768"/>
      <c r="BF111" s="768"/>
      <c r="BG111" s="768"/>
      <c r="BH111" s="768"/>
      <c r="BI111" s="768"/>
      <c r="BJ111" s="768"/>
      <c r="BK111" s="768"/>
      <c r="BL111" s="768"/>
      <c r="BM111" s="768"/>
      <c r="BN111" s="768"/>
      <c r="BO111" s="768"/>
      <c r="BP111" s="769"/>
      <c r="BQ111" s="834">
        <v>1335411</v>
      </c>
      <c r="BR111" s="835"/>
      <c r="BS111" s="835"/>
      <c r="BT111" s="835"/>
      <c r="BU111" s="835"/>
      <c r="BV111" s="835">
        <v>1333843</v>
      </c>
      <c r="BW111" s="835"/>
      <c r="BX111" s="835"/>
      <c r="BY111" s="835"/>
      <c r="BZ111" s="835"/>
      <c r="CA111" s="835">
        <v>1498153</v>
      </c>
      <c r="CB111" s="835"/>
      <c r="CC111" s="835"/>
      <c r="CD111" s="835"/>
      <c r="CE111" s="835"/>
      <c r="CF111" s="896">
        <v>5.3</v>
      </c>
      <c r="CG111" s="897"/>
      <c r="CH111" s="897"/>
      <c r="CI111" s="897"/>
      <c r="CJ111" s="897"/>
      <c r="CK111" s="952"/>
      <c r="CL111" s="839"/>
      <c r="CM111" s="842" t="s">
        <v>421</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422</v>
      </c>
      <c r="DH111" s="835"/>
      <c r="DI111" s="835"/>
      <c r="DJ111" s="835"/>
      <c r="DK111" s="835"/>
      <c r="DL111" s="835" t="s">
        <v>422</v>
      </c>
      <c r="DM111" s="835"/>
      <c r="DN111" s="835"/>
      <c r="DO111" s="835"/>
      <c r="DP111" s="835"/>
      <c r="DQ111" s="835" t="s">
        <v>422</v>
      </c>
      <c r="DR111" s="835"/>
      <c r="DS111" s="835"/>
      <c r="DT111" s="835"/>
      <c r="DU111" s="835"/>
      <c r="DV111" s="812" t="s">
        <v>422</v>
      </c>
      <c r="DW111" s="812"/>
      <c r="DX111" s="812"/>
      <c r="DY111" s="812"/>
      <c r="DZ111" s="813"/>
    </row>
    <row r="112" spans="1:131" s="199" customFormat="1" ht="26.25" customHeight="1" x14ac:dyDescent="0.15">
      <c r="A112" s="937" t="s">
        <v>423</v>
      </c>
      <c r="B112" s="938"/>
      <c r="C112" s="768" t="s">
        <v>424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425</v>
      </c>
      <c r="AB112" s="798"/>
      <c r="AC112" s="798"/>
      <c r="AD112" s="798"/>
      <c r="AE112" s="799"/>
      <c r="AF112" s="800" t="s">
        <v>425</v>
      </c>
      <c r="AG112" s="798"/>
      <c r="AH112" s="798"/>
      <c r="AI112" s="798"/>
      <c r="AJ112" s="799"/>
      <c r="AK112" s="800" t="s">
        <v>425</v>
      </c>
      <c r="AL112" s="798"/>
      <c r="AM112" s="798"/>
      <c r="AN112" s="798"/>
      <c r="AO112" s="799"/>
      <c r="AP112" s="845" t="s">
        <v>425</v>
      </c>
      <c r="AQ112" s="846"/>
      <c r="AR112" s="846"/>
      <c r="AS112" s="846"/>
      <c r="AT112" s="847"/>
      <c r="AU112" s="957"/>
      <c r="AV112" s="958"/>
      <c r="AW112" s="958"/>
      <c r="AX112" s="958"/>
      <c r="AY112" s="958"/>
      <c r="AZ112" s="833" t="s">
        <v>426</v>
      </c>
      <c r="BA112" s="768"/>
      <c r="BB112" s="768"/>
      <c r="BC112" s="768"/>
      <c r="BD112" s="768"/>
      <c r="BE112" s="768"/>
      <c r="BF112" s="768"/>
      <c r="BG112" s="768"/>
      <c r="BH112" s="768"/>
      <c r="BI112" s="768"/>
      <c r="BJ112" s="768"/>
      <c r="BK112" s="768"/>
      <c r="BL112" s="768"/>
      <c r="BM112" s="768"/>
      <c r="BN112" s="768"/>
      <c r="BO112" s="768"/>
      <c r="BP112" s="769"/>
      <c r="BQ112" s="834">
        <v>25489361</v>
      </c>
      <c r="BR112" s="835"/>
      <c r="BS112" s="835"/>
      <c r="BT112" s="835"/>
      <c r="BU112" s="835"/>
      <c r="BV112" s="835">
        <v>24662495</v>
      </c>
      <c r="BW112" s="835"/>
      <c r="BX112" s="835"/>
      <c r="BY112" s="835"/>
      <c r="BZ112" s="835"/>
      <c r="CA112" s="835">
        <v>23328203</v>
      </c>
      <c r="CB112" s="835"/>
      <c r="CC112" s="835"/>
      <c r="CD112" s="835"/>
      <c r="CE112" s="835"/>
      <c r="CF112" s="896">
        <v>83.2</v>
      </c>
      <c r="CG112" s="897"/>
      <c r="CH112" s="897"/>
      <c r="CI112" s="897"/>
      <c r="CJ112" s="897"/>
      <c r="CK112" s="952"/>
      <c r="CL112" s="839"/>
      <c r="CM112" s="842" t="s">
        <v>427</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425</v>
      </c>
      <c r="DH112" s="835"/>
      <c r="DI112" s="835"/>
      <c r="DJ112" s="835"/>
      <c r="DK112" s="835"/>
      <c r="DL112" s="835" t="s">
        <v>425</v>
      </c>
      <c r="DM112" s="835"/>
      <c r="DN112" s="835"/>
      <c r="DO112" s="835"/>
      <c r="DP112" s="835"/>
      <c r="DQ112" s="835" t="s">
        <v>425</v>
      </c>
      <c r="DR112" s="835"/>
      <c r="DS112" s="835"/>
      <c r="DT112" s="835"/>
      <c r="DU112" s="835"/>
      <c r="DV112" s="812" t="s">
        <v>425</v>
      </c>
      <c r="DW112" s="812"/>
      <c r="DX112" s="812"/>
      <c r="DY112" s="812"/>
      <c r="DZ112" s="813"/>
    </row>
    <row r="113" spans="1:130" s="199" customFormat="1" ht="26.25" customHeight="1" x14ac:dyDescent="0.15">
      <c r="A113" s="939"/>
      <c r="B113" s="940"/>
      <c r="C113" s="768" t="s">
        <v>428</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1855400</v>
      </c>
      <c r="AB113" s="944"/>
      <c r="AC113" s="944"/>
      <c r="AD113" s="944"/>
      <c r="AE113" s="945"/>
      <c r="AF113" s="946">
        <v>1845602</v>
      </c>
      <c r="AG113" s="944"/>
      <c r="AH113" s="944"/>
      <c r="AI113" s="944"/>
      <c r="AJ113" s="945"/>
      <c r="AK113" s="946">
        <v>1835042</v>
      </c>
      <c r="AL113" s="944"/>
      <c r="AM113" s="944"/>
      <c r="AN113" s="944"/>
      <c r="AO113" s="945"/>
      <c r="AP113" s="947">
        <v>6.5</v>
      </c>
      <c r="AQ113" s="948"/>
      <c r="AR113" s="948"/>
      <c r="AS113" s="948"/>
      <c r="AT113" s="949"/>
      <c r="AU113" s="957"/>
      <c r="AV113" s="958"/>
      <c r="AW113" s="958"/>
      <c r="AX113" s="958"/>
      <c r="AY113" s="958"/>
      <c r="AZ113" s="833" t="s">
        <v>429</v>
      </c>
      <c r="BA113" s="768"/>
      <c r="BB113" s="768"/>
      <c r="BC113" s="768"/>
      <c r="BD113" s="768"/>
      <c r="BE113" s="768"/>
      <c r="BF113" s="768"/>
      <c r="BG113" s="768"/>
      <c r="BH113" s="768"/>
      <c r="BI113" s="768"/>
      <c r="BJ113" s="768"/>
      <c r="BK113" s="768"/>
      <c r="BL113" s="768"/>
      <c r="BM113" s="768"/>
      <c r="BN113" s="768"/>
      <c r="BO113" s="768"/>
      <c r="BP113" s="769"/>
      <c r="BQ113" s="834">
        <v>4735959</v>
      </c>
      <c r="BR113" s="835"/>
      <c r="BS113" s="835"/>
      <c r="BT113" s="835"/>
      <c r="BU113" s="835"/>
      <c r="BV113" s="835">
        <v>3812884</v>
      </c>
      <c r="BW113" s="835"/>
      <c r="BX113" s="835"/>
      <c r="BY113" s="835"/>
      <c r="BZ113" s="835"/>
      <c r="CA113" s="835">
        <v>1866775</v>
      </c>
      <c r="CB113" s="835"/>
      <c r="CC113" s="835"/>
      <c r="CD113" s="835"/>
      <c r="CE113" s="835"/>
      <c r="CF113" s="896">
        <v>6.7</v>
      </c>
      <c r="CG113" s="897"/>
      <c r="CH113" s="897"/>
      <c r="CI113" s="897"/>
      <c r="CJ113" s="897"/>
      <c r="CK113" s="952"/>
      <c r="CL113" s="839"/>
      <c r="CM113" s="842" t="s">
        <v>430</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425</v>
      </c>
      <c r="DH113" s="798"/>
      <c r="DI113" s="798"/>
      <c r="DJ113" s="798"/>
      <c r="DK113" s="799"/>
      <c r="DL113" s="800" t="s">
        <v>425</v>
      </c>
      <c r="DM113" s="798"/>
      <c r="DN113" s="798"/>
      <c r="DO113" s="798"/>
      <c r="DP113" s="799"/>
      <c r="DQ113" s="800" t="s">
        <v>425</v>
      </c>
      <c r="DR113" s="798"/>
      <c r="DS113" s="798"/>
      <c r="DT113" s="798"/>
      <c r="DU113" s="799"/>
      <c r="DV113" s="845" t="s">
        <v>425</v>
      </c>
      <c r="DW113" s="846"/>
      <c r="DX113" s="846"/>
      <c r="DY113" s="846"/>
      <c r="DZ113" s="847"/>
    </row>
    <row r="114" spans="1:130" s="199" customFormat="1" ht="26.25" customHeight="1" x14ac:dyDescent="0.15">
      <c r="A114" s="939"/>
      <c r="B114" s="940"/>
      <c r="C114" s="768" t="s">
        <v>431</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671853</v>
      </c>
      <c r="AB114" s="798"/>
      <c r="AC114" s="798"/>
      <c r="AD114" s="798"/>
      <c r="AE114" s="799"/>
      <c r="AF114" s="800">
        <v>846774</v>
      </c>
      <c r="AG114" s="798"/>
      <c r="AH114" s="798"/>
      <c r="AI114" s="798"/>
      <c r="AJ114" s="799"/>
      <c r="AK114" s="800">
        <v>717809</v>
      </c>
      <c r="AL114" s="798"/>
      <c r="AM114" s="798"/>
      <c r="AN114" s="798"/>
      <c r="AO114" s="799"/>
      <c r="AP114" s="845">
        <v>2.6</v>
      </c>
      <c r="AQ114" s="846"/>
      <c r="AR114" s="846"/>
      <c r="AS114" s="846"/>
      <c r="AT114" s="847"/>
      <c r="AU114" s="957"/>
      <c r="AV114" s="958"/>
      <c r="AW114" s="958"/>
      <c r="AX114" s="958"/>
      <c r="AY114" s="958"/>
      <c r="AZ114" s="833" t="s">
        <v>432</v>
      </c>
      <c r="BA114" s="768"/>
      <c r="BB114" s="768"/>
      <c r="BC114" s="768"/>
      <c r="BD114" s="768"/>
      <c r="BE114" s="768"/>
      <c r="BF114" s="768"/>
      <c r="BG114" s="768"/>
      <c r="BH114" s="768"/>
      <c r="BI114" s="768"/>
      <c r="BJ114" s="768"/>
      <c r="BK114" s="768"/>
      <c r="BL114" s="768"/>
      <c r="BM114" s="768"/>
      <c r="BN114" s="768"/>
      <c r="BO114" s="768"/>
      <c r="BP114" s="769"/>
      <c r="BQ114" s="834">
        <v>7758743</v>
      </c>
      <c r="BR114" s="835"/>
      <c r="BS114" s="835"/>
      <c r="BT114" s="835"/>
      <c r="BU114" s="835"/>
      <c r="BV114" s="835">
        <v>7735968</v>
      </c>
      <c r="BW114" s="835"/>
      <c r="BX114" s="835"/>
      <c r="BY114" s="835"/>
      <c r="BZ114" s="835"/>
      <c r="CA114" s="835">
        <v>7513094</v>
      </c>
      <c r="CB114" s="835"/>
      <c r="CC114" s="835"/>
      <c r="CD114" s="835"/>
      <c r="CE114" s="835"/>
      <c r="CF114" s="896">
        <v>26.8</v>
      </c>
      <c r="CG114" s="897"/>
      <c r="CH114" s="897"/>
      <c r="CI114" s="897"/>
      <c r="CJ114" s="897"/>
      <c r="CK114" s="952"/>
      <c r="CL114" s="839"/>
      <c r="CM114" s="842" t="s">
        <v>433</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425</v>
      </c>
      <c r="DH114" s="798"/>
      <c r="DI114" s="798"/>
      <c r="DJ114" s="798"/>
      <c r="DK114" s="799"/>
      <c r="DL114" s="800" t="s">
        <v>425</v>
      </c>
      <c r="DM114" s="798"/>
      <c r="DN114" s="798"/>
      <c r="DO114" s="798"/>
      <c r="DP114" s="799"/>
      <c r="DQ114" s="800" t="s">
        <v>425</v>
      </c>
      <c r="DR114" s="798"/>
      <c r="DS114" s="798"/>
      <c r="DT114" s="798"/>
      <c r="DU114" s="799"/>
      <c r="DV114" s="845" t="s">
        <v>425</v>
      </c>
      <c r="DW114" s="846"/>
      <c r="DX114" s="846"/>
      <c r="DY114" s="846"/>
      <c r="DZ114" s="847"/>
    </row>
    <row r="115" spans="1:130" s="199" customFormat="1" ht="26.25" customHeight="1" x14ac:dyDescent="0.15">
      <c r="A115" s="939"/>
      <c r="B115" s="940"/>
      <c r="C115" s="768" t="s">
        <v>434</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35645</v>
      </c>
      <c r="AB115" s="944"/>
      <c r="AC115" s="944"/>
      <c r="AD115" s="944"/>
      <c r="AE115" s="945"/>
      <c r="AF115" s="946">
        <v>28917</v>
      </c>
      <c r="AG115" s="944"/>
      <c r="AH115" s="944"/>
      <c r="AI115" s="944"/>
      <c r="AJ115" s="945"/>
      <c r="AK115" s="946">
        <v>24433</v>
      </c>
      <c r="AL115" s="944"/>
      <c r="AM115" s="944"/>
      <c r="AN115" s="944"/>
      <c r="AO115" s="945"/>
      <c r="AP115" s="947">
        <v>0.1</v>
      </c>
      <c r="AQ115" s="948"/>
      <c r="AR115" s="948"/>
      <c r="AS115" s="948"/>
      <c r="AT115" s="949"/>
      <c r="AU115" s="957"/>
      <c r="AV115" s="958"/>
      <c r="AW115" s="958"/>
      <c r="AX115" s="958"/>
      <c r="AY115" s="958"/>
      <c r="AZ115" s="833" t="s">
        <v>435</v>
      </c>
      <c r="BA115" s="768"/>
      <c r="BB115" s="768"/>
      <c r="BC115" s="768"/>
      <c r="BD115" s="768"/>
      <c r="BE115" s="768"/>
      <c r="BF115" s="768"/>
      <c r="BG115" s="768"/>
      <c r="BH115" s="768"/>
      <c r="BI115" s="768"/>
      <c r="BJ115" s="768"/>
      <c r="BK115" s="768"/>
      <c r="BL115" s="768"/>
      <c r="BM115" s="768"/>
      <c r="BN115" s="768"/>
      <c r="BO115" s="768"/>
      <c r="BP115" s="769"/>
      <c r="BQ115" s="834">
        <v>4413710</v>
      </c>
      <c r="BR115" s="835"/>
      <c r="BS115" s="835"/>
      <c r="BT115" s="835"/>
      <c r="BU115" s="835"/>
      <c r="BV115" s="835">
        <v>3721552</v>
      </c>
      <c r="BW115" s="835"/>
      <c r="BX115" s="835"/>
      <c r="BY115" s="835"/>
      <c r="BZ115" s="835"/>
      <c r="CA115" s="835">
        <v>1198174</v>
      </c>
      <c r="CB115" s="835"/>
      <c r="CC115" s="835"/>
      <c r="CD115" s="835"/>
      <c r="CE115" s="835"/>
      <c r="CF115" s="896">
        <v>4.3</v>
      </c>
      <c r="CG115" s="897"/>
      <c r="CH115" s="897"/>
      <c r="CI115" s="897"/>
      <c r="CJ115" s="897"/>
      <c r="CK115" s="952"/>
      <c r="CL115" s="839"/>
      <c r="CM115" s="833" t="s">
        <v>436</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v>1230000</v>
      </c>
      <c r="DH115" s="798"/>
      <c r="DI115" s="798"/>
      <c r="DJ115" s="798"/>
      <c r="DK115" s="799"/>
      <c r="DL115" s="800">
        <v>1253500</v>
      </c>
      <c r="DM115" s="798"/>
      <c r="DN115" s="798"/>
      <c r="DO115" s="798"/>
      <c r="DP115" s="799"/>
      <c r="DQ115" s="800">
        <v>1439141</v>
      </c>
      <c r="DR115" s="798"/>
      <c r="DS115" s="798"/>
      <c r="DT115" s="798"/>
      <c r="DU115" s="799"/>
      <c r="DV115" s="845">
        <v>5.0999999999999996</v>
      </c>
      <c r="DW115" s="846"/>
      <c r="DX115" s="846"/>
      <c r="DY115" s="846"/>
      <c r="DZ115" s="847"/>
    </row>
    <row r="116" spans="1:130" s="199" customFormat="1" ht="26.25" customHeight="1" x14ac:dyDescent="0.15">
      <c r="A116" s="941"/>
      <c r="B116" s="942"/>
      <c r="C116" s="901" t="s">
        <v>437</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136</v>
      </c>
      <c r="AB116" s="798"/>
      <c r="AC116" s="798"/>
      <c r="AD116" s="798"/>
      <c r="AE116" s="799"/>
      <c r="AF116" s="800">
        <v>1048</v>
      </c>
      <c r="AG116" s="798"/>
      <c r="AH116" s="798"/>
      <c r="AI116" s="798"/>
      <c r="AJ116" s="799"/>
      <c r="AK116" s="800">
        <v>1348</v>
      </c>
      <c r="AL116" s="798"/>
      <c r="AM116" s="798"/>
      <c r="AN116" s="798"/>
      <c r="AO116" s="799"/>
      <c r="AP116" s="845">
        <v>0</v>
      </c>
      <c r="AQ116" s="846"/>
      <c r="AR116" s="846"/>
      <c r="AS116" s="846"/>
      <c r="AT116" s="847"/>
      <c r="AU116" s="957"/>
      <c r="AV116" s="958"/>
      <c r="AW116" s="958"/>
      <c r="AX116" s="958"/>
      <c r="AY116" s="958"/>
      <c r="AZ116" s="884" t="s">
        <v>438</v>
      </c>
      <c r="BA116" s="885"/>
      <c r="BB116" s="885"/>
      <c r="BC116" s="885"/>
      <c r="BD116" s="885"/>
      <c r="BE116" s="885"/>
      <c r="BF116" s="885"/>
      <c r="BG116" s="885"/>
      <c r="BH116" s="885"/>
      <c r="BI116" s="885"/>
      <c r="BJ116" s="885"/>
      <c r="BK116" s="885"/>
      <c r="BL116" s="885"/>
      <c r="BM116" s="885"/>
      <c r="BN116" s="885"/>
      <c r="BO116" s="885"/>
      <c r="BP116" s="886"/>
      <c r="BQ116" s="834" t="s">
        <v>425</v>
      </c>
      <c r="BR116" s="835"/>
      <c r="BS116" s="835"/>
      <c r="BT116" s="835"/>
      <c r="BU116" s="835"/>
      <c r="BV116" s="835" t="s">
        <v>425</v>
      </c>
      <c r="BW116" s="835"/>
      <c r="BX116" s="835"/>
      <c r="BY116" s="835"/>
      <c r="BZ116" s="835"/>
      <c r="CA116" s="835" t="s">
        <v>425</v>
      </c>
      <c r="CB116" s="835"/>
      <c r="CC116" s="835"/>
      <c r="CD116" s="835"/>
      <c r="CE116" s="835"/>
      <c r="CF116" s="896" t="s">
        <v>425</v>
      </c>
      <c r="CG116" s="897"/>
      <c r="CH116" s="897"/>
      <c r="CI116" s="897"/>
      <c r="CJ116" s="897"/>
      <c r="CK116" s="952"/>
      <c r="CL116" s="839"/>
      <c r="CM116" s="842" t="s">
        <v>439</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42500</v>
      </c>
      <c r="DH116" s="798"/>
      <c r="DI116" s="798"/>
      <c r="DJ116" s="798"/>
      <c r="DK116" s="799"/>
      <c r="DL116" s="800">
        <v>34000</v>
      </c>
      <c r="DM116" s="798"/>
      <c r="DN116" s="798"/>
      <c r="DO116" s="798"/>
      <c r="DP116" s="799"/>
      <c r="DQ116" s="800">
        <v>25500</v>
      </c>
      <c r="DR116" s="798"/>
      <c r="DS116" s="798"/>
      <c r="DT116" s="798"/>
      <c r="DU116" s="799"/>
      <c r="DV116" s="845">
        <v>0.1</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440</v>
      </c>
      <c r="Z117" s="924"/>
      <c r="AA117" s="929">
        <v>11415258</v>
      </c>
      <c r="AB117" s="930"/>
      <c r="AC117" s="930"/>
      <c r="AD117" s="930"/>
      <c r="AE117" s="931"/>
      <c r="AF117" s="932">
        <v>11561760</v>
      </c>
      <c r="AG117" s="930"/>
      <c r="AH117" s="930"/>
      <c r="AI117" s="930"/>
      <c r="AJ117" s="931"/>
      <c r="AK117" s="932">
        <v>11159111</v>
      </c>
      <c r="AL117" s="930"/>
      <c r="AM117" s="930"/>
      <c r="AN117" s="930"/>
      <c r="AO117" s="931"/>
      <c r="AP117" s="933"/>
      <c r="AQ117" s="934"/>
      <c r="AR117" s="934"/>
      <c r="AS117" s="934"/>
      <c r="AT117" s="935"/>
      <c r="AU117" s="957"/>
      <c r="AV117" s="958"/>
      <c r="AW117" s="958"/>
      <c r="AX117" s="958"/>
      <c r="AY117" s="958"/>
      <c r="AZ117" s="884" t="s">
        <v>441</v>
      </c>
      <c r="BA117" s="885"/>
      <c r="BB117" s="885"/>
      <c r="BC117" s="885"/>
      <c r="BD117" s="885"/>
      <c r="BE117" s="885"/>
      <c r="BF117" s="885"/>
      <c r="BG117" s="885"/>
      <c r="BH117" s="885"/>
      <c r="BI117" s="885"/>
      <c r="BJ117" s="885"/>
      <c r="BK117" s="885"/>
      <c r="BL117" s="885"/>
      <c r="BM117" s="885"/>
      <c r="BN117" s="885"/>
      <c r="BO117" s="885"/>
      <c r="BP117" s="886"/>
      <c r="BQ117" s="834" t="s">
        <v>113</v>
      </c>
      <c r="BR117" s="835"/>
      <c r="BS117" s="835"/>
      <c r="BT117" s="835"/>
      <c r="BU117" s="835"/>
      <c r="BV117" s="835" t="s">
        <v>113</v>
      </c>
      <c r="BW117" s="835"/>
      <c r="BX117" s="835"/>
      <c r="BY117" s="835"/>
      <c r="BZ117" s="835"/>
      <c r="CA117" s="835" t="s">
        <v>113</v>
      </c>
      <c r="CB117" s="835"/>
      <c r="CC117" s="835"/>
      <c r="CD117" s="835"/>
      <c r="CE117" s="835"/>
      <c r="CF117" s="896" t="s">
        <v>113</v>
      </c>
      <c r="CG117" s="897"/>
      <c r="CH117" s="897"/>
      <c r="CI117" s="897"/>
      <c r="CJ117" s="897"/>
      <c r="CK117" s="952"/>
      <c r="CL117" s="839"/>
      <c r="CM117" s="842" t="s">
        <v>442</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113</v>
      </c>
      <c r="DH117" s="798"/>
      <c r="DI117" s="798"/>
      <c r="DJ117" s="798"/>
      <c r="DK117" s="799"/>
      <c r="DL117" s="800" t="s">
        <v>113</v>
      </c>
      <c r="DM117" s="798"/>
      <c r="DN117" s="798"/>
      <c r="DO117" s="798"/>
      <c r="DP117" s="799"/>
      <c r="DQ117" s="800" t="s">
        <v>113</v>
      </c>
      <c r="DR117" s="798"/>
      <c r="DS117" s="798"/>
      <c r="DT117" s="798"/>
      <c r="DU117" s="799"/>
      <c r="DV117" s="845" t="s">
        <v>113</v>
      </c>
      <c r="DW117" s="846"/>
      <c r="DX117" s="846"/>
      <c r="DY117" s="846"/>
      <c r="DZ117" s="847"/>
    </row>
    <row r="118" spans="1:130" s="199" customFormat="1" ht="26.25" customHeight="1" x14ac:dyDescent="0.15">
      <c r="A118" s="922" t="s">
        <v>414</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412</v>
      </c>
      <c r="AB118" s="923"/>
      <c r="AC118" s="923"/>
      <c r="AD118" s="923"/>
      <c r="AE118" s="924"/>
      <c r="AF118" s="925" t="s">
        <v>288</v>
      </c>
      <c r="AG118" s="923"/>
      <c r="AH118" s="923"/>
      <c r="AI118" s="923"/>
      <c r="AJ118" s="924"/>
      <c r="AK118" s="925" t="s">
        <v>287</v>
      </c>
      <c r="AL118" s="923"/>
      <c r="AM118" s="923"/>
      <c r="AN118" s="923"/>
      <c r="AO118" s="924"/>
      <c r="AP118" s="926" t="s">
        <v>413</v>
      </c>
      <c r="AQ118" s="927"/>
      <c r="AR118" s="927"/>
      <c r="AS118" s="927"/>
      <c r="AT118" s="928"/>
      <c r="AU118" s="957"/>
      <c r="AV118" s="958"/>
      <c r="AW118" s="958"/>
      <c r="AX118" s="958"/>
      <c r="AY118" s="958"/>
      <c r="AZ118" s="900" t="s">
        <v>443</v>
      </c>
      <c r="BA118" s="901"/>
      <c r="BB118" s="901"/>
      <c r="BC118" s="901"/>
      <c r="BD118" s="901"/>
      <c r="BE118" s="901"/>
      <c r="BF118" s="901"/>
      <c r="BG118" s="901"/>
      <c r="BH118" s="901"/>
      <c r="BI118" s="901"/>
      <c r="BJ118" s="901"/>
      <c r="BK118" s="901"/>
      <c r="BL118" s="901"/>
      <c r="BM118" s="901"/>
      <c r="BN118" s="901"/>
      <c r="BO118" s="901"/>
      <c r="BP118" s="902"/>
      <c r="BQ118" s="903" t="s">
        <v>113</v>
      </c>
      <c r="BR118" s="866"/>
      <c r="BS118" s="866"/>
      <c r="BT118" s="866"/>
      <c r="BU118" s="866"/>
      <c r="BV118" s="866" t="s">
        <v>113</v>
      </c>
      <c r="BW118" s="866"/>
      <c r="BX118" s="866"/>
      <c r="BY118" s="866"/>
      <c r="BZ118" s="866"/>
      <c r="CA118" s="866" t="s">
        <v>113</v>
      </c>
      <c r="CB118" s="866"/>
      <c r="CC118" s="866"/>
      <c r="CD118" s="866"/>
      <c r="CE118" s="866"/>
      <c r="CF118" s="896" t="s">
        <v>113</v>
      </c>
      <c r="CG118" s="897"/>
      <c r="CH118" s="897"/>
      <c r="CI118" s="897"/>
      <c r="CJ118" s="897"/>
      <c r="CK118" s="952"/>
      <c r="CL118" s="839"/>
      <c r="CM118" s="842" t="s">
        <v>444</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113</v>
      </c>
      <c r="DH118" s="798"/>
      <c r="DI118" s="798"/>
      <c r="DJ118" s="798"/>
      <c r="DK118" s="799"/>
      <c r="DL118" s="800" t="s">
        <v>113</v>
      </c>
      <c r="DM118" s="798"/>
      <c r="DN118" s="798"/>
      <c r="DO118" s="798"/>
      <c r="DP118" s="799"/>
      <c r="DQ118" s="800" t="s">
        <v>113</v>
      </c>
      <c r="DR118" s="798"/>
      <c r="DS118" s="798"/>
      <c r="DT118" s="798"/>
      <c r="DU118" s="799"/>
      <c r="DV118" s="845" t="s">
        <v>113</v>
      </c>
      <c r="DW118" s="846"/>
      <c r="DX118" s="846"/>
      <c r="DY118" s="846"/>
      <c r="DZ118" s="847"/>
    </row>
    <row r="119" spans="1:130" s="199" customFormat="1" ht="26.25" customHeight="1" x14ac:dyDescent="0.15">
      <c r="A119" s="836" t="s">
        <v>417</v>
      </c>
      <c r="B119" s="837"/>
      <c r="C119" s="912" t="s">
        <v>418</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113</v>
      </c>
      <c r="AB119" s="916"/>
      <c r="AC119" s="916"/>
      <c r="AD119" s="916"/>
      <c r="AE119" s="917"/>
      <c r="AF119" s="918" t="s">
        <v>113</v>
      </c>
      <c r="AG119" s="916"/>
      <c r="AH119" s="916"/>
      <c r="AI119" s="916"/>
      <c r="AJ119" s="917"/>
      <c r="AK119" s="918" t="s">
        <v>113</v>
      </c>
      <c r="AL119" s="916"/>
      <c r="AM119" s="916"/>
      <c r="AN119" s="916"/>
      <c r="AO119" s="917"/>
      <c r="AP119" s="919" t="s">
        <v>113</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445</v>
      </c>
      <c r="BP119" s="899"/>
      <c r="BQ119" s="903">
        <v>108177030</v>
      </c>
      <c r="BR119" s="866"/>
      <c r="BS119" s="866"/>
      <c r="BT119" s="866"/>
      <c r="BU119" s="866"/>
      <c r="BV119" s="866">
        <v>102882497</v>
      </c>
      <c r="BW119" s="866"/>
      <c r="BX119" s="866"/>
      <c r="BY119" s="866"/>
      <c r="BZ119" s="866"/>
      <c r="CA119" s="866">
        <v>96368119</v>
      </c>
      <c r="CB119" s="866"/>
      <c r="CC119" s="866"/>
      <c r="CD119" s="866"/>
      <c r="CE119" s="866"/>
      <c r="CF119" s="764"/>
      <c r="CG119" s="765"/>
      <c r="CH119" s="765"/>
      <c r="CI119" s="765"/>
      <c r="CJ119" s="855"/>
      <c r="CK119" s="953"/>
      <c r="CL119" s="841"/>
      <c r="CM119" s="859" t="s">
        <v>446</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62911</v>
      </c>
      <c r="DH119" s="781"/>
      <c r="DI119" s="781"/>
      <c r="DJ119" s="781"/>
      <c r="DK119" s="782"/>
      <c r="DL119" s="783">
        <v>46343</v>
      </c>
      <c r="DM119" s="781"/>
      <c r="DN119" s="781"/>
      <c r="DO119" s="781"/>
      <c r="DP119" s="782"/>
      <c r="DQ119" s="783">
        <v>33512</v>
      </c>
      <c r="DR119" s="781"/>
      <c r="DS119" s="781"/>
      <c r="DT119" s="781"/>
      <c r="DU119" s="782"/>
      <c r="DV119" s="869">
        <v>0.1</v>
      </c>
      <c r="DW119" s="870"/>
      <c r="DX119" s="870"/>
      <c r="DY119" s="870"/>
      <c r="DZ119" s="871"/>
    </row>
    <row r="120" spans="1:130" s="199" customFormat="1" ht="26.25" customHeight="1" x14ac:dyDescent="0.15">
      <c r="A120" s="838"/>
      <c r="B120" s="839"/>
      <c r="C120" s="842" t="s">
        <v>421</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113</v>
      </c>
      <c r="AB120" s="798"/>
      <c r="AC120" s="798"/>
      <c r="AD120" s="798"/>
      <c r="AE120" s="799"/>
      <c r="AF120" s="800" t="s">
        <v>113</v>
      </c>
      <c r="AG120" s="798"/>
      <c r="AH120" s="798"/>
      <c r="AI120" s="798"/>
      <c r="AJ120" s="799"/>
      <c r="AK120" s="800" t="s">
        <v>113</v>
      </c>
      <c r="AL120" s="798"/>
      <c r="AM120" s="798"/>
      <c r="AN120" s="798"/>
      <c r="AO120" s="799"/>
      <c r="AP120" s="845" t="s">
        <v>113</v>
      </c>
      <c r="AQ120" s="846"/>
      <c r="AR120" s="846"/>
      <c r="AS120" s="846"/>
      <c r="AT120" s="847"/>
      <c r="AU120" s="904" t="s">
        <v>447</v>
      </c>
      <c r="AV120" s="905"/>
      <c r="AW120" s="905"/>
      <c r="AX120" s="905"/>
      <c r="AY120" s="906"/>
      <c r="AZ120" s="881" t="s">
        <v>448</v>
      </c>
      <c r="BA120" s="826"/>
      <c r="BB120" s="826"/>
      <c r="BC120" s="826"/>
      <c r="BD120" s="826"/>
      <c r="BE120" s="826"/>
      <c r="BF120" s="826"/>
      <c r="BG120" s="826"/>
      <c r="BH120" s="826"/>
      <c r="BI120" s="826"/>
      <c r="BJ120" s="826"/>
      <c r="BK120" s="826"/>
      <c r="BL120" s="826"/>
      <c r="BM120" s="826"/>
      <c r="BN120" s="826"/>
      <c r="BO120" s="826"/>
      <c r="BP120" s="827"/>
      <c r="BQ120" s="882">
        <v>19802583</v>
      </c>
      <c r="BR120" s="863"/>
      <c r="BS120" s="863"/>
      <c r="BT120" s="863"/>
      <c r="BU120" s="863"/>
      <c r="BV120" s="863">
        <v>22381041</v>
      </c>
      <c r="BW120" s="863"/>
      <c r="BX120" s="863"/>
      <c r="BY120" s="863"/>
      <c r="BZ120" s="863"/>
      <c r="CA120" s="863">
        <v>21663081</v>
      </c>
      <c r="CB120" s="863"/>
      <c r="CC120" s="863"/>
      <c r="CD120" s="863"/>
      <c r="CE120" s="863"/>
      <c r="CF120" s="887">
        <v>77.3</v>
      </c>
      <c r="CG120" s="888"/>
      <c r="CH120" s="888"/>
      <c r="CI120" s="888"/>
      <c r="CJ120" s="888"/>
      <c r="CK120" s="889" t="s">
        <v>449</v>
      </c>
      <c r="CL120" s="873"/>
      <c r="CM120" s="873"/>
      <c r="CN120" s="873"/>
      <c r="CO120" s="874"/>
      <c r="CP120" s="893" t="s">
        <v>389</v>
      </c>
      <c r="CQ120" s="894"/>
      <c r="CR120" s="894"/>
      <c r="CS120" s="894"/>
      <c r="CT120" s="894"/>
      <c r="CU120" s="894"/>
      <c r="CV120" s="894"/>
      <c r="CW120" s="894"/>
      <c r="CX120" s="894"/>
      <c r="CY120" s="894"/>
      <c r="CZ120" s="894"/>
      <c r="DA120" s="894"/>
      <c r="DB120" s="894"/>
      <c r="DC120" s="894"/>
      <c r="DD120" s="894"/>
      <c r="DE120" s="894"/>
      <c r="DF120" s="895"/>
      <c r="DG120" s="882">
        <v>23399792</v>
      </c>
      <c r="DH120" s="863"/>
      <c r="DI120" s="863"/>
      <c r="DJ120" s="863"/>
      <c r="DK120" s="863"/>
      <c r="DL120" s="863">
        <v>22693878</v>
      </c>
      <c r="DM120" s="863"/>
      <c r="DN120" s="863"/>
      <c r="DO120" s="863"/>
      <c r="DP120" s="863"/>
      <c r="DQ120" s="863">
        <v>21704178</v>
      </c>
      <c r="DR120" s="863"/>
      <c r="DS120" s="863"/>
      <c r="DT120" s="863"/>
      <c r="DU120" s="863"/>
      <c r="DV120" s="864">
        <v>77.400000000000006</v>
      </c>
      <c r="DW120" s="864"/>
      <c r="DX120" s="864"/>
      <c r="DY120" s="864"/>
      <c r="DZ120" s="865"/>
    </row>
    <row r="121" spans="1:130" s="199" customFormat="1" ht="26.25" customHeight="1" x14ac:dyDescent="0.15">
      <c r="A121" s="838"/>
      <c r="B121" s="839"/>
      <c r="C121" s="884" t="s">
        <v>450</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113</v>
      </c>
      <c r="AB121" s="798"/>
      <c r="AC121" s="798"/>
      <c r="AD121" s="798"/>
      <c r="AE121" s="799"/>
      <c r="AF121" s="800" t="s">
        <v>113</v>
      </c>
      <c r="AG121" s="798"/>
      <c r="AH121" s="798"/>
      <c r="AI121" s="798"/>
      <c r="AJ121" s="799"/>
      <c r="AK121" s="800" t="s">
        <v>113</v>
      </c>
      <c r="AL121" s="798"/>
      <c r="AM121" s="798"/>
      <c r="AN121" s="798"/>
      <c r="AO121" s="799"/>
      <c r="AP121" s="845" t="s">
        <v>113</v>
      </c>
      <c r="AQ121" s="846"/>
      <c r="AR121" s="846"/>
      <c r="AS121" s="846"/>
      <c r="AT121" s="847"/>
      <c r="AU121" s="907"/>
      <c r="AV121" s="908"/>
      <c r="AW121" s="908"/>
      <c r="AX121" s="908"/>
      <c r="AY121" s="909"/>
      <c r="AZ121" s="833" t="s">
        <v>451</v>
      </c>
      <c r="BA121" s="768"/>
      <c r="BB121" s="768"/>
      <c r="BC121" s="768"/>
      <c r="BD121" s="768"/>
      <c r="BE121" s="768"/>
      <c r="BF121" s="768"/>
      <c r="BG121" s="768"/>
      <c r="BH121" s="768"/>
      <c r="BI121" s="768"/>
      <c r="BJ121" s="768"/>
      <c r="BK121" s="768"/>
      <c r="BL121" s="768"/>
      <c r="BM121" s="768"/>
      <c r="BN121" s="768"/>
      <c r="BO121" s="768"/>
      <c r="BP121" s="769"/>
      <c r="BQ121" s="834">
        <v>10834262</v>
      </c>
      <c r="BR121" s="835"/>
      <c r="BS121" s="835"/>
      <c r="BT121" s="835"/>
      <c r="BU121" s="835"/>
      <c r="BV121" s="835">
        <v>10317230</v>
      </c>
      <c r="BW121" s="835"/>
      <c r="BX121" s="835"/>
      <c r="BY121" s="835"/>
      <c r="BZ121" s="835"/>
      <c r="CA121" s="835">
        <v>10147303</v>
      </c>
      <c r="CB121" s="835"/>
      <c r="CC121" s="835"/>
      <c r="CD121" s="835"/>
      <c r="CE121" s="835"/>
      <c r="CF121" s="896">
        <v>36.200000000000003</v>
      </c>
      <c r="CG121" s="897"/>
      <c r="CH121" s="897"/>
      <c r="CI121" s="897"/>
      <c r="CJ121" s="897"/>
      <c r="CK121" s="890"/>
      <c r="CL121" s="876"/>
      <c r="CM121" s="876"/>
      <c r="CN121" s="876"/>
      <c r="CO121" s="877"/>
      <c r="CP121" s="856" t="s">
        <v>386</v>
      </c>
      <c r="CQ121" s="857"/>
      <c r="CR121" s="857"/>
      <c r="CS121" s="857"/>
      <c r="CT121" s="857"/>
      <c r="CU121" s="857"/>
      <c r="CV121" s="857"/>
      <c r="CW121" s="857"/>
      <c r="CX121" s="857"/>
      <c r="CY121" s="857"/>
      <c r="CZ121" s="857"/>
      <c r="DA121" s="857"/>
      <c r="DB121" s="857"/>
      <c r="DC121" s="857"/>
      <c r="DD121" s="857"/>
      <c r="DE121" s="857"/>
      <c r="DF121" s="858"/>
      <c r="DG121" s="834">
        <v>2027522</v>
      </c>
      <c r="DH121" s="835"/>
      <c r="DI121" s="835"/>
      <c r="DJ121" s="835"/>
      <c r="DK121" s="835"/>
      <c r="DL121" s="835">
        <v>1928408</v>
      </c>
      <c r="DM121" s="835"/>
      <c r="DN121" s="835"/>
      <c r="DO121" s="835"/>
      <c r="DP121" s="835"/>
      <c r="DQ121" s="835">
        <v>1826092</v>
      </c>
      <c r="DR121" s="835"/>
      <c r="DS121" s="835"/>
      <c r="DT121" s="835"/>
      <c r="DU121" s="835"/>
      <c r="DV121" s="812">
        <v>6.5</v>
      </c>
      <c r="DW121" s="812"/>
      <c r="DX121" s="812"/>
      <c r="DY121" s="812"/>
      <c r="DZ121" s="813"/>
    </row>
    <row r="122" spans="1:130" s="199" customFormat="1" ht="26.25" customHeight="1" x14ac:dyDescent="0.15">
      <c r="A122" s="838"/>
      <c r="B122" s="839"/>
      <c r="C122" s="842" t="s">
        <v>433</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113</v>
      </c>
      <c r="AB122" s="798"/>
      <c r="AC122" s="798"/>
      <c r="AD122" s="798"/>
      <c r="AE122" s="799"/>
      <c r="AF122" s="800" t="s">
        <v>113</v>
      </c>
      <c r="AG122" s="798"/>
      <c r="AH122" s="798"/>
      <c r="AI122" s="798"/>
      <c r="AJ122" s="799"/>
      <c r="AK122" s="800" t="s">
        <v>113</v>
      </c>
      <c r="AL122" s="798"/>
      <c r="AM122" s="798"/>
      <c r="AN122" s="798"/>
      <c r="AO122" s="799"/>
      <c r="AP122" s="845" t="s">
        <v>113</v>
      </c>
      <c r="AQ122" s="846"/>
      <c r="AR122" s="846"/>
      <c r="AS122" s="846"/>
      <c r="AT122" s="847"/>
      <c r="AU122" s="907"/>
      <c r="AV122" s="908"/>
      <c r="AW122" s="908"/>
      <c r="AX122" s="908"/>
      <c r="AY122" s="909"/>
      <c r="AZ122" s="900" t="s">
        <v>452</v>
      </c>
      <c r="BA122" s="901"/>
      <c r="BB122" s="901"/>
      <c r="BC122" s="901"/>
      <c r="BD122" s="901"/>
      <c r="BE122" s="901"/>
      <c r="BF122" s="901"/>
      <c r="BG122" s="901"/>
      <c r="BH122" s="901"/>
      <c r="BI122" s="901"/>
      <c r="BJ122" s="901"/>
      <c r="BK122" s="901"/>
      <c r="BL122" s="901"/>
      <c r="BM122" s="901"/>
      <c r="BN122" s="901"/>
      <c r="BO122" s="901"/>
      <c r="BP122" s="902"/>
      <c r="BQ122" s="903">
        <v>70954465</v>
      </c>
      <c r="BR122" s="866"/>
      <c r="BS122" s="866"/>
      <c r="BT122" s="866"/>
      <c r="BU122" s="866"/>
      <c r="BV122" s="866">
        <v>69034139</v>
      </c>
      <c r="BW122" s="866"/>
      <c r="BX122" s="866"/>
      <c r="BY122" s="866"/>
      <c r="BZ122" s="866"/>
      <c r="CA122" s="866">
        <v>67825374</v>
      </c>
      <c r="CB122" s="866"/>
      <c r="CC122" s="866"/>
      <c r="CD122" s="866"/>
      <c r="CE122" s="866"/>
      <c r="CF122" s="867">
        <v>242</v>
      </c>
      <c r="CG122" s="868"/>
      <c r="CH122" s="868"/>
      <c r="CI122" s="868"/>
      <c r="CJ122" s="868"/>
      <c r="CK122" s="890"/>
      <c r="CL122" s="876"/>
      <c r="CM122" s="876"/>
      <c r="CN122" s="876"/>
      <c r="CO122" s="877"/>
      <c r="CP122" s="856" t="s">
        <v>390</v>
      </c>
      <c r="CQ122" s="857"/>
      <c r="CR122" s="857"/>
      <c r="CS122" s="857"/>
      <c r="CT122" s="857"/>
      <c r="CU122" s="857"/>
      <c r="CV122" s="857"/>
      <c r="CW122" s="857"/>
      <c r="CX122" s="857"/>
      <c r="CY122" s="857"/>
      <c r="CZ122" s="857"/>
      <c r="DA122" s="857"/>
      <c r="DB122" s="857"/>
      <c r="DC122" s="857"/>
      <c r="DD122" s="857"/>
      <c r="DE122" s="857"/>
      <c r="DF122" s="858"/>
      <c r="DG122" s="834">
        <v>25606</v>
      </c>
      <c r="DH122" s="835"/>
      <c r="DI122" s="835"/>
      <c r="DJ122" s="835"/>
      <c r="DK122" s="835"/>
      <c r="DL122" s="835">
        <v>25762</v>
      </c>
      <c r="DM122" s="835"/>
      <c r="DN122" s="835"/>
      <c r="DO122" s="835"/>
      <c r="DP122" s="835"/>
      <c r="DQ122" s="835">
        <v>25402</v>
      </c>
      <c r="DR122" s="835"/>
      <c r="DS122" s="835"/>
      <c r="DT122" s="835"/>
      <c r="DU122" s="835"/>
      <c r="DV122" s="812">
        <v>0.1</v>
      </c>
      <c r="DW122" s="812"/>
      <c r="DX122" s="812"/>
      <c r="DY122" s="812"/>
      <c r="DZ122" s="813"/>
    </row>
    <row r="123" spans="1:130" s="199" customFormat="1" ht="26.25" customHeight="1" x14ac:dyDescent="0.15">
      <c r="A123" s="838"/>
      <c r="B123" s="839"/>
      <c r="C123" s="842" t="s">
        <v>439</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113</v>
      </c>
      <c r="AB123" s="798"/>
      <c r="AC123" s="798"/>
      <c r="AD123" s="798"/>
      <c r="AE123" s="799"/>
      <c r="AF123" s="800" t="s">
        <v>113</v>
      </c>
      <c r="AG123" s="798"/>
      <c r="AH123" s="798"/>
      <c r="AI123" s="798"/>
      <c r="AJ123" s="799"/>
      <c r="AK123" s="800" t="s">
        <v>113</v>
      </c>
      <c r="AL123" s="798"/>
      <c r="AM123" s="798"/>
      <c r="AN123" s="798"/>
      <c r="AO123" s="799"/>
      <c r="AP123" s="845" t="s">
        <v>113</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453</v>
      </c>
      <c r="BP123" s="899"/>
      <c r="BQ123" s="853">
        <v>101591310</v>
      </c>
      <c r="BR123" s="854"/>
      <c r="BS123" s="854"/>
      <c r="BT123" s="854"/>
      <c r="BU123" s="854"/>
      <c r="BV123" s="854">
        <v>101732410</v>
      </c>
      <c r="BW123" s="854"/>
      <c r="BX123" s="854"/>
      <c r="BY123" s="854"/>
      <c r="BZ123" s="854"/>
      <c r="CA123" s="854">
        <v>99635758</v>
      </c>
      <c r="CB123" s="854"/>
      <c r="CC123" s="854"/>
      <c r="CD123" s="854"/>
      <c r="CE123" s="854"/>
      <c r="CF123" s="764"/>
      <c r="CG123" s="765"/>
      <c r="CH123" s="765"/>
      <c r="CI123" s="765"/>
      <c r="CJ123" s="855"/>
      <c r="CK123" s="890"/>
      <c r="CL123" s="876"/>
      <c r="CM123" s="876"/>
      <c r="CN123" s="876"/>
      <c r="CO123" s="877"/>
      <c r="CP123" s="856" t="s">
        <v>388</v>
      </c>
      <c r="CQ123" s="857"/>
      <c r="CR123" s="857"/>
      <c r="CS123" s="857"/>
      <c r="CT123" s="857"/>
      <c r="CU123" s="857"/>
      <c r="CV123" s="857"/>
      <c r="CW123" s="857"/>
      <c r="CX123" s="857"/>
      <c r="CY123" s="857"/>
      <c r="CZ123" s="857"/>
      <c r="DA123" s="857"/>
      <c r="DB123" s="857"/>
      <c r="DC123" s="857"/>
      <c r="DD123" s="857"/>
      <c r="DE123" s="857"/>
      <c r="DF123" s="858"/>
      <c r="DG123" s="797">
        <v>34391</v>
      </c>
      <c r="DH123" s="798"/>
      <c r="DI123" s="798"/>
      <c r="DJ123" s="798"/>
      <c r="DK123" s="799"/>
      <c r="DL123" s="800">
        <v>13840</v>
      </c>
      <c r="DM123" s="798"/>
      <c r="DN123" s="798"/>
      <c r="DO123" s="798"/>
      <c r="DP123" s="799"/>
      <c r="DQ123" s="800">
        <v>1963</v>
      </c>
      <c r="DR123" s="798"/>
      <c r="DS123" s="798"/>
      <c r="DT123" s="798"/>
      <c r="DU123" s="799"/>
      <c r="DV123" s="845">
        <v>0</v>
      </c>
      <c r="DW123" s="846"/>
      <c r="DX123" s="846"/>
      <c r="DY123" s="846"/>
      <c r="DZ123" s="847"/>
    </row>
    <row r="124" spans="1:130" s="199" customFormat="1" ht="26.25" customHeight="1" thickBot="1" x14ac:dyDescent="0.2">
      <c r="A124" s="838"/>
      <c r="B124" s="839"/>
      <c r="C124" s="842" t="s">
        <v>442</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113</v>
      </c>
      <c r="AB124" s="798"/>
      <c r="AC124" s="798"/>
      <c r="AD124" s="798"/>
      <c r="AE124" s="799"/>
      <c r="AF124" s="800" t="s">
        <v>113</v>
      </c>
      <c r="AG124" s="798"/>
      <c r="AH124" s="798"/>
      <c r="AI124" s="798"/>
      <c r="AJ124" s="799"/>
      <c r="AK124" s="800" t="s">
        <v>113</v>
      </c>
      <c r="AL124" s="798"/>
      <c r="AM124" s="798"/>
      <c r="AN124" s="798"/>
      <c r="AO124" s="799"/>
      <c r="AP124" s="845" t="s">
        <v>113</v>
      </c>
      <c r="AQ124" s="846"/>
      <c r="AR124" s="846"/>
      <c r="AS124" s="846"/>
      <c r="AT124" s="847"/>
      <c r="AU124" s="848" t="s">
        <v>454</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23.4</v>
      </c>
      <c r="BR124" s="852"/>
      <c r="BS124" s="852"/>
      <c r="BT124" s="852"/>
      <c r="BU124" s="852"/>
      <c r="BV124" s="852">
        <v>4</v>
      </c>
      <c r="BW124" s="852"/>
      <c r="BX124" s="852"/>
      <c r="BY124" s="852"/>
      <c r="BZ124" s="852"/>
      <c r="CA124" s="852" t="s">
        <v>113</v>
      </c>
      <c r="CB124" s="852"/>
      <c r="CC124" s="852"/>
      <c r="CD124" s="852"/>
      <c r="CE124" s="852"/>
      <c r="CF124" s="742"/>
      <c r="CG124" s="743"/>
      <c r="CH124" s="743"/>
      <c r="CI124" s="743"/>
      <c r="CJ124" s="883"/>
      <c r="CK124" s="891"/>
      <c r="CL124" s="891"/>
      <c r="CM124" s="891"/>
      <c r="CN124" s="891"/>
      <c r="CO124" s="892"/>
      <c r="CP124" s="856" t="s">
        <v>455</v>
      </c>
      <c r="CQ124" s="857"/>
      <c r="CR124" s="857"/>
      <c r="CS124" s="857"/>
      <c r="CT124" s="857"/>
      <c r="CU124" s="857"/>
      <c r="CV124" s="857"/>
      <c r="CW124" s="857"/>
      <c r="CX124" s="857"/>
      <c r="CY124" s="857"/>
      <c r="CZ124" s="857"/>
      <c r="DA124" s="857"/>
      <c r="DB124" s="857"/>
      <c r="DC124" s="857"/>
      <c r="DD124" s="857"/>
      <c r="DE124" s="857"/>
      <c r="DF124" s="858"/>
      <c r="DG124" s="780">
        <v>2050</v>
      </c>
      <c r="DH124" s="781"/>
      <c r="DI124" s="781"/>
      <c r="DJ124" s="781"/>
      <c r="DK124" s="782"/>
      <c r="DL124" s="783">
        <v>607</v>
      </c>
      <c r="DM124" s="781"/>
      <c r="DN124" s="781"/>
      <c r="DO124" s="781"/>
      <c r="DP124" s="782"/>
      <c r="DQ124" s="783" t="s">
        <v>113</v>
      </c>
      <c r="DR124" s="781"/>
      <c r="DS124" s="781"/>
      <c r="DT124" s="781"/>
      <c r="DU124" s="782"/>
      <c r="DV124" s="869" t="s">
        <v>113</v>
      </c>
      <c r="DW124" s="870"/>
      <c r="DX124" s="870"/>
      <c r="DY124" s="870"/>
      <c r="DZ124" s="871"/>
    </row>
    <row r="125" spans="1:130" s="199" customFormat="1" ht="26.25" customHeight="1" x14ac:dyDescent="0.15">
      <c r="A125" s="838"/>
      <c r="B125" s="839"/>
      <c r="C125" s="842" t="s">
        <v>444</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113</v>
      </c>
      <c r="AB125" s="798"/>
      <c r="AC125" s="798"/>
      <c r="AD125" s="798"/>
      <c r="AE125" s="799"/>
      <c r="AF125" s="800" t="s">
        <v>113</v>
      </c>
      <c r="AG125" s="798"/>
      <c r="AH125" s="798"/>
      <c r="AI125" s="798"/>
      <c r="AJ125" s="799"/>
      <c r="AK125" s="800" t="s">
        <v>113</v>
      </c>
      <c r="AL125" s="798"/>
      <c r="AM125" s="798"/>
      <c r="AN125" s="798"/>
      <c r="AO125" s="799"/>
      <c r="AP125" s="845" t="s">
        <v>113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456</v>
      </c>
      <c r="CL125" s="873"/>
      <c r="CM125" s="873"/>
      <c r="CN125" s="873"/>
      <c r="CO125" s="874"/>
      <c r="CP125" s="881" t="s">
        <v>457</v>
      </c>
      <c r="CQ125" s="826"/>
      <c r="CR125" s="826"/>
      <c r="CS125" s="826"/>
      <c r="CT125" s="826"/>
      <c r="CU125" s="826"/>
      <c r="CV125" s="826"/>
      <c r="CW125" s="826"/>
      <c r="CX125" s="826"/>
      <c r="CY125" s="826"/>
      <c r="CZ125" s="826"/>
      <c r="DA125" s="826"/>
      <c r="DB125" s="826"/>
      <c r="DC125" s="826"/>
      <c r="DD125" s="826"/>
      <c r="DE125" s="826"/>
      <c r="DF125" s="827"/>
      <c r="DG125" s="882" t="s">
        <v>113</v>
      </c>
      <c r="DH125" s="863"/>
      <c r="DI125" s="863"/>
      <c r="DJ125" s="863"/>
      <c r="DK125" s="863"/>
      <c r="DL125" s="863" t="s">
        <v>113</v>
      </c>
      <c r="DM125" s="863"/>
      <c r="DN125" s="863"/>
      <c r="DO125" s="863"/>
      <c r="DP125" s="863"/>
      <c r="DQ125" s="863" t="s">
        <v>113</v>
      </c>
      <c r="DR125" s="863"/>
      <c r="DS125" s="863"/>
      <c r="DT125" s="863"/>
      <c r="DU125" s="863"/>
      <c r="DV125" s="864" t="s">
        <v>113</v>
      </c>
      <c r="DW125" s="864"/>
      <c r="DX125" s="864"/>
      <c r="DY125" s="864"/>
      <c r="DZ125" s="865"/>
    </row>
    <row r="126" spans="1:130" s="199" customFormat="1" ht="26.25" customHeight="1" thickBot="1" x14ac:dyDescent="0.2">
      <c r="A126" s="838"/>
      <c r="B126" s="839"/>
      <c r="C126" s="842" t="s">
        <v>446</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33153</v>
      </c>
      <c r="AB126" s="798"/>
      <c r="AC126" s="798"/>
      <c r="AD126" s="798"/>
      <c r="AE126" s="799"/>
      <c r="AF126" s="800">
        <v>26694</v>
      </c>
      <c r="AG126" s="798"/>
      <c r="AH126" s="798"/>
      <c r="AI126" s="798"/>
      <c r="AJ126" s="799"/>
      <c r="AK126" s="800">
        <v>22564</v>
      </c>
      <c r="AL126" s="798"/>
      <c r="AM126" s="798"/>
      <c r="AN126" s="798"/>
      <c r="AO126" s="799"/>
      <c r="AP126" s="845">
        <v>0.1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458</v>
      </c>
      <c r="CQ126" s="768"/>
      <c r="CR126" s="768"/>
      <c r="CS126" s="768"/>
      <c r="CT126" s="768"/>
      <c r="CU126" s="768"/>
      <c r="CV126" s="768"/>
      <c r="CW126" s="768"/>
      <c r="CX126" s="768"/>
      <c r="CY126" s="768"/>
      <c r="CZ126" s="768"/>
      <c r="DA126" s="768"/>
      <c r="DB126" s="768"/>
      <c r="DC126" s="768"/>
      <c r="DD126" s="768"/>
      <c r="DE126" s="768"/>
      <c r="DF126" s="769"/>
      <c r="DG126" s="834">
        <v>4413710</v>
      </c>
      <c r="DH126" s="835"/>
      <c r="DI126" s="835"/>
      <c r="DJ126" s="835"/>
      <c r="DK126" s="835"/>
      <c r="DL126" s="835">
        <v>3721552</v>
      </c>
      <c r="DM126" s="835"/>
      <c r="DN126" s="835"/>
      <c r="DO126" s="835"/>
      <c r="DP126" s="835"/>
      <c r="DQ126" s="835">
        <v>1198174</v>
      </c>
      <c r="DR126" s="835"/>
      <c r="DS126" s="835"/>
      <c r="DT126" s="835"/>
      <c r="DU126" s="835"/>
      <c r="DV126" s="812">
        <v>4.3</v>
      </c>
      <c r="DW126" s="812"/>
      <c r="DX126" s="812"/>
      <c r="DY126" s="812"/>
      <c r="DZ126" s="813"/>
    </row>
    <row r="127" spans="1:130" s="199" customFormat="1" ht="26.25" customHeight="1" x14ac:dyDescent="0.15">
      <c r="A127" s="840"/>
      <c r="B127" s="841"/>
      <c r="C127" s="859" t="s">
        <v>459</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2492</v>
      </c>
      <c r="AB127" s="798"/>
      <c r="AC127" s="798"/>
      <c r="AD127" s="798"/>
      <c r="AE127" s="799"/>
      <c r="AF127" s="800">
        <v>2223</v>
      </c>
      <c r="AG127" s="798"/>
      <c r="AH127" s="798"/>
      <c r="AI127" s="798"/>
      <c r="AJ127" s="799"/>
      <c r="AK127" s="800">
        <v>1869</v>
      </c>
      <c r="AL127" s="798"/>
      <c r="AM127" s="798"/>
      <c r="AN127" s="798"/>
      <c r="AO127" s="799"/>
      <c r="AP127" s="845">
        <v>0</v>
      </c>
      <c r="AQ127" s="846"/>
      <c r="AR127" s="846"/>
      <c r="AS127" s="846"/>
      <c r="AT127" s="847"/>
      <c r="AU127" s="235"/>
      <c r="AV127" s="235"/>
      <c r="AW127" s="235"/>
      <c r="AX127" s="862" t="s">
        <v>460</v>
      </c>
      <c r="AY127" s="830"/>
      <c r="AZ127" s="830"/>
      <c r="BA127" s="830"/>
      <c r="BB127" s="830"/>
      <c r="BC127" s="830"/>
      <c r="BD127" s="830"/>
      <c r="BE127" s="831"/>
      <c r="BF127" s="829" t="s">
        <v>461</v>
      </c>
      <c r="BG127" s="830"/>
      <c r="BH127" s="830"/>
      <c r="BI127" s="830"/>
      <c r="BJ127" s="830"/>
      <c r="BK127" s="830"/>
      <c r="BL127" s="831"/>
      <c r="BM127" s="829" t="s">
        <v>462</v>
      </c>
      <c r="BN127" s="830"/>
      <c r="BO127" s="830"/>
      <c r="BP127" s="830"/>
      <c r="BQ127" s="830"/>
      <c r="BR127" s="830"/>
      <c r="BS127" s="831"/>
      <c r="BT127" s="829" t="s">
        <v>463</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464</v>
      </c>
      <c r="CQ127" s="768"/>
      <c r="CR127" s="768"/>
      <c r="CS127" s="768"/>
      <c r="CT127" s="768"/>
      <c r="CU127" s="768"/>
      <c r="CV127" s="768"/>
      <c r="CW127" s="768"/>
      <c r="CX127" s="768"/>
      <c r="CY127" s="768"/>
      <c r="CZ127" s="768"/>
      <c r="DA127" s="768"/>
      <c r="DB127" s="768"/>
      <c r="DC127" s="768"/>
      <c r="DD127" s="768"/>
      <c r="DE127" s="768"/>
      <c r="DF127" s="769"/>
      <c r="DG127" s="834" t="s">
        <v>113</v>
      </c>
      <c r="DH127" s="835"/>
      <c r="DI127" s="835"/>
      <c r="DJ127" s="835"/>
      <c r="DK127" s="835"/>
      <c r="DL127" s="835" t="s">
        <v>113</v>
      </c>
      <c r="DM127" s="835"/>
      <c r="DN127" s="835"/>
      <c r="DO127" s="835"/>
      <c r="DP127" s="835"/>
      <c r="DQ127" s="835" t="s">
        <v>113</v>
      </c>
      <c r="DR127" s="835"/>
      <c r="DS127" s="835"/>
      <c r="DT127" s="835"/>
      <c r="DU127" s="835"/>
      <c r="DV127" s="812" t="s">
        <v>113</v>
      </c>
      <c r="DW127" s="812"/>
      <c r="DX127" s="812"/>
      <c r="DY127" s="812"/>
      <c r="DZ127" s="813"/>
    </row>
    <row r="128" spans="1:130" s="199" customFormat="1" ht="26.25" customHeight="1" thickBot="1" x14ac:dyDescent="0.2">
      <c r="A128" s="814" t="s">
        <v>465</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466</v>
      </c>
      <c r="X128" s="816"/>
      <c r="Y128" s="816"/>
      <c r="Z128" s="817"/>
      <c r="AA128" s="818">
        <v>1181120</v>
      </c>
      <c r="AB128" s="819"/>
      <c r="AC128" s="819"/>
      <c r="AD128" s="819"/>
      <c r="AE128" s="820"/>
      <c r="AF128" s="821">
        <v>1162525</v>
      </c>
      <c r="AG128" s="819"/>
      <c r="AH128" s="819"/>
      <c r="AI128" s="819"/>
      <c r="AJ128" s="820"/>
      <c r="AK128" s="821">
        <v>1138048</v>
      </c>
      <c r="AL128" s="819"/>
      <c r="AM128" s="819"/>
      <c r="AN128" s="819"/>
      <c r="AO128" s="820"/>
      <c r="AP128" s="822"/>
      <c r="AQ128" s="823"/>
      <c r="AR128" s="823"/>
      <c r="AS128" s="823"/>
      <c r="AT128" s="824"/>
      <c r="AU128" s="235"/>
      <c r="AV128" s="235"/>
      <c r="AW128" s="235"/>
      <c r="AX128" s="825" t="s">
        <v>467</v>
      </c>
      <c r="AY128" s="826"/>
      <c r="AZ128" s="826"/>
      <c r="BA128" s="826"/>
      <c r="BB128" s="826"/>
      <c r="BC128" s="826"/>
      <c r="BD128" s="826"/>
      <c r="BE128" s="827"/>
      <c r="BF128" s="804" t="s">
        <v>113</v>
      </c>
      <c r="BG128" s="805"/>
      <c r="BH128" s="805"/>
      <c r="BI128" s="805"/>
      <c r="BJ128" s="805"/>
      <c r="BK128" s="805"/>
      <c r="BL128" s="828"/>
      <c r="BM128" s="804">
        <v>11.58</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468</v>
      </c>
      <c r="CQ128" s="746"/>
      <c r="CR128" s="746"/>
      <c r="CS128" s="746"/>
      <c r="CT128" s="746"/>
      <c r="CU128" s="746"/>
      <c r="CV128" s="746"/>
      <c r="CW128" s="746"/>
      <c r="CX128" s="746"/>
      <c r="CY128" s="746"/>
      <c r="CZ128" s="746"/>
      <c r="DA128" s="746"/>
      <c r="DB128" s="746"/>
      <c r="DC128" s="746"/>
      <c r="DD128" s="746"/>
      <c r="DE128" s="746"/>
      <c r="DF128" s="747"/>
      <c r="DG128" s="808" t="s">
        <v>113</v>
      </c>
      <c r="DH128" s="809"/>
      <c r="DI128" s="809"/>
      <c r="DJ128" s="809"/>
      <c r="DK128" s="809"/>
      <c r="DL128" s="809" t="s">
        <v>113</v>
      </c>
      <c r="DM128" s="809"/>
      <c r="DN128" s="809"/>
      <c r="DO128" s="809"/>
      <c r="DP128" s="809"/>
      <c r="DQ128" s="809" t="s">
        <v>113</v>
      </c>
      <c r="DR128" s="809"/>
      <c r="DS128" s="809"/>
      <c r="DT128" s="809"/>
      <c r="DU128" s="809"/>
      <c r="DV128" s="810" t="s">
        <v>113</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469</v>
      </c>
      <c r="X129" s="795"/>
      <c r="Y129" s="795"/>
      <c r="Z129" s="796"/>
      <c r="AA129" s="797">
        <v>36626083</v>
      </c>
      <c r="AB129" s="798"/>
      <c r="AC129" s="798"/>
      <c r="AD129" s="798"/>
      <c r="AE129" s="799"/>
      <c r="AF129" s="800">
        <v>36640392</v>
      </c>
      <c r="AG129" s="798"/>
      <c r="AH129" s="798"/>
      <c r="AI129" s="798"/>
      <c r="AJ129" s="799"/>
      <c r="AK129" s="800">
        <v>35963900</v>
      </c>
      <c r="AL129" s="798"/>
      <c r="AM129" s="798"/>
      <c r="AN129" s="798"/>
      <c r="AO129" s="799"/>
      <c r="AP129" s="801"/>
      <c r="AQ129" s="802"/>
      <c r="AR129" s="802"/>
      <c r="AS129" s="802"/>
      <c r="AT129" s="803"/>
      <c r="AU129" s="237"/>
      <c r="AV129" s="237"/>
      <c r="AW129" s="237"/>
      <c r="AX129" s="767" t="s">
        <v>470</v>
      </c>
      <c r="AY129" s="768"/>
      <c r="AZ129" s="768"/>
      <c r="BA129" s="768"/>
      <c r="BB129" s="768"/>
      <c r="BC129" s="768"/>
      <c r="BD129" s="768"/>
      <c r="BE129" s="769"/>
      <c r="BF129" s="787" t="s">
        <v>113</v>
      </c>
      <c r="BG129" s="788"/>
      <c r="BH129" s="788"/>
      <c r="BI129" s="788"/>
      <c r="BJ129" s="788"/>
      <c r="BK129" s="788"/>
      <c r="BL129" s="789"/>
      <c r="BM129" s="787">
        <v>16.579999999999998</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471</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472</v>
      </c>
      <c r="X130" s="795"/>
      <c r="Y130" s="795"/>
      <c r="Z130" s="796"/>
      <c r="AA130" s="797">
        <v>8518305</v>
      </c>
      <c r="AB130" s="798"/>
      <c r="AC130" s="798"/>
      <c r="AD130" s="798"/>
      <c r="AE130" s="799"/>
      <c r="AF130" s="800">
        <v>8301603</v>
      </c>
      <c r="AG130" s="798"/>
      <c r="AH130" s="798"/>
      <c r="AI130" s="798"/>
      <c r="AJ130" s="799"/>
      <c r="AK130" s="800">
        <v>7933121</v>
      </c>
      <c r="AL130" s="798"/>
      <c r="AM130" s="798"/>
      <c r="AN130" s="798"/>
      <c r="AO130" s="799"/>
      <c r="AP130" s="801"/>
      <c r="AQ130" s="802"/>
      <c r="AR130" s="802"/>
      <c r="AS130" s="802"/>
      <c r="AT130" s="803"/>
      <c r="AU130" s="237"/>
      <c r="AV130" s="237"/>
      <c r="AW130" s="237"/>
      <c r="AX130" s="767" t="s">
        <v>473</v>
      </c>
      <c r="AY130" s="768"/>
      <c r="AZ130" s="768"/>
      <c r="BA130" s="768"/>
      <c r="BB130" s="768"/>
      <c r="BC130" s="768"/>
      <c r="BD130" s="768"/>
      <c r="BE130" s="769"/>
      <c r="BF130" s="770">
        <v>6.9</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474</v>
      </c>
      <c r="X131" s="778"/>
      <c r="Y131" s="778"/>
      <c r="Z131" s="779"/>
      <c r="AA131" s="780">
        <v>28107778</v>
      </c>
      <c r="AB131" s="781"/>
      <c r="AC131" s="781"/>
      <c r="AD131" s="781"/>
      <c r="AE131" s="782"/>
      <c r="AF131" s="783">
        <v>28338789</v>
      </c>
      <c r="AG131" s="781"/>
      <c r="AH131" s="781"/>
      <c r="AI131" s="781"/>
      <c r="AJ131" s="782"/>
      <c r="AK131" s="783">
        <v>28030779</v>
      </c>
      <c r="AL131" s="781"/>
      <c r="AM131" s="781"/>
      <c r="AN131" s="781"/>
      <c r="AO131" s="782"/>
      <c r="AP131" s="784"/>
      <c r="AQ131" s="785"/>
      <c r="AR131" s="785"/>
      <c r="AS131" s="785"/>
      <c r="AT131" s="786"/>
      <c r="AU131" s="237"/>
      <c r="AV131" s="237"/>
      <c r="AW131" s="237"/>
      <c r="AX131" s="745" t="s">
        <v>475</v>
      </c>
      <c r="AY131" s="746"/>
      <c r="AZ131" s="746"/>
      <c r="BA131" s="746"/>
      <c r="BB131" s="746"/>
      <c r="BC131" s="746"/>
      <c r="BD131" s="746"/>
      <c r="BE131" s="747"/>
      <c r="BF131" s="748" t="s">
        <v>113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476</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477</v>
      </c>
      <c r="W132" s="758"/>
      <c r="X132" s="758"/>
      <c r="Y132" s="758"/>
      <c r="Z132" s="759"/>
      <c r="AA132" s="760">
        <v>6.1044775580000001</v>
      </c>
      <c r="AB132" s="761"/>
      <c r="AC132" s="761"/>
      <c r="AD132" s="761"/>
      <c r="AE132" s="762"/>
      <c r="AF132" s="763">
        <v>7.4019817850000003</v>
      </c>
      <c r="AG132" s="761"/>
      <c r="AH132" s="761"/>
      <c r="AI132" s="761"/>
      <c r="AJ132" s="762"/>
      <c r="AK132" s="763">
        <v>7.4487476780000001</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478</v>
      </c>
      <c r="W133" s="737"/>
      <c r="X133" s="737"/>
      <c r="Y133" s="737"/>
      <c r="Z133" s="738"/>
      <c r="AA133" s="739">
        <v>6.8</v>
      </c>
      <c r="AB133" s="740"/>
      <c r="AC133" s="740"/>
      <c r="AD133" s="740"/>
      <c r="AE133" s="741"/>
      <c r="AF133" s="739">
        <v>6.5</v>
      </c>
      <c r="AG133" s="740"/>
      <c r="AH133" s="740"/>
      <c r="AI133" s="740"/>
      <c r="AJ133" s="741"/>
      <c r="AK133" s="739">
        <v>6.9</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48" zoomScaleNormal="85" zoomScaleSheetLayoutView="55" workbookViewId="0">
      <selection activeCell="K72" sqref="K72"/>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27" zoomScaleNormal="40" zoomScaleSheetLayoutView="55" workbookViewId="0">
      <selection activeCell="A27" sqref="A27"/>
    </sheetView>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F40" workbookViewId="0">
      <selection activeCell="N65" sqref="N65"/>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479</v>
      </c>
      <c r="B5" s="248"/>
      <c r="C5" s="248"/>
      <c r="D5" s="248"/>
      <c r="E5" s="248"/>
      <c r="F5" s="248"/>
      <c r="G5" s="248"/>
      <c r="H5" s="248"/>
      <c r="I5" s="248"/>
      <c r="J5" s="248"/>
      <c r="K5" s="248"/>
      <c r="L5" s="248"/>
      <c r="M5" s="248"/>
      <c r="N5" s="248"/>
      <c r="O5" s="249"/>
    </row>
    <row r="6" spans="1:16" x14ac:dyDescent="0.15">
      <c r="A6" s="250"/>
      <c r="B6" s="246"/>
      <c r="C6" s="246"/>
      <c r="D6" s="246"/>
      <c r="E6" s="246"/>
      <c r="F6" s="246"/>
      <c r="G6" s="251" t="s">
        <v>480</v>
      </c>
      <c r="H6" s="251"/>
      <c r="I6" s="251"/>
      <c r="J6" s="251"/>
      <c r="K6" s="246"/>
      <c r="L6" s="246"/>
      <c r="M6" s="246"/>
      <c r="N6" s="246"/>
    </row>
    <row r="7" spans="1:16" x14ac:dyDescent="0.15">
      <c r="A7" s="250"/>
      <c r="B7" s="246"/>
      <c r="C7" s="246"/>
      <c r="D7" s="246"/>
      <c r="E7" s="246"/>
      <c r="F7" s="246"/>
      <c r="G7" s="253"/>
      <c r="H7" s="254"/>
      <c r="I7" s="254"/>
      <c r="J7" s="255"/>
      <c r="K7" s="1152" t="s">
        <v>481</v>
      </c>
      <c r="L7" s="256"/>
      <c r="M7" s="257" t="s">
        <v>482</v>
      </c>
      <c r="N7" s="258"/>
    </row>
    <row r="8" spans="1:16" x14ac:dyDescent="0.15">
      <c r="A8" s="250"/>
      <c r="B8" s="246"/>
      <c r="C8" s="246"/>
      <c r="D8" s="246"/>
      <c r="E8" s="246"/>
      <c r="F8" s="246"/>
      <c r="G8" s="259"/>
      <c r="H8" s="260"/>
      <c r="I8" s="260"/>
      <c r="J8" s="261"/>
      <c r="K8" s="1153"/>
      <c r="L8" s="262" t="s">
        <v>483</v>
      </c>
      <c r="M8" s="263" t="s">
        <v>484</v>
      </c>
      <c r="N8" s="264" t="s">
        <v>485</v>
      </c>
    </row>
    <row r="9" spans="1:16" x14ac:dyDescent="0.15">
      <c r="A9" s="250"/>
      <c r="B9" s="246"/>
      <c r="C9" s="246"/>
      <c r="D9" s="246"/>
      <c r="E9" s="246"/>
      <c r="F9" s="246"/>
      <c r="G9" s="1166" t="s">
        <v>486</v>
      </c>
      <c r="H9" s="1167"/>
      <c r="I9" s="1167"/>
      <c r="J9" s="1168"/>
      <c r="K9" s="265">
        <v>7391065</v>
      </c>
      <c r="L9" s="266">
        <v>53018</v>
      </c>
      <c r="M9" s="267">
        <v>56511</v>
      </c>
      <c r="N9" s="268">
        <v>-6.2</v>
      </c>
    </row>
    <row r="10" spans="1:16" x14ac:dyDescent="0.15">
      <c r="A10" s="250"/>
      <c r="B10" s="246"/>
      <c r="C10" s="246"/>
      <c r="D10" s="246"/>
      <c r="E10" s="246"/>
      <c r="F10" s="246"/>
      <c r="G10" s="1166" t="s">
        <v>487</v>
      </c>
      <c r="H10" s="1167"/>
      <c r="I10" s="1167"/>
      <c r="J10" s="1168"/>
      <c r="K10" s="269">
        <v>273580</v>
      </c>
      <c r="L10" s="270">
        <v>1962</v>
      </c>
      <c r="M10" s="271">
        <v>3634</v>
      </c>
      <c r="N10" s="272">
        <v>-46</v>
      </c>
    </row>
    <row r="11" spans="1:16" ht="13.5" customHeight="1" x14ac:dyDescent="0.15">
      <c r="A11" s="250"/>
      <c r="B11" s="246"/>
      <c r="C11" s="246"/>
      <c r="D11" s="246"/>
      <c r="E11" s="246"/>
      <c r="F11" s="246"/>
      <c r="G11" s="1166" t="s">
        <v>488</v>
      </c>
      <c r="H11" s="1167"/>
      <c r="I11" s="1167"/>
      <c r="J11" s="1168"/>
      <c r="K11" s="269">
        <v>870668</v>
      </c>
      <c r="L11" s="270">
        <v>6246</v>
      </c>
      <c r="M11" s="271">
        <v>3413</v>
      </c>
      <c r="N11" s="272">
        <v>83</v>
      </c>
    </row>
    <row r="12" spans="1:16" ht="13.5" customHeight="1" x14ac:dyDescent="0.15">
      <c r="A12" s="250"/>
      <c r="B12" s="246"/>
      <c r="C12" s="246"/>
      <c r="D12" s="246"/>
      <c r="E12" s="246"/>
      <c r="F12" s="246"/>
      <c r="G12" s="1166" t="s">
        <v>489</v>
      </c>
      <c r="H12" s="1167"/>
      <c r="I12" s="1167"/>
      <c r="J12" s="1168"/>
      <c r="K12" s="269">
        <v>11775</v>
      </c>
      <c r="L12" s="270">
        <v>84</v>
      </c>
      <c r="M12" s="271">
        <v>498</v>
      </c>
      <c r="N12" s="272">
        <v>-83.1</v>
      </c>
    </row>
    <row r="13" spans="1:16" ht="13.5" customHeight="1" x14ac:dyDescent="0.15">
      <c r="A13" s="250"/>
      <c r="B13" s="246"/>
      <c r="C13" s="246"/>
      <c r="D13" s="246"/>
      <c r="E13" s="246"/>
      <c r="F13" s="246"/>
      <c r="G13" s="1166" t="s">
        <v>490</v>
      </c>
      <c r="H13" s="1167"/>
      <c r="I13" s="1167"/>
      <c r="J13" s="1168"/>
      <c r="K13" s="269" t="s">
        <v>491</v>
      </c>
      <c r="L13" s="270" t="s">
        <v>491</v>
      </c>
      <c r="M13" s="271">
        <v>0</v>
      </c>
      <c r="N13" s="272" t="s">
        <v>491</v>
      </c>
    </row>
    <row r="14" spans="1:16" ht="13.5" customHeight="1" x14ac:dyDescent="0.15">
      <c r="A14" s="250"/>
      <c r="B14" s="246"/>
      <c r="C14" s="246"/>
      <c r="D14" s="246"/>
      <c r="E14" s="246"/>
      <c r="F14" s="246"/>
      <c r="G14" s="1166" t="s">
        <v>492</v>
      </c>
      <c r="H14" s="1167"/>
      <c r="I14" s="1167"/>
      <c r="J14" s="1168"/>
      <c r="K14" s="269">
        <v>309442</v>
      </c>
      <c r="L14" s="270">
        <v>2220</v>
      </c>
      <c r="M14" s="271">
        <v>2520</v>
      </c>
      <c r="N14" s="272">
        <v>-11.9</v>
      </c>
    </row>
    <row r="15" spans="1:16" ht="13.5" customHeight="1" x14ac:dyDescent="0.15">
      <c r="A15" s="250"/>
      <c r="B15" s="246"/>
      <c r="C15" s="246"/>
      <c r="D15" s="246"/>
      <c r="E15" s="246"/>
      <c r="F15" s="246"/>
      <c r="G15" s="1166" t="s">
        <v>493</v>
      </c>
      <c r="H15" s="1167"/>
      <c r="I15" s="1167"/>
      <c r="J15" s="1168"/>
      <c r="K15" s="269">
        <v>381383</v>
      </c>
      <c r="L15" s="270">
        <v>2736</v>
      </c>
      <c r="M15" s="271">
        <v>1086</v>
      </c>
      <c r="N15" s="272">
        <v>151.9</v>
      </c>
    </row>
    <row r="16" spans="1:16" x14ac:dyDescent="0.15">
      <c r="A16" s="250"/>
      <c r="B16" s="246"/>
      <c r="C16" s="246"/>
      <c r="D16" s="246"/>
      <c r="E16" s="246"/>
      <c r="F16" s="246"/>
      <c r="G16" s="1169" t="s">
        <v>494</v>
      </c>
      <c r="H16" s="1170"/>
      <c r="I16" s="1170"/>
      <c r="J16" s="1171"/>
      <c r="K16" s="270">
        <v>-853785</v>
      </c>
      <c r="L16" s="270">
        <v>-6124</v>
      </c>
      <c r="M16" s="271">
        <v>-4875</v>
      </c>
      <c r="N16" s="272">
        <v>25.6</v>
      </c>
    </row>
    <row r="17" spans="1:16" x14ac:dyDescent="0.15">
      <c r="A17" s="250"/>
      <c r="B17" s="246"/>
      <c r="C17" s="246"/>
      <c r="D17" s="246"/>
      <c r="E17" s="246"/>
      <c r="F17" s="246"/>
      <c r="G17" s="1169" t="s">
        <v>171</v>
      </c>
      <c r="H17" s="1170"/>
      <c r="I17" s="1170"/>
      <c r="J17" s="1171"/>
      <c r="K17" s="270">
        <v>8384128</v>
      </c>
      <c r="L17" s="270">
        <v>60141</v>
      </c>
      <c r="M17" s="271">
        <v>62786</v>
      </c>
      <c r="N17" s="272">
        <v>-4.2</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495</v>
      </c>
      <c r="H19" s="246"/>
      <c r="I19" s="246"/>
      <c r="J19" s="246"/>
      <c r="K19" s="246"/>
      <c r="L19" s="246"/>
      <c r="M19" s="246"/>
      <c r="N19" s="246"/>
    </row>
    <row r="20" spans="1:16" x14ac:dyDescent="0.15">
      <c r="A20" s="250"/>
      <c r="B20" s="246"/>
      <c r="C20" s="246"/>
      <c r="D20" s="246"/>
      <c r="E20" s="246"/>
      <c r="F20" s="246"/>
      <c r="G20" s="274"/>
      <c r="H20" s="275"/>
      <c r="I20" s="275"/>
      <c r="J20" s="276"/>
      <c r="K20" s="277" t="s">
        <v>496</v>
      </c>
      <c r="L20" s="278" t="s">
        <v>497</v>
      </c>
      <c r="M20" s="279" t="s">
        <v>498</v>
      </c>
      <c r="N20" s="280"/>
    </row>
    <row r="21" spans="1:16" s="286" customFormat="1" x14ac:dyDescent="0.15">
      <c r="A21" s="281"/>
      <c r="B21" s="251"/>
      <c r="C21" s="251"/>
      <c r="D21" s="251"/>
      <c r="E21" s="251"/>
      <c r="F21" s="251"/>
      <c r="G21" s="1163" t="s">
        <v>499</v>
      </c>
      <c r="H21" s="1164"/>
      <c r="I21" s="1164"/>
      <c r="J21" s="1165"/>
      <c r="K21" s="282">
        <v>5.49</v>
      </c>
      <c r="L21" s="283">
        <v>5.97</v>
      </c>
      <c r="M21" s="284">
        <v>-0.48</v>
      </c>
      <c r="N21" s="251"/>
      <c r="O21" s="285"/>
      <c r="P21" s="281"/>
    </row>
    <row r="22" spans="1:16" s="286" customFormat="1" x14ac:dyDescent="0.15">
      <c r="A22" s="281"/>
      <c r="B22" s="251"/>
      <c r="C22" s="251"/>
      <c r="D22" s="251"/>
      <c r="E22" s="251"/>
      <c r="F22" s="251"/>
      <c r="G22" s="1163" t="s">
        <v>500</v>
      </c>
      <c r="H22" s="1164"/>
      <c r="I22" s="1164"/>
      <c r="J22" s="1165"/>
      <c r="K22" s="287">
        <v>97.8</v>
      </c>
      <c r="L22" s="288">
        <v>99.8</v>
      </c>
      <c r="M22" s="289">
        <v>-2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501</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502</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503</v>
      </c>
      <c r="H29" s="251"/>
      <c r="I29" s="251"/>
      <c r="J29" s="251"/>
      <c r="K29" s="246"/>
      <c r="L29" s="246"/>
      <c r="M29" s="246"/>
      <c r="N29" s="246"/>
      <c r="O29" s="295"/>
    </row>
    <row r="30" spans="1:16" x14ac:dyDescent="0.15">
      <c r="A30" s="250"/>
      <c r="B30" s="246"/>
      <c r="C30" s="246"/>
      <c r="D30" s="246"/>
      <c r="E30" s="246"/>
      <c r="F30" s="246"/>
      <c r="G30" s="253"/>
      <c r="H30" s="254"/>
      <c r="I30" s="254"/>
      <c r="J30" s="255"/>
      <c r="K30" s="1152" t="s">
        <v>481</v>
      </c>
      <c r="L30" s="256"/>
      <c r="M30" s="257" t="s">
        <v>482</v>
      </c>
      <c r="N30" s="258"/>
    </row>
    <row r="31" spans="1:16" x14ac:dyDescent="0.15">
      <c r="A31" s="250"/>
      <c r="B31" s="246"/>
      <c r="C31" s="246"/>
      <c r="D31" s="246"/>
      <c r="E31" s="246"/>
      <c r="F31" s="246"/>
      <c r="G31" s="259"/>
      <c r="H31" s="260"/>
      <c r="I31" s="260"/>
      <c r="J31" s="261"/>
      <c r="K31" s="1153"/>
      <c r="L31" s="262" t="s">
        <v>483</v>
      </c>
      <c r="M31" s="263" t="s">
        <v>484</v>
      </c>
      <c r="N31" s="264" t="s">
        <v>485</v>
      </c>
    </row>
    <row r="32" spans="1:16" ht="27" customHeight="1" x14ac:dyDescent="0.15">
      <c r="A32" s="250"/>
      <c r="B32" s="246"/>
      <c r="C32" s="246"/>
      <c r="D32" s="246"/>
      <c r="E32" s="246"/>
      <c r="F32" s="246"/>
      <c r="G32" s="1154" t="s">
        <v>504</v>
      </c>
      <c r="H32" s="1155"/>
      <c r="I32" s="1155"/>
      <c r="J32" s="1156"/>
      <c r="K32" s="296">
        <v>8580479</v>
      </c>
      <c r="L32" s="296">
        <v>61550</v>
      </c>
      <c r="M32" s="297">
        <v>33036</v>
      </c>
      <c r="N32" s="298">
        <v>86.3</v>
      </c>
    </row>
    <row r="33" spans="1:16" ht="13.5" customHeight="1" x14ac:dyDescent="0.15">
      <c r="A33" s="250"/>
      <c r="B33" s="246"/>
      <c r="C33" s="246"/>
      <c r="D33" s="246"/>
      <c r="E33" s="246"/>
      <c r="F33" s="246"/>
      <c r="G33" s="1154" t="s">
        <v>505</v>
      </c>
      <c r="H33" s="1155"/>
      <c r="I33" s="1155"/>
      <c r="J33" s="1156"/>
      <c r="K33" s="296" t="s">
        <v>491</v>
      </c>
      <c r="L33" s="296" t="s">
        <v>491</v>
      </c>
      <c r="M33" s="297" t="s">
        <v>491</v>
      </c>
      <c r="N33" s="298" t="s">
        <v>491</v>
      </c>
    </row>
    <row r="34" spans="1:16" ht="27" customHeight="1" x14ac:dyDescent="0.15">
      <c r="A34" s="250"/>
      <c r="B34" s="246"/>
      <c r="C34" s="246"/>
      <c r="D34" s="246"/>
      <c r="E34" s="246"/>
      <c r="F34" s="246"/>
      <c r="G34" s="1154" t="s">
        <v>506</v>
      </c>
      <c r="H34" s="1155"/>
      <c r="I34" s="1155"/>
      <c r="J34" s="1156"/>
      <c r="K34" s="296" t="s">
        <v>491</v>
      </c>
      <c r="L34" s="296" t="s">
        <v>491</v>
      </c>
      <c r="M34" s="297">
        <v>44</v>
      </c>
      <c r="N34" s="298" t="s">
        <v>491</v>
      </c>
    </row>
    <row r="35" spans="1:16" ht="27" customHeight="1" x14ac:dyDescent="0.15">
      <c r="A35" s="250"/>
      <c r="B35" s="246"/>
      <c r="C35" s="246"/>
      <c r="D35" s="246"/>
      <c r="E35" s="246"/>
      <c r="F35" s="246"/>
      <c r="G35" s="1154" t="s">
        <v>507</v>
      </c>
      <c r="H35" s="1155"/>
      <c r="I35" s="1155"/>
      <c r="J35" s="1156"/>
      <c r="K35" s="296">
        <v>1835042</v>
      </c>
      <c r="L35" s="296">
        <v>13163</v>
      </c>
      <c r="M35" s="297">
        <v>7207</v>
      </c>
      <c r="N35" s="298">
        <v>82.6</v>
      </c>
    </row>
    <row r="36" spans="1:16" ht="27" customHeight="1" x14ac:dyDescent="0.15">
      <c r="A36" s="250"/>
      <c r="B36" s="246"/>
      <c r="C36" s="246"/>
      <c r="D36" s="246"/>
      <c r="E36" s="246"/>
      <c r="F36" s="246"/>
      <c r="G36" s="1154" t="s">
        <v>508</v>
      </c>
      <c r="H36" s="1155"/>
      <c r="I36" s="1155"/>
      <c r="J36" s="1156"/>
      <c r="K36" s="296">
        <v>717809</v>
      </c>
      <c r="L36" s="296">
        <v>5149</v>
      </c>
      <c r="M36" s="297">
        <v>1383</v>
      </c>
      <c r="N36" s="298">
        <v>272.3</v>
      </c>
    </row>
    <row r="37" spans="1:16" ht="13.5" customHeight="1" x14ac:dyDescent="0.15">
      <c r="A37" s="250"/>
      <c r="B37" s="246"/>
      <c r="C37" s="246"/>
      <c r="D37" s="246"/>
      <c r="E37" s="246"/>
      <c r="F37" s="246"/>
      <c r="G37" s="1154" t="s">
        <v>509</v>
      </c>
      <c r="H37" s="1155"/>
      <c r="I37" s="1155"/>
      <c r="J37" s="1156"/>
      <c r="K37" s="296">
        <v>24433</v>
      </c>
      <c r="L37" s="296">
        <v>175</v>
      </c>
      <c r="M37" s="297">
        <v>788</v>
      </c>
      <c r="N37" s="298">
        <v>-77.8</v>
      </c>
    </row>
    <row r="38" spans="1:16" ht="27" customHeight="1" x14ac:dyDescent="0.15">
      <c r="A38" s="250"/>
      <c r="B38" s="246"/>
      <c r="C38" s="246"/>
      <c r="D38" s="246"/>
      <c r="E38" s="246"/>
      <c r="F38" s="246"/>
      <c r="G38" s="1157" t="s">
        <v>510</v>
      </c>
      <c r="H38" s="1158"/>
      <c r="I38" s="1158"/>
      <c r="J38" s="1159"/>
      <c r="K38" s="299">
        <v>1348</v>
      </c>
      <c r="L38" s="299">
        <v>10</v>
      </c>
      <c r="M38" s="300">
        <v>1</v>
      </c>
      <c r="N38" s="301">
        <v>900</v>
      </c>
      <c r="O38" s="295"/>
    </row>
    <row r="39" spans="1:16" x14ac:dyDescent="0.15">
      <c r="A39" s="250"/>
      <c r="B39" s="246"/>
      <c r="C39" s="246"/>
      <c r="D39" s="246"/>
      <c r="E39" s="246"/>
      <c r="F39" s="246"/>
      <c r="G39" s="1157" t="s">
        <v>511</v>
      </c>
      <c r="H39" s="1158"/>
      <c r="I39" s="1158"/>
      <c r="J39" s="1159"/>
      <c r="K39" s="302">
        <v>-1138048</v>
      </c>
      <c r="L39" s="302">
        <v>-8163</v>
      </c>
      <c r="M39" s="303">
        <v>-7012</v>
      </c>
      <c r="N39" s="304">
        <v>16.399999999999999</v>
      </c>
      <c r="O39" s="295"/>
    </row>
    <row r="40" spans="1:16" ht="27" customHeight="1" x14ac:dyDescent="0.15">
      <c r="A40" s="250"/>
      <c r="B40" s="246"/>
      <c r="C40" s="246"/>
      <c r="D40" s="246"/>
      <c r="E40" s="246"/>
      <c r="F40" s="246"/>
      <c r="G40" s="1154" t="s">
        <v>512</v>
      </c>
      <c r="H40" s="1155"/>
      <c r="I40" s="1155"/>
      <c r="J40" s="1156"/>
      <c r="K40" s="302">
        <v>-7933121</v>
      </c>
      <c r="L40" s="302">
        <v>-56906</v>
      </c>
      <c r="M40" s="303">
        <v>-26691</v>
      </c>
      <c r="N40" s="304">
        <v>113.2</v>
      </c>
      <c r="O40" s="295"/>
    </row>
    <row r="41" spans="1:16" x14ac:dyDescent="0.15">
      <c r="A41" s="250"/>
      <c r="B41" s="246"/>
      <c r="C41" s="246"/>
      <c r="D41" s="246"/>
      <c r="E41" s="246"/>
      <c r="F41" s="246"/>
      <c r="G41" s="1160" t="s">
        <v>282</v>
      </c>
      <c r="H41" s="1161"/>
      <c r="I41" s="1161"/>
      <c r="J41" s="1162"/>
      <c r="K41" s="296">
        <v>2087942</v>
      </c>
      <c r="L41" s="302">
        <v>14977</v>
      </c>
      <c r="M41" s="303">
        <v>8756</v>
      </c>
      <c r="N41" s="304">
        <v>71</v>
      </c>
      <c r="O41" s="295"/>
    </row>
    <row r="42" spans="1:16" x14ac:dyDescent="0.15">
      <c r="A42" s="250"/>
      <c r="B42" s="246"/>
      <c r="C42" s="246"/>
      <c r="D42" s="246"/>
      <c r="E42" s="246"/>
      <c r="F42" s="246"/>
      <c r="G42" s="305" t="s">
        <v>513</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514</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515</v>
      </c>
      <c r="H48" s="310"/>
      <c r="I48" s="310"/>
      <c r="J48" s="310"/>
      <c r="K48" s="310"/>
      <c r="L48" s="310"/>
      <c r="M48" s="311"/>
      <c r="N48" s="310"/>
    </row>
    <row r="49" spans="1:14" ht="13.5" customHeight="1" x14ac:dyDescent="0.15">
      <c r="A49" s="250"/>
      <c r="B49" s="246"/>
      <c r="C49" s="246"/>
      <c r="D49" s="246"/>
      <c r="E49" s="246"/>
      <c r="F49" s="246"/>
      <c r="G49" s="312"/>
      <c r="H49" s="313"/>
      <c r="I49" s="1147" t="s">
        <v>481</v>
      </c>
      <c r="J49" s="1149" t="s">
        <v>516</v>
      </c>
      <c r="K49" s="1150"/>
      <c r="L49" s="1150"/>
      <c r="M49" s="1150"/>
      <c r="N49" s="1151"/>
    </row>
    <row r="50" spans="1:14" x14ac:dyDescent="0.15">
      <c r="A50" s="250"/>
      <c r="B50" s="246"/>
      <c r="C50" s="246"/>
      <c r="D50" s="246"/>
      <c r="E50" s="246"/>
      <c r="F50" s="246"/>
      <c r="G50" s="314"/>
      <c r="H50" s="315"/>
      <c r="I50" s="1148"/>
      <c r="J50" s="316" t="s">
        <v>517</v>
      </c>
      <c r="K50" s="317" t="s">
        <v>518</v>
      </c>
      <c r="L50" s="318" t="s">
        <v>519</v>
      </c>
      <c r="M50" s="319" t="s">
        <v>520</v>
      </c>
      <c r="N50" s="320" t="s">
        <v>521</v>
      </c>
    </row>
    <row r="51" spans="1:14" x14ac:dyDescent="0.15">
      <c r="A51" s="250"/>
      <c r="B51" s="246"/>
      <c r="C51" s="246"/>
      <c r="D51" s="246"/>
      <c r="E51" s="246"/>
      <c r="F51" s="246"/>
      <c r="G51" s="312" t="s">
        <v>522</v>
      </c>
      <c r="H51" s="313"/>
      <c r="I51" s="321">
        <v>10763285</v>
      </c>
      <c r="J51" s="322">
        <v>76218</v>
      </c>
      <c r="K51" s="323">
        <v>32.1</v>
      </c>
      <c r="L51" s="324">
        <v>43493</v>
      </c>
      <c r="M51" s="325">
        <v>5</v>
      </c>
      <c r="N51" s="326">
        <v>27.1</v>
      </c>
    </row>
    <row r="52" spans="1:14" x14ac:dyDescent="0.15">
      <c r="A52" s="250"/>
      <c r="B52" s="246"/>
      <c r="C52" s="246"/>
      <c r="D52" s="246"/>
      <c r="E52" s="246"/>
      <c r="F52" s="246"/>
      <c r="G52" s="327"/>
      <c r="H52" s="328" t="s">
        <v>523</v>
      </c>
      <c r="I52" s="329">
        <v>4301747</v>
      </c>
      <c r="J52" s="330">
        <v>30462</v>
      </c>
      <c r="K52" s="331">
        <v>23.8</v>
      </c>
      <c r="L52" s="332">
        <v>23254</v>
      </c>
      <c r="M52" s="333">
        <v>4</v>
      </c>
      <c r="N52" s="334">
        <v>19.8</v>
      </c>
    </row>
    <row r="53" spans="1:14" x14ac:dyDescent="0.15">
      <c r="A53" s="250"/>
      <c r="B53" s="246"/>
      <c r="C53" s="246"/>
      <c r="D53" s="246"/>
      <c r="E53" s="246"/>
      <c r="F53" s="246"/>
      <c r="G53" s="312" t="s">
        <v>524</v>
      </c>
      <c r="H53" s="313"/>
      <c r="I53" s="321">
        <v>8910654</v>
      </c>
      <c r="J53" s="322">
        <v>63191</v>
      </c>
      <c r="K53" s="323">
        <v>-17.100000000000001</v>
      </c>
      <c r="L53" s="324">
        <v>50840</v>
      </c>
      <c r="M53" s="325">
        <v>16.899999999999999</v>
      </c>
      <c r="N53" s="326">
        <v>-34</v>
      </c>
    </row>
    <row r="54" spans="1:14" x14ac:dyDescent="0.15">
      <c r="A54" s="250"/>
      <c r="B54" s="246"/>
      <c r="C54" s="246"/>
      <c r="D54" s="246"/>
      <c r="E54" s="246"/>
      <c r="F54" s="246"/>
      <c r="G54" s="327"/>
      <c r="H54" s="328" t="s">
        <v>523</v>
      </c>
      <c r="I54" s="329">
        <v>4217437</v>
      </c>
      <c r="J54" s="330">
        <v>29909</v>
      </c>
      <c r="K54" s="331">
        <v>-1.8</v>
      </c>
      <c r="L54" s="332">
        <v>25367</v>
      </c>
      <c r="M54" s="333">
        <v>9.1</v>
      </c>
      <c r="N54" s="334">
        <v>-10.9</v>
      </c>
    </row>
    <row r="55" spans="1:14" x14ac:dyDescent="0.15">
      <c r="A55" s="250"/>
      <c r="B55" s="246"/>
      <c r="C55" s="246"/>
      <c r="D55" s="246"/>
      <c r="E55" s="246"/>
      <c r="F55" s="246"/>
      <c r="G55" s="312" t="s">
        <v>525</v>
      </c>
      <c r="H55" s="313"/>
      <c r="I55" s="321">
        <v>6966594</v>
      </c>
      <c r="J55" s="322">
        <v>49560</v>
      </c>
      <c r="K55" s="323">
        <v>-21.6</v>
      </c>
      <c r="L55" s="324">
        <v>53605</v>
      </c>
      <c r="M55" s="325">
        <v>5.4</v>
      </c>
      <c r="N55" s="326">
        <v>-27</v>
      </c>
    </row>
    <row r="56" spans="1:14" x14ac:dyDescent="0.15">
      <c r="A56" s="250"/>
      <c r="B56" s="246"/>
      <c r="C56" s="246"/>
      <c r="D56" s="246"/>
      <c r="E56" s="246"/>
      <c r="F56" s="246"/>
      <c r="G56" s="327"/>
      <c r="H56" s="328" t="s">
        <v>523</v>
      </c>
      <c r="I56" s="329">
        <v>2822543</v>
      </c>
      <c r="J56" s="330">
        <v>20079</v>
      </c>
      <c r="K56" s="331">
        <v>-32.9</v>
      </c>
      <c r="L56" s="332">
        <v>28343</v>
      </c>
      <c r="M56" s="333">
        <v>11.7</v>
      </c>
      <c r="N56" s="334">
        <v>-44.6</v>
      </c>
    </row>
    <row r="57" spans="1:14" x14ac:dyDescent="0.15">
      <c r="A57" s="250"/>
      <c r="B57" s="246"/>
      <c r="C57" s="246"/>
      <c r="D57" s="246"/>
      <c r="E57" s="246"/>
      <c r="F57" s="246"/>
      <c r="G57" s="312" t="s">
        <v>526</v>
      </c>
      <c r="H57" s="313"/>
      <c r="I57" s="321">
        <v>6611362</v>
      </c>
      <c r="J57" s="322">
        <v>47177</v>
      </c>
      <c r="K57" s="323">
        <v>-4.8</v>
      </c>
      <c r="L57" s="324">
        <v>58051</v>
      </c>
      <c r="M57" s="325">
        <v>8.3000000000000007</v>
      </c>
      <c r="N57" s="326">
        <v>-13.1</v>
      </c>
    </row>
    <row r="58" spans="1:14" x14ac:dyDescent="0.15">
      <c r="A58" s="250"/>
      <c r="B58" s="246"/>
      <c r="C58" s="246"/>
      <c r="D58" s="246"/>
      <c r="E58" s="246"/>
      <c r="F58" s="246"/>
      <c r="G58" s="327"/>
      <c r="H58" s="328" t="s">
        <v>523</v>
      </c>
      <c r="I58" s="329">
        <v>3362295</v>
      </c>
      <c r="J58" s="330">
        <v>23992</v>
      </c>
      <c r="K58" s="331">
        <v>19.5</v>
      </c>
      <c r="L58" s="332">
        <v>32143</v>
      </c>
      <c r="M58" s="333">
        <v>13.4</v>
      </c>
      <c r="N58" s="334">
        <v>6.1</v>
      </c>
    </row>
    <row r="59" spans="1:14" x14ac:dyDescent="0.15">
      <c r="A59" s="250"/>
      <c r="B59" s="246"/>
      <c r="C59" s="246"/>
      <c r="D59" s="246"/>
      <c r="E59" s="246"/>
      <c r="F59" s="246"/>
      <c r="G59" s="312" t="s">
        <v>527</v>
      </c>
      <c r="H59" s="313"/>
      <c r="I59" s="321">
        <v>10363364</v>
      </c>
      <c r="J59" s="322">
        <v>74339</v>
      </c>
      <c r="K59" s="323">
        <v>57.6</v>
      </c>
      <c r="L59" s="324">
        <v>40879</v>
      </c>
      <c r="M59" s="325">
        <v>-29.6</v>
      </c>
      <c r="N59" s="326">
        <v>87.2</v>
      </c>
    </row>
    <row r="60" spans="1:14" x14ac:dyDescent="0.15">
      <c r="A60" s="250"/>
      <c r="B60" s="246"/>
      <c r="C60" s="246"/>
      <c r="D60" s="246"/>
      <c r="E60" s="246"/>
      <c r="F60" s="246"/>
      <c r="G60" s="327"/>
      <c r="H60" s="328" t="s">
        <v>523</v>
      </c>
      <c r="I60" s="335">
        <v>6031714</v>
      </c>
      <c r="J60" s="330">
        <v>43267</v>
      </c>
      <c r="K60" s="331">
        <v>80.3</v>
      </c>
      <c r="L60" s="332">
        <v>24087</v>
      </c>
      <c r="M60" s="333">
        <v>-25.1</v>
      </c>
      <c r="N60" s="334">
        <v>105.4</v>
      </c>
    </row>
    <row r="61" spans="1:14" x14ac:dyDescent="0.15">
      <c r="A61" s="250"/>
      <c r="B61" s="246"/>
      <c r="C61" s="246"/>
      <c r="D61" s="246"/>
      <c r="E61" s="246"/>
      <c r="F61" s="246"/>
      <c r="G61" s="312" t="s">
        <v>528</v>
      </c>
      <c r="H61" s="336"/>
      <c r="I61" s="337">
        <v>8723052</v>
      </c>
      <c r="J61" s="338">
        <v>62097</v>
      </c>
      <c r="K61" s="339">
        <v>9.1999999999999993</v>
      </c>
      <c r="L61" s="340">
        <v>49374</v>
      </c>
      <c r="M61" s="341">
        <v>1.2</v>
      </c>
      <c r="N61" s="326">
        <v>8</v>
      </c>
    </row>
    <row r="62" spans="1:14" x14ac:dyDescent="0.15">
      <c r="A62" s="250"/>
      <c r="B62" s="246"/>
      <c r="C62" s="246"/>
      <c r="D62" s="246"/>
      <c r="E62" s="246"/>
      <c r="F62" s="246"/>
      <c r="G62" s="327"/>
      <c r="H62" s="328" t="s">
        <v>523</v>
      </c>
      <c r="I62" s="329">
        <v>4147147</v>
      </c>
      <c r="J62" s="330">
        <v>29542</v>
      </c>
      <c r="K62" s="331">
        <v>17.8</v>
      </c>
      <c r="L62" s="332">
        <v>26639</v>
      </c>
      <c r="M62" s="333">
        <v>2.6</v>
      </c>
      <c r="N62" s="334">
        <v>15.2</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B79" zoomScale="75" zoomScaleNormal="75" zoomScaleSheetLayoutView="55" workbookViewId="0">
      <selection activeCell="Q101" sqref="Q101"/>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view="pageLayout" topLeftCell="B72" zoomScale="60" zoomScaleNormal="70" zoomScaleSheetLayoutView="55" zoomScalePageLayoutView="60" workbookViewId="0">
      <selection activeCell="B107" sqref="B10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6" zoomScale="70" zoomScaleNormal="70" zoomScaleSheetLayoutView="100" workbookViewId="0">
      <selection activeCell="P50" sqref="P5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72" t="s">
        <v>3</v>
      </c>
      <c r="D47" s="1172"/>
      <c r="E47" s="1173"/>
      <c r="F47" s="11">
        <v>6.01</v>
      </c>
      <c r="G47" s="12">
        <v>5.89</v>
      </c>
      <c r="H47" s="12">
        <v>5.95</v>
      </c>
      <c r="I47" s="12">
        <v>5.95</v>
      </c>
      <c r="J47" s="13">
        <v>6.9</v>
      </c>
    </row>
    <row r="48" spans="2:10" ht="57.75" customHeight="1" x14ac:dyDescent="0.15">
      <c r="B48" s="14"/>
      <c r="C48" s="1174" t="s">
        <v>4</v>
      </c>
      <c r="D48" s="1174"/>
      <c r="E48" s="1175"/>
      <c r="F48" s="15">
        <v>2.5</v>
      </c>
      <c r="G48" s="16">
        <v>2.36</v>
      </c>
      <c r="H48" s="16">
        <v>2.35</v>
      </c>
      <c r="I48" s="16">
        <v>2.04</v>
      </c>
      <c r="J48" s="17">
        <v>2.5499999999999998</v>
      </c>
    </row>
    <row r="49" spans="2:10" ht="57.75" customHeight="1" thickBot="1" x14ac:dyDescent="0.2">
      <c r="B49" s="18"/>
      <c r="C49" s="1176" t="s">
        <v>5</v>
      </c>
      <c r="D49" s="1176"/>
      <c r="E49" s="1177"/>
      <c r="F49" s="19">
        <v>1.08</v>
      </c>
      <c r="G49" s="20">
        <v>0.18</v>
      </c>
      <c r="H49" s="20">
        <v>0.31</v>
      </c>
      <c r="I49" s="20">
        <v>7.0000000000000007E-2</v>
      </c>
      <c r="J49" s="21">
        <v>2.09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2018-05-07T07:24:43Z</cp:lastPrinted>
  <dcterms:created xsi:type="dcterms:W3CDTF">2018-01-24T06:25:34Z</dcterms:created>
  <dcterms:modified xsi:type="dcterms:W3CDTF">2018-11-17T01:07:52Z</dcterms:modified>
  <cp:category/>
</cp:coreProperties>
</file>