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kuriyama_yasuhik\Desktop\"/>
    </mc:Choice>
  </mc:AlternateContent>
  <bookViews>
    <workbookView xWindow="0" yWindow="0" windowWidth="20430" windowHeight="7485"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BG38" i="9" l="1"/>
  <c r="BG37" i="9"/>
  <c r="BG36" i="9"/>
  <c r="BG35" i="9"/>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AM38" i="9"/>
  <c r="U38" i="9"/>
  <c r="C38" i="9"/>
  <c r="BW37" i="9"/>
  <c r="AM37" i="9"/>
  <c r="C37" i="9"/>
  <c r="C36" i="9"/>
  <c r="C35" i="9"/>
  <c r="BW34" i="9"/>
  <c r="BW35" i="9" s="1"/>
  <c r="U34" i="9"/>
  <c r="U35" i="9" s="1"/>
  <c r="U36" i="9" s="1"/>
  <c r="U37" i="9" s="1"/>
  <c r="C34" i="9"/>
  <c r="BW36" i="9" l="1"/>
  <c r="CO34" i="9" s="1"/>
  <c r="CO35" i="9" s="1"/>
  <c r="CO36" i="9" s="1"/>
  <c r="CO37" i="9" s="1"/>
  <c r="CO38" i="9" s="1"/>
  <c r="AM34" i="9"/>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alcChain>
</file>

<file path=xl/sharedStrings.xml><?xml version="1.0" encoding="utf-8"?>
<sst xmlns="http://schemas.openxmlformats.org/spreadsheetml/2006/main" count="1053" uniqueCount="563">
  <si>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</si>
  <si>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</si>
  <si>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</si>
  <si>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</si>
  <si>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</si>
  <si>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</si>
  <si>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</si>
  <si>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</si>
  <si>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</si>
  <si>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</si>
  <si>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</si>
  <si>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</si>
  <si>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</si>
  <si>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</si>
  <si>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</si>
  <si>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</si>
  <si>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</si>
  <si>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</si>
  <si>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</si>
  <si>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</si>
  <si>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</si>
  <si>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</si>
  <si>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</si>
  <si>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</si>
  <si>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</si>
  <si>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</si>
  <si>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</si>
  <si>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</si>
  <si>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</si>
  <si>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</si>
  <si>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</si>
  <si>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</si>
  <si>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</si>
  <si>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</si>
  <si>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</si>
  <si>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</si>
  <si>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</si>
  <si>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</si>
  <si>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</si>
  <si>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</si>
  <si>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</si>
  <si>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</si>
  <si>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</si>
  <si>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</si>
  <si>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</si>
  <si>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</si>
  <si>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</si>
  <si>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</si>
  <si>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</si>
  <si>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</si>
  <si>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</si>
  <si>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</si>
  <si>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</si>
  <si>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</si>
  <si>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</si>
  <si>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</si>
  <si>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</si>
  <si>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</si>
  <si>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</si>
  <si>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</si>
  <si>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</si>
  <si>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</si>
  <si>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</si>
  <si>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</si>
  <si>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</si>
  <si>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</si>
  <si>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</si>
  <si>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</si>
  <si>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</si>
  <si>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</si>
  <si>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</si>
  <si>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</si>
  <si>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</si>
  <si>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</si>
  <si>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</si>
  <si>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</si>
  <si>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</si>
  <si>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</si>
  <si>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</si>
  <si>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</si>
  <si>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</si>
  <si>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</si>
  <si>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平戸市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</si>
  <si>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</si>
  <si>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</si>
  <si>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</si>
  <si>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</si>
  <si>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</si>
  <si>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</si>
  <si>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</si>
  <si>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</si>
  <si>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</si>
  <si>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</si>
  <si>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</si>
  <si>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</si>
  <si>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</si>
  <si>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</si>
  <si>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</si>
  <si>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</si>
  <si>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</si>
  <si>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</si>
  <si>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</si>
  <si>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</si>
  <si>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</si>
  <si>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</si>
  <si>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</si>
  <si>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</si>
  <si>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</si>
  <si>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</si>
  <si>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</si>
  <si>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</si>
  <si>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</si>
  <si>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</si>
  <si>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</si>
  <si>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</si>
  <si>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</si>
  <si>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</si>
  <si>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</si>
  <si>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</si>
  <si>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</si>
  <si>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</si>
  <si>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</si>
  <si>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</si>
  <si>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</si>
  <si>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</si>
  <si>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</si>
  <si>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</si>
  <si>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</si>
  <si>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</si>
  <si>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</si>
  <si>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</si>
  <si>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</si>
  <si>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</si>
  <si>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</si>
  <si>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</si>
  <si>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</si>
  <si>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</si>
  <si>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</si>
  <si>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</si>
  <si>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</si>
  <si>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</si>
  <si>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</si>
  <si>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</si>
  <si>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</si>
  <si>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</si>
  <si>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</si>
  <si>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</si>
  <si>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</si>
  <si>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</si>
  <si>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</si>
  <si>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</si>
  <si>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</si>
  <si>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</si>
  <si>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</si>
  <si>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</si>
  <si>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</si>
  <si>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</si>
  <si>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</si>
  <si>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</si>
  <si>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</si>
  <si>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</si>
  <si>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</si>
  <si>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</si>
  <si>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</si>
  <si>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</si>
  <si>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</si>
  <si>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</si>
  <si>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</si>
  <si>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</si>
  <si>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</si>
  <si>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</si>
  <si>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</si>
  <si>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</si>
  <si>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</si>
  <si>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</si>
  <si>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</si>
  <si>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</si>
  <si>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</si>
  <si>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</si>
  <si>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</si>
  <si>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</si>
  <si>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</si>
  <si>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</si>
  <si>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</si>
  <si>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</si>
  <si>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</si>
  <si>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</si>
  <si>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</si>
  <si>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</si>
  <si>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</si>
  <si>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</si>
  <si>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</si>
  <si>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</si>
  <si>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</si>
  <si>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</si>
  <si>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長崎県平戸市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</si>
  <si>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</si>
  <si>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</si>
  <si>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</si>
  <si>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</si>
  <si>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</si>
  <si>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</si>
  <si>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</si>
  <si>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</si>
  <si>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</si>
  <si>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</si>
  <si>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</si>
  <si>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</si>
  <si>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</si>
  <si>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</si>
  <si>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</si>
  <si>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</si>
  <si>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</si>
  <si>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</si>
  <si>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</si>
  <si>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</si>
  <si>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</si>
  <si>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</si>
  <si>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</si>
  <si>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</si>
  <si>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</si>
  <si>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</si>
  <si>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</si>
  <si>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</si>
  <si>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</si>
  <si>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</si>
  <si>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</si>
  <si>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</si>
  <si>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</si>
  <si>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</si>
  <si>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</si>
  <si>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</si>
  <si>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</si>
  <si>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</si>
  <si>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</si>
  <si>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</si>
  <si>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</si>
  <si>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</si>
  <si>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</si>
  <si>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</si>
  <si>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</si>
  <si>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</si>
  <si>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</si>
  <si>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</si>
  <si>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</si>
  <si>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</si>
  <si>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</si>
  <si>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</si>
  <si>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</si>
  <si>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</si>
  <si>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</si>
  <si>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</si>
  <si>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</si>
  <si>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</si>
  <si>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</si>
  <si>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</si>
  <si>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</si>
  <si>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</si>
  <si>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</si>
  <si>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</si>
  <si>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</si>
  <si>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</si>
  <si>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</si>
  <si>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</si>
  <si>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</si>
  <si>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</si>
  <si>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</si>
  <si>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</si>
  <si>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</si>
  <si>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</si>
  <si>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</si>
  <si>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</si>
  <si>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</si>
  <si>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</si>
  <si>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</si>
  <si>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</si>
  <si>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</si>
  <si>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</si>
  <si>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</si>
  <si>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</si>
  <si>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</si>
  <si>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</si>
  <si>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</si>
  <si>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</si>
  <si>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</si>
  <si>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</si>
  <si>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</si>
  <si>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</si>
  <si>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</si>
  <si>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</si>
  <si>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</si>
  <si>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</si>
  <si>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</si>
  <si>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</si>
  <si>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</si>
  <si>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</si>
  <si>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</si>
  <si>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</si>
  <si>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</si>
  <si>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</si>
  <si>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</si>
  <si>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</si>
  <si>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</si>
  <si>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</si>
  <si>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</si>
  <si>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</si>
  <si>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</si>
  <si>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</si>
  <si>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</si>
  <si>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</si>
  <si>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</si>
  <si>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</si>
  <si>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</si>
  <si>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</si>
  <si>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</si>
  <si>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</si>
  <si>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観光施設</t>
    <phoneticPr fontId="5"/>
  </si>
  <si>
    <t>被保険者数(人)</t>
  </si>
  <si>
    <t>　繰出金</t>
    <phoneticPr fontId="5"/>
  </si>
  <si>
    <t>下水道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</si>
  <si>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</si>
  <si>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</si>
  <si>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</si>
  <si>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</si>
  <si>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</si>
  <si>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</si>
  <si>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</si>
  <si>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</si>
  <si>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</si>
  <si>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</si>
  <si>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</si>
  <si>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</si>
  <si>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</si>
  <si>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</si>
  <si>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</si>
  <si>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</si>
  <si>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</si>
  <si>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</si>
  <si>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</si>
  <si>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</si>
  <si>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</si>
  <si>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</si>
  <si>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</si>
  <si>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</si>
  <si>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長崎県平戸市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</si>
  <si>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</si>
  <si>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</si>
  <si>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</si>
  <si>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</si>
  <si>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</si>
  <si>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</si>
  <si>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</si>
  <si>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</si>
  <si>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</si>
  <si>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</si>
  <si>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</si>
  <si>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</si>
  <si>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</si>
  <si>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</si>
  <si>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</si>
  <si>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</si>
  <si>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</si>
  <si>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</si>
  <si>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</si>
  <si>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</si>
  <si>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</si>
  <si>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</si>
  <si>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</si>
  <si>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</si>
  <si>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</si>
  <si>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</si>
  <si>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</si>
  <si>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</si>
  <si>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</si>
  <si>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</si>
  <si>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</si>
  <si>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</si>
  <si>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</si>
  <si>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</si>
  <si>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</si>
  <si>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</si>
  <si>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</si>
  <si>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</si>
  <si>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交通船事業会計</t>
    <phoneticPr fontId="5"/>
  </si>
  <si>
    <t>病院事業会計</t>
    <phoneticPr fontId="5"/>
  </si>
  <si>
    <t>農業集落排水事業特別会計</t>
    <phoneticPr fontId="5"/>
  </si>
  <si>
    <t>法非適用企業</t>
    <phoneticPr fontId="5"/>
  </si>
  <si>
    <t>あづち大島いさりびの里事業特別会計</t>
    <phoneticPr fontId="5"/>
  </si>
  <si>
    <t>電気事業特別会計</t>
    <phoneticPr fontId="5"/>
  </si>
  <si>
    <t>宅地開発事業特別会計</t>
    <phoneticPr fontId="5"/>
  </si>
  <si>
    <t>工業団地事業特別会計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</si>
  <si>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</si>
  <si>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</si>
  <si>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</si>
  <si>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</si>
  <si>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</si>
  <si>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</si>
  <si>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</si>
  <si>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</si>
  <si>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</si>
  <si>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</si>
  <si>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</si>
  <si>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</si>
  <si>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</si>
  <si>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</si>
  <si>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</si>
  <si>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</si>
  <si>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</si>
  <si>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</si>
  <si>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</si>
  <si>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</si>
  <si>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</si>
  <si>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</si>
  <si>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</si>
  <si>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</si>
  <si>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</si>
  <si>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</si>
  <si>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</si>
  <si>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</si>
  <si>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</si>
  <si>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</si>
  <si>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</si>
  <si>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</si>
  <si>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</si>
  <si>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</si>
  <si>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</si>
  <si>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</si>
  <si>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</si>
  <si>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</si>
  <si>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</si>
  <si>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</si>
  <si>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</si>
  <si>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</si>
  <si>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</si>
  <si>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</si>
  <si>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</si>
  <si>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</si>
  <si>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</si>
  <si>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</si>
  <si>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</si>
  <si>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</si>
  <si>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</si>
  <si>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</si>
  <si>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</si>
  <si>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</si>
  <si>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</si>
  <si>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</si>
  <si>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</si>
  <si>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</si>
  <si>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</si>
  <si>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</si>
  <si>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</si>
  <si>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</si>
  <si>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</si>
  <si>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</si>
  <si>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</si>
  <si>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</si>
  <si>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</si>
  <si>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</si>
  <si>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</si>
  <si>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</si>
  <si>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</si>
  <si>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</si>
  <si>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</si>
  <si>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</si>
  <si>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</si>
  <si>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</si>
  <si>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</si>
  <si>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</si>
  <si>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</si>
  <si>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</si>
  <si>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</si>
  <si>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</si>
  <si>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</si>
  <si>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</si>
  <si>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</si>
  <si>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</si>
  <si>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</si>
  <si>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</si>
  <si>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</si>
  <si>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</si>
  <si>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</si>
  <si>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</si>
  <si>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</si>
  <si>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</si>
  <si>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</si>
  <si>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</si>
  <si>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</si>
  <si>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</si>
  <si>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</si>
  <si>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</si>
  <si>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</si>
  <si>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</si>
  <si>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</si>
  <si>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</si>
  <si>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</si>
  <si>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</si>
  <si>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</si>
  <si>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</si>
  <si>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</si>
  <si>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</si>
  <si>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</si>
  <si>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</si>
  <si>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</si>
  <si>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</si>
  <si>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</si>
  <si>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</si>
  <si>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</si>
  <si>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</si>
  <si>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</si>
  <si>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</si>
  <si>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</si>
  <si>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</si>
  <si>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</si>
  <si>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</si>
  <si>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</si>
  <si>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</si>
  <si>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</si>
  <si>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</si>
  <si>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</si>
  <si>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</si>
  <si>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</si>
  <si>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</si>
  <si>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</si>
  <si>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</si>
  <si>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</si>
  <si>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</si>
  <si>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病院事業会計</t>
  </si>
  <si>
    <t>一般会計</t>
  </si>
  <si>
    <t>交通船事業会計</t>
  </si>
  <si>
    <t>宅地開発事業特別会計</t>
  </si>
  <si>
    <t>介護保険特別会計</t>
  </si>
  <si>
    <t>工業団地事業特別会計</t>
  </si>
  <si>
    <t>後期高齢者医療特別会計</t>
  </si>
  <si>
    <t>その他会計（赤字）</t>
  </si>
  <si>
    <t>その他会計（黒字）</t>
  </si>
  <si>
    <t>一般会計</t>
    <phoneticPr fontId="5"/>
  </si>
  <si>
    <t>平戸市振興公社</t>
    <rPh sb="0" eb="3">
      <t>ヒラドシ</t>
    </rPh>
    <rPh sb="3" eb="5">
      <t>シンコウ</t>
    </rPh>
    <rPh sb="5" eb="7">
      <t>コウシャ</t>
    </rPh>
    <phoneticPr fontId="30"/>
  </si>
  <si>
    <t>生月ウインドエナジー</t>
    <rPh sb="0" eb="2">
      <t>イキツキ</t>
    </rPh>
    <phoneticPr fontId="30"/>
  </si>
  <si>
    <t>田平風力発電所</t>
    <rPh sb="0" eb="2">
      <t>タビラ</t>
    </rPh>
    <rPh sb="2" eb="4">
      <t>フウリョク</t>
    </rPh>
    <rPh sb="4" eb="6">
      <t>ハツデン</t>
    </rPh>
    <rPh sb="6" eb="7">
      <t>ショ</t>
    </rPh>
    <phoneticPr fontId="30"/>
  </si>
  <si>
    <t>的山大島風力発電所</t>
    <rPh sb="0" eb="1">
      <t>マト</t>
    </rPh>
    <rPh sb="1" eb="2">
      <t>ヤマ</t>
    </rPh>
    <rPh sb="2" eb="4">
      <t>オオシマ</t>
    </rPh>
    <rPh sb="4" eb="6">
      <t>フウリョク</t>
    </rPh>
    <rPh sb="6" eb="8">
      <t>ハツデン</t>
    </rPh>
    <rPh sb="8" eb="9">
      <t>ショ</t>
    </rPh>
    <phoneticPr fontId="30"/>
  </si>
  <si>
    <t>○</t>
    <phoneticPr fontId="30"/>
  </si>
  <si>
    <t>長崎県林業公社</t>
    <rPh sb="0" eb="3">
      <t>ナガサキケン</t>
    </rPh>
    <rPh sb="3" eb="5">
      <t>リンギョウ</t>
    </rPh>
    <rPh sb="5" eb="7">
      <t>コウシャ</t>
    </rPh>
    <phoneticPr fontId="30"/>
  </si>
  <si>
    <t>-</t>
    <phoneticPr fontId="2"/>
  </si>
  <si>
    <t>-</t>
    <phoneticPr fontId="2"/>
  </si>
  <si>
    <t>-</t>
    <phoneticPr fontId="30"/>
  </si>
  <si>
    <t>-</t>
    <phoneticPr fontId="2"/>
  </si>
  <si>
    <t>北松北部環境組合</t>
    <rPh sb="0" eb="1">
      <t>キタ</t>
    </rPh>
    <rPh sb="1" eb="2">
      <t>マツ</t>
    </rPh>
    <rPh sb="2" eb="4">
      <t>ホクブ</t>
    </rPh>
    <rPh sb="4" eb="6">
      <t>カンキョウ</t>
    </rPh>
    <rPh sb="6" eb="8">
      <t>クミアイ</t>
    </rPh>
    <phoneticPr fontId="30"/>
  </si>
  <si>
    <t>長崎県市町村総合事務組合</t>
    <rPh sb="0" eb="3">
      <t>ナガサキケン</t>
    </rPh>
    <rPh sb="3" eb="6">
      <t>シチョウソン</t>
    </rPh>
    <rPh sb="6" eb="8">
      <t>ソウゴウ</t>
    </rPh>
    <rPh sb="8" eb="10">
      <t>ジム</t>
    </rPh>
    <rPh sb="10" eb="12">
      <t>クミアイ</t>
    </rPh>
    <phoneticPr fontId="30"/>
  </si>
  <si>
    <t>-</t>
    <phoneticPr fontId="30"/>
  </si>
  <si>
    <t>長崎県後期高齢者医療広域連合</t>
    <rPh sb="0" eb="3">
      <t>ナガサキケン</t>
    </rPh>
    <rPh sb="3" eb="5">
      <t>コウキ</t>
    </rPh>
    <rPh sb="5" eb="8">
      <t>コウレイシャ</t>
    </rPh>
    <rPh sb="8" eb="10">
      <t>イリョウ</t>
    </rPh>
    <rPh sb="10" eb="12">
      <t>コウイキ</t>
    </rPh>
    <rPh sb="12" eb="14">
      <t>レンゴウ</t>
    </rPh>
    <phoneticPr fontId="30"/>
  </si>
  <si>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</si>
  <si>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</si>
  <si>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</si>
  <si>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</si>
  <si>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</si>
  <si>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</si>
  <si>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</si>
  <si>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</si>
  <si>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</si>
  <si>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</si>
  <si>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</si>
  <si>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ここに入力</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</si>
</sst>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138902</c:v>
                </c:pt>
                <c:pt idx="1">
                  <c:v>126154</c:v>
                </c:pt>
                <c:pt idx="2">
                  <c:v>194985</c:v>
                </c:pt>
                <c:pt idx="3">
                  <c:v>138725</c:v>
                </c:pt>
                <c:pt idx="4">
                  <c:v>131456</c:v>
                </c:pt>
              </c:numCache>
            </c:numRef>
          </c:val>
          <c:smooth val="0"/>
        </c:ser>
        <c:dLbls>
          <c:showLegendKey val="0"/>
          <c:showVal val="0"/>
          <c:showCatName val="0"/>
          <c:showSerName val="0"/>
          <c:showPercent val="0"/>
          <c:showBubbleSize val="0"/>
        </c:dLbls>
        <c:marker val="1"/>
        <c:smooth val="0"/>
        <c:axId val="655402976"/>
        <c:axId val="655402584"/>
      </c:lineChart>
      <c:catAx>
        <c:axId val="6554029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5402584"/>
        <c:crosses val="autoZero"/>
        <c:auto val="1"/>
        <c:lblAlgn val="ctr"/>
        <c:lblOffset val="100"/>
        <c:tickLblSkip val="1"/>
        <c:tickMarkSkip val="1"/>
        <c:noMultiLvlLbl val="0"/>
      </c:catAx>
      <c:valAx>
        <c:axId val="65540258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5402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0.79</c:v>
                </c:pt>
                <c:pt idx="1">
                  <c:v>1.68</c:v>
                </c:pt>
                <c:pt idx="2">
                  <c:v>0.85</c:v>
                </c:pt>
                <c:pt idx="3">
                  <c:v>3.59</c:v>
                </c:pt>
                <c:pt idx="4">
                  <c:v>2.86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15.64</c:v>
                </c:pt>
                <c:pt idx="1">
                  <c:v>15.67</c:v>
                </c:pt>
                <c:pt idx="2">
                  <c:v>19.39</c:v>
                </c:pt>
                <c:pt idx="3">
                  <c:v>19.39</c:v>
                </c:pt>
                <c:pt idx="4">
                  <c:v>20.53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655397096"/>
        <c:axId val="6553963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8.5500000000000007</c:v>
                </c:pt>
                <c:pt idx="1">
                  <c:v>6.66</c:v>
                </c:pt>
                <c:pt idx="2">
                  <c:v>7.43</c:v>
                </c:pt>
                <c:pt idx="3">
                  <c:v>9.17</c:v>
                </c:pt>
                <c:pt idx="4">
                  <c:v>6.61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655397096"/>
        <c:axId val="655396312"/>
      </c:lineChart>
      <c:catAx>
        <c:axId val="655397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55396312"/>
        <c:crosses val="autoZero"/>
        <c:auto val="1"/>
        <c:lblAlgn val="ctr"/>
        <c:lblOffset val="100"/>
        <c:tickLblSkip val="1"/>
        <c:tickMarkSkip val="1"/>
        <c:noMultiLvlLbl val="0"/>
      </c:catAx>
      <c:valAx>
        <c:axId val="655396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5397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1.22</c:v>
                </c:pt>
                <c:pt idx="2">
                  <c:v>#N/A</c:v>
                </c:pt>
                <c:pt idx="3">
                  <c:v>0.51</c:v>
                </c:pt>
                <c:pt idx="4">
                  <c:v>#N/A</c:v>
                </c:pt>
                <c:pt idx="5">
                  <c:v>0.18</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工業団地事業特別会計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0.46</c:v>
                </c:pt>
                <c:pt idx="8">
                  <c:v>#N/A</c:v>
                </c:pt>
                <c:pt idx="9">
                  <c:v>7.0000000000000007E-2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c:v>
                </c:pt>
                <c:pt idx="2">
                  <c:v>#N/A</c:v>
                </c:pt>
                <c:pt idx="3">
                  <c:v>0.47</c:v>
                </c:pt>
                <c:pt idx="4">
                  <c:v>#N/A</c:v>
                </c:pt>
                <c:pt idx="5">
                  <c:v>0.5</c:v>
                </c:pt>
                <c:pt idx="6">
                  <c:v>#N/A</c:v>
                </c:pt>
                <c:pt idx="7">
                  <c:v>0.41</c:v>
                </c:pt>
                <c:pt idx="8">
                  <c:v>#N/A</c:v>
                </c:pt>
                <c:pt idx="9">
                  <c:v>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宅地開発事業特別会計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1.08</c:v>
                </c:pt>
                <c:pt idx="2">
                  <c:v>#N/A</c:v>
                </c:pt>
                <c:pt idx="3">
                  <c:v>0.99</c:v>
                </c:pt>
                <c:pt idx="4">
                  <c:v>#N/A</c:v>
                </c:pt>
                <c:pt idx="5">
                  <c:v>0.93</c:v>
                </c:pt>
                <c:pt idx="6">
                  <c:v>#N/A</c:v>
                </c:pt>
                <c:pt idx="7">
                  <c:v>0.85</c:v>
                </c:pt>
                <c:pt idx="8">
                  <c:v>#N/A</c:v>
                </c:pt>
                <c:pt idx="9">
                  <c:v>0.8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交通船事業会計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1.3</c:v>
                </c:pt>
                <c:pt idx="2">
                  <c:v>#N/A</c:v>
                </c:pt>
                <c:pt idx="3">
                  <c:v>1.2</c:v>
                </c:pt>
                <c:pt idx="4">
                  <c:v>#N/A</c:v>
                </c:pt>
                <c:pt idx="5">
                  <c:v>1.1100000000000001</c:v>
                </c:pt>
                <c:pt idx="6">
                  <c:v>#N/A</c:v>
                </c:pt>
                <c:pt idx="7">
                  <c:v>1.03</c:v>
                </c:pt>
                <c:pt idx="8">
                  <c:v>#N/A</c:v>
                </c:pt>
                <c:pt idx="9">
                  <c:v>0.95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0.78</c:v>
                </c:pt>
                <c:pt idx="2">
                  <c:v>#N/A</c:v>
                </c:pt>
                <c:pt idx="3">
                  <c:v>1.67</c:v>
                </c:pt>
                <c:pt idx="4">
                  <c:v>#N/A</c:v>
                </c:pt>
                <c:pt idx="5">
                  <c:v>0.85</c:v>
                </c:pt>
                <c:pt idx="6">
                  <c:v>#N/A</c:v>
                </c:pt>
                <c:pt idx="7">
                  <c:v>3.59</c:v>
                </c:pt>
                <c:pt idx="8">
                  <c:v>#N/A</c:v>
                </c:pt>
                <c:pt idx="9">
                  <c:v>2.86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4.51</c:v>
                </c:pt>
                <c:pt idx="2">
                  <c:v>#N/A</c:v>
                </c:pt>
                <c:pt idx="3">
                  <c:v>5.48</c:v>
                </c:pt>
                <c:pt idx="4">
                  <c:v>#N/A</c:v>
                </c:pt>
                <c:pt idx="5">
                  <c:v>5.44</c:v>
                </c:pt>
                <c:pt idx="6">
                  <c:v>#N/A</c:v>
                </c:pt>
                <c:pt idx="7">
                  <c:v>5.58</c:v>
                </c:pt>
                <c:pt idx="8">
                  <c:v>#N/A</c:v>
                </c:pt>
                <c:pt idx="9">
                  <c:v>6.07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3.65</c:v>
                </c:pt>
                <c:pt idx="2">
                  <c:v>#N/A</c:v>
                </c:pt>
                <c:pt idx="3">
                  <c:v>4.47</c:v>
                </c:pt>
                <c:pt idx="4">
                  <c:v>#N/A</c:v>
                </c:pt>
                <c:pt idx="5">
                  <c:v>5.47</c:v>
                </c:pt>
                <c:pt idx="6">
                  <c:v>#N/A</c:v>
                </c:pt>
                <c:pt idx="7">
                  <c:v>6.37</c:v>
                </c:pt>
                <c:pt idx="8">
                  <c:v>#N/A</c:v>
                </c:pt>
                <c:pt idx="9">
                  <c:v>7.49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655401016"/>
        <c:axId val="655395920"/>
      </c:barChart>
      <c:catAx>
        <c:axId val="655401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5395920"/>
        <c:crosses val="autoZero"/>
        <c:auto val="1"/>
        <c:lblAlgn val="ctr"/>
        <c:lblOffset val="100"/>
        <c:tickLblSkip val="1"/>
        <c:tickMarkSkip val="1"/>
        <c:noMultiLvlLbl val="0"/>
      </c:catAx>
      <c:valAx>
        <c:axId val="655395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5401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2742</c:v>
                </c:pt>
                <c:pt idx="5">
                  <c:v>2767</c:v>
                </c:pt>
                <c:pt idx="8">
                  <c:v>3031</c:v>
                </c:pt>
                <c:pt idx="11">
                  <c:v>3163</c:v>
                </c:pt>
                <c:pt idx="14">
                  <c:v>3244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74</c:v>
                </c:pt>
                <c:pt idx="3">
                  <c:v>76</c:v>
                </c:pt>
                <c:pt idx="6">
                  <c:v>75</c:v>
                </c:pt>
                <c:pt idx="9">
                  <c:v>79</c:v>
                </c:pt>
                <c:pt idx="12">
                  <c:v>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408</c:v>
                </c:pt>
                <c:pt idx="3">
                  <c:v>408</c:v>
                </c:pt>
                <c:pt idx="6">
                  <c:v>408</c:v>
                </c:pt>
                <c:pt idx="9">
                  <c:v>408</c:v>
                </c:pt>
                <c:pt idx="12">
                  <c:v>408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347</c:v>
                </c:pt>
                <c:pt idx="3">
                  <c:v>303</c:v>
                </c:pt>
                <c:pt idx="6">
                  <c:v>311</c:v>
                </c:pt>
                <c:pt idx="9">
                  <c:v>358</c:v>
                </c:pt>
                <c:pt idx="12">
                  <c:v>328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3012</c:v>
                </c:pt>
                <c:pt idx="3">
                  <c:v>2821</c:v>
                </c:pt>
                <c:pt idx="6">
                  <c:v>3040</c:v>
                </c:pt>
                <c:pt idx="9">
                  <c:v>3096</c:v>
                </c:pt>
                <c:pt idx="12">
                  <c:v>3132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655395136"/>
        <c:axId val="655397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1100</c:v>
                </c:pt>
                <c:pt idx="2">
                  <c:v>#N/A</c:v>
                </c:pt>
                <c:pt idx="3">
                  <c:v>#N/A</c:v>
                </c:pt>
                <c:pt idx="4">
                  <c:v>842</c:v>
                </c:pt>
                <c:pt idx="5">
                  <c:v>#N/A</c:v>
                </c:pt>
                <c:pt idx="6">
                  <c:v>#N/A</c:v>
                </c:pt>
                <c:pt idx="7">
                  <c:v>804</c:v>
                </c:pt>
                <c:pt idx="8">
                  <c:v>#N/A</c:v>
                </c:pt>
                <c:pt idx="9">
                  <c:v>#N/A</c:v>
                </c:pt>
                <c:pt idx="10">
                  <c:v>779</c:v>
                </c:pt>
                <c:pt idx="11">
                  <c:v>#N/A</c:v>
                </c:pt>
                <c:pt idx="12">
                  <c:v>#N/A</c:v>
                </c:pt>
                <c:pt idx="13">
                  <c:v>626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655395136"/>
        <c:axId val="655397880"/>
      </c:lineChart>
      <c:catAx>
        <c:axId val="65539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5397880"/>
        <c:crosses val="autoZero"/>
        <c:auto val="1"/>
        <c:lblAlgn val="ctr"/>
        <c:lblOffset val="100"/>
        <c:tickLblSkip val="1"/>
        <c:tickMarkSkip val="1"/>
        <c:noMultiLvlLbl val="0"/>
      </c:catAx>
      <c:valAx>
        <c:axId val="655397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5395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23720</c:v>
                </c:pt>
                <c:pt idx="5">
                  <c:v>25464</c:v>
                </c:pt>
                <c:pt idx="8">
                  <c:v>25977</c:v>
                </c:pt>
                <c:pt idx="11">
                  <c:v>25709</c:v>
                </c:pt>
                <c:pt idx="14">
                  <c:v>25346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1065</c:v>
                </c:pt>
                <c:pt idx="5">
                  <c:v>1138</c:v>
                </c:pt>
                <c:pt idx="8">
                  <c:v>1066</c:v>
                </c:pt>
                <c:pt idx="11">
                  <c:v>927</c:v>
                </c:pt>
                <c:pt idx="14">
                  <c:v>833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8667</c:v>
                </c:pt>
                <c:pt idx="5">
                  <c:v>8915</c:v>
                </c:pt>
                <c:pt idx="8">
                  <c:v>10621</c:v>
                </c:pt>
                <c:pt idx="11">
                  <c:v>12289</c:v>
                </c:pt>
                <c:pt idx="14">
                  <c:v>13142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22</c:v>
                </c:pt>
                <c:pt idx="3">
                  <c:v>21</c:v>
                </c:pt>
                <c:pt idx="6">
                  <c:v>20</c:v>
                </c:pt>
                <c:pt idx="9">
                  <c:v>18</c:v>
                </c:pt>
                <c:pt idx="12">
                  <c:v>17</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4290</c:v>
                </c:pt>
                <c:pt idx="3">
                  <c:v>3970</c:v>
                </c:pt>
                <c:pt idx="6">
                  <c:v>3728</c:v>
                </c:pt>
                <c:pt idx="9">
                  <c:v>3487</c:v>
                </c:pt>
                <c:pt idx="12">
                  <c:v>3462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2304</c:v>
                </c:pt>
                <c:pt idx="3">
                  <c:v>1924</c:v>
                </c:pt>
                <c:pt idx="6">
                  <c:v>1539</c:v>
                </c:pt>
                <c:pt idx="9">
                  <c:v>1149</c:v>
                </c:pt>
                <c:pt idx="12">
                  <c:v>754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4217</c:v>
                </c:pt>
                <c:pt idx="3">
                  <c:v>3942</c:v>
                </c:pt>
                <c:pt idx="6">
                  <c:v>3786</c:v>
                </c:pt>
                <c:pt idx="9">
                  <c:v>3692</c:v>
                </c:pt>
                <c:pt idx="12">
                  <c:v>3598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432</c:v>
                </c:pt>
                <c:pt idx="3">
                  <c:v>372</c:v>
                </c:pt>
                <c:pt idx="6">
                  <c:v>310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28253</c:v>
                </c:pt>
                <c:pt idx="3">
                  <c:v>27856</c:v>
                </c:pt>
                <c:pt idx="6">
                  <c:v>29027</c:v>
                </c:pt>
                <c:pt idx="9">
                  <c:v>28720</c:v>
                </c:pt>
                <c:pt idx="12">
                  <c:v>28336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655394744"/>
        <c:axId val="655393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6067</c:v>
                </c:pt>
                <c:pt idx="2">
                  <c:v>#N/A</c:v>
                </c:pt>
                <c:pt idx="3">
                  <c:v>#N/A</c:v>
                </c:pt>
                <c:pt idx="4">
                  <c:v>2568</c:v>
                </c:pt>
                <c:pt idx="5">
                  <c:v>#N/A</c:v>
                </c:pt>
                <c:pt idx="6">
                  <c:v>#N/A</c:v>
                </c:pt>
                <c:pt idx="7">
                  <c:v>744</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655394744"/>
        <c:axId val="655393960"/>
      </c:lineChart>
      <c:catAx>
        <c:axId val="655394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55393960"/>
        <c:crosses val="autoZero"/>
        <c:auto val="1"/>
        <c:lblAlgn val="ctr"/>
        <c:lblOffset val="100"/>
        <c:tickLblSkip val="1"/>
        <c:tickMarkSkip val="1"/>
        <c:noMultiLvlLbl val="0"/>
      </c:catAx>
      <c:valAx>
        <c:axId val="655393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5394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{BDFF47FE-21B3-4710-B1BC-096C5CB380C4}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{AE8CC5BB-C203-46D9-B6D5-9EC74CF06C6D}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{1306F01B-B089-44D9-B3F4-1FCF307CCABD}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{85C6A728-9375-4B38-9AAC-83BC2235F94B}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{4F9C97C7-A778-4226-8391-D9D8F8390668}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50</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{DB5A29A1-A52F-461E-B195-235389C5E63D}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{1101C65F-B43B-4DCB-8A55-A31DF4639D8C}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{FE412085-D169-4972-8F7E-CE9109F0F63F}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{5B477207-8388-476E-86A0-C891679E2F86}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{67B55454-CDFC-48EF-982A-18A54D0C58AE}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653497696"/>
        <c:axId val="653498088"/>
      </c:scatterChart>
      <c:valAx>
        <c:axId val="653497696"/>
        <c:scaling>
          <c:orientation val="minMax"/>
          <c:max val="63.5"/>
          <c:min val="42.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53498088"/>
        <c:crosses val="autoZero"/>
        <c:crossBetween val="midCat"/>
      </c:valAx>
      <c:valAx>
        <c:axId val="653498088"/>
        <c:scaling>
          <c:orientation val="minMax"/>
          <c:max val="70.2"/>
          <c:min val="4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534976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{2BCA4A61-D260-4E21-8ADD-71A593CAFB2C}</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{A1E94A3D-3980-4A66-83EC-3F9F00CA4AE9}</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{C77A7650-487C-4392-ACB7-F256E8B9CE0C}</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{2A487915-5BE5-48E5-AA40-082117B89DA1}</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{314521D8-5BBB-4603-8E1D-6BCDAA556164}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11.3</c:v>
                </c:pt>
                <c:pt idx="1">
                  <c:v>9.6999999999999993</c:v>
                </c:pt>
                <c:pt idx="2">
                  <c:v>8.5</c:v>
                </c:pt>
                <c:pt idx="3">
                  <c:v>7.5</c:v>
                </c:pt>
                <c:pt idx="4">
                  <c:v>6.9</c:v>
                </c:pt>
              </c:numCache>
            </c:numRef>
          </c:xVal>
          <c:yVal>
            <c:numRef>
              <c:f>公会計指標分析・財政指標組合せ分析表!$K$73:$O$73</c:f>
              <c:numCache>
                <c:formatCode>#,##0.0;"▲ "#,##0.0</c:formatCode>
                <c:ptCount val="5"/>
                <c:pt idx="0">
                  <c:v>56.5</c:v>
                </c:pt>
                <c:pt idx="1">
                  <c:v>24</c:v>
                </c:pt>
                <c:pt idx="2">
                  <c:v>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{3AB0F093-B253-43F6-B385-62802BC8B012}</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{88515FB3-C2FD-4317-8042-2B13E127A857}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{D281BF53-E590-4A5C-8E35-5C0484495019}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{3D57F5B6-6C5D-44AB-AE39-C321FF779540}</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{26A11B82-8407-4CCF-B37C-32F4678DB0F1}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653499656"/>
        <c:axId val="653500440"/>
      </c:scatterChart>
      <c:valAx>
        <c:axId val="653499656"/>
        <c:scaling>
          <c:orientation val="minMax"/>
          <c:max val="13.2"/>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53500440"/>
        <c:crosses val="autoZero"/>
        <c:crossBetween val="midCat"/>
      </c:valAx>
      <c:valAx>
        <c:axId val="653500440"/>
        <c:scaling>
          <c:orientation val="minMax"/>
          <c:max val="8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53499656"/>
        <c:crosses val="autoZero"/>
        <c:crossBetween val="midCat"/>
        <c:majorUnit val="11"/>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effectLst/>
              <a:latin typeface="+mn-lt"/>
              <a:ea typeface="+mn-ea"/>
              <a:cs typeface="+mn-cs"/>
            </a:rPr>
            <a:t>　繰上償還額を控除した元利償還金の額は，市債借入額の抑制や補償金免除繰上償還の効果で減少傾向にあったものの、平成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年度から増加に転じている。平成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年度の大型建設事業に伴う地方債の償還が平成</a:t>
          </a:r>
          <a:r>
            <a:rPr lang="en-US" altLang="ja-JP" sz="1100" baseline="0">
              <a:solidFill>
                <a:schemeClr val="dk1"/>
              </a:solidFill>
              <a:effectLst/>
              <a:latin typeface="+mn-lt"/>
              <a:ea typeface="+mn-ea"/>
              <a:cs typeface="+mn-cs"/>
            </a:rPr>
            <a:t>28</a:t>
          </a:r>
          <a:r>
            <a:rPr lang="ja-JP" altLang="ja-JP" sz="1100" baseline="0">
              <a:solidFill>
                <a:schemeClr val="dk1"/>
              </a:solidFill>
              <a:effectLst/>
              <a:latin typeface="+mn-lt"/>
              <a:ea typeface="+mn-ea"/>
              <a:cs typeface="+mn-cs"/>
            </a:rPr>
            <a:t>年度から開始</a:t>
          </a:r>
          <a:r>
            <a:rPr lang="ja-JP" altLang="en-US" sz="1100" baseline="0">
              <a:solidFill>
                <a:schemeClr val="dk1"/>
              </a:solidFill>
              <a:effectLst/>
              <a:latin typeface="+mn-lt"/>
              <a:ea typeface="+mn-ea"/>
              <a:cs typeface="+mn-cs"/>
            </a:rPr>
            <a:t>している</a:t>
          </a:r>
          <a:r>
            <a:rPr lang="ja-JP" altLang="ja-JP" sz="1100" baseline="0">
              <a:solidFill>
                <a:schemeClr val="dk1"/>
              </a:solidFill>
              <a:effectLst/>
              <a:latin typeface="+mn-lt"/>
              <a:ea typeface="+mn-ea"/>
              <a:cs typeface="+mn-cs"/>
            </a:rPr>
            <a:t>ため引き続き元利償還金の増加が見込まれる。</a:t>
          </a:r>
          <a:endParaRPr lang="ja-JP" altLang="ja-JP" sz="1400">
            <a:effectLst/>
          </a:endParaRPr>
        </a:p>
        <a:p>
          <a:pPr eaLnBrk="1" fontAlgn="auto" latinLnBrk="0" hangingPunct="1"/>
          <a:r>
            <a:rPr lang="ja-JP" altLang="ja-JP" sz="1100" baseline="0">
              <a:solidFill>
                <a:schemeClr val="dk1"/>
              </a:solidFill>
              <a:effectLst/>
              <a:latin typeface="+mn-lt"/>
              <a:ea typeface="+mn-ea"/>
              <a:cs typeface="+mn-cs"/>
            </a:rPr>
            <a:t>　しかしながら、これまでの繰上償還により算入率の大きい臨時財政対策債や合併特例債等の残高の割合が増加し分子が減少したこと、地方消費税交付金や普通交付税の増により</a:t>
          </a:r>
          <a:r>
            <a:rPr lang="ja-JP" altLang="ja-JP" sz="1100">
              <a:solidFill>
                <a:schemeClr val="dk1"/>
              </a:solidFill>
              <a:effectLst/>
              <a:latin typeface="+mn-lt"/>
              <a:ea typeface="+mn-ea"/>
              <a:cs typeface="+mn-cs"/>
            </a:rPr>
            <a:t>分母となる標準財政規模が増加したため実質公債費比率は前年度比</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の減少となった。</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将来負担額の主な増減要素</a:t>
          </a:r>
          <a:r>
            <a:rPr lang="en-US" altLang="ja-JP" sz="1100" b="0" i="0" baseline="0">
              <a:solidFill>
                <a:schemeClr val="dk1"/>
              </a:solidFill>
              <a:effectLst/>
              <a:latin typeface="+mn-lt"/>
              <a:ea typeface="+mn-ea"/>
              <a:cs typeface="+mn-cs"/>
            </a:rPr>
            <a:t>】</a:t>
          </a:r>
          <a:endParaRPr lang="ja-JP" altLang="ja-JP" sz="1400">
            <a:effectLst/>
          </a:endParaRPr>
        </a:p>
        <a:p>
          <a:pPr rtl="0" fontAlgn="base"/>
          <a:r>
            <a:rPr lang="ja-JP" altLang="ja-JP" sz="1100" b="0" i="0" baseline="0">
              <a:solidFill>
                <a:schemeClr val="dk1"/>
              </a:solidFill>
              <a:effectLst/>
              <a:latin typeface="+mn-lt"/>
              <a:ea typeface="+mn-ea"/>
              <a:cs typeface="+mn-cs"/>
            </a:rPr>
            <a:t>・地方債残高：任意の繰上償還による減</a:t>
          </a:r>
          <a:endParaRPr lang="ja-JP" altLang="ja-JP" sz="1400">
            <a:effectLst/>
          </a:endParaRPr>
        </a:p>
        <a:p>
          <a:pPr rtl="0" fontAlgn="base"/>
          <a:r>
            <a:rPr lang="ja-JP" altLang="ja-JP" sz="1100" b="0" i="0" baseline="0">
              <a:solidFill>
                <a:schemeClr val="dk1"/>
              </a:solidFill>
              <a:effectLst/>
              <a:latin typeface="+mn-lt"/>
              <a:ea typeface="+mn-ea"/>
              <a:cs typeface="+mn-cs"/>
            </a:rPr>
            <a:t>・債務負担行為に基づく支出予定額：繰上償還による融資償還助成金の皆減</a:t>
          </a:r>
          <a:endParaRPr lang="ja-JP" altLang="ja-JP" sz="1400">
            <a:effectLst/>
          </a:endParaRPr>
        </a:p>
        <a:p>
          <a:r>
            <a:rPr lang="ja-JP" altLang="ja-JP" sz="1100" b="0" i="0" baseline="0">
              <a:solidFill>
                <a:schemeClr val="dk1"/>
              </a:solidFill>
              <a:effectLst/>
              <a:latin typeface="+mn-lt"/>
              <a:ea typeface="+mn-ea"/>
              <a:cs typeface="+mn-cs"/>
            </a:rPr>
            <a:t>・組合等負担等見込額：北松北部環境組合の地方債残高減少に伴う減</a:t>
          </a:r>
          <a:endParaRPr lang="ja-JP" altLang="ja-JP" sz="1400">
            <a:effectLst/>
          </a:endParaRPr>
        </a:p>
        <a:p>
          <a:r>
            <a:rPr lang="ja-JP" altLang="ja-JP" sz="1100" b="0" i="0" baseline="0">
              <a:solidFill>
                <a:schemeClr val="dk1"/>
              </a:solidFill>
              <a:effectLst/>
              <a:latin typeface="+mn-lt"/>
              <a:ea typeface="+mn-ea"/>
              <a:cs typeface="+mn-cs"/>
            </a:rPr>
            <a:t>・退職手当負担見込額：定員適正化による職員数の減</a:t>
          </a:r>
          <a:endParaRPr lang="ja-JP" altLang="ja-JP" sz="1400">
            <a:effectLst/>
          </a:endParaRPr>
        </a:p>
        <a:p>
          <a:r>
            <a:rPr lang="ja-JP" altLang="ja-JP" sz="1100" b="0" i="0" baseline="0">
              <a:solidFill>
                <a:schemeClr val="dk1"/>
              </a:solidFill>
              <a:effectLst/>
              <a:latin typeface="+mn-lt"/>
              <a:ea typeface="+mn-ea"/>
              <a:cs typeface="+mn-cs"/>
            </a:rPr>
            <a:t>　上記理由により将来負担額が減少したこと、さらに</a:t>
          </a:r>
          <a:r>
            <a:rPr lang="ja-JP" altLang="en-US" sz="1100" b="0" i="0" baseline="0">
              <a:solidFill>
                <a:schemeClr val="dk1"/>
              </a:solidFill>
              <a:effectLst/>
              <a:latin typeface="+mn-lt"/>
              <a:ea typeface="+mn-ea"/>
              <a:cs typeface="+mn-cs"/>
            </a:rPr>
            <a:t>ふるさと納税寄付金の積立による</a:t>
          </a:r>
          <a:r>
            <a:rPr lang="ja-JP" altLang="ja-JP" sz="1100" b="0" i="0" baseline="0">
              <a:solidFill>
                <a:schemeClr val="dk1"/>
              </a:solidFill>
              <a:effectLst/>
              <a:latin typeface="+mn-lt"/>
              <a:ea typeface="+mn-ea"/>
              <a:cs typeface="+mn-cs"/>
            </a:rPr>
            <a:t>充当可財源が増加</a:t>
          </a:r>
          <a:r>
            <a:rPr lang="ja-JP" altLang="en-US" sz="1100" b="0" i="0" baseline="0">
              <a:solidFill>
                <a:schemeClr val="dk1"/>
              </a:solidFill>
              <a:effectLst/>
              <a:latin typeface="+mn-lt"/>
              <a:ea typeface="+mn-ea"/>
              <a:cs typeface="+mn-cs"/>
            </a:rPr>
            <a:t>している</a:t>
          </a:r>
          <a:r>
            <a:rPr lang="ja-JP" altLang="ja-JP" sz="1100" b="0" i="0" baseline="0">
              <a:solidFill>
                <a:schemeClr val="dk1"/>
              </a:solidFill>
              <a:effectLst/>
              <a:latin typeface="+mn-lt"/>
              <a:ea typeface="+mn-ea"/>
              <a:cs typeface="+mn-cs"/>
            </a:rPr>
            <a:t>ことによって、分子がマイナスとなり将来負担比率は</a:t>
          </a:r>
          <a:r>
            <a:rPr lang="ja-JP" altLang="en-US" sz="1100" b="0" i="0" baseline="0">
              <a:solidFill>
                <a:schemeClr val="dk1"/>
              </a:solidFill>
              <a:effectLst/>
              <a:latin typeface="+mn-lt"/>
              <a:ea typeface="+mn-ea"/>
              <a:cs typeface="+mn-cs"/>
            </a:rPr>
            <a:t>Ｈ</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に引き続き</a:t>
          </a:r>
          <a:r>
            <a:rPr lang="ja-JP" altLang="ja-JP" sz="1100" b="0" i="0" baseline="0">
              <a:solidFill>
                <a:schemeClr val="dk1"/>
              </a:solidFill>
              <a:effectLst/>
              <a:latin typeface="+mn-lt"/>
              <a:ea typeface="+mn-ea"/>
              <a:cs typeface="+mn-cs"/>
            </a:rPr>
            <a:t>皆無と</a:t>
          </a:r>
          <a:r>
            <a:rPr lang="ja-JP" altLang="en-US" sz="1100" b="0" i="0" baseline="0">
              <a:solidFill>
                <a:schemeClr val="dk1"/>
              </a:solidFill>
              <a:effectLst/>
              <a:latin typeface="+mn-lt"/>
              <a:ea typeface="+mn-ea"/>
              <a:cs typeface="+mn-cs"/>
            </a:rPr>
            <a:t>なっている</a:t>
          </a:r>
          <a:r>
            <a:rPr lang="ja-JP" altLang="ja-JP" sz="1100" b="0" i="0" baseline="0">
              <a:solidFill>
                <a:schemeClr val="dk1"/>
              </a:solidFill>
              <a:effectLst/>
              <a:latin typeface="+mn-lt"/>
              <a:ea typeface="+mn-ea"/>
              <a:cs typeface="+mn-cs"/>
            </a:rPr>
            <a:t>。</a:t>
          </a:r>
          <a:endParaRPr lang="ja-JP" altLang="ja-JP" sz="1400">
            <a:effectLst/>
          </a:endParaRPr>
        </a:p>
        <a:p>
          <a:r>
            <a:rPr lang="ja-JP" altLang="ja-JP" sz="1100" b="0" i="0" baseline="0">
              <a:solidFill>
                <a:schemeClr val="dk1"/>
              </a:solidFill>
              <a:effectLst/>
              <a:latin typeface="+mn-lt"/>
              <a:ea typeface="+mn-ea"/>
              <a:cs typeface="+mn-cs"/>
            </a:rPr>
            <a:t>　しかしながら、地方債残高が未だ将来への大きな負担となっているため、算入率の高い地方債の発行や任意繰上償還を行うなど引き続き財政の健全化を図り、将来負担比率を減少に努める。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長崎県平戸市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32,639
32,515
235.08
27,353,664
26,797,259
390,397
13,633,043
28,335,726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6" name="正方形/長方形 25"/>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4" name="テキスト ボックス 33"/>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5" name="テキスト ボックス 34"/>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6" name="テキスト ボックス 35"/>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7" name="テキスト ボックス 36"/>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oneCellAnchor>
    <xdr:from>
      <xdr:col>1</xdr:col>
      <xdr:colOff>746125</xdr:colOff>
      <xdr:row>23</xdr:row>
      <xdr:rowOff>38100</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3" name="テキスト ボックス 52"/>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5" name="テキスト ボックス 54"/>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7" name="テキスト ボックス 56"/>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9" name="テキスト ボックス 58"/>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1" name="テキスト ボックス 60"/>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3" name="テキスト ボックス 62"/>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5" name="テキスト ボックス 64"/>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7" name="直線コネクタ 66"/>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8"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9" name="直線コネクタ 68"/>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70"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71" name="直線コネクタ 70"/>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72"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3" name="フローチャート : 判断 72"/>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4" name="フローチャート : 判断 7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74083</xdr:rowOff>
    </xdr:from>
    <xdr:to>
      <xdr:col>3</xdr:col>
      <xdr:colOff>511175</xdr:colOff>
      <xdr:row>33</xdr:row>
      <xdr:rowOff>4233</xdr:rowOff>
    </xdr:to>
    <xdr:sp macro="" textlink="">
      <xdr:nvSpPr>
        <xdr:cNvPr id="80" name="円/楕円 79"/>
        <xdr:cNvSpPr/>
      </xdr:nvSpPr>
      <xdr:spPr>
        <a:xfrm>
          <a:off x="4000500" y="63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154957</xdr:rowOff>
    </xdr:from>
    <xdr:ext cx="405111" cy="259045"/>
    <xdr:sp macro="" textlink="">
      <xdr:nvSpPr>
        <xdr:cNvPr id="81" name="n_1aveValue有形固定資産減価償却率"/>
        <xdr:cNvSpPr txBox="1"/>
      </xdr:nvSpPr>
      <xdr:spPr>
        <a:xfrm>
          <a:off x="3836043"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166810</xdr:rowOff>
    </xdr:from>
    <xdr:ext cx="405111" cy="259045"/>
    <xdr:sp macro="" textlink="">
      <xdr:nvSpPr>
        <xdr:cNvPr id="82" name="n_1mainValue有形固定資産減価償却率"/>
        <xdr:cNvSpPr txBox="1"/>
      </xdr:nvSpPr>
      <xdr:spPr>
        <a:xfrm>
          <a:off x="3836043" y="6434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長崎県平戸市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32,639
32,515
235.08
27,353,664
26,797,259
390,397
13,633,043
28,335,726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82550</xdr:rowOff>
    </xdr:from>
    <xdr:to>
      <xdr:col>5</xdr:col>
      <xdr:colOff>409575</xdr:colOff>
      <xdr:row>37</xdr:row>
      <xdr:rowOff>12700</xdr:rowOff>
    </xdr:to>
    <xdr:sp macro="" textlink="">
      <xdr:nvSpPr>
        <xdr:cNvPr id="66" name="円/楕円 65"/>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20972</xdr:rowOff>
    </xdr:from>
    <xdr:ext cx="405111" cy="259045"/>
    <xdr:sp macro="" textlink="">
      <xdr:nvSpPr>
        <xdr:cNvPr id="67" name="n_1aveValue【道路】&#10;有形固定資産減価償却率"/>
        <xdr:cNvSpPr txBox="1"/>
      </xdr:nvSpPr>
      <xdr:spPr>
        <a:xfrm>
          <a:off x="3582043"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29227</xdr:rowOff>
    </xdr:from>
    <xdr:ext cx="405111" cy="259045"/>
    <xdr:sp macro="" textlink="">
      <xdr:nvSpPr>
        <xdr:cNvPr id="68" name="n_1mainValue【道路】&#10;有形固定資産減価償却率"/>
        <xdr:cNvSpPr txBox="1"/>
      </xdr:nvSpPr>
      <xdr:spPr>
        <a:xfrm>
          <a:off x="3582043"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7" name="フローチャート : 判断 96"/>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140249</xdr:rowOff>
    </xdr:from>
    <xdr:to>
      <xdr:col>14</xdr:col>
      <xdr:colOff>79375</xdr:colOff>
      <xdr:row>38</xdr:row>
      <xdr:rowOff>70399</xdr:rowOff>
    </xdr:to>
    <xdr:sp macro="" textlink="">
      <xdr:nvSpPr>
        <xdr:cNvPr id="103" name="円/楕円 102"/>
        <xdr:cNvSpPr/>
      </xdr:nvSpPr>
      <xdr:spPr>
        <a:xfrm>
          <a:off x="9588500" y="648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25933</xdr:rowOff>
    </xdr:from>
    <xdr:ext cx="534377" cy="259045"/>
    <xdr:sp macro="" textlink="">
      <xdr:nvSpPr>
        <xdr:cNvPr id="104" name="n_1aveValue【道路】&#10;一人当たり延長"/>
        <xdr:cNvSpPr txBox="1"/>
      </xdr:nvSpPr>
      <xdr:spPr>
        <a:xfrm>
          <a:off x="9359410" y="67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86926</xdr:rowOff>
    </xdr:from>
    <xdr:ext cx="534377" cy="259045"/>
    <xdr:sp macro="" textlink="">
      <xdr:nvSpPr>
        <xdr:cNvPr id="105" name="n_1mainValue【道路】&#10;一人当たり延長"/>
        <xdr:cNvSpPr txBox="1"/>
      </xdr:nvSpPr>
      <xdr:spPr>
        <a:xfrm>
          <a:off x="9359410" y="62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27.476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0" name="直線コネクタ 129"/>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1"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2" name="直線コネクタ 131"/>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3"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4" name="直線コネクタ 133"/>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5"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6" name="フローチャート : 判断 135"/>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37" name="フローチャート : 判断 136"/>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63500</xdr:rowOff>
    </xdr:from>
    <xdr:to>
      <xdr:col>5</xdr:col>
      <xdr:colOff>409575</xdr:colOff>
      <xdr:row>57</xdr:row>
      <xdr:rowOff>165100</xdr:rowOff>
    </xdr:to>
    <xdr:sp macro="" textlink="">
      <xdr:nvSpPr>
        <xdr:cNvPr id="143" name="円/楕円 142"/>
        <xdr:cNvSpPr/>
      </xdr:nvSpPr>
      <xdr:spPr>
        <a:xfrm>
          <a:off x="3746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60977</xdr:rowOff>
    </xdr:from>
    <xdr:ext cx="405111" cy="259045"/>
    <xdr:sp macro="" textlink="">
      <xdr:nvSpPr>
        <xdr:cNvPr id="144" name="n_1aveValue【橋りょう・トンネル】&#10;有形固定資産減価償却率"/>
        <xdr:cNvSpPr txBox="1"/>
      </xdr:nvSpPr>
      <xdr:spPr>
        <a:xfrm>
          <a:off x="3582043"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10177</xdr:rowOff>
    </xdr:from>
    <xdr:ext cx="405111" cy="259045"/>
    <xdr:sp macro="" textlink="">
      <xdr:nvSpPr>
        <xdr:cNvPr id="145" name="n_1mainValue【橋りょう・トンネル】&#10;有形固定資産減価償却率"/>
        <xdr:cNvSpPr txBox="1"/>
      </xdr:nvSpPr>
      <xdr:spPr>
        <a:xfrm>
          <a:off x="3582043"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9" name="テキスト ボックス 15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69" name="直線コネクタ 168"/>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0"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1" name="直線コネクタ 170"/>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2"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3" name="直線コネクタ 172"/>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4"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5" name="フローチャート : 判断 174"/>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6" name="フローチャート : 判断 175"/>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45172</xdr:rowOff>
    </xdr:from>
    <xdr:to>
      <xdr:col>14</xdr:col>
      <xdr:colOff>79375</xdr:colOff>
      <xdr:row>61</xdr:row>
      <xdr:rowOff>146772</xdr:rowOff>
    </xdr:to>
    <xdr:sp macro="" textlink="">
      <xdr:nvSpPr>
        <xdr:cNvPr id="182" name="円/楕円 181"/>
        <xdr:cNvSpPr/>
      </xdr:nvSpPr>
      <xdr:spPr>
        <a:xfrm>
          <a:off x="9588500" y="1050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143936</xdr:rowOff>
    </xdr:from>
    <xdr:ext cx="599010" cy="259045"/>
    <xdr:sp macro="" textlink="">
      <xdr:nvSpPr>
        <xdr:cNvPr id="183"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137899</xdr:rowOff>
    </xdr:from>
    <xdr:ext cx="599010" cy="259045"/>
    <xdr:sp macro="" textlink="">
      <xdr:nvSpPr>
        <xdr:cNvPr id="184" name="n_1mainValue【橋りょう・トンネル】&#10;一人当たり有形固定資産（償却資産）額"/>
        <xdr:cNvSpPr txBox="1"/>
      </xdr:nvSpPr>
      <xdr:spPr>
        <a:xfrm>
          <a:off x="9327094" y="1059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259,621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7" name="直線コネクタ 206"/>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08"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09" name="直線コネクタ 208"/>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0"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1" name="直線コネクタ 210"/>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2"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3" name="フローチャート : 判断 212"/>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4" name="フローチャート : 判断 213"/>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76454</xdr:rowOff>
    </xdr:from>
    <xdr:to>
      <xdr:col>5</xdr:col>
      <xdr:colOff>409575</xdr:colOff>
      <xdr:row>85</xdr:row>
      <xdr:rowOff>6604</xdr:rowOff>
    </xdr:to>
    <xdr:sp macro="" textlink="">
      <xdr:nvSpPr>
        <xdr:cNvPr id="220" name="円/楕円 219"/>
        <xdr:cNvSpPr/>
      </xdr:nvSpPr>
      <xdr:spPr>
        <a:xfrm>
          <a:off x="3746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112285</xdr:rowOff>
    </xdr:from>
    <xdr:ext cx="405111" cy="259045"/>
    <xdr:sp macro="" textlink="">
      <xdr:nvSpPr>
        <xdr:cNvPr id="221" name="n_1aveValue【公営住宅】&#10;有形固定資産減価償却率"/>
        <xdr:cNvSpPr txBox="1"/>
      </xdr:nvSpPr>
      <xdr:spPr>
        <a:xfrm>
          <a:off x="3582043" y="1399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169181</xdr:rowOff>
    </xdr:from>
    <xdr:ext cx="405111" cy="259045"/>
    <xdr:sp macro="" textlink="">
      <xdr:nvSpPr>
        <xdr:cNvPr id="222" name="n_1mainValue【公営住宅】&#10;有形固定資産減価償却率"/>
        <xdr:cNvSpPr txBox="1"/>
      </xdr:nvSpPr>
      <xdr:spPr>
        <a:xfrm>
          <a:off x="3582043" y="1457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4" name="直線コネクタ 243"/>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5"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6" name="直線コネクタ 245"/>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7"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48" name="直線コネクタ 247"/>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49"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0" name="フローチャート : 判断 249"/>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1" name="フローチャート : 判断 250"/>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118059</xdr:rowOff>
    </xdr:from>
    <xdr:to>
      <xdr:col>14</xdr:col>
      <xdr:colOff>79375</xdr:colOff>
      <xdr:row>82</xdr:row>
      <xdr:rowOff>48209</xdr:rowOff>
    </xdr:to>
    <xdr:sp macro="" textlink="">
      <xdr:nvSpPr>
        <xdr:cNvPr id="257" name="円/楕円 256"/>
        <xdr:cNvSpPr/>
      </xdr:nvSpPr>
      <xdr:spPr>
        <a:xfrm>
          <a:off x="9588500" y="1400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83227</xdr:rowOff>
    </xdr:from>
    <xdr:ext cx="469744" cy="259045"/>
    <xdr:sp macro="" textlink="">
      <xdr:nvSpPr>
        <xdr:cNvPr id="258" name="n_1aveValue【公営住宅】&#10;一人当たり面積"/>
        <xdr:cNvSpPr txBox="1"/>
      </xdr:nvSpPr>
      <xdr:spPr>
        <a:xfrm>
          <a:off x="9391727" y="1431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64736</xdr:rowOff>
    </xdr:from>
    <xdr:ext cx="469744" cy="259045"/>
    <xdr:sp macro="" textlink="">
      <xdr:nvSpPr>
        <xdr:cNvPr id="259" name="n_1mainValue【公営住宅】&#10;一人当たり面積"/>
        <xdr:cNvSpPr txBox="1"/>
      </xdr:nvSpPr>
      <xdr:spPr>
        <a:xfrm>
          <a:off x="9391727" y="137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8" name="テキスト ボックス 2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9" name="直線コネクタ 2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70" name="直線コネクタ 26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71" name="テキスト ボックス 270"/>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2" name="直線コネクタ 27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3" name="テキスト ボックス 27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4" name="直線コネクタ 27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5" name="テキスト ボックス 27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6" name="直線コネクタ 27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7" name="テキスト ボックス 27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8" name="直線コネクタ 2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9" name="テキスト ボックス 27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57913</xdr:rowOff>
    </xdr:from>
    <xdr:to>
      <xdr:col>6</xdr:col>
      <xdr:colOff>510540</xdr:colOff>
      <xdr:row>108</xdr:row>
      <xdr:rowOff>53339</xdr:rowOff>
    </xdr:to>
    <xdr:cxnSp macro="">
      <xdr:nvCxnSpPr>
        <xdr:cNvPr id="281" name="直線コネクタ 280"/>
        <xdr:cNvCxnSpPr/>
      </xdr:nvCxnSpPr>
      <xdr:spPr>
        <a:xfrm flipV="1">
          <a:off x="4634865" y="17202913"/>
          <a:ext cx="0" cy="136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57166</xdr:rowOff>
    </xdr:from>
    <xdr:ext cx="340478" cy="259045"/>
    <xdr:sp macro="" textlink="">
      <xdr:nvSpPr>
        <xdr:cNvPr id="282" name="【港湾・漁港】&#10;有形固定資産減価償却率最小値テキスト"/>
        <xdr:cNvSpPr txBox="1"/>
      </xdr:nvSpPr>
      <xdr:spPr>
        <a:xfrm>
          <a:off x="47244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422275</xdr:colOff>
      <xdr:row>108</xdr:row>
      <xdr:rowOff>53339</xdr:rowOff>
    </xdr:from>
    <xdr:to>
      <xdr:col>6</xdr:col>
      <xdr:colOff>600075</xdr:colOff>
      <xdr:row>108</xdr:row>
      <xdr:rowOff>53339</xdr:rowOff>
    </xdr:to>
    <xdr:cxnSp macro="">
      <xdr:nvCxnSpPr>
        <xdr:cNvPr id="283" name="直線コネクタ 282"/>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4590</xdr:rowOff>
    </xdr:from>
    <xdr:ext cx="405111" cy="259045"/>
    <xdr:sp macro="" textlink="">
      <xdr:nvSpPr>
        <xdr:cNvPr id="284" name="【港湾・漁港】&#10;有形固定資産減価償却率最大値テキスト"/>
        <xdr:cNvSpPr txBox="1"/>
      </xdr:nvSpPr>
      <xdr:spPr>
        <a:xfrm>
          <a:off x="47244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100</xdr:row>
      <xdr:rowOff>57913</xdr:rowOff>
    </xdr:from>
    <xdr:to>
      <xdr:col>6</xdr:col>
      <xdr:colOff>600075</xdr:colOff>
      <xdr:row>100</xdr:row>
      <xdr:rowOff>57913</xdr:rowOff>
    </xdr:to>
    <xdr:cxnSp macro="">
      <xdr:nvCxnSpPr>
        <xdr:cNvPr id="285" name="直線コネクタ 284"/>
        <xdr:cNvCxnSpPr/>
      </xdr:nvCxnSpPr>
      <xdr:spPr>
        <a:xfrm>
          <a:off x="4546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92981</xdr:rowOff>
    </xdr:from>
    <xdr:ext cx="405111" cy="259045"/>
    <xdr:sp macro="" textlink="">
      <xdr:nvSpPr>
        <xdr:cNvPr id="286" name="【港湾・漁港】&#10;有形固定資産減価償却率平均値テキスト"/>
        <xdr:cNvSpPr txBox="1"/>
      </xdr:nvSpPr>
      <xdr:spPr>
        <a:xfrm>
          <a:off x="4724400" y="17409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114554</xdr:rowOff>
    </xdr:from>
    <xdr:to>
      <xdr:col>6</xdr:col>
      <xdr:colOff>561975</xdr:colOff>
      <xdr:row>102</xdr:row>
      <xdr:rowOff>44704</xdr:rowOff>
    </xdr:to>
    <xdr:sp macro="" textlink="">
      <xdr:nvSpPr>
        <xdr:cNvPr id="287" name="フローチャート : 判断 286"/>
        <xdr:cNvSpPr/>
      </xdr:nvSpPr>
      <xdr:spPr>
        <a:xfrm>
          <a:off x="4584700" y="1743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29972</xdr:rowOff>
    </xdr:from>
    <xdr:to>
      <xdr:col>5</xdr:col>
      <xdr:colOff>409575</xdr:colOff>
      <xdr:row>101</xdr:row>
      <xdr:rowOff>131572</xdr:rowOff>
    </xdr:to>
    <xdr:sp macro="" textlink="">
      <xdr:nvSpPr>
        <xdr:cNvPr id="288" name="フローチャート : 判断 287"/>
        <xdr:cNvSpPr/>
      </xdr:nvSpPr>
      <xdr:spPr>
        <a:xfrm>
          <a:off x="3746500" y="1734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32258</xdr:rowOff>
    </xdr:from>
    <xdr:to>
      <xdr:col>5</xdr:col>
      <xdr:colOff>409575</xdr:colOff>
      <xdr:row>102</xdr:row>
      <xdr:rowOff>133858</xdr:rowOff>
    </xdr:to>
    <xdr:sp macro="" textlink="">
      <xdr:nvSpPr>
        <xdr:cNvPr id="294" name="円/楕円 293"/>
        <xdr:cNvSpPr/>
      </xdr:nvSpPr>
      <xdr:spPr>
        <a:xfrm>
          <a:off x="3746500" y="175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148099</xdr:rowOff>
    </xdr:from>
    <xdr:ext cx="405111" cy="259045"/>
    <xdr:sp macro="" textlink="">
      <xdr:nvSpPr>
        <xdr:cNvPr id="295" name="n_1aveValue【港湾・漁港】&#10;有形固定資産減価償却率"/>
        <xdr:cNvSpPr txBox="1"/>
      </xdr:nvSpPr>
      <xdr:spPr>
        <a:xfrm>
          <a:off x="3582043" y="1712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124985</xdr:rowOff>
    </xdr:from>
    <xdr:ext cx="405111" cy="259045"/>
    <xdr:sp macro="" textlink="">
      <xdr:nvSpPr>
        <xdr:cNvPr id="296" name="n_1mainValue【港湾・漁港】&#10;有形固定資産減価償却率"/>
        <xdr:cNvSpPr txBox="1"/>
      </xdr:nvSpPr>
      <xdr:spPr>
        <a:xfrm>
          <a:off x="3582043" y="1761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7" name="正方形/長方形 2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4" name="正方形/長方形 3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35379</xdr:rowOff>
    </xdr:from>
    <xdr:to>
      <xdr:col>16</xdr:col>
      <xdr:colOff>307975</xdr:colOff>
      <xdr:row>109</xdr:row>
      <xdr:rowOff>35379</xdr:rowOff>
    </xdr:to>
    <xdr:cxnSp macro="">
      <xdr:nvCxnSpPr>
        <xdr:cNvPr id="307" name="直線コネクタ 30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64606</xdr:rowOff>
    </xdr:from>
    <xdr:ext cx="248786" cy="259045"/>
    <xdr:sp macro="" textlink="">
      <xdr:nvSpPr>
        <xdr:cNvPr id="308" name="テキスト ボックス 307"/>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09" name="直線コネクタ 30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106</xdr:row>
      <xdr:rowOff>80934</xdr:rowOff>
    </xdr:from>
    <xdr:ext cx="595419" cy="259045"/>
    <xdr:sp macro="" textlink="">
      <xdr:nvSpPr>
        <xdr:cNvPr id="310" name="テキスト ボックス 309"/>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11" name="直線コネクタ 31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104</xdr:row>
      <xdr:rowOff>97263</xdr:rowOff>
    </xdr:from>
    <xdr:ext cx="595419" cy="259045"/>
    <xdr:sp macro="" textlink="">
      <xdr:nvSpPr>
        <xdr:cNvPr id="312" name="テキスト ボックス 311"/>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13" name="直線コネクタ 31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113591</xdr:rowOff>
    </xdr:from>
    <xdr:ext cx="595419" cy="259045"/>
    <xdr:sp macro="" textlink="">
      <xdr:nvSpPr>
        <xdr:cNvPr id="314" name="テキスト ボックス 313"/>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15" name="直線コネクタ 31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100</xdr:row>
      <xdr:rowOff>129920</xdr:rowOff>
    </xdr:from>
    <xdr:ext cx="595419" cy="259045"/>
    <xdr:sp macro="" textlink="">
      <xdr:nvSpPr>
        <xdr:cNvPr id="316" name="テキスト ボックス 315"/>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17" name="直線コネクタ 31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98</xdr:row>
      <xdr:rowOff>146248</xdr:rowOff>
    </xdr:from>
    <xdr:ext cx="685572" cy="259045"/>
    <xdr:sp macro="" textlink="">
      <xdr:nvSpPr>
        <xdr:cNvPr id="318" name="テキスト ボックス 317"/>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9" name="直線コネクタ 3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20" name="テキスト ボックス 31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105</xdr:row>
      <xdr:rowOff>159598</xdr:rowOff>
    </xdr:from>
    <xdr:to>
      <xdr:col>15</xdr:col>
      <xdr:colOff>180340</xdr:colOff>
      <xdr:row>109</xdr:row>
      <xdr:rowOff>29397</xdr:rowOff>
    </xdr:to>
    <xdr:cxnSp macro="">
      <xdr:nvCxnSpPr>
        <xdr:cNvPr id="322" name="直線コネクタ 321"/>
        <xdr:cNvCxnSpPr/>
      </xdr:nvCxnSpPr>
      <xdr:spPr>
        <a:xfrm flipV="1">
          <a:off x="10476865" y="18161848"/>
          <a:ext cx="0" cy="555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33224</xdr:rowOff>
    </xdr:from>
    <xdr:ext cx="469744" cy="259045"/>
    <xdr:sp macro="" textlink="">
      <xdr:nvSpPr>
        <xdr:cNvPr id="323" name="【港湾・漁港】&#10;一人当たり有形固定資産（償却資産）額最小値テキスト"/>
        <xdr:cNvSpPr txBox="1"/>
      </xdr:nvSpPr>
      <xdr:spPr>
        <a:xfrm>
          <a:off x="10566400" y="1872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109</xdr:row>
      <xdr:rowOff>29397</xdr:rowOff>
    </xdr:from>
    <xdr:to>
      <xdr:col>15</xdr:col>
      <xdr:colOff>269875</xdr:colOff>
      <xdr:row>109</xdr:row>
      <xdr:rowOff>29397</xdr:rowOff>
    </xdr:to>
    <xdr:cxnSp macro="">
      <xdr:nvCxnSpPr>
        <xdr:cNvPr id="324" name="直線コネクタ 323"/>
        <xdr:cNvCxnSpPr/>
      </xdr:nvCxnSpPr>
      <xdr:spPr>
        <a:xfrm>
          <a:off x="10388600" y="1871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106275</xdr:rowOff>
    </xdr:from>
    <xdr:ext cx="599010" cy="259045"/>
    <xdr:sp macro="" textlink="">
      <xdr:nvSpPr>
        <xdr:cNvPr id="325" name="【港湾・漁港】&#10;一人当たり有形固定資産（償却資産）額最大値テキスト"/>
        <xdr:cNvSpPr txBox="1"/>
      </xdr:nvSpPr>
      <xdr:spPr>
        <a:xfrm>
          <a:off x="10566400" y="1793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343,925</a:t>
          </a:r>
          <a:endParaRPr kumimoji="1" lang="ja-JP" altLang="en-US" sz="1000" b="1">
            <a:latin typeface="ＭＳ Ｐゴシック"/>
          </a:endParaRPr>
        </a:p>
      </xdr:txBody>
    </xdr:sp>
    <xdr:clientData/>
  </xdr:oneCellAnchor>
  <xdr:twoCellAnchor>
    <xdr:from>
      <xdr:col>15</xdr:col>
      <xdr:colOff>92075</xdr:colOff>
      <xdr:row>105</xdr:row>
      <xdr:rowOff>159598</xdr:rowOff>
    </xdr:from>
    <xdr:to>
      <xdr:col>15</xdr:col>
      <xdr:colOff>269875</xdr:colOff>
      <xdr:row>105</xdr:row>
      <xdr:rowOff>159598</xdr:rowOff>
    </xdr:to>
    <xdr:cxnSp macro="">
      <xdr:nvCxnSpPr>
        <xdr:cNvPr id="326" name="直線コネクタ 325"/>
        <xdr:cNvCxnSpPr/>
      </xdr:nvCxnSpPr>
      <xdr:spPr>
        <a:xfrm>
          <a:off x="10388600" y="1816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76471</xdr:rowOff>
    </xdr:from>
    <xdr:ext cx="599010" cy="259045"/>
    <xdr:sp macro="" textlink="">
      <xdr:nvSpPr>
        <xdr:cNvPr id="327" name="【港湾・漁港】&#10;一人当たり有形固定資産（償却資産）額平均値テキスト"/>
        <xdr:cNvSpPr txBox="1"/>
      </xdr:nvSpPr>
      <xdr:spPr>
        <a:xfrm>
          <a:off x="10566400" y="18421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140,511</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98044</xdr:rowOff>
    </xdr:from>
    <xdr:to>
      <xdr:col>15</xdr:col>
      <xdr:colOff>231775</xdr:colOff>
      <xdr:row>108</xdr:row>
      <xdr:rowOff>28194</xdr:rowOff>
    </xdr:to>
    <xdr:sp macro="" textlink="">
      <xdr:nvSpPr>
        <xdr:cNvPr id="328" name="フローチャート : 判断 327"/>
        <xdr:cNvSpPr/>
      </xdr:nvSpPr>
      <xdr:spPr>
        <a:xfrm>
          <a:off x="10426700" y="1844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118317</xdr:rowOff>
    </xdr:from>
    <xdr:to>
      <xdr:col>14</xdr:col>
      <xdr:colOff>79375</xdr:colOff>
      <xdr:row>107</xdr:row>
      <xdr:rowOff>48467</xdr:rowOff>
    </xdr:to>
    <xdr:sp macro="" textlink="">
      <xdr:nvSpPr>
        <xdr:cNvPr id="329" name="フローチャート : 判断 328"/>
        <xdr:cNvSpPr/>
      </xdr:nvSpPr>
      <xdr:spPr>
        <a:xfrm>
          <a:off x="9588500" y="182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0" name="テキスト ボックス 3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1" name="テキスト ボックス 3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2" name="テキスト ボックス 3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3" name="テキスト ボックス 3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4" name="テキスト ボックス 3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100</xdr:row>
      <xdr:rowOff>2138</xdr:rowOff>
    </xdr:from>
    <xdr:to>
      <xdr:col>14</xdr:col>
      <xdr:colOff>79375</xdr:colOff>
      <xdr:row>100</xdr:row>
      <xdr:rowOff>103738</xdr:rowOff>
    </xdr:to>
    <xdr:sp macro="" textlink="">
      <xdr:nvSpPr>
        <xdr:cNvPr id="335" name="円/楕円 334"/>
        <xdr:cNvSpPr/>
      </xdr:nvSpPr>
      <xdr:spPr>
        <a:xfrm>
          <a:off x="9588500" y="171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107</xdr:row>
      <xdr:rowOff>39594</xdr:rowOff>
    </xdr:from>
    <xdr:ext cx="599010" cy="259045"/>
    <xdr:sp macro="" textlink="">
      <xdr:nvSpPr>
        <xdr:cNvPr id="336" name="n_1aveValue【港湾・漁港】&#10;一人当たり有形固定資産（償却資産）額"/>
        <xdr:cNvSpPr txBox="1"/>
      </xdr:nvSpPr>
      <xdr:spPr>
        <a:xfrm>
          <a:off x="9327094" y="18384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233,096</a:t>
          </a:r>
          <a:endParaRPr kumimoji="1" lang="ja-JP" altLang="en-US" sz="1000" b="1">
            <a:solidFill>
              <a:srgbClr val="000080"/>
            </a:solidFill>
            <a:latin typeface="ＭＳ Ｐゴシック"/>
          </a:endParaRPr>
        </a:p>
      </xdr:txBody>
    </xdr:sp>
    <xdr:clientData/>
  </xdr:oneCellAnchor>
  <xdr:oneCellAnchor>
    <xdr:from>
      <xdr:col>13</xdr:col>
      <xdr:colOff>402169</xdr:colOff>
      <xdr:row>98</xdr:row>
      <xdr:rowOff>120265</xdr:rowOff>
    </xdr:from>
    <xdr:ext cx="599010" cy="259045"/>
    <xdr:sp macro="" textlink="">
      <xdr:nvSpPr>
        <xdr:cNvPr id="337" name="n_1mainValue【港湾・漁港】&#10;一人当たり有形固定資産（償却資産）額"/>
        <xdr:cNvSpPr txBox="1"/>
      </xdr:nvSpPr>
      <xdr:spPr>
        <a:xfrm>
          <a:off x="9327094" y="1692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934,246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8" name="正方形/長方形 3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9" name="正方形/長方形 3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0" name="正方形/長方形 3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1" name="正方形/長方形 3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2" name="正方形/長方形 3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3" name="正方形/長方形 3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4" name="正方形/長方形 3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5" name="正方形/長方形 3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6" name="テキスト ボックス 3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7" name="直線コネクタ 3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48" name="テキスト ボックス 34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9" name="直線コネクタ 34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50" name="テキスト ボックス 34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51" name="直線コネクタ 35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2" name="テキスト ボックス 35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3" name="直線コネクタ 35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4" name="テキスト ボックス 35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5" name="直線コネクタ 35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56" name="テキスト ボックス 35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7" name="直線コネクタ 35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58" name="テキスト ボックス 35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9" name="直線コネクタ 35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0" name="テキスト ボックス 35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62" name="直線コネクタ 361"/>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63"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64" name="直線コネクタ 363"/>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65"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66" name="直線コネクタ 365"/>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67"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68" name="フローチャート : 判断 367"/>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69" name="フローチャート : 判断 368"/>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0" name="テキスト ボックス 36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1" name="テキスト ボックス 37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2" name="テキスト ボックス 37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3" name="テキスト ボックス 37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4" name="テキスト ボックス 37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40640</xdr:rowOff>
    </xdr:from>
    <xdr:to>
      <xdr:col>22</xdr:col>
      <xdr:colOff>415925</xdr:colOff>
      <xdr:row>37</xdr:row>
      <xdr:rowOff>142240</xdr:rowOff>
    </xdr:to>
    <xdr:sp macro="" textlink="">
      <xdr:nvSpPr>
        <xdr:cNvPr id="375" name="円/楕円 374"/>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156227</xdr:rowOff>
    </xdr:from>
    <xdr:ext cx="405111" cy="259045"/>
    <xdr:sp macro="" textlink="">
      <xdr:nvSpPr>
        <xdr:cNvPr id="376" name="n_1aveValue【認定こども園・幼稚園・保育所】&#10;有形固定資産減価償却率"/>
        <xdr:cNvSpPr txBox="1"/>
      </xdr:nvSpPr>
      <xdr:spPr>
        <a:xfrm>
          <a:off x="15266043"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158767</xdr:rowOff>
    </xdr:from>
    <xdr:ext cx="405111" cy="259045"/>
    <xdr:sp macro="" textlink="">
      <xdr:nvSpPr>
        <xdr:cNvPr id="377" name="n_1mainValue【認定こども園・幼稚園・保育所】&#10;有形固定資産減価償却率"/>
        <xdr:cNvSpPr txBox="1"/>
      </xdr:nvSpPr>
      <xdr:spPr>
        <a:xfrm>
          <a:off x="15266043"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88" name="直線コネクタ 38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89" name="テキスト ボックス 38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90" name="直線コネクタ 38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91" name="テキスト ボックス 39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2" name="直線コネクタ 39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93" name="テキスト ボックス 39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4" name="直線コネクタ 39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95" name="テキスト ボックス 39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7" name="テキスト ボックス 39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99" name="直線コネクタ 398"/>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400"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401" name="直線コネクタ 400"/>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402"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403" name="直線コネクタ 402"/>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404"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405" name="フローチャート : 判断 404"/>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406" name="フローチャート : 判断 405"/>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7" name="テキスト ボックス 40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8" name="テキスト ボックス 40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9" name="テキスト ボックス 40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0" name="テキスト ボックス 40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1" name="テキスト ボックス 41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36830</xdr:rowOff>
    </xdr:from>
    <xdr:to>
      <xdr:col>31</xdr:col>
      <xdr:colOff>85725</xdr:colOff>
      <xdr:row>40</xdr:row>
      <xdr:rowOff>138430</xdr:rowOff>
    </xdr:to>
    <xdr:sp macro="" textlink="">
      <xdr:nvSpPr>
        <xdr:cNvPr id="412" name="円/楕円 411"/>
        <xdr:cNvSpPr/>
      </xdr:nvSpPr>
      <xdr:spPr>
        <a:xfrm>
          <a:off x="21272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132097</xdr:rowOff>
    </xdr:from>
    <xdr:ext cx="469744" cy="259045"/>
    <xdr:sp macro="" textlink="">
      <xdr:nvSpPr>
        <xdr:cNvPr id="413" name="n_1aveValue【認定こども園・幼稚園・保育所】&#10;一人当たり面積"/>
        <xdr:cNvSpPr txBox="1"/>
      </xdr:nvSpPr>
      <xdr:spPr>
        <a:xfrm>
          <a:off x="21075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129557</xdr:rowOff>
    </xdr:from>
    <xdr:ext cx="469744" cy="259045"/>
    <xdr:sp macro="" textlink="">
      <xdr:nvSpPr>
        <xdr:cNvPr id="414" name="n_1mainValue【認定こども園・幼稚園・保育所】&#10;一人当たり面積"/>
        <xdr:cNvSpPr txBox="1"/>
      </xdr:nvSpPr>
      <xdr:spPr>
        <a:xfrm>
          <a:off x="210757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25" name="テキスト ボックス 42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26" name="直線コネクタ 42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27" name="テキスト ボックス 42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28" name="直線コネクタ 42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29" name="テキスト ボックス 42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0" name="直線コネクタ 42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31" name="テキスト ボックス 43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2" name="直線コネクタ 43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3" name="テキスト ボックス 43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5" name="テキスト ボックス 4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437" name="直線コネクタ 436"/>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438"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439" name="直線コネクタ 438"/>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440"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441" name="直線コネクタ 440"/>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442"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443" name="フローチャート : 判断 442"/>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444" name="フローチャート : 判断 443"/>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132080</xdr:rowOff>
    </xdr:from>
    <xdr:to>
      <xdr:col>22</xdr:col>
      <xdr:colOff>415925</xdr:colOff>
      <xdr:row>61</xdr:row>
      <xdr:rowOff>62230</xdr:rowOff>
    </xdr:to>
    <xdr:sp macro="" textlink="">
      <xdr:nvSpPr>
        <xdr:cNvPr id="450" name="円/楕円 449"/>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49039</xdr:rowOff>
    </xdr:from>
    <xdr:ext cx="405111" cy="259045"/>
    <xdr:sp macro="" textlink="">
      <xdr:nvSpPr>
        <xdr:cNvPr id="451" name="n_1aveValue【学校施設】&#10;有形固定資産減価償却率"/>
        <xdr:cNvSpPr txBox="1"/>
      </xdr:nvSpPr>
      <xdr:spPr>
        <a:xfrm>
          <a:off x="15266043"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53357</xdr:rowOff>
    </xdr:from>
    <xdr:ext cx="405111" cy="259045"/>
    <xdr:sp macro="" textlink="">
      <xdr:nvSpPr>
        <xdr:cNvPr id="452" name="n_1mainValue【学校施設】&#10;有形固定資産減価償却率"/>
        <xdr:cNvSpPr txBox="1"/>
      </xdr:nvSpPr>
      <xdr:spPr>
        <a:xfrm>
          <a:off x="15266043"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3" name="正方形/長方形 4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4" name="正方形/長方形 4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5" name="正方形/長方形 4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6" name="正方形/長方形 4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7" name="正方形/長方形 4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8" name="正方形/長方形 4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9" name="正方形/長方形 4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0" name="正方形/長方形 4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1" name="テキスト ボックス 4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2" name="直線コネクタ 4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63" name="直線コネクタ 46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64" name="テキスト ボックス 46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65" name="直線コネクタ 46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66" name="テキスト ボックス 46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7" name="直線コネクタ 46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8" name="テキスト ボックス 46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69" name="直線コネクタ 46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70" name="テキスト ボックス 46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71" name="直線コネクタ 47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72" name="テキスト ボックス 47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74" name="テキスト ボックス 47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76" name="直線コネクタ 475"/>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77"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78" name="直線コネクタ 477"/>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79"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80" name="直線コネクタ 479"/>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81"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82" name="フローチャート : 判断 481"/>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483" name="フローチャート : 判断 482"/>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5397</xdr:rowOff>
    </xdr:from>
    <xdr:to>
      <xdr:col>31</xdr:col>
      <xdr:colOff>85725</xdr:colOff>
      <xdr:row>61</xdr:row>
      <xdr:rowOff>106997</xdr:rowOff>
    </xdr:to>
    <xdr:sp macro="" textlink="">
      <xdr:nvSpPr>
        <xdr:cNvPr id="489" name="円/楕円 488"/>
        <xdr:cNvSpPr/>
      </xdr:nvSpPr>
      <xdr:spPr>
        <a:xfrm>
          <a:off x="21272500" y="1046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17162</xdr:rowOff>
    </xdr:from>
    <xdr:ext cx="469744" cy="259045"/>
    <xdr:sp macro="" textlink="">
      <xdr:nvSpPr>
        <xdr:cNvPr id="490" name="n_1aveValue【学校施設】&#10;一人当たり面積"/>
        <xdr:cNvSpPr txBox="1"/>
      </xdr:nvSpPr>
      <xdr:spPr>
        <a:xfrm>
          <a:off x="2107572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123524</xdr:rowOff>
    </xdr:from>
    <xdr:ext cx="469744" cy="259045"/>
    <xdr:sp macro="" textlink="">
      <xdr:nvSpPr>
        <xdr:cNvPr id="491" name="n_1mainValue【学校施設】&#10;一人当たり面積"/>
        <xdr:cNvSpPr txBox="1"/>
      </xdr:nvSpPr>
      <xdr:spPr>
        <a:xfrm>
          <a:off x="21075727" y="1023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9" name="正方形/長方形 4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0" name="テキスト ボックス 4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1" name="直線コネクタ 5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02" name="テキスト ボックス 50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03" name="直線コネクタ 5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04" name="テキスト ボックス 50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05" name="直線コネクタ 5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06" name="テキスト ボックス 5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07" name="直線コネクタ 5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08" name="テキスト ボックス 5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09" name="直線コネクタ 5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10" name="テキスト ボックス 5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11" name="直線コネクタ 5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12" name="テキスト ボックス 51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3" name="直線コネクタ 5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14" name="テキスト ボックス 5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36195</xdr:rowOff>
    </xdr:to>
    <xdr:cxnSp macro="">
      <xdr:nvCxnSpPr>
        <xdr:cNvPr id="516" name="直線コネクタ 515"/>
        <xdr:cNvCxnSpPr/>
      </xdr:nvCxnSpPr>
      <xdr:spPr>
        <a:xfrm flipV="1">
          <a:off x="16318864" y="13335000"/>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40022</xdr:rowOff>
    </xdr:from>
    <xdr:ext cx="405111" cy="259045"/>
    <xdr:sp macro="" textlink="">
      <xdr:nvSpPr>
        <xdr:cNvPr id="517" name="【児童館】&#10;有形固定資産減価償却率最小値テキスト"/>
        <xdr:cNvSpPr txBox="1"/>
      </xdr:nvSpPr>
      <xdr:spPr>
        <a:xfrm>
          <a:off x="16408400" y="1495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23</xdr:col>
      <xdr:colOff>428625</xdr:colOff>
      <xdr:row>87</xdr:row>
      <xdr:rowOff>36195</xdr:rowOff>
    </xdr:from>
    <xdr:to>
      <xdr:col>23</xdr:col>
      <xdr:colOff>606425</xdr:colOff>
      <xdr:row>87</xdr:row>
      <xdr:rowOff>36195</xdr:rowOff>
    </xdr:to>
    <xdr:cxnSp macro="">
      <xdr:nvCxnSpPr>
        <xdr:cNvPr id="518" name="直線コネクタ 517"/>
        <xdr:cNvCxnSpPr/>
      </xdr:nvCxnSpPr>
      <xdr:spPr>
        <a:xfrm>
          <a:off x="16230600" y="1495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19"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20" name="直線コネクタ 51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47641</xdr:rowOff>
    </xdr:from>
    <xdr:ext cx="405111" cy="259045"/>
    <xdr:sp macro="" textlink="">
      <xdr:nvSpPr>
        <xdr:cNvPr id="521" name="【児童館】&#10;有形固定資産減価償却率平均値テキスト"/>
        <xdr:cNvSpPr txBox="1"/>
      </xdr:nvSpPr>
      <xdr:spPr>
        <a:xfrm>
          <a:off x="164084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69214</xdr:rowOff>
    </xdr:from>
    <xdr:to>
      <xdr:col>23</xdr:col>
      <xdr:colOff>568325</xdr:colOff>
      <xdr:row>82</xdr:row>
      <xdr:rowOff>170814</xdr:rowOff>
    </xdr:to>
    <xdr:sp macro="" textlink="">
      <xdr:nvSpPr>
        <xdr:cNvPr id="522" name="フローチャート : 判断 521"/>
        <xdr:cNvSpPr/>
      </xdr:nvSpPr>
      <xdr:spPr>
        <a:xfrm>
          <a:off x="16268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52070</xdr:rowOff>
    </xdr:from>
    <xdr:to>
      <xdr:col>22</xdr:col>
      <xdr:colOff>415925</xdr:colOff>
      <xdr:row>83</xdr:row>
      <xdr:rowOff>153670</xdr:rowOff>
    </xdr:to>
    <xdr:sp macro="" textlink="">
      <xdr:nvSpPr>
        <xdr:cNvPr id="523" name="フローチャート : 判断 522"/>
        <xdr:cNvSpPr/>
      </xdr:nvSpPr>
      <xdr:spPr>
        <a:xfrm>
          <a:off x="15430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24" name="テキスト ボックス 5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5" name="テキスト ボックス 5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6" name="テキスト ボックス 5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7" name="テキスト ボックス 5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8" name="テキスト ボックス 5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82550</xdr:rowOff>
    </xdr:from>
    <xdr:to>
      <xdr:col>22</xdr:col>
      <xdr:colOff>415925</xdr:colOff>
      <xdr:row>78</xdr:row>
      <xdr:rowOff>12700</xdr:rowOff>
    </xdr:to>
    <xdr:sp macro="" textlink="">
      <xdr:nvSpPr>
        <xdr:cNvPr id="529" name="円/楕円 528"/>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144797</xdr:rowOff>
    </xdr:from>
    <xdr:ext cx="405111" cy="259045"/>
    <xdr:sp macro="" textlink="">
      <xdr:nvSpPr>
        <xdr:cNvPr id="530" name="n_1aveValue【児童館】&#10;有形固定資産減価償却率"/>
        <xdr:cNvSpPr txBox="1"/>
      </xdr:nvSpPr>
      <xdr:spPr>
        <a:xfrm>
          <a:off x="15266043"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22</xdr:col>
      <xdr:colOff>117552</xdr:colOff>
      <xdr:row>76</xdr:row>
      <xdr:rowOff>29227</xdr:rowOff>
    </xdr:from>
    <xdr:ext cx="469744" cy="259045"/>
    <xdr:sp macro="" textlink="">
      <xdr:nvSpPr>
        <xdr:cNvPr id="531" name="n_1mainValue【児童館】&#10;有形固定資産減価償却率"/>
        <xdr:cNvSpPr txBox="1"/>
      </xdr:nvSpPr>
      <xdr:spPr>
        <a:xfrm>
          <a:off x="15233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9" name="正方形/長方形 5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0" name="テキスト ボックス 5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1" name="直線コネクタ 5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42" name="直線コネクタ 54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43" name="テキスト ボックス 54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44" name="直線コネクタ 54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45" name="テキスト ボックス 54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46" name="直線コネクタ 54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47" name="テキスト ボックス 54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48" name="直線コネクタ 54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49" name="テキスト ボックス 54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0" name="直線コネクタ 5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1" name="テキスト ボックス 5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5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553" name="直線コネクタ 552"/>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54"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55" name="直線コネクタ 554"/>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56"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57" name="直線コネクタ 556"/>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558" name="【児童館】&#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559" name="フローチャート : 判断 558"/>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158750</xdr:rowOff>
    </xdr:from>
    <xdr:to>
      <xdr:col>31</xdr:col>
      <xdr:colOff>85725</xdr:colOff>
      <xdr:row>82</xdr:row>
      <xdr:rowOff>88900</xdr:rowOff>
    </xdr:to>
    <xdr:sp macro="" textlink="">
      <xdr:nvSpPr>
        <xdr:cNvPr id="560" name="フローチャート : 判断 559"/>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61" name="テキスト ボックス 5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2" name="テキスト ボックス 5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3" name="テキスト ボックス 5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4" name="テキスト ボックス 5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5" name="テキスト ボックス 5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21589</xdr:rowOff>
    </xdr:from>
    <xdr:to>
      <xdr:col>31</xdr:col>
      <xdr:colOff>85725</xdr:colOff>
      <xdr:row>85</xdr:row>
      <xdr:rowOff>123189</xdr:rowOff>
    </xdr:to>
    <xdr:sp macro="" textlink="">
      <xdr:nvSpPr>
        <xdr:cNvPr id="566" name="円/楕円 565"/>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105427</xdr:rowOff>
    </xdr:from>
    <xdr:ext cx="469744" cy="259045"/>
    <xdr:sp macro="" textlink="">
      <xdr:nvSpPr>
        <xdr:cNvPr id="567" name="n_1ave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114316</xdr:rowOff>
    </xdr:from>
    <xdr:ext cx="469744" cy="259045"/>
    <xdr:sp macro="" textlink="">
      <xdr:nvSpPr>
        <xdr:cNvPr id="568" name="n_1main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9" name="正方形/長方形 5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0" name="正方形/長方形 5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1" name="正方形/長方形 5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2" name="正方形/長方形 5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3" name="正方形/長方形 5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4" name="正方形/長方形 5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5" name="正方形/長方形 5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6" name="正方形/長方形 5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7" name="テキスト ボックス 5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8" name="直線コネクタ 5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9" name="テキスト ボックス 57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80" name="直線コネクタ 57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81" name="テキスト ボックス 580"/>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82" name="直線コネクタ 58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83" name="テキスト ボックス 58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84" name="直線コネクタ 58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85" name="テキスト ボックス 58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86" name="直線コネクタ 58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87" name="テキスト ボックス 58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88" name="直線コネクタ 58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89" name="テキスト ボックス 58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90" name="直線コネクタ 58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91" name="テキスト ボックス 590"/>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2" name="直線コネクタ 59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3" name="テキスト ボックス 59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595" name="直線コネクタ 594"/>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596"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597" name="直線コネクタ 596"/>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598"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599" name="直線コネクタ 598"/>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600"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601" name="フローチャート : 判断 600"/>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602" name="フローチャート : 判断 601"/>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3" name="テキスト ボックス 6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4" name="テキスト ボックス 6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5" name="テキスト ボックス 6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6" name="テキスト ボックス 6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7" name="テキスト ボックス 6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156029</xdr:rowOff>
    </xdr:from>
    <xdr:to>
      <xdr:col>22</xdr:col>
      <xdr:colOff>415925</xdr:colOff>
      <xdr:row>109</xdr:row>
      <xdr:rowOff>86179</xdr:rowOff>
    </xdr:to>
    <xdr:sp macro="" textlink="">
      <xdr:nvSpPr>
        <xdr:cNvPr id="608" name="円/楕円 607"/>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21063</xdr:rowOff>
    </xdr:from>
    <xdr:ext cx="405111" cy="259045"/>
    <xdr:sp macro="" textlink="">
      <xdr:nvSpPr>
        <xdr:cNvPr id="609" name="n_1aveValue【公民館】&#10;有形固定資産減価償却率"/>
        <xdr:cNvSpPr txBox="1"/>
      </xdr:nvSpPr>
      <xdr:spPr>
        <a:xfrm>
          <a:off x="15266043"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109</xdr:row>
      <xdr:rowOff>77306</xdr:rowOff>
    </xdr:from>
    <xdr:ext cx="405111" cy="259045"/>
    <xdr:sp macro="" textlink="">
      <xdr:nvSpPr>
        <xdr:cNvPr id="610" name="n_1mainValue【公民館】&#10;有形固定資産減価償却率"/>
        <xdr:cNvSpPr txBox="1"/>
      </xdr:nvSpPr>
      <xdr:spPr>
        <a:xfrm>
          <a:off x="15266043" y="1876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1" name="正方形/長方形 6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2" name="正方形/長方形 6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3" name="正方形/長方形 6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4" name="正方形/長方形 6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5" name="正方形/長方形 6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6" name="正方形/長方形 6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7" name="正方形/長方形 6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8" name="正方形/長方形 61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9" name="テキスト ボックス 61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0" name="直線コネクタ 61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21" name="直線コネクタ 62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22" name="テキスト ボックス 62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23" name="直線コネクタ 62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24" name="テキスト ボックス 62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25" name="直線コネクタ 62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26" name="テキスト ボックス 62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27" name="直線コネクタ 62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28" name="テキスト ボックス 62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9" name="直線コネクタ 6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0" name="テキスト ボックス 6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632" name="直線コネクタ 631"/>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633"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634" name="直線コネクタ 633"/>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635"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636" name="直線コネクタ 635"/>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637"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638" name="フローチャート : 判断 637"/>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639" name="フローチャート : 判断 638"/>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40" name="テキスト ボックス 6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1" name="テキスト ボックス 6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2" name="テキスト ボックス 6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3" name="テキスト ボックス 6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4" name="テキスト ボックス 6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148844</xdr:rowOff>
    </xdr:from>
    <xdr:to>
      <xdr:col>31</xdr:col>
      <xdr:colOff>85725</xdr:colOff>
      <xdr:row>101</xdr:row>
      <xdr:rowOff>78994</xdr:rowOff>
    </xdr:to>
    <xdr:sp macro="" textlink="">
      <xdr:nvSpPr>
        <xdr:cNvPr id="645" name="円/楕円 644"/>
        <xdr:cNvSpPr/>
      </xdr:nvSpPr>
      <xdr:spPr>
        <a:xfrm>
          <a:off x="21272500" y="1729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17542</xdr:rowOff>
    </xdr:from>
    <xdr:ext cx="469744" cy="259045"/>
    <xdr:sp macro="" textlink="">
      <xdr:nvSpPr>
        <xdr:cNvPr id="646" name="n_1aveValue【公民館】&#10;一人当たり面積"/>
        <xdr:cNvSpPr txBox="1"/>
      </xdr:nvSpPr>
      <xdr:spPr>
        <a:xfrm>
          <a:off x="210757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99</xdr:row>
      <xdr:rowOff>95521</xdr:rowOff>
    </xdr:from>
    <xdr:ext cx="469744" cy="259045"/>
    <xdr:sp macro="" textlink="">
      <xdr:nvSpPr>
        <xdr:cNvPr id="647" name="n_1mainValue【公民館】&#10;一人当たり面積"/>
        <xdr:cNvSpPr txBox="1"/>
      </xdr:nvSpPr>
      <xdr:spPr>
        <a:xfrm>
          <a:off x="21075727" y="1706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0.546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8" name="正方形/長方形 6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9" name="正方形/長方形 6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0" name="テキスト ボックス 6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長崎県平戸市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32,639
32,515
235.08
27,353,664
26,797,259
390,397
13,633,043
28,335,726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163121</xdr:rowOff>
    </xdr:from>
    <xdr:ext cx="405111" cy="259045"/>
    <xdr:sp macro="" textlink="">
      <xdr:nvSpPr>
        <xdr:cNvPr id="66" name="n_1aveValue【図書館】&#10;有形固定資産減価償却率"/>
        <xdr:cNvSpPr txBox="1"/>
      </xdr:nvSpPr>
      <xdr:spPr>
        <a:xfrm>
          <a:off x="3582043"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126637</xdr:rowOff>
    </xdr:from>
    <xdr:to>
      <xdr:col>5</xdr:col>
      <xdr:colOff>409575</xdr:colOff>
      <xdr:row>42</xdr:row>
      <xdr:rowOff>56787</xdr:rowOff>
    </xdr:to>
    <xdr:sp macro="" textlink="">
      <xdr:nvSpPr>
        <xdr:cNvPr id="72" name="円/楕円 71"/>
        <xdr:cNvSpPr/>
      </xdr:nvSpPr>
      <xdr:spPr>
        <a:xfrm>
          <a:off x="3746500" y="71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175835</xdr:colOff>
      <xdr:row>42</xdr:row>
      <xdr:rowOff>47914</xdr:rowOff>
    </xdr:from>
    <xdr:ext cx="340478" cy="259045"/>
    <xdr:sp macro="" textlink="">
      <xdr:nvSpPr>
        <xdr:cNvPr id="73" name="n_1mainValue【図書館】&#10;有形固定資産減価償却率"/>
        <xdr:cNvSpPr txBox="1"/>
      </xdr:nvSpPr>
      <xdr:spPr>
        <a:xfrm>
          <a:off x="3614360" y="72488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37</xdr:row>
      <xdr:rowOff>102870</xdr:rowOff>
    </xdr:from>
    <xdr:to>
      <xdr:col>15</xdr:col>
      <xdr:colOff>180340</xdr:colOff>
      <xdr:row>41</xdr:row>
      <xdr:rowOff>87630</xdr:rowOff>
    </xdr:to>
    <xdr:cxnSp macro="">
      <xdr:nvCxnSpPr>
        <xdr:cNvPr id="97" name="直線コネクタ 96"/>
        <xdr:cNvCxnSpPr/>
      </xdr:nvCxnSpPr>
      <xdr:spPr>
        <a:xfrm flipV="1">
          <a:off x="10476865" y="6446520"/>
          <a:ext cx="0" cy="670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91457</xdr:rowOff>
    </xdr:from>
    <xdr:ext cx="469744" cy="259045"/>
    <xdr:sp macro="" textlink="">
      <xdr:nvSpPr>
        <xdr:cNvPr id="98" name="【図書館】&#10;一人当たり面積最小値テキスト"/>
        <xdr:cNvSpPr txBox="1"/>
      </xdr:nvSpPr>
      <xdr:spPr>
        <a:xfrm>
          <a:off x="105664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87630</xdr:rowOff>
    </xdr:from>
    <xdr:to>
      <xdr:col>15</xdr:col>
      <xdr:colOff>269875</xdr:colOff>
      <xdr:row>41</xdr:row>
      <xdr:rowOff>87630</xdr:rowOff>
    </xdr:to>
    <xdr:cxnSp macro="">
      <xdr:nvCxnSpPr>
        <xdr:cNvPr id="99" name="直線コネクタ 98"/>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49547</xdr:rowOff>
    </xdr:from>
    <xdr:ext cx="469744" cy="259045"/>
    <xdr:sp macro="" textlink="">
      <xdr:nvSpPr>
        <xdr:cNvPr id="100" name="【図書館】&#10;一人当たり面積最大値テキスト"/>
        <xdr:cNvSpPr txBox="1"/>
      </xdr:nvSpPr>
      <xdr:spPr>
        <a:xfrm>
          <a:off x="10566400" y="622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37</xdr:row>
      <xdr:rowOff>102870</xdr:rowOff>
    </xdr:from>
    <xdr:to>
      <xdr:col>15</xdr:col>
      <xdr:colOff>269875</xdr:colOff>
      <xdr:row>37</xdr:row>
      <xdr:rowOff>102870</xdr:rowOff>
    </xdr:to>
    <xdr:cxnSp macro="">
      <xdr:nvCxnSpPr>
        <xdr:cNvPr id="101" name="直線コネクタ 100"/>
        <xdr:cNvCxnSpPr/>
      </xdr:nvCxnSpPr>
      <xdr:spPr>
        <a:xfrm>
          <a:off x="10388600" y="644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76217</xdr:rowOff>
    </xdr:from>
    <xdr:ext cx="469744" cy="259045"/>
    <xdr:sp macro="" textlink="">
      <xdr:nvSpPr>
        <xdr:cNvPr id="102" name="【図書館】&#10;一人当たり面積平均値テキスト"/>
        <xdr:cNvSpPr txBox="1"/>
      </xdr:nvSpPr>
      <xdr:spPr>
        <a:xfrm>
          <a:off x="10566400" y="676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97790</xdr:rowOff>
    </xdr:from>
    <xdr:to>
      <xdr:col>15</xdr:col>
      <xdr:colOff>231775</xdr:colOff>
      <xdr:row>40</xdr:row>
      <xdr:rowOff>27940</xdr:rowOff>
    </xdr:to>
    <xdr:sp macro="" textlink="">
      <xdr:nvSpPr>
        <xdr:cNvPr id="103" name="フローチャート : 判断 102"/>
        <xdr:cNvSpPr/>
      </xdr:nvSpPr>
      <xdr:spPr>
        <a:xfrm>
          <a:off x="10426700" y="678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59690</xdr:rowOff>
    </xdr:from>
    <xdr:to>
      <xdr:col>14</xdr:col>
      <xdr:colOff>79375</xdr:colOff>
      <xdr:row>39</xdr:row>
      <xdr:rowOff>161290</xdr:rowOff>
    </xdr:to>
    <xdr:sp macro="" textlink="">
      <xdr:nvSpPr>
        <xdr:cNvPr id="104" name="フローチャート : 判断 103"/>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152417</xdr:rowOff>
    </xdr:from>
    <xdr:ext cx="469744" cy="259045"/>
    <xdr:sp macro="" textlink="">
      <xdr:nvSpPr>
        <xdr:cNvPr id="105" name="n_1aveValue【図書館】&#10;一人当たり面積"/>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74930</xdr:rowOff>
    </xdr:from>
    <xdr:to>
      <xdr:col>14</xdr:col>
      <xdr:colOff>79375</xdr:colOff>
      <xdr:row>34</xdr:row>
      <xdr:rowOff>5080</xdr:rowOff>
    </xdr:to>
    <xdr:sp macro="" textlink="">
      <xdr:nvSpPr>
        <xdr:cNvPr id="111" name="円/楕円 110"/>
        <xdr:cNvSpPr/>
      </xdr:nvSpPr>
      <xdr:spPr>
        <a:xfrm>
          <a:off x="95885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21607</xdr:rowOff>
    </xdr:from>
    <xdr:ext cx="469744" cy="259045"/>
    <xdr:sp macro="" textlink="">
      <xdr:nvSpPr>
        <xdr:cNvPr id="112" name="n_1mainValue【図書館】&#10;一人当たり面積"/>
        <xdr:cNvSpPr txBox="1"/>
      </xdr:nvSpPr>
      <xdr:spPr>
        <a:xfrm>
          <a:off x="9391727" y="55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3" name="テキスト ボックス 12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5" name="テキスト ボックス 12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3" name="テキスト ボックス 13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7" name="直線コネクタ 136"/>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8"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39" name="直線コネクタ 138"/>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0"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1" name="直線コネクタ 140"/>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2"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3" name="フローチャート : 判断 142"/>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4" name="フローチャート : 判断 143"/>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114317</xdr:rowOff>
    </xdr:from>
    <xdr:ext cx="405111" cy="259045"/>
    <xdr:sp macro="" textlink="">
      <xdr:nvSpPr>
        <xdr:cNvPr id="145" name="n_1aveValue【体育館・プール】&#10;有形固定資産減価償却率"/>
        <xdr:cNvSpPr txBox="1"/>
      </xdr:nvSpPr>
      <xdr:spPr>
        <a:xfrm>
          <a:off x="3582043"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48260</xdr:rowOff>
    </xdr:from>
    <xdr:to>
      <xdr:col>5</xdr:col>
      <xdr:colOff>409575</xdr:colOff>
      <xdr:row>58</xdr:row>
      <xdr:rowOff>149860</xdr:rowOff>
    </xdr:to>
    <xdr:sp macro="" textlink="">
      <xdr:nvSpPr>
        <xdr:cNvPr id="151" name="円/楕円 150"/>
        <xdr:cNvSpPr/>
      </xdr:nvSpPr>
      <xdr:spPr>
        <a:xfrm>
          <a:off x="3746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166387</xdr:rowOff>
    </xdr:from>
    <xdr:ext cx="405111" cy="259045"/>
    <xdr:sp macro="" textlink="">
      <xdr:nvSpPr>
        <xdr:cNvPr id="152" name="n_1mainValue【体育館・プール】&#10;有形固定資産減価償却率"/>
        <xdr:cNvSpPr txBox="1"/>
      </xdr:nvSpPr>
      <xdr:spPr>
        <a:xfrm>
          <a:off x="3582043"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6" name="直線コネクタ 175"/>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7"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8" name="直線コネクタ 177"/>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79"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0" name="直線コネクタ 179"/>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1"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2" name="フローチャート : 判断 181"/>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3" name="フローチャート : 判断 182"/>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133367</xdr:rowOff>
    </xdr:from>
    <xdr:ext cx="469744" cy="259045"/>
    <xdr:sp macro="" textlink="">
      <xdr:nvSpPr>
        <xdr:cNvPr id="184" name="n_1aveValue【体育館・プール】&#10;一人当たり面積"/>
        <xdr:cNvSpPr txBox="1"/>
      </xdr:nvSpPr>
      <xdr:spPr>
        <a:xfrm>
          <a:off x="9391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130175</xdr:rowOff>
    </xdr:from>
    <xdr:to>
      <xdr:col>14</xdr:col>
      <xdr:colOff>79375</xdr:colOff>
      <xdr:row>61</xdr:row>
      <xdr:rowOff>60325</xdr:rowOff>
    </xdr:to>
    <xdr:sp macro="" textlink="">
      <xdr:nvSpPr>
        <xdr:cNvPr id="190" name="円/楕円 189"/>
        <xdr:cNvSpPr/>
      </xdr:nvSpPr>
      <xdr:spPr>
        <a:xfrm>
          <a:off x="9588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76852</xdr:rowOff>
    </xdr:from>
    <xdr:ext cx="469744" cy="259045"/>
    <xdr:sp macro="" textlink="">
      <xdr:nvSpPr>
        <xdr:cNvPr id="191" name="n_1mainValue【体育館・プール】&#10;一人当たり面積"/>
        <xdr:cNvSpPr txBox="1"/>
      </xdr:nvSpPr>
      <xdr:spPr>
        <a:xfrm>
          <a:off x="939172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3" name="直線コネクタ 20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4" name="テキスト ボックス 20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5" name="直線コネクタ 20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6" name="テキスト ボックス 20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7" name="直線コネクタ 20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8" name="テキスト ボックス 20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9" name="直線コネクタ 20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0" name="テキスト ボックス 20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1" name="直線コネクタ 21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2" name="テキスト ボックス 21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4" name="テキスト ボックス 21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6" name="直線コネクタ 215"/>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7"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8" name="直線コネクタ 217"/>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19"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0" name="直線コネクタ 219"/>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21"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22" name="フローチャート : 判断 221"/>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23" name="フローチャート : 判断 222"/>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147338</xdr:rowOff>
    </xdr:from>
    <xdr:ext cx="405111" cy="259045"/>
    <xdr:sp macro="" textlink="">
      <xdr:nvSpPr>
        <xdr:cNvPr id="224" name="n_1aveValue【福祉施設】&#10;有形固定資産減価償却率"/>
        <xdr:cNvSpPr txBox="1"/>
      </xdr:nvSpPr>
      <xdr:spPr>
        <a:xfrm>
          <a:off x="3582043"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124461</xdr:rowOff>
    </xdr:from>
    <xdr:to>
      <xdr:col>5</xdr:col>
      <xdr:colOff>409575</xdr:colOff>
      <xdr:row>86</xdr:row>
      <xdr:rowOff>54611</xdr:rowOff>
    </xdr:to>
    <xdr:sp macro="" textlink="">
      <xdr:nvSpPr>
        <xdr:cNvPr id="230" name="円/楕円 229"/>
        <xdr:cNvSpPr/>
      </xdr:nvSpPr>
      <xdr:spPr>
        <a:xfrm>
          <a:off x="3746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45738</xdr:rowOff>
    </xdr:from>
    <xdr:ext cx="405111" cy="259045"/>
    <xdr:sp macro="" textlink="">
      <xdr:nvSpPr>
        <xdr:cNvPr id="231" name="n_1mainValue【福祉施設】&#10;有形固定資産減価償却率"/>
        <xdr:cNvSpPr txBox="1"/>
      </xdr:nvSpPr>
      <xdr:spPr>
        <a:xfrm>
          <a:off x="3582043"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2" name="直線コネクタ 24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3" name="テキスト ボックス 24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4" name="直線コネクタ 24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5" name="テキスト ボックス 24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6" name="直線コネクタ 24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7" name="テキスト ボックス 24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8" name="直線コネクタ 24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9" name="テキスト ボックス 24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0" name="直線コネクタ 24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1" name="テキスト ボックス 25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2" name="直線コネクタ 25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3" name="テキスト ボックス 25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4" name="直線コネクタ 25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5" name="テキスト ボックス 25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7" name="直線コネクタ 256"/>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8"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59" name="直線コネクタ 258"/>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0"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1" name="直線コネクタ 260"/>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2"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3" name="フローチャート : 判断 262"/>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4" name="フローチャート : 判断 263"/>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12354</xdr:rowOff>
    </xdr:from>
    <xdr:ext cx="469744" cy="259045"/>
    <xdr:sp macro="" textlink="">
      <xdr:nvSpPr>
        <xdr:cNvPr id="265" name="n_1aveValue【福祉施設】&#10;一人当たり面積"/>
        <xdr:cNvSpPr txBox="1"/>
      </xdr:nvSpPr>
      <xdr:spPr>
        <a:xfrm>
          <a:off x="9391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101600</xdr:rowOff>
    </xdr:from>
    <xdr:to>
      <xdr:col>14</xdr:col>
      <xdr:colOff>79375</xdr:colOff>
      <xdr:row>85</xdr:row>
      <xdr:rowOff>31750</xdr:rowOff>
    </xdr:to>
    <xdr:sp macro="" textlink="">
      <xdr:nvSpPr>
        <xdr:cNvPr id="271" name="円/楕円 270"/>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22877</xdr:rowOff>
    </xdr:from>
    <xdr:ext cx="469744" cy="259045"/>
    <xdr:sp macro="" textlink="">
      <xdr:nvSpPr>
        <xdr:cNvPr id="272" name="n_1mainValue【福祉施設】&#10;一人当たり面積"/>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0" name="正方形/長方形 2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1" name="テキスト ボックス 2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2" name="直線コネクタ 2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3" name="直線コネクタ 28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4" name="テキスト ボックス 28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5" name="直線コネクタ 28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6" name="テキスト ボックス 28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7" name="直線コネクタ 28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8" name="テキスト ボックス 28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9" name="直線コネクタ 28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0" name="テキスト ボックス 28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1" name="直線コネクタ 29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2" name="テキスト ボックス 29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3" name="直線コネクタ 29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4" name="テキスト ボックス 29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5" name="直線コネクタ 2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6" name="テキスト ボックス 29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98" name="直線コネクタ 297"/>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299"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0" name="直線コネクタ 299"/>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1"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2" name="直線コネクタ 30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3"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4" name="フローチャート : 判断 303"/>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05" name="フローチャート : 判断 304"/>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134456</xdr:rowOff>
    </xdr:from>
    <xdr:ext cx="405111" cy="259045"/>
    <xdr:sp macro="" textlink="">
      <xdr:nvSpPr>
        <xdr:cNvPr id="306" name="n_1aveValue【市民会館】&#10;有形固定資産減価償却率"/>
        <xdr:cNvSpPr txBox="1"/>
      </xdr:nvSpPr>
      <xdr:spPr>
        <a:xfrm>
          <a:off x="3582043"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7" name="テキスト ボックス 3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8" name="テキスト ボックス 3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9" name="テキスト ボックス 3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0" name="テキスト ボックス 3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1" name="テキスト ボックス 3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152763</xdr:rowOff>
    </xdr:from>
    <xdr:to>
      <xdr:col>5</xdr:col>
      <xdr:colOff>409575</xdr:colOff>
      <xdr:row>103</xdr:row>
      <xdr:rowOff>82913</xdr:rowOff>
    </xdr:to>
    <xdr:sp macro="" textlink="">
      <xdr:nvSpPr>
        <xdr:cNvPr id="312" name="円/楕円 311"/>
        <xdr:cNvSpPr/>
      </xdr:nvSpPr>
      <xdr:spPr>
        <a:xfrm>
          <a:off x="3746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99440</xdr:rowOff>
    </xdr:from>
    <xdr:ext cx="405111" cy="259045"/>
    <xdr:sp macro="" textlink="">
      <xdr:nvSpPr>
        <xdr:cNvPr id="313" name="n_1mainValue【市民会館】&#10;有形固定資産減価償却率"/>
        <xdr:cNvSpPr txBox="1"/>
      </xdr:nvSpPr>
      <xdr:spPr>
        <a:xfrm>
          <a:off x="3582043"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1" name="正方形/長方形 3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2" name="テキスト ボックス 3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3" name="直線コネクタ 3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4" name="直線コネクタ 32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5" name="テキスト ボックス 32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6" name="直線コネクタ 32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7" name="テキスト ボックス 32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8" name="直線コネクタ 3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9" name="テキスト ボックス 32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0" name="直線コネクタ 32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1" name="テキスト ボックス 33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2" name="直線コネクタ 33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3" name="テキスト ボックス 33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4" name="直線コネクタ 3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5" name="テキスト ボックス 33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7" name="直線コネクタ 336"/>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38"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39" name="直線コネクタ 338"/>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0"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1" name="直線コネクタ 340"/>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2"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3" name="フローチャート : 判断 342"/>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44" name="フローチャート : 判断 343"/>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38116</xdr:rowOff>
    </xdr:from>
    <xdr:ext cx="469744" cy="259045"/>
    <xdr:sp macro="" textlink="">
      <xdr:nvSpPr>
        <xdr:cNvPr id="345" name="n_1aveValue【市民会館】&#10;一人当たり面積"/>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6" name="テキスト ボックス 34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7" name="テキスト ボックス 34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8" name="テキスト ボックス 34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9" name="テキスト ボックス 34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0" name="テキスト ボックス 34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76836</xdr:rowOff>
    </xdr:from>
    <xdr:to>
      <xdr:col>14</xdr:col>
      <xdr:colOff>79375</xdr:colOff>
      <xdr:row>106</xdr:row>
      <xdr:rowOff>6986</xdr:rowOff>
    </xdr:to>
    <xdr:sp macro="" textlink="">
      <xdr:nvSpPr>
        <xdr:cNvPr id="351" name="円/楕円 350"/>
        <xdr:cNvSpPr/>
      </xdr:nvSpPr>
      <xdr:spPr>
        <a:xfrm>
          <a:off x="9588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23513</xdr:rowOff>
    </xdr:from>
    <xdr:ext cx="469744" cy="259045"/>
    <xdr:sp macro="" textlink="">
      <xdr:nvSpPr>
        <xdr:cNvPr id="352" name="n_1mainValue【市民会館】&#10;一人当たり面積"/>
        <xdr:cNvSpPr txBox="1"/>
      </xdr:nvSpPr>
      <xdr:spPr>
        <a:xfrm>
          <a:off x="93917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0" name="正方形/長方形 3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1" name="テキスト ボックス 3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2" name="直線コネクタ 3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3" name="テキスト ボックス 36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4" name="直線コネクタ 3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5" name="テキスト ボックス 36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6" name="直線コネクタ 3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7" name="テキスト ボックス 3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8" name="直線コネクタ 3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9" name="テキスト ボックス 3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0" name="直線コネクタ 3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1" name="テキスト ボックス 3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2" name="直線コネクタ 3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3" name="テキスト ボックス 37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4" name="直線コネクタ 3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5" name="テキスト ボックス 3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77" name="直線コネクタ 376"/>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78"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79" name="直線コネクタ 378"/>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80"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81" name="直線コネクタ 380"/>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139082</xdr:rowOff>
    </xdr:from>
    <xdr:ext cx="405111" cy="259045"/>
    <xdr:sp macro="" textlink="">
      <xdr:nvSpPr>
        <xdr:cNvPr id="382" name="【一般廃棄物処理施設】&#10;有形固定資産減価償却率平均値テキスト"/>
        <xdr:cNvSpPr txBox="1"/>
      </xdr:nvSpPr>
      <xdr:spPr>
        <a:xfrm>
          <a:off x="164084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383" name="フローチャート : 判断 382"/>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124460</xdr:rowOff>
    </xdr:from>
    <xdr:to>
      <xdr:col>22</xdr:col>
      <xdr:colOff>415925</xdr:colOff>
      <xdr:row>38</xdr:row>
      <xdr:rowOff>54610</xdr:rowOff>
    </xdr:to>
    <xdr:sp macro="" textlink="">
      <xdr:nvSpPr>
        <xdr:cNvPr id="384" name="フローチャート : 判断 383"/>
        <xdr:cNvSpPr/>
      </xdr:nvSpPr>
      <xdr:spPr>
        <a:xfrm>
          <a:off x="1543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71137</xdr:rowOff>
    </xdr:from>
    <xdr:ext cx="405111" cy="259045"/>
    <xdr:sp macro="" textlink="">
      <xdr:nvSpPr>
        <xdr:cNvPr id="385" name="n_1aveValue【一般廃棄物処理施設】&#10;有形固定資産減価償却率"/>
        <xdr:cNvSpPr txBox="1"/>
      </xdr:nvSpPr>
      <xdr:spPr>
        <a:xfrm>
          <a:off x="15266043"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6" name="テキスト ボックス 38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7" name="テキスト ボックス 38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8" name="テキスト ボックス 38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9" name="テキスト ボックス 38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0" name="テキスト ボックス 38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143510</xdr:rowOff>
    </xdr:from>
    <xdr:to>
      <xdr:col>22</xdr:col>
      <xdr:colOff>415925</xdr:colOff>
      <xdr:row>40</xdr:row>
      <xdr:rowOff>73660</xdr:rowOff>
    </xdr:to>
    <xdr:sp macro="" textlink="">
      <xdr:nvSpPr>
        <xdr:cNvPr id="391" name="円/楕円 390"/>
        <xdr:cNvSpPr/>
      </xdr:nvSpPr>
      <xdr:spPr>
        <a:xfrm>
          <a:off x="15430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64787</xdr:rowOff>
    </xdr:from>
    <xdr:ext cx="405111" cy="259045"/>
    <xdr:sp macro="" textlink="">
      <xdr:nvSpPr>
        <xdr:cNvPr id="392" name="n_1mainValue【一般廃棄物処理施設】&#10;有形固定資産減価償却率"/>
        <xdr:cNvSpPr txBox="1"/>
      </xdr:nvSpPr>
      <xdr:spPr>
        <a:xfrm>
          <a:off x="15266043"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1" name="テキスト ボックス 4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2" name="直線コネクタ 4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3" name="直線コネクタ 40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4" name="テキスト ボックス 40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5" name="直線コネクタ 40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06" name="テキスト ボックス 40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07" name="直線コネクタ 40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08" name="テキスト ボックス 40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09" name="直線コネクタ 40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10" name="テキスト ボックス 40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1" name="直線コネクタ 4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2" name="テキスト ボックス 41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414" name="直線コネクタ 413"/>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415"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416" name="直線コネクタ 415"/>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417"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418" name="直線コネクタ 417"/>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167633</xdr:rowOff>
    </xdr:from>
    <xdr:ext cx="599010" cy="259045"/>
    <xdr:sp macro="" textlink="">
      <xdr:nvSpPr>
        <xdr:cNvPr id="419" name="【一般廃棄物処理施設】&#10;一人当たり有形固定資産（償却資産）額平均値テキスト"/>
        <xdr:cNvSpPr txBox="1"/>
      </xdr:nvSpPr>
      <xdr:spPr>
        <a:xfrm>
          <a:off x="22250400" y="6854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420" name="フローチャート : 判断 419"/>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86123</xdr:rowOff>
    </xdr:from>
    <xdr:to>
      <xdr:col>31</xdr:col>
      <xdr:colOff>85725</xdr:colOff>
      <xdr:row>41</xdr:row>
      <xdr:rowOff>16273</xdr:rowOff>
    </xdr:to>
    <xdr:sp macro="" textlink="">
      <xdr:nvSpPr>
        <xdr:cNvPr id="421" name="フローチャート : 判断 420"/>
        <xdr:cNvSpPr/>
      </xdr:nvSpPr>
      <xdr:spPr>
        <a:xfrm>
          <a:off x="21272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32800</xdr:rowOff>
    </xdr:from>
    <xdr:ext cx="534377" cy="259045"/>
    <xdr:sp macro="" textlink="">
      <xdr:nvSpPr>
        <xdr:cNvPr id="422" name="n_1aveValue【一般廃棄物処理施設】&#10;一人当たり有形固定資産（償却資産）額"/>
        <xdr:cNvSpPr txBox="1"/>
      </xdr:nvSpPr>
      <xdr:spPr>
        <a:xfrm>
          <a:off x="210434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73,437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3" name="テキスト ボックス 42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4" name="テキスト ボックス 42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5" name="テキスト ボックス 42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6" name="テキスト ボックス 42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7" name="テキスト ボックス 42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1285</xdr:rowOff>
    </xdr:from>
    <xdr:to>
      <xdr:col>31</xdr:col>
      <xdr:colOff>85725</xdr:colOff>
      <xdr:row>41</xdr:row>
      <xdr:rowOff>102885</xdr:rowOff>
    </xdr:to>
    <xdr:sp macro="" textlink="">
      <xdr:nvSpPr>
        <xdr:cNvPr id="428" name="円/楕円 427"/>
        <xdr:cNvSpPr/>
      </xdr:nvSpPr>
      <xdr:spPr>
        <a:xfrm>
          <a:off x="21272500" y="70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94012</xdr:rowOff>
    </xdr:from>
    <xdr:ext cx="534377" cy="259045"/>
    <xdr:sp macro="" textlink="">
      <xdr:nvSpPr>
        <xdr:cNvPr id="429" name="n_1mainValue【一般廃棄物処理施設】&#10;一人当たり有形固定資産（償却資産）額"/>
        <xdr:cNvSpPr txBox="1"/>
      </xdr:nvSpPr>
      <xdr:spPr>
        <a:xfrm>
          <a:off x="21043411" y="712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0" name="テキスト ボックス 43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1" name="直線コネクタ 4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2" name="テキスト ボックス 4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3" name="直線コネクタ 4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4" name="テキスト ボックス 4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5" name="直線コネクタ 4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6" name="テキスト ボックス 4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7" name="直線コネクタ 4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8" name="テキスト ボックス 4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9" name="直線コネクタ 4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50" name="テキスト ボックス 44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2" name="テキスト ボックス 45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454" name="直線コネクタ 453"/>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455"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456" name="直線コネクタ 455"/>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457"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458" name="直線コネクタ 457"/>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41927</xdr:rowOff>
    </xdr:from>
    <xdr:ext cx="405111" cy="259045"/>
    <xdr:sp macro="" textlink="">
      <xdr:nvSpPr>
        <xdr:cNvPr id="459" name="【保健センター・保健所】&#10;有形固定資産減価償却率平均値テキスト"/>
        <xdr:cNvSpPr txBox="1"/>
      </xdr:nvSpPr>
      <xdr:spPr>
        <a:xfrm>
          <a:off x="16408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460" name="フローチャート : 判断 459"/>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48260</xdr:rowOff>
    </xdr:from>
    <xdr:to>
      <xdr:col>22</xdr:col>
      <xdr:colOff>415925</xdr:colOff>
      <xdr:row>61</xdr:row>
      <xdr:rowOff>149860</xdr:rowOff>
    </xdr:to>
    <xdr:sp macro="" textlink="">
      <xdr:nvSpPr>
        <xdr:cNvPr id="461" name="フローチャート : 判断 460"/>
        <xdr:cNvSpPr/>
      </xdr:nvSpPr>
      <xdr:spPr>
        <a:xfrm>
          <a:off x="1543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140987</xdr:rowOff>
    </xdr:from>
    <xdr:ext cx="405111" cy="259045"/>
    <xdr:sp macro="" textlink="">
      <xdr:nvSpPr>
        <xdr:cNvPr id="462" name="n_1aveValue【保健センター・保健所】&#10;有形固定資産減価償却率"/>
        <xdr:cNvSpPr txBox="1"/>
      </xdr:nvSpPr>
      <xdr:spPr>
        <a:xfrm>
          <a:off x="15266043"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120650</xdr:rowOff>
    </xdr:from>
    <xdr:to>
      <xdr:col>22</xdr:col>
      <xdr:colOff>415925</xdr:colOff>
      <xdr:row>61</xdr:row>
      <xdr:rowOff>50800</xdr:rowOff>
    </xdr:to>
    <xdr:sp macro="" textlink="">
      <xdr:nvSpPr>
        <xdr:cNvPr id="468" name="円/楕円 467"/>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67327</xdr:rowOff>
    </xdr:from>
    <xdr:ext cx="405111" cy="259045"/>
    <xdr:sp macro="" textlink="">
      <xdr:nvSpPr>
        <xdr:cNvPr id="469" name="n_1mainValue【保健センター・保健所】&#10;有形固定資産減価償却率"/>
        <xdr:cNvSpPr txBox="1"/>
      </xdr:nvSpPr>
      <xdr:spPr>
        <a:xfrm>
          <a:off x="15266043"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80" name="直線コネクタ 4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1" name="テキスト ボックス 4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2" name="直線コネクタ 4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3" name="テキスト ボックス 4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4" name="直線コネクタ 4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85" name="テキスト ボックス 4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86" name="直線コネクタ 4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87" name="テキスト ボックス 4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88" name="直線コネクタ 4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89" name="テキスト ボックス 4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90" name="直線コネクタ 4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1" name="テキスト ボックス 4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95" name="直線コネクタ 494"/>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96"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97" name="直線コネクタ 496"/>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498"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499" name="直線コネクタ 498"/>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500" name="【保健センター・保健所】&#10;一人当たり面積平均値テキスト"/>
        <xdr:cNvSpPr txBox="1"/>
      </xdr:nvSpPr>
      <xdr:spPr>
        <a:xfrm>
          <a:off x="22250400" y="1032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501" name="フローチャート : 判断 500"/>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502" name="フローチャート : 判断 501"/>
        <xdr:cNvSpPr/>
      </xdr:nvSpPr>
      <xdr:spPr>
        <a:xfrm>
          <a:off x="2127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67327</xdr:rowOff>
    </xdr:from>
    <xdr:ext cx="469744" cy="259045"/>
    <xdr:sp macro="" textlink="">
      <xdr:nvSpPr>
        <xdr:cNvPr id="503" name="n_1aveValue【保健センター・保健所】&#10;一人当たり面積"/>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169635</xdr:rowOff>
    </xdr:from>
    <xdr:to>
      <xdr:col>31</xdr:col>
      <xdr:colOff>85725</xdr:colOff>
      <xdr:row>62</xdr:row>
      <xdr:rowOff>99785</xdr:rowOff>
    </xdr:to>
    <xdr:sp macro="" textlink="">
      <xdr:nvSpPr>
        <xdr:cNvPr id="509" name="円/楕円 508"/>
        <xdr:cNvSpPr/>
      </xdr:nvSpPr>
      <xdr:spPr>
        <a:xfrm>
          <a:off x="2127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90912</xdr:rowOff>
    </xdr:from>
    <xdr:ext cx="469744" cy="259045"/>
    <xdr:sp macro="" textlink="">
      <xdr:nvSpPr>
        <xdr:cNvPr id="510" name="n_1mainValue【保健センター・保健所】&#10;一人当たり面積"/>
        <xdr:cNvSpPr txBox="1"/>
      </xdr:nvSpPr>
      <xdr:spPr>
        <a:xfrm>
          <a:off x="210757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1" name="正方形/長方形 5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2" name="正方形/長方形 5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3" name="正方形/長方形 5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4" name="正方形/長方形 5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5" name="正方形/長方形 5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6" name="正方形/長方形 5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7" name="正方形/長方形 5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8" name="正方形/長方形 5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9" name="テキスト ボックス 5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0" name="直線コネクタ 5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21" name="直線コネクタ 52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22" name="テキスト ボックス 521"/>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3" name="直線コネクタ 52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4" name="テキスト ボックス 52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5" name="直線コネクタ 52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6" name="テキスト ボックス 52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27" name="直線コネクタ 52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28" name="テキスト ボックス 52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29" name="直線コネクタ 52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30" name="テキスト ボックス 52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1" name="直線コネクタ 5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2" name="テキスト ボックス 53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534" name="直線コネクタ 533"/>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535"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536" name="直線コネクタ 535"/>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537"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538" name="直線コネクタ 537"/>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539"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540" name="フローチャート : 判断 539"/>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541" name="フローチャート : 判断 540"/>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59707</xdr:rowOff>
    </xdr:from>
    <xdr:ext cx="405111" cy="259045"/>
    <xdr:sp macro="" textlink="">
      <xdr:nvSpPr>
        <xdr:cNvPr id="542" name="n_1aveValue【消防施設】&#10;有形固定資産減価償却率"/>
        <xdr:cNvSpPr txBox="1"/>
      </xdr:nvSpPr>
      <xdr:spPr>
        <a:xfrm>
          <a:off x="15266043"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3" name="テキスト ボックス 5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4" name="テキスト ボックス 5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5" name="テキスト ボックス 5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6" name="テキスト ボックス 5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7" name="テキスト ボックス 5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124461</xdr:rowOff>
    </xdr:from>
    <xdr:to>
      <xdr:col>22</xdr:col>
      <xdr:colOff>415925</xdr:colOff>
      <xdr:row>84</xdr:row>
      <xdr:rowOff>54611</xdr:rowOff>
    </xdr:to>
    <xdr:sp macro="" textlink="">
      <xdr:nvSpPr>
        <xdr:cNvPr id="548" name="円/楕円 547"/>
        <xdr:cNvSpPr/>
      </xdr:nvSpPr>
      <xdr:spPr>
        <a:xfrm>
          <a:off x="15430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45738</xdr:rowOff>
    </xdr:from>
    <xdr:ext cx="405111" cy="259045"/>
    <xdr:sp macro="" textlink="">
      <xdr:nvSpPr>
        <xdr:cNvPr id="549" name="n_1mainValue【消防施設】&#10;有形固定資産減価償却率"/>
        <xdr:cNvSpPr txBox="1"/>
      </xdr:nvSpPr>
      <xdr:spPr>
        <a:xfrm>
          <a:off x="15266043"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0" name="正方形/長方形 5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1" name="正方形/長方形 5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2" name="正方形/長方形 5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3" name="正方形/長方形 5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4" name="正方形/長方形 5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5" name="正方形/長方形 5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6" name="正方形/長方形 5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7" name="正方形/長方形 5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8" name="テキスト ボックス 5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9" name="直線コネクタ 5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60" name="直線コネクタ 55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61" name="テキスト ボックス 56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62" name="直線コネクタ 56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63" name="テキスト ボックス 56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64" name="直線コネクタ 56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65" name="テキスト ボックス 56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66" name="直線コネクタ 56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67" name="テキスト ボックス 56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68" name="直線コネクタ 56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69" name="テキスト ボックス 56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70" name="直線コネクタ 56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71" name="テキスト ボックス 57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2" name="直線コネクタ 5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3" name="テキスト ボックス 5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75" name="直線コネクタ 574"/>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76"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77" name="直線コネクタ 576"/>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78"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79" name="直線コネクタ 578"/>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580"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81" name="フローチャート : 判断 580"/>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582" name="フローチャート : 判断 581"/>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94722</xdr:rowOff>
    </xdr:from>
    <xdr:ext cx="469744" cy="259045"/>
    <xdr:sp macro="" textlink="">
      <xdr:nvSpPr>
        <xdr:cNvPr id="583" name="n_1aveValue【消防施設】&#10;一人当たり面積"/>
        <xdr:cNvSpPr txBox="1"/>
      </xdr:nvSpPr>
      <xdr:spPr>
        <a:xfrm>
          <a:off x="21075727" y="1398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4" name="テキスト ボックス 5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5" name="テキスト ボックス 5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6" name="テキスト ボックス 5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7" name="テキスト ボックス 5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8" name="テキスト ボックス 5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79</xdr:row>
      <xdr:rowOff>57513</xdr:rowOff>
    </xdr:from>
    <xdr:to>
      <xdr:col>31</xdr:col>
      <xdr:colOff>85725</xdr:colOff>
      <xdr:row>79</xdr:row>
      <xdr:rowOff>159113</xdr:rowOff>
    </xdr:to>
    <xdr:sp macro="" textlink="">
      <xdr:nvSpPr>
        <xdr:cNvPr id="589" name="円/楕円 588"/>
        <xdr:cNvSpPr/>
      </xdr:nvSpPr>
      <xdr:spPr>
        <a:xfrm>
          <a:off x="212725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4190</xdr:rowOff>
    </xdr:from>
    <xdr:ext cx="469744" cy="259045"/>
    <xdr:sp macro="" textlink="">
      <xdr:nvSpPr>
        <xdr:cNvPr id="590" name="n_1mainValue【消防施設】&#10;一人当たり面積"/>
        <xdr:cNvSpPr txBox="1"/>
      </xdr:nvSpPr>
      <xdr:spPr>
        <a:xfrm>
          <a:off x="21075727" y="1337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1" name="正方形/長方形 5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2" name="正方形/長方形 5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3" name="正方形/長方形 5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4" name="正方形/長方形 5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5" name="正方形/長方形 5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6" name="正方形/長方形 5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7" name="正方形/長方形 5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8" name="正方形/長方形 5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9" name="テキスト ボックス 5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0" name="直線コネクタ 5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601" name="直線コネクタ 60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02" name="テキスト ボックス 60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3" name="直線コネクタ 60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4" name="テキスト ボックス 60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5" name="直線コネクタ 60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6" name="テキスト ボックス 60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7" name="直線コネクタ 60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8" name="テキスト ボックス 60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09" name="直線コネクタ 60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10" name="テキスト ボックス 60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1" name="直線コネクタ 6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2" name="テキスト ボックス 6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614" name="直線コネクタ 613"/>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615"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616" name="直線コネクタ 615"/>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617"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618" name="直線コネクタ 617"/>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619"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620" name="フローチャート : 判断 619"/>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621" name="フローチャート : 判断 620"/>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132097</xdr:rowOff>
    </xdr:from>
    <xdr:ext cx="405111" cy="259045"/>
    <xdr:sp macro="" textlink="">
      <xdr:nvSpPr>
        <xdr:cNvPr id="622" name="n_1aveValue【庁舎】&#10;有形固定資産減価償却率"/>
        <xdr:cNvSpPr txBox="1"/>
      </xdr:nvSpPr>
      <xdr:spPr>
        <a:xfrm>
          <a:off x="15266043"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3" name="テキスト ボックス 6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4" name="テキスト ボックス 6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5" name="テキスト ボックス 6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6" name="テキスト ボックス 6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7" name="テキスト ボックス 6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76836</xdr:rowOff>
    </xdr:from>
    <xdr:to>
      <xdr:col>22</xdr:col>
      <xdr:colOff>415925</xdr:colOff>
      <xdr:row>104</xdr:row>
      <xdr:rowOff>6986</xdr:rowOff>
    </xdr:to>
    <xdr:sp macro="" textlink="">
      <xdr:nvSpPr>
        <xdr:cNvPr id="628" name="円/楕円 627"/>
        <xdr:cNvSpPr/>
      </xdr:nvSpPr>
      <xdr:spPr>
        <a:xfrm>
          <a:off x="15430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169563</xdr:rowOff>
    </xdr:from>
    <xdr:ext cx="405111" cy="259045"/>
    <xdr:sp macro="" textlink="">
      <xdr:nvSpPr>
        <xdr:cNvPr id="629" name="n_1mainValue【庁舎】&#10;有形固定資産減価償却率"/>
        <xdr:cNvSpPr txBox="1"/>
      </xdr:nvSpPr>
      <xdr:spPr>
        <a:xfrm>
          <a:off x="15266043" y="1782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0" name="正方形/長方形 6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1" name="正方形/長方形 6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2" name="正方形/長方形 6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3" name="正方形/長方形 6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4" name="正方形/長方形 6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5" name="正方形/長方形 6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6" name="正方形/長方形 6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7" name="正方形/長方形 6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8" name="テキスト ボックス 6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9" name="直線コネクタ 6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0" name="テキスト ボックス 63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41" name="直線コネクタ 64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2" name="テキスト ボックス 64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3" name="直線コネクタ 64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4" name="テキスト ボックス 64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5" name="直線コネクタ 64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6" name="テキスト ボックス 64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7" name="直線コネクタ 64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8" name="テキスト ボックス 64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49" name="直線コネクタ 64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50" name="テキスト ボックス 64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1" name="直線コネクタ 6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2" name="テキスト ボックス 6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654" name="直線コネクタ 653"/>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655"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656" name="直線コネクタ 655"/>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657"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658" name="直線コネクタ 657"/>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659"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660" name="フローチャート : 判断 659"/>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661" name="フローチャート : 判断 660"/>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121938</xdr:rowOff>
    </xdr:from>
    <xdr:ext cx="469744" cy="259045"/>
    <xdr:sp macro="" textlink="">
      <xdr:nvSpPr>
        <xdr:cNvPr id="662" name="n_1aveValue【庁舎】&#10;一人当たり面積"/>
        <xdr:cNvSpPr txBox="1"/>
      </xdr:nvSpPr>
      <xdr:spPr>
        <a:xfrm>
          <a:off x="21075727" y="179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3" name="テキスト ボックス 6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4" name="テキスト ボックス 6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5" name="テキスト ボックス 6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6" name="テキスト ボックス 6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7" name="テキスト ボックス 6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13970</xdr:rowOff>
    </xdr:from>
    <xdr:to>
      <xdr:col>31</xdr:col>
      <xdr:colOff>85725</xdr:colOff>
      <xdr:row>101</xdr:row>
      <xdr:rowOff>115570</xdr:rowOff>
    </xdr:to>
    <xdr:sp macro="" textlink="">
      <xdr:nvSpPr>
        <xdr:cNvPr id="668" name="円/楕円 667"/>
        <xdr:cNvSpPr/>
      </xdr:nvSpPr>
      <xdr:spPr>
        <a:xfrm>
          <a:off x="21272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132097</xdr:rowOff>
    </xdr:from>
    <xdr:ext cx="469744" cy="259045"/>
    <xdr:sp macro="" textlink="">
      <xdr:nvSpPr>
        <xdr:cNvPr id="669" name="n_1mainValue【庁舎】&#10;一人当たり面積"/>
        <xdr:cNvSpPr txBox="1"/>
      </xdr:nvSpPr>
      <xdr:spPr>
        <a:xfrm>
          <a:off x="210757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0.438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0" name="正方形/長方形 6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1" name="正方形/長方形 6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2" name="テキスト ボックス 6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長崎県平戸市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32,639
32,515
235.08
27,353,664
26,797,259
390,397
13,633,043
28,335,726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市内に大型事業所がなく、長引く景気低迷と人口減少により厳しい状況が続いているため、市税収入の増加が見込めず、交付税に大きく依存した財政構造である。このため財政基盤が弱く、類似団体、全国・長崎県平均より低い水準で推移している。</a:t>
          </a:r>
          <a:endParaRPr lang="ja-JP" altLang="ja-JP" sz="1400">
            <a:effectLst/>
          </a:endParaRPr>
        </a:p>
        <a:p>
          <a:pPr rtl="0"/>
          <a:r>
            <a:rPr lang="ja-JP" altLang="ja-JP" sz="1100" b="0" i="0" baseline="0">
              <a:solidFill>
                <a:schemeClr val="dk1"/>
              </a:solidFill>
              <a:effectLst/>
              <a:latin typeface="+mn-lt"/>
              <a:ea typeface="+mn-ea"/>
              <a:cs typeface="+mn-cs"/>
            </a:rPr>
            <a:t>　今後は、市税の徴収確保を図りながら、国・県補助金の活用など財源確保に努めるとともに、経常経費の削減による歳出抑制を行い、財政の健全化を図る。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165100</xdr:rowOff>
    </xdr:from>
    <xdr:to>
      <xdr:col>7</xdr:col>
      <xdr:colOff>152400</xdr:colOff>
      <xdr:row>44</xdr:row>
      <xdr:rowOff>165100</xdr:rowOff>
    </xdr:to>
    <xdr:cxnSp macro="">
      <xdr:nvCxnSpPr>
        <xdr:cNvPr id="68" name="直線コネクタ 67"/>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44</xdr:row>
      <xdr:rowOff>165100</xdr:rowOff>
    </xdr:to>
    <xdr:cxnSp macro="">
      <xdr:nvCxnSpPr>
        <xdr:cNvPr id="71" name="直線コネクタ 70"/>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44</xdr:row>
      <xdr:rowOff>165100</xdr:rowOff>
    </xdr:to>
    <xdr:cxnSp macro="">
      <xdr:nvCxnSpPr>
        <xdr:cNvPr id="74" name="直線コネクタ 73"/>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165100</xdr:rowOff>
    </xdr:from>
    <xdr:to>
      <xdr:col>3</xdr:col>
      <xdr:colOff>279400</xdr:colOff>
      <xdr:row>44</xdr:row>
      <xdr:rowOff>165100</xdr:rowOff>
    </xdr:to>
    <xdr:cxnSp macro="">
      <xdr:nvCxnSpPr>
        <xdr:cNvPr id="77" name="直線コネクタ 76"/>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114300</xdr:rowOff>
    </xdr:from>
    <xdr:to>
      <xdr:col>7</xdr:col>
      <xdr:colOff>203200</xdr:colOff>
      <xdr:row>45</xdr:row>
      <xdr:rowOff>44450</xdr:rowOff>
    </xdr:to>
    <xdr:sp macro="" textlink="">
      <xdr:nvSpPr>
        <xdr:cNvPr id="87" name="円/楕円 86"/>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10177</xdr:rowOff>
    </xdr:from>
    <xdr:ext cx="762000" cy="259045"/>
    <xdr:sp macro="" textlink="">
      <xdr:nvSpPr>
        <xdr:cNvPr id="88"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114300</xdr:rowOff>
    </xdr:from>
    <xdr:to>
      <xdr:col>6</xdr:col>
      <xdr:colOff>50800</xdr:colOff>
      <xdr:row>45</xdr:row>
      <xdr:rowOff>44450</xdr:rowOff>
    </xdr:to>
    <xdr:sp macro="" textlink="">
      <xdr:nvSpPr>
        <xdr:cNvPr id="89" name="円/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1" name="円/楕円 90"/>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2" name="テキスト ボックス 91"/>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114300</xdr:rowOff>
    </xdr:from>
    <xdr:to>
      <xdr:col>3</xdr:col>
      <xdr:colOff>330200</xdr:colOff>
      <xdr:row>45</xdr:row>
      <xdr:rowOff>44450</xdr:rowOff>
    </xdr:to>
    <xdr:sp macro="" textlink="">
      <xdr:nvSpPr>
        <xdr:cNvPr id="93" name="円/楕円 92"/>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29227</xdr:rowOff>
    </xdr:from>
    <xdr:ext cx="762000" cy="259045"/>
    <xdr:sp macro="" textlink="">
      <xdr:nvSpPr>
        <xdr:cNvPr id="94" name="テキスト ボックス 93"/>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114300</xdr:rowOff>
    </xdr:from>
    <xdr:to>
      <xdr:col>2</xdr:col>
      <xdr:colOff>127000</xdr:colOff>
      <xdr:row>45</xdr:row>
      <xdr:rowOff>44450</xdr:rowOff>
    </xdr:to>
    <xdr:sp macro="" textlink="">
      <xdr:nvSpPr>
        <xdr:cNvPr id="95" name="円/楕円 94"/>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29227</xdr:rowOff>
    </xdr:from>
    <xdr:ext cx="762000" cy="259045"/>
    <xdr:sp macro="" textlink="">
      <xdr:nvSpPr>
        <xdr:cNvPr id="96" name="テキスト ボックス 95"/>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Ｈ</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年度以降類似団体の平均を下回っているものの依然高い状況にあり、財政構造の弾力性の確保のためには更なる改善が必要である。</a:t>
          </a:r>
          <a:endParaRPr lang="ja-JP" altLang="ja-JP" sz="1400">
            <a:effectLst/>
          </a:endParaRPr>
        </a:p>
        <a:p>
          <a:pPr rtl="0"/>
          <a:r>
            <a:rPr lang="ja-JP" altLang="ja-JP" sz="1100" b="0" i="0" baseline="0">
              <a:solidFill>
                <a:schemeClr val="dk1"/>
              </a:solidFill>
              <a:effectLst/>
              <a:latin typeface="+mn-lt"/>
              <a:ea typeface="+mn-ea"/>
              <a:cs typeface="+mn-cs"/>
            </a:rPr>
            <a:t>　今後は、市税等の徴収確保、歳出においては第二次定員適正化計画や行政改革推進計画、財政健全化計画（第</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次計画）に基づいた人件費抑制、事務事業の見直し、繰上償還の実施など財源確保と経常経費の抑制に努める。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58965</xdr:rowOff>
    </xdr:from>
    <xdr:to>
      <xdr:col>7</xdr:col>
      <xdr:colOff>152400</xdr:colOff>
      <xdr:row>60</xdr:row>
      <xdr:rowOff>1270</xdr:rowOff>
    </xdr:to>
    <xdr:cxnSp macro="">
      <xdr:nvCxnSpPr>
        <xdr:cNvPr id="133" name="直線コネクタ 132"/>
        <xdr:cNvCxnSpPr/>
      </xdr:nvCxnSpPr>
      <xdr:spPr>
        <a:xfrm>
          <a:off x="4114800" y="10174515"/>
          <a:ext cx="8382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58965</xdr:rowOff>
    </xdr:from>
    <xdr:to>
      <xdr:col>6</xdr:col>
      <xdr:colOff>0</xdr:colOff>
      <xdr:row>59</xdr:row>
      <xdr:rowOff>83094</xdr:rowOff>
    </xdr:to>
    <xdr:cxnSp macro="">
      <xdr:nvCxnSpPr>
        <xdr:cNvPr id="136" name="直線コネクタ 135"/>
        <xdr:cNvCxnSpPr/>
      </xdr:nvCxnSpPr>
      <xdr:spPr>
        <a:xfrm flipV="1">
          <a:off x="3225800" y="10174515"/>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65859</xdr:rowOff>
    </xdr:from>
    <xdr:to>
      <xdr:col>4</xdr:col>
      <xdr:colOff>482600</xdr:colOff>
      <xdr:row>59</xdr:row>
      <xdr:rowOff>83094</xdr:rowOff>
    </xdr:to>
    <xdr:cxnSp macro="">
      <xdr:nvCxnSpPr>
        <xdr:cNvPr id="139" name="直線コネクタ 138"/>
        <xdr:cNvCxnSpPr/>
      </xdr:nvCxnSpPr>
      <xdr:spPr>
        <a:xfrm>
          <a:off x="2336800" y="1018140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65859</xdr:rowOff>
    </xdr:from>
    <xdr:to>
      <xdr:col>3</xdr:col>
      <xdr:colOff>279400</xdr:colOff>
      <xdr:row>59</xdr:row>
      <xdr:rowOff>134801</xdr:rowOff>
    </xdr:to>
    <xdr:cxnSp macro="">
      <xdr:nvCxnSpPr>
        <xdr:cNvPr id="142" name="直線コネクタ 141"/>
        <xdr:cNvCxnSpPr/>
      </xdr:nvCxnSpPr>
      <xdr:spPr>
        <a:xfrm flipV="1">
          <a:off x="1447800" y="1018140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12717</xdr:rowOff>
    </xdr:from>
    <xdr:ext cx="762000" cy="259045"/>
    <xdr:sp macro="" textlink="">
      <xdr:nvSpPr>
        <xdr:cNvPr id="146" name="テキスト ボックス 145"/>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121920</xdr:rowOff>
    </xdr:from>
    <xdr:to>
      <xdr:col>7</xdr:col>
      <xdr:colOff>203200</xdr:colOff>
      <xdr:row>60</xdr:row>
      <xdr:rowOff>52070</xdr:rowOff>
    </xdr:to>
    <xdr:sp macro="" textlink="">
      <xdr:nvSpPr>
        <xdr:cNvPr id="152" name="円/楕円 151"/>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138447</xdr:rowOff>
    </xdr:from>
    <xdr:ext cx="762000" cy="259045"/>
    <xdr:sp macro="" textlink="">
      <xdr:nvSpPr>
        <xdr:cNvPr id="153" name="財政構造の弾力性該当値テキスト"/>
        <xdr:cNvSpPr txBox="1"/>
      </xdr:nvSpPr>
      <xdr:spPr>
        <a:xfrm>
          <a:off x="5041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8165</xdr:rowOff>
    </xdr:from>
    <xdr:to>
      <xdr:col>6</xdr:col>
      <xdr:colOff>50800</xdr:colOff>
      <xdr:row>59</xdr:row>
      <xdr:rowOff>109765</xdr:rowOff>
    </xdr:to>
    <xdr:sp macro="" textlink="">
      <xdr:nvSpPr>
        <xdr:cNvPr id="154" name="円/楕円 153"/>
        <xdr:cNvSpPr/>
      </xdr:nvSpPr>
      <xdr:spPr>
        <a:xfrm>
          <a:off x="4064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119942</xdr:rowOff>
    </xdr:from>
    <xdr:ext cx="736600" cy="259045"/>
    <xdr:sp macro="" textlink="">
      <xdr:nvSpPr>
        <xdr:cNvPr id="155" name="テキスト ボックス 154"/>
        <xdr:cNvSpPr txBox="1"/>
      </xdr:nvSpPr>
      <xdr:spPr>
        <a:xfrm>
          <a:off x="3733800" y="989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32294</xdr:rowOff>
    </xdr:from>
    <xdr:to>
      <xdr:col>4</xdr:col>
      <xdr:colOff>533400</xdr:colOff>
      <xdr:row>59</xdr:row>
      <xdr:rowOff>133894</xdr:rowOff>
    </xdr:to>
    <xdr:sp macro="" textlink="">
      <xdr:nvSpPr>
        <xdr:cNvPr id="156" name="円/楕円 155"/>
        <xdr:cNvSpPr/>
      </xdr:nvSpPr>
      <xdr:spPr>
        <a:xfrm>
          <a:off x="3175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144071</xdr:rowOff>
    </xdr:from>
    <xdr:ext cx="762000" cy="259045"/>
    <xdr:sp macro="" textlink="">
      <xdr:nvSpPr>
        <xdr:cNvPr id="157" name="テキスト ボックス 156"/>
        <xdr:cNvSpPr txBox="1"/>
      </xdr:nvSpPr>
      <xdr:spPr>
        <a:xfrm>
          <a:off x="2844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15059</xdr:rowOff>
    </xdr:from>
    <xdr:to>
      <xdr:col>3</xdr:col>
      <xdr:colOff>330200</xdr:colOff>
      <xdr:row>59</xdr:row>
      <xdr:rowOff>116659</xdr:rowOff>
    </xdr:to>
    <xdr:sp macro="" textlink="">
      <xdr:nvSpPr>
        <xdr:cNvPr id="158" name="円/楕円 157"/>
        <xdr:cNvSpPr/>
      </xdr:nvSpPr>
      <xdr:spPr>
        <a:xfrm>
          <a:off x="2286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126836</xdr:rowOff>
    </xdr:from>
    <xdr:ext cx="762000" cy="259045"/>
    <xdr:sp macro="" textlink="">
      <xdr:nvSpPr>
        <xdr:cNvPr id="159" name="テキスト ボックス 158"/>
        <xdr:cNvSpPr txBox="1"/>
      </xdr:nvSpPr>
      <xdr:spPr>
        <a:xfrm>
          <a:off x="1955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84001</xdr:rowOff>
    </xdr:from>
    <xdr:to>
      <xdr:col>2</xdr:col>
      <xdr:colOff>127000</xdr:colOff>
      <xdr:row>60</xdr:row>
      <xdr:rowOff>14151</xdr:rowOff>
    </xdr:to>
    <xdr:sp macro="" textlink="">
      <xdr:nvSpPr>
        <xdr:cNvPr id="160" name="円/楕円 159"/>
        <xdr:cNvSpPr/>
      </xdr:nvSpPr>
      <xdr:spPr>
        <a:xfrm>
          <a:off x="1397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24328</xdr:rowOff>
    </xdr:from>
    <xdr:ext cx="762000" cy="259045"/>
    <xdr:sp macro="" textlink="">
      <xdr:nvSpPr>
        <xdr:cNvPr id="161" name="テキスト ボックス 160"/>
        <xdr:cNvSpPr txBox="1"/>
      </xdr:nvSpPr>
      <xdr:spPr>
        <a:xfrm>
          <a:off x="1066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[202,677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類似団体平均に比べ高くなっているのは、本市の南北に縦長である地形や、有人離島を有するなどの地理的要因により行政機関（支所・出張所、教育関連施設、消防出張所等）を複数設置する必要があるため、職員数が多く人件費が高くなっていることに加え、ふるさと納税の推進による返礼品経費（物件費）の増加が主な要因となっている。</a:t>
          </a:r>
          <a:endParaRPr lang="ja-JP" altLang="ja-JP" sz="1400">
            <a:effectLst/>
          </a:endParaRPr>
        </a:p>
        <a:p>
          <a:pPr rtl="0"/>
          <a:r>
            <a:rPr lang="ja-JP" altLang="ja-JP" sz="1100" b="0" i="0" baseline="0">
              <a:solidFill>
                <a:schemeClr val="dk1"/>
              </a:solidFill>
              <a:effectLst/>
              <a:latin typeface="+mn-lt"/>
              <a:ea typeface="+mn-ea"/>
              <a:cs typeface="+mn-cs"/>
            </a:rPr>
            <a:t>　Ｈ</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年度に策定した第二次定員適正化計画をもとに、引き続き職員の適正配置に努め、施設や事業の民間委託等を検討しながら人件費を抑制していく必要がある。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53282</xdr:rowOff>
    </xdr:from>
    <xdr:to>
      <xdr:col>7</xdr:col>
      <xdr:colOff>152400</xdr:colOff>
      <xdr:row>85</xdr:row>
      <xdr:rowOff>114919</xdr:rowOff>
    </xdr:to>
    <xdr:cxnSp macro="">
      <xdr:nvCxnSpPr>
        <xdr:cNvPr id="196" name="直線コネクタ 195"/>
        <xdr:cNvCxnSpPr/>
      </xdr:nvCxnSpPr>
      <xdr:spPr>
        <a:xfrm flipV="1">
          <a:off x="4114800" y="14626532"/>
          <a:ext cx="838200" cy="6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64798</xdr:rowOff>
    </xdr:from>
    <xdr:to>
      <xdr:col>6</xdr:col>
      <xdr:colOff>0</xdr:colOff>
      <xdr:row>85</xdr:row>
      <xdr:rowOff>114919</xdr:rowOff>
    </xdr:to>
    <xdr:cxnSp macro="">
      <xdr:nvCxnSpPr>
        <xdr:cNvPr id="199" name="直線コネクタ 198"/>
        <xdr:cNvCxnSpPr/>
      </xdr:nvCxnSpPr>
      <xdr:spPr>
        <a:xfrm>
          <a:off x="3225800" y="14466598"/>
          <a:ext cx="889000" cy="22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127639</xdr:rowOff>
    </xdr:from>
    <xdr:to>
      <xdr:col>4</xdr:col>
      <xdr:colOff>482600</xdr:colOff>
      <xdr:row>84</xdr:row>
      <xdr:rowOff>64798</xdr:rowOff>
    </xdr:to>
    <xdr:cxnSp macro="">
      <xdr:nvCxnSpPr>
        <xdr:cNvPr id="202" name="直線コネクタ 201"/>
        <xdr:cNvCxnSpPr/>
      </xdr:nvCxnSpPr>
      <xdr:spPr>
        <a:xfrm>
          <a:off x="2336800" y="14357989"/>
          <a:ext cx="889000" cy="1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127639</xdr:rowOff>
    </xdr:from>
    <xdr:to>
      <xdr:col>3</xdr:col>
      <xdr:colOff>279400</xdr:colOff>
      <xdr:row>83</xdr:row>
      <xdr:rowOff>132770</xdr:rowOff>
    </xdr:to>
    <xdr:cxnSp macro="">
      <xdr:nvCxnSpPr>
        <xdr:cNvPr id="205" name="直線コネクタ 204"/>
        <xdr:cNvCxnSpPr/>
      </xdr:nvCxnSpPr>
      <xdr:spPr>
        <a:xfrm flipV="1">
          <a:off x="1447800" y="14357989"/>
          <a:ext cx="8890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2482</xdr:rowOff>
    </xdr:from>
    <xdr:to>
      <xdr:col>7</xdr:col>
      <xdr:colOff>203200</xdr:colOff>
      <xdr:row>85</xdr:row>
      <xdr:rowOff>104082</xdr:rowOff>
    </xdr:to>
    <xdr:sp macro="" textlink="">
      <xdr:nvSpPr>
        <xdr:cNvPr id="215" name="円/楕円 214"/>
        <xdr:cNvSpPr/>
      </xdr:nvSpPr>
      <xdr:spPr>
        <a:xfrm>
          <a:off x="4902200" y="1457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146009</xdr:rowOff>
    </xdr:from>
    <xdr:ext cx="762000" cy="259045"/>
    <xdr:sp macro="" textlink="">
      <xdr:nvSpPr>
        <xdr:cNvPr id="216" name="人件費・物件費等の状況該当値テキスト"/>
        <xdr:cNvSpPr txBox="1"/>
      </xdr:nvSpPr>
      <xdr:spPr>
        <a:xfrm>
          <a:off x="5041900" y="1454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202,677</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64119</xdr:rowOff>
    </xdr:from>
    <xdr:to>
      <xdr:col>6</xdr:col>
      <xdr:colOff>50800</xdr:colOff>
      <xdr:row>85</xdr:row>
      <xdr:rowOff>165719</xdr:rowOff>
    </xdr:to>
    <xdr:sp macro="" textlink="">
      <xdr:nvSpPr>
        <xdr:cNvPr id="217" name="円/楕円 216"/>
        <xdr:cNvSpPr/>
      </xdr:nvSpPr>
      <xdr:spPr>
        <a:xfrm>
          <a:off x="4064000" y="146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150496</xdr:rowOff>
    </xdr:from>
    <xdr:ext cx="736600" cy="259045"/>
    <xdr:sp macro="" textlink="">
      <xdr:nvSpPr>
        <xdr:cNvPr id="218" name="テキスト ボックス 217"/>
        <xdr:cNvSpPr txBox="1"/>
      </xdr:nvSpPr>
      <xdr:spPr>
        <a:xfrm>
          <a:off x="3733800" y="14723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210,340</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13998</xdr:rowOff>
    </xdr:from>
    <xdr:to>
      <xdr:col>4</xdr:col>
      <xdr:colOff>533400</xdr:colOff>
      <xdr:row>84</xdr:row>
      <xdr:rowOff>115598</xdr:rowOff>
    </xdr:to>
    <xdr:sp macro="" textlink="">
      <xdr:nvSpPr>
        <xdr:cNvPr id="219" name="円/楕円 218"/>
        <xdr:cNvSpPr/>
      </xdr:nvSpPr>
      <xdr:spPr>
        <a:xfrm>
          <a:off x="3175000" y="144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100375</xdr:rowOff>
    </xdr:from>
    <xdr:ext cx="762000" cy="259045"/>
    <xdr:sp macro="" textlink="">
      <xdr:nvSpPr>
        <xdr:cNvPr id="220" name="テキスト ボックス 219"/>
        <xdr:cNvSpPr txBox="1"/>
      </xdr:nvSpPr>
      <xdr:spPr>
        <a:xfrm>
          <a:off x="2844800" y="1450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182,793</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76839</xdr:rowOff>
    </xdr:from>
    <xdr:to>
      <xdr:col>3</xdr:col>
      <xdr:colOff>330200</xdr:colOff>
      <xdr:row>84</xdr:row>
      <xdr:rowOff>6989</xdr:rowOff>
    </xdr:to>
    <xdr:sp macro="" textlink="">
      <xdr:nvSpPr>
        <xdr:cNvPr id="221" name="円/楕円 220"/>
        <xdr:cNvSpPr/>
      </xdr:nvSpPr>
      <xdr:spPr>
        <a:xfrm>
          <a:off x="2286000" y="1430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163216</xdr:rowOff>
    </xdr:from>
    <xdr:ext cx="762000" cy="259045"/>
    <xdr:sp macro="" textlink="">
      <xdr:nvSpPr>
        <xdr:cNvPr id="222" name="テキスト ボックス 221"/>
        <xdr:cNvSpPr txBox="1"/>
      </xdr:nvSpPr>
      <xdr:spPr>
        <a:xfrm>
          <a:off x="1955800" y="1439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169,290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81970</xdr:rowOff>
    </xdr:from>
    <xdr:to>
      <xdr:col>2</xdr:col>
      <xdr:colOff>127000</xdr:colOff>
      <xdr:row>84</xdr:row>
      <xdr:rowOff>12120</xdr:rowOff>
    </xdr:to>
    <xdr:sp macro="" textlink="">
      <xdr:nvSpPr>
        <xdr:cNvPr id="223" name="円/楕円 222"/>
        <xdr:cNvSpPr/>
      </xdr:nvSpPr>
      <xdr:spPr>
        <a:xfrm>
          <a:off x="1397000" y="1431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168347</xdr:rowOff>
    </xdr:from>
    <xdr:ext cx="762000" cy="259045"/>
    <xdr:sp macro="" textlink="">
      <xdr:nvSpPr>
        <xdr:cNvPr id="224" name="テキスト ボックス 223"/>
        <xdr:cNvSpPr txBox="1"/>
      </xdr:nvSpPr>
      <xdr:spPr>
        <a:xfrm>
          <a:off x="1066800" y="143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169,928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類似団体平均とほぼ同等で推移している。今後も本市の財政状況及び類似団体等の状況を踏まえながら、給与の適正化に努める。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14332</xdr:rowOff>
    </xdr:from>
    <xdr:to>
      <xdr:col>24</xdr:col>
      <xdr:colOff>558800</xdr:colOff>
      <xdr:row>87</xdr:row>
      <xdr:rowOff>61142</xdr:rowOff>
    </xdr:to>
    <xdr:cxnSp macro="">
      <xdr:nvCxnSpPr>
        <xdr:cNvPr id="255" name="直線コネクタ 254"/>
        <xdr:cNvCxnSpPr/>
      </xdr:nvCxnSpPr>
      <xdr:spPr>
        <a:xfrm flipV="1">
          <a:off x="17018000" y="13901782"/>
          <a:ext cx="0" cy="10755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33219</xdr:rowOff>
    </xdr:from>
    <xdr:ext cx="762000" cy="259045"/>
    <xdr:sp macro="" textlink="">
      <xdr:nvSpPr>
        <xdr:cNvPr id="256" name="給与水準   （国との比較）最小値テキスト"/>
        <xdr:cNvSpPr txBox="1"/>
      </xdr:nvSpPr>
      <xdr:spPr>
        <a:xfrm>
          <a:off x="17106900" y="1494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87</xdr:row>
      <xdr:rowOff>61142</xdr:rowOff>
    </xdr:from>
    <xdr:to>
      <xdr:col>24</xdr:col>
      <xdr:colOff>647700</xdr:colOff>
      <xdr:row>87</xdr:row>
      <xdr:rowOff>61142</xdr:rowOff>
    </xdr:to>
    <xdr:cxnSp macro="">
      <xdr:nvCxnSpPr>
        <xdr:cNvPr id="257" name="直線コネクタ 256"/>
        <xdr:cNvCxnSpPr/>
      </xdr:nvCxnSpPr>
      <xdr:spPr>
        <a:xfrm>
          <a:off x="16929100" y="1497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100709</xdr:rowOff>
    </xdr:from>
    <xdr:ext cx="762000" cy="259045"/>
    <xdr:sp macro="" textlink="">
      <xdr:nvSpPr>
        <xdr:cNvPr id="258" name="給与水準   （国との比較）最大値テキスト"/>
        <xdr:cNvSpPr txBox="1"/>
      </xdr:nvSpPr>
      <xdr:spPr>
        <a:xfrm>
          <a:off x="17106900" y="1364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14332</xdr:rowOff>
    </xdr:from>
    <xdr:to>
      <xdr:col>24</xdr:col>
      <xdr:colOff>647700</xdr:colOff>
      <xdr:row>81</xdr:row>
      <xdr:rowOff>14332</xdr:rowOff>
    </xdr:to>
    <xdr:cxnSp macro="">
      <xdr:nvCxnSpPr>
        <xdr:cNvPr id="259" name="直線コネクタ 258"/>
        <xdr:cNvCxnSpPr/>
      </xdr:nvCxnSpPr>
      <xdr:spPr>
        <a:xfrm>
          <a:off x="16929100" y="1390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148045</xdr:rowOff>
    </xdr:from>
    <xdr:to>
      <xdr:col>24</xdr:col>
      <xdr:colOff>558800</xdr:colOff>
      <xdr:row>85</xdr:row>
      <xdr:rowOff>38644</xdr:rowOff>
    </xdr:to>
    <xdr:cxnSp macro="">
      <xdr:nvCxnSpPr>
        <xdr:cNvPr id="260" name="直線コネクタ 259"/>
        <xdr:cNvCxnSpPr/>
      </xdr:nvCxnSpPr>
      <xdr:spPr>
        <a:xfrm>
          <a:off x="16179800" y="14549845"/>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145159</xdr:rowOff>
    </xdr:from>
    <xdr:ext cx="762000" cy="259045"/>
    <xdr:sp macro="" textlink="">
      <xdr:nvSpPr>
        <xdr:cNvPr id="261" name="給与水準   （国との比較）平均値テキスト"/>
        <xdr:cNvSpPr txBox="1"/>
      </xdr:nvSpPr>
      <xdr:spPr>
        <a:xfrm>
          <a:off x="17106900" y="14546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1632</xdr:rowOff>
    </xdr:from>
    <xdr:to>
      <xdr:col>24</xdr:col>
      <xdr:colOff>609600</xdr:colOff>
      <xdr:row>85</xdr:row>
      <xdr:rowOff>103232</xdr:rowOff>
    </xdr:to>
    <xdr:sp macro="" textlink="">
      <xdr:nvSpPr>
        <xdr:cNvPr id="262" name="フローチャート : 判断 261"/>
        <xdr:cNvSpPr/>
      </xdr:nvSpPr>
      <xdr:spPr>
        <a:xfrm>
          <a:off x="16967200" y="1457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148045</xdr:rowOff>
    </xdr:from>
    <xdr:to>
      <xdr:col>23</xdr:col>
      <xdr:colOff>406400</xdr:colOff>
      <xdr:row>85</xdr:row>
      <xdr:rowOff>38644</xdr:rowOff>
    </xdr:to>
    <xdr:cxnSp macro="">
      <xdr:nvCxnSpPr>
        <xdr:cNvPr id="263" name="直線コネクタ 262"/>
        <xdr:cNvCxnSpPr/>
      </xdr:nvCxnSpPr>
      <xdr:spPr>
        <a:xfrm flipV="1">
          <a:off x="15290800" y="1454984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1632</xdr:rowOff>
    </xdr:from>
    <xdr:to>
      <xdr:col>23</xdr:col>
      <xdr:colOff>457200</xdr:colOff>
      <xdr:row>85</xdr:row>
      <xdr:rowOff>103232</xdr:rowOff>
    </xdr:to>
    <xdr:sp macro="" textlink="">
      <xdr:nvSpPr>
        <xdr:cNvPr id="264" name="フローチャート : 判断 263"/>
        <xdr:cNvSpPr/>
      </xdr:nvSpPr>
      <xdr:spPr>
        <a:xfrm>
          <a:off x="16129000" y="1457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88009</xdr:rowOff>
    </xdr:from>
    <xdr:ext cx="736600" cy="259045"/>
    <xdr:sp macro="" textlink="">
      <xdr:nvSpPr>
        <xdr:cNvPr id="265" name="テキスト ボックス 264"/>
        <xdr:cNvSpPr txBox="1"/>
      </xdr:nvSpPr>
      <xdr:spPr>
        <a:xfrm>
          <a:off x="15798800" y="14661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38644</xdr:rowOff>
    </xdr:from>
    <xdr:to>
      <xdr:col>22</xdr:col>
      <xdr:colOff>203200</xdr:colOff>
      <xdr:row>85</xdr:row>
      <xdr:rowOff>121376</xdr:rowOff>
    </xdr:to>
    <xdr:cxnSp macro="">
      <xdr:nvCxnSpPr>
        <xdr:cNvPr id="266" name="直線コネクタ 265"/>
        <xdr:cNvCxnSpPr/>
      </xdr:nvCxnSpPr>
      <xdr:spPr>
        <a:xfrm flipV="1">
          <a:off x="14401800" y="14611894"/>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117929</xdr:rowOff>
    </xdr:from>
    <xdr:to>
      <xdr:col>22</xdr:col>
      <xdr:colOff>254000</xdr:colOff>
      <xdr:row>85</xdr:row>
      <xdr:rowOff>48079</xdr:rowOff>
    </xdr:to>
    <xdr:sp macro="" textlink="">
      <xdr:nvSpPr>
        <xdr:cNvPr id="267" name="フローチャート : 判断 266"/>
        <xdr:cNvSpPr/>
      </xdr:nvSpPr>
      <xdr:spPr>
        <a:xfrm>
          <a:off x="15240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58256</xdr:rowOff>
    </xdr:from>
    <xdr:ext cx="762000" cy="259045"/>
    <xdr:sp macro="" textlink="">
      <xdr:nvSpPr>
        <xdr:cNvPr id="268" name="テキスト ボックス 267"/>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121376</xdr:rowOff>
    </xdr:from>
    <xdr:to>
      <xdr:col>21</xdr:col>
      <xdr:colOff>0</xdr:colOff>
      <xdr:row>88</xdr:row>
      <xdr:rowOff>130992</xdr:rowOff>
    </xdr:to>
    <xdr:cxnSp macro="">
      <xdr:nvCxnSpPr>
        <xdr:cNvPr id="269" name="直線コネクタ 268"/>
        <xdr:cNvCxnSpPr/>
      </xdr:nvCxnSpPr>
      <xdr:spPr>
        <a:xfrm flipV="1">
          <a:off x="13512800" y="14694626"/>
          <a:ext cx="889000" cy="5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104139</xdr:rowOff>
    </xdr:from>
    <xdr:to>
      <xdr:col>21</xdr:col>
      <xdr:colOff>50800</xdr:colOff>
      <xdr:row>85</xdr:row>
      <xdr:rowOff>34289</xdr:rowOff>
    </xdr:to>
    <xdr:sp macro="" textlink="">
      <xdr:nvSpPr>
        <xdr:cNvPr id="270" name="フローチャート : 判断 269"/>
        <xdr:cNvSpPr/>
      </xdr:nvSpPr>
      <xdr:spPr>
        <a:xfrm>
          <a:off x="14351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44466</xdr:rowOff>
    </xdr:from>
    <xdr:ext cx="762000" cy="259045"/>
    <xdr:sp macro="" textlink="">
      <xdr:nvSpPr>
        <xdr:cNvPr id="271" name="テキスト ボックス 270"/>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127544</xdr:rowOff>
    </xdr:from>
    <xdr:to>
      <xdr:col>19</xdr:col>
      <xdr:colOff>533400</xdr:colOff>
      <xdr:row>88</xdr:row>
      <xdr:rowOff>57694</xdr:rowOff>
    </xdr:to>
    <xdr:sp macro="" textlink="">
      <xdr:nvSpPr>
        <xdr:cNvPr id="272" name="フローチャート : 判断 271"/>
        <xdr:cNvSpPr/>
      </xdr:nvSpPr>
      <xdr:spPr>
        <a:xfrm>
          <a:off x="13462000" y="1504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67871</xdr:rowOff>
    </xdr:from>
    <xdr:ext cx="762000" cy="259045"/>
    <xdr:sp macro="" textlink="">
      <xdr:nvSpPr>
        <xdr:cNvPr id="273" name="テキスト ボックス 272"/>
        <xdr:cNvSpPr txBox="1"/>
      </xdr:nvSpPr>
      <xdr:spPr>
        <a:xfrm>
          <a:off x="13131800" y="1481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159294</xdr:rowOff>
    </xdr:from>
    <xdr:to>
      <xdr:col>24</xdr:col>
      <xdr:colOff>609600</xdr:colOff>
      <xdr:row>85</xdr:row>
      <xdr:rowOff>89444</xdr:rowOff>
    </xdr:to>
    <xdr:sp macro="" textlink="">
      <xdr:nvSpPr>
        <xdr:cNvPr id="279" name="円/楕円 278"/>
        <xdr:cNvSpPr/>
      </xdr:nvSpPr>
      <xdr:spPr>
        <a:xfrm>
          <a:off x="16967200" y="1456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4371</xdr:rowOff>
    </xdr:from>
    <xdr:ext cx="762000" cy="259045"/>
    <xdr:sp macro="" textlink="">
      <xdr:nvSpPr>
        <xdr:cNvPr id="280" name="給与水準   （国との比較）該当値テキスト"/>
        <xdr:cNvSpPr txBox="1"/>
      </xdr:nvSpPr>
      <xdr:spPr>
        <a:xfrm>
          <a:off x="17106900" y="1440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97245</xdr:rowOff>
    </xdr:from>
    <xdr:to>
      <xdr:col>23</xdr:col>
      <xdr:colOff>457200</xdr:colOff>
      <xdr:row>85</xdr:row>
      <xdr:rowOff>27395</xdr:rowOff>
    </xdr:to>
    <xdr:sp macro="" textlink="">
      <xdr:nvSpPr>
        <xdr:cNvPr id="281" name="円/楕円 280"/>
        <xdr:cNvSpPr/>
      </xdr:nvSpPr>
      <xdr:spPr>
        <a:xfrm>
          <a:off x="16129000" y="144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37572</xdr:rowOff>
    </xdr:from>
    <xdr:ext cx="736600" cy="259045"/>
    <xdr:sp macro="" textlink="">
      <xdr:nvSpPr>
        <xdr:cNvPr id="282" name="テキスト ボックス 281"/>
        <xdr:cNvSpPr txBox="1"/>
      </xdr:nvSpPr>
      <xdr:spPr>
        <a:xfrm>
          <a:off x="15798800" y="14267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159294</xdr:rowOff>
    </xdr:from>
    <xdr:to>
      <xdr:col>22</xdr:col>
      <xdr:colOff>254000</xdr:colOff>
      <xdr:row>85</xdr:row>
      <xdr:rowOff>89444</xdr:rowOff>
    </xdr:to>
    <xdr:sp macro="" textlink="">
      <xdr:nvSpPr>
        <xdr:cNvPr id="283" name="円/楕円 282"/>
        <xdr:cNvSpPr/>
      </xdr:nvSpPr>
      <xdr:spPr>
        <a:xfrm>
          <a:off x="15240000" y="1456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74221</xdr:rowOff>
    </xdr:from>
    <xdr:ext cx="762000" cy="259045"/>
    <xdr:sp macro="" textlink="">
      <xdr:nvSpPr>
        <xdr:cNvPr id="284" name="テキスト ボックス 283"/>
        <xdr:cNvSpPr txBox="1"/>
      </xdr:nvSpPr>
      <xdr:spPr>
        <a:xfrm>
          <a:off x="14909800" y="1464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70576</xdr:rowOff>
    </xdr:from>
    <xdr:to>
      <xdr:col>21</xdr:col>
      <xdr:colOff>50800</xdr:colOff>
      <xdr:row>86</xdr:row>
      <xdr:rowOff>726</xdr:rowOff>
    </xdr:to>
    <xdr:sp macro="" textlink="">
      <xdr:nvSpPr>
        <xdr:cNvPr id="285" name="円/楕円 284"/>
        <xdr:cNvSpPr/>
      </xdr:nvSpPr>
      <xdr:spPr>
        <a:xfrm>
          <a:off x="143510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156953</xdr:rowOff>
    </xdr:from>
    <xdr:ext cx="762000" cy="259045"/>
    <xdr:sp macro="" textlink="">
      <xdr:nvSpPr>
        <xdr:cNvPr id="286" name="テキスト ボックス 285"/>
        <xdr:cNvSpPr txBox="1"/>
      </xdr:nvSpPr>
      <xdr:spPr>
        <a:xfrm>
          <a:off x="14020800" y="1473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80192</xdr:rowOff>
    </xdr:from>
    <xdr:to>
      <xdr:col>19</xdr:col>
      <xdr:colOff>533400</xdr:colOff>
      <xdr:row>89</xdr:row>
      <xdr:rowOff>10342</xdr:rowOff>
    </xdr:to>
    <xdr:sp macro="" textlink="">
      <xdr:nvSpPr>
        <xdr:cNvPr id="287" name="円/楕円 286"/>
        <xdr:cNvSpPr/>
      </xdr:nvSpPr>
      <xdr:spPr>
        <a:xfrm>
          <a:off x="13462000" y="151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166569</xdr:rowOff>
    </xdr:from>
    <xdr:ext cx="762000" cy="259045"/>
    <xdr:sp macro="" textlink="">
      <xdr:nvSpPr>
        <xdr:cNvPr id="288" name="テキスト ボックス 287"/>
        <xdr:cNvSpPr txBox="1"/>
      </xdr:nvSpPr>
      <xdr:spPr>
        <a:xfrm>
          <a:off x="13131800" y="152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人口は年々減少しているものの、南北に縦長の本市特有の地形や大島村をはじめとした有人離島を抱えていることから、支所、出張所（消防も同様）及び教育関連施設を複数設置しており、類似団体等を上回っている状況にある。</a:t>
          </a:r>
          <a:endParaRPr lang="ja-JP" altLang="ja-JP" sz="1400">
            <a:effectLst/>
          </a:endParaRPr>
        </a:p>
        <a:p>
          <a:pPr rtl="0"/>
          <a:r>
            <a:rPr lang="ja-JP" altLang="ja-JP" sz="1100" b="0" i="0" baseline="0">
              <a:solidFill>
                <a:schemeClr val="dk1"/>
              </a:solidFill>
              <a:effectLst/>
              <a:latin typeface="+mn-lt"/>
              <a:ea typeface="+mn-ea"/>
              <a:cs typeface="+mn-cs"/>
            </a:rPr>
            <a:t>　Ｈ</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年度から合併算定替による交付税の逓減が開始されており、今後も厳しい財政運営が予想されることからＨ</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年度に策定した第二次定員適正化計画により定員管理の適正化に努める。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20" name="直線コネクタ 319"/>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21"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2" name="直線コネクタ 321"/>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3"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4" name="直線コネクタ 323"/>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149920</xdr:rowOff>
    </xdr:from>
    <xdr:to>
      <xdr:col>24</xdr:col>
      <xdr:colOff>558800</xdr:colOff>
      <xdr:row>63</xdr:row>
      <xdr:rowOff>163709</xdr:rowOff>
    </xdr:to>
    <xdr:cxnSp macro="">
      <xdr:nvCxnSpPr>
        <xdr:cNvPr id="325" name="直線コネクタ 324"/>
        <xdr:cNvCxnSpPr/>
      </xdr:nvCxnSpPr>
      <xdr:spPr>
        <a:xfrm>
          <a:off x="16179800" y="10951270"/>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6"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7" name="フローチャート : 判断 326"/>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132685</xdr:rowOff>
    </xdr:from>
    <xdr:to>
      <xdr:col>23</xdr:col>
      <xdr:colOff>406400</xdr:colOff>
      <xdr:row>63</xdr:row>
      <xdr:rowOff>149920</xdr:rowOff>
    </xdr:to>
    <xdr:cxnSp macro="">
      <xdr:nvCxnSpPr>
        <xdr:cNvPr id="328" name="直線コネクタ 327"/>
        <xdr:cNvCxnSpPr/>
      </xdr:nvCxnSpPr>
      <xdr:spPr>
        <a:xfrm>
          <a:off x="15290800" y="1093403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9" name="フローチャート : 判断 328"/>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30" name="テキスト ボックス 329"/>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123492</xdr:rowOff>
    </xdr:from>
    <xdr:to>
      <xdr:col>22</xdr:col>
      <xdr:colOff>203200</xdr:colOff>
      <xdr:row>63</xdr:row>
      <xdr:rowOff>132685</xdr:rowOff>
    </xdr:to>
    <xdr:cxnSp macro="">
      <xdr:nvCxnSpPr>
        <xdr:cNvPr id="331" name="直線コネクタ 330"/>
        <xdr:cNvCxnSpPr/>
      </xdr:nvCxnSpPr>
      <xdr:spPr>
        <a:xfrm>
          <a:off x="14401800" y="10924842"/>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2" name="フローチャート : 判断 331"/>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3" name="テキスト ボックス 332"/>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123492</xdr:rowOff>
    </xdr:from>
    <xdr:to>
      <xdr:col>21</xdr:col>
      <xdr:colOff>0</xdr:colOff>
      <xdr:row>63</xdr:row>
      <xdr:rowOff>156814</xdr:rowOff>
    </xdr:to>
    <xdr:cxnSp macro="">
      <xdr:nvCxnSpPr>
        <xdr:cNvPr id="334" name="直線コネクタ 333"/>
        <xdr:cNvCxnSpPr/>
      </xdr:nvCxnSpPr>
      <xdr:spPr>
        <a:xfrm flipV="1">
          <a:off x="13512800" y="10924842"/>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5" name="フローチャート : 判断 334"/>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6" name="テキスト ボックス 335"/>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7" name="フローチャート : 判断 336"/>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8" name="テキスト ボックス 337"/>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112909</xdr:rowOff>
    </xdr:from>
    <xdr:to>
      <xdr:col>24</xdr:col>
      <xdr:colOff>609600</xdr:colOff>
      <xdr:row>64</xdr:row>
      <xdr:rowOff>43059</xdr:rowOff>
    </xdr:to>
    <xdr:sp macro="" textlink="">
      <xdr:nvSpPr>
        <xdr:cNvPr id="344" name="円/楕円 343"/>
        <xdr:cNvSpPr/>
      </xdr:nvSpPr>
      <xdr:spPr>
        <a:xfrm>
          <a:off x="16967200" y="109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84986</xdr:rowOff>
    </xdr:from>
    <xdr:ext cx="762000" cy="259045"/>
    <xdr:sp macro="" textlink="">
      <xdr:nvSpPr>
        <xdr:cNvPr id="345" name="定員管理の状況該当値テキスト"/>
        <xdr:cNvSpPr txBox="1"/>
      </xdr:nvSpPr>
      <xdr:spPr>
        <a:xfrm>
          <a:off x="17106900" y="1088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11.98</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99120</xdr:rowOff>
    </xdr:from>
    <xdr:to>
      <xdr:col>23</xdr:col>
      <xdr:colOff>457200</xdr:colOff>
      <xdr:row>64</xdr:row>
      <xdr:rowOff>29270</xdr:rowOff>
    </xdr:to>
    <xdr:sp macro="" textlink="">
      <xdr:nvSpPr>
        <xdr:cNvPr id="346" name="円/楕円 345"/>
        <xdr:cNvSpPr/>
      </xdr:nvSpPr>
      <xdr:spPr>
        <a:xfrm>
          <a:off x="16129000" y="109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14047</xdr:rowOff>
    </xdr:from>
    <xdr:ext cx="736600" cy="259045"/>
    <xdr:sp macro="" textlink="">
      <xdr:nvSpPr>
        <xdr:cNvPr id="347" name="テキスト ボックス 346"/>
        <xdr:cNvSpPr txBox="1"/>
      </xdr:nvSpPr>
      <xdr:spPr>
        <a:xfrm>
          <a:off x="15798800" y="10986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11.86</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81885</xdr:rowOff>
    </xdr:from>
    <xdr:to>
      <xdr:col>22</xdr:col>
      <xdr:colOff>254000</xdr:colOff>
      <xdr:row>64</xdr:row>
      <xdr:rowOff>12035</xdr:rowOff>
    </xdr:to>
    <xdr:sp macro="" textlink="">
      <xdr:nvSpPr>
        <xdr:cNvPr id="348" name="円/楕円 347"/>
        <xdr:cNvSpPr/>
      </xdr:nvSpPr>
      <xdr:spPr>
        <a:xfrm>
          <a:off x="15240000" y="108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168262</xdr:rowOff>
    </xdr:from>
    <xdr:ext cx="762000" cy="259045"/>
    <xdr:sp macro="" textlink="">
      <xdr:nvSpPr>
        <xdr:cNvPr id="349" name="テキスト ボックス 348"/>
        <xdr:cNvSpPr txBox="1"/>
      </xdr:nvSpPr>
      <xdr:spPr>
        <a:xfrm>
          <a:off x="14909800" y="1096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72692</xdr:rowOff>
    </xdr:from>
    <xdr:to>
      <xdr:col>21</xdr:col>
      <xdr:colOff>50800</xdr:colOff>
      <xdr:row>64</xdr:row>
      <xdr:rowOff>2842</xdr:rowOff>
    </xdr:to>
    <xdr:sp macro="" textlink="">
      <xdr:nvSpPr>
        <xdr:cNvPr id="350" name="円/楕円 349"/>
        <xdr:cNvSpPr/>
      </xdr:nvSpPr>
      <xdr:spPr>
        <a:xfrm>
          <a:off x="14351000" y="1087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159069</xdr:rowOff>
    </xdr:from>
    <xdr:ext cx="762000" cy="259045"/>
    <xdr:sp macro="" textlink="">
      <xdr:nvSpPr>
        <xdr:cNvPr id="351" name="テキスト ボックス 350"/>
        <xdr:cNvSpPr txBox="1"/>
      </xdr:nvSpPr>
      <xdr:spPr>
        <a:xfrm>
          <a:off x="14020800" y="1096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11.63</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106014</xdr:rowOff>
    </xdr:from>
    <xdr:to>
      <xdr:col>19</xdr:col>
      <xdr:colOff>533400</xdr:colOff>
      <xdr:row>64</xdr:row>
      <xdr:rowOff>36164</xdr:rowOff>
    </xdr:to>
    <xdr:sp macro="" textlink="">
      <xdr:nvSpPr>
        <xdr:cNvPr id="352" name="円/楕円 351"/>
        <xdr:cNvSpPr/>
      </xdr:nvSpPr>
      <xdr:spPr>
        <a:xfrm>
          <a:off x="13462000" y="1090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20941</xdr:rowOff>
    </xdr:from>
    <xdr:ext cx="762000" cy="259045"/>
    <xdr:sp macro="" textlink="">
      <xdr:nvSpPr>
        <xdr:cNvPr id="353" name="テキスト ボックス 352"/>
        <xdr:cNvSpPr txBox="1"/>
      </xdr:nvSpPr>
      <xdr:spPr>
        <a:xfrm>
          <a:off x="13131800" y="1099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類似団体と比較すると同程度の比率で推移している。Ｈ</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年度に実施した公的資金補償金免除繰上償還、Ｈ</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年度に実施した任意の繰上償還により、市債残高は減少傾向となっている。</a:t>
          </a:r>
          <a:endParaRPr lang="ja-JP" altLang="ja-JP" sz="1400">
            <a:effectLst/>
          </a:endParaRPr>
        </a:p>
        <a:p>
          <a:pPr rtl="0"/>
          <a:r>
            <a:rPr lang="ja-JP" altLang="ja-JP" sz="1100" b="0" i="0" baseline="0">
              <a:solidFill>
                <a:schemeClr val="dk1"/>
              </a:solidFill>
              <a:effectLst/>
              <a:latin typeface="+mn-lt"/>
              <a:ea typeface="+mn-ea"/>
              <a:cs typeface="+mn-cs"/>
            </a:rPr>
            <a:t>　今後も、計画的な繰上償還と交付税措置のある起債の借入れを行いながら、将来的な公債費負担の抑制を図るものである。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2" name="直線コネクタ 381"/>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3"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4" name="直線コネクタ 383"/>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5"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6" name="直線コネクタ 385"/>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147214</xdr:rowOff>
    </xdr:from>
    <xdr:to>
      <xdr:col>24</xdr:col>
      <xdr:colOff>558800</xdr:colOff>
      <xdr:row>36</xdr:row>
      <xdr:rowOff>159279</xdr:rowOff>
    </xdr:to>
    <xdr:cxnSp macro="">
      <xdr:nvCxnSpPr>
        <xdr:cNvPr id="387" name="直線コネクタ 386"/>
        <xdr:cNvCxnSpPr/>
      </xdr:nvCxnSpPr>
      <xdr:spPr>
        <a:xfrm flipV="1">
          <a:off x="16179800" y="631941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131991</xdr:rowOff>
    </xdr:from>
    <xdr:ext cx="762000" cy="259045"/>
    <xdr:sp macro="" textlink="">
      <xdr:nvSpPr>
        <xdr:cNvPr id="388" name="公債費負担の状況平均値テキスト"/>
        <xdr:cNvSpPr txBox="1"/>
      </xdr:nvSpPr>
      <xdr:spPr>
        <a:xfrm>
          <a:off x="17106900" y="6304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9" name="フローチャート : 判断 388"/>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159279</xdr:rowOff>
    </xdr:from>
    <xdr:to>
      <xdr:col>23</xdr:col>
      <xdr:colOff>406400</xdr:colOff>
      <xdr:row>37</xdr:row>
      <xdr:rowOff>7938</xdr:rowOff>
    </xdr:to>
    <xdr:cxnSp macro="">
      <xdr:nvCxnSpPr>
        <xdr:cNvPr id="390" name="直線コネクタ 389"/>
        <xdr:cNvCxnSpPr/>
      </xdr:nvCxnSpPr>
      <xdr:spPr>
        <a:xfrm flipV="1">
          <a:off x="15290800" y="633147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91" name="フローチャート : 判断 390"/>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2" name="テキスト ボックス 391"/>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7938</xdr:rowOff>
    </xdr:from>
    <xdr:to>
      <xdr:col>22</xdr:col>
      <xdr:colOff>203200</xdr:colOff>
      <xdr:row>37</xdr:row>
      <xdr:rowOff>32067</xdr:rowOff>
    </xdr:to>
    <xdr:cxnSp macro="">
      <xdr:nvCxnSpPr>
        <xdr:cNvPr id="393" name="直線コネクタ 392"/>
        <xdr:cNvCxnSpPr/>
      </xdr:nvCxnSpPr>
      <xdr:spPr>
        <a:xfrm flipV="1">
          <a:off x="14401800" y="635158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4" name="フローチャート : 判断 393"/>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5" name="テキスト ボックス 394"/>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32067</xdr:rowOff>
    </xdr:from>
    <xdr:to>
      <xdr:col>21</xdr:col>
      <xdr:colOff>0</xdr:colOff>
      <xdr:row>37</xdr:row>
      <xdr:rowOff>64241</xdr:rowOff>
    </xdr:to>
    <xdr:cxnSp macro="">
      <xdr:nvCxnSpPr>
        <xdr:cNvPr id="396" name="直線コネクタ 395"/>
        <xdr:cNvCxnSpPr/>
      </xdr:nvCxnSpPr>
      <xdr:spPr>
        <a:xfrm flipV="1">
          <a:off x="13512800" y="637571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7" name="フローチャート : 判断 396"/>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8" name="テキスト ボックス 397"/>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9" name="フローチャート : 判断 398"/>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400" name="テキスト ボックス 399"/>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96414</xdr:rowOff>
    </xdr:from>
    <xdr:to>
      <xdr:col>24</xdr:col>
      <xdr:colOff>609600</xdr:colOff>
      <xdr:row>37</xdr:row>
      <xdr:rowOff>26564</xdr:rowOff>
    </xdr:to>
    <xdr:sp macro="" textlink="">
      <xdr:nvSpPr>
        <xdr:cNvPr id="406" name="円/楕円 405"/>
        <xdr:cNvSpPr/>
      </xdr:nvSpPr>
      <xdr:spPr>
        <a:xfrm>
          <a:off x="169672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17691</xdr:rowOff>
    </xdr:from>
    <xdr:ext cx="762000" cy="259045"/>
    <xdr:sp macro="" textlink="">
      <xdr:nvSpPr>
        <xdr:cNvPr id="407" name="公債費負担の状況該当値テキスト"/>
        <xdr:cNvSpPr txBox="1"/>
      </xdr:nvSpPr>
      <xdr:spPr>
        <a:xfrm>
          <a:off x="17106900" y="618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108479</xdr:rowOff>
    </xdr:from>
    <xdr:to>
      <xdr:col>23</xdr:col>
      <xdr:colOff>457200</xdr:colOff>
      <xdr:row>37</xdr:row>
      <xdr:rowOff>38629</xdr:rowOff>
    </xdr:to>
    <xdr:sp macro="" textlink="">
      <xdr:nvSpPr>
        <xdr:cNvPr id="408" name="円/楕円 407"/>
        <xdr:cNvSpPr/>
      </xdr:nvSpPr>
      <xdr:spPr>
        <a:xfrm>
          <a:off x="16129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48806</xdr:rowOff>
    </xdr:from>
    <xdr:ext cx="736600" cy="259045"/>
    <xdr:sp macro="" textlink="">
      <xdr:nvSpPr>
        <xdr:cNvPr id="409" name="テキスト ボックス 408"/>
        <xdr:cNvSpPr txBox="1"/>
      </xdr:nvSpPr>
      <xdr:spPr>
        <a:xfrm>
          <a:off x="15798800" y="6049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128588</xdr:rowOff>
    </xdr:from>
    <xdr:to>
      <xdr:col>22</xdr:col>
      <xdr:colOff>254000</xdr:colOff>
      <xdr:row>37</xdr:row>
      <xdr:rowOff>58738</xdr:rowOff>
    </xdr:to>
    <xdr:sp macro="" textlink="">
      <xdr:nvSpPr>
        <xdr:cNvPr id="410" name="円/楕円 409"/>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68915</xdr:rowOff>
    </xdr:from>
    <xdr:ext cx="762000" cy="259045"/>
    <xdr:sp macro="" textlink="">
      <xdr:nvSpPr>
        <xdr:cNvPr id="411" name="テキスト ボックス 410"/>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152717</xdr:rowOff>
    </xdr:from>
    <xdr:to>
      <xdr:col>21</xdr:col>
      <xdr:colOff>50800</xdr:colOff>
      <xdr:row>37</xdr:row>
      <xdr:rowOff>82867</xdr:rowOff>
    </xdr:to>
    <xdr:sp macro="" textlink="">
      <xdr:nvSpPr>
        <xdr:cNvPr id="412" name="円/楕円 411"/>
        <xdr:cNvSpPr/>
      </xdr:nvSpPr>
      <xdr:spPr>
        <a:xfrm>
          <a:off x="14351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93044</xdr:rowOff>
    </xdr:from>
    <xdr:ext cx="762000" cy="259045"/>
    <xdr:sp macro="" textlink="">
      <xdr:nvSpPr>
        <xdr:cNvPr id="413" name="テキスト ボックス 412"/>
        <xdr:cNvSpPr txBox="1"/>
      </xdr:nvSpPr>
      <xdr:spPr>
        <a:xfrm>
          <a:off x="14020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13441</xdr:rowOff>
    </xdr:from>
    <xdr:to>
      <xdr:col>19</xdr:col>
      <xdr:colOff>533400</xdr:colOff>
      <xdr:row>37</xdr:row>
      <xdr:rowOff>115041</xdr:rowOff>
    </xdr:to>
    <xdr:sp macro="" textlink="">
      <xdr:nvSpPr>
        <xdr:cNvPr id="414" name="円/楕円 413"/>
        <xdr:cNvSpPr/>
      </xdr:nvSpPr>
      <xdr:spPr>
        <a:xfrm>
          <a:off x="13462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125218</xdr:rowOff>
    </xdr:from>
    <xdr:ext cx="762000" cy="259045"/>
    <xdr:sp macro="" textlink="">
      <xdr:nvSpPr>
        <xdr:cNvPr id="415" name="テキスト ボックス 414"/>
        <xdr:cNvSpPr txBox="1"/>
      </xdr:nvSpPr>
      <xdr:spPr>
        <a:xfrm>
          <a:off x="13131800" y="612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減少傾向にあった将来負担比率は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以降発生していない。</a:t>
          </a:r>
          <a:r>
            <a:rPr lang="ja-JP" altLang="ja-JP" sz="1100" b="0" i="0" baseline="0">
              <a:solidFill>
                <a:schemeClr val="dk1"/>
              </a:solidFill>
              <a:effectLst/>
              <a:latin typeface="+mn-lt"/>
              <a:ea typeface="+mn-ea"/>
              <a:cs typeface="+mn-cs"/>
            </a:rPr>
            <a:t>これは、計画的な繰上償還の実施による地方債残高の減や北松北部環境組合の施設整備の財源とした既発債残高の減による組合等負担見込額の減、計画的な定員適正化による退職不補充に伴う退職手当負担見込額の減などにより将来負担額が減少しているためである。</a:t>
          </a:r>
          <a:endParaRPr lang="ja-JP" altLang="ja-JP" sz="1400">
            <a:effectLst/>
          </a:endParaRPr>
        </a:p>
        <a:p>
          <a:pPr rtl="0"/>
          <a:r>
            <a:rPr lang="ja-JP" altLang="ja-JP" sz="1100" b="0" i="0" baseline="0">
              <a:solidFill>
                <a:schemeClr val="dk1"/>
              </a:solidFill>
              <a:effectLst/>
              <a:latin typeface="+mn-lt"/>
              <a:ea typeface="+mn-ea"/>
              <a:cs typeface="+mn-cs"/>
            </a:rPr>
            <a:t>　また、普通交付税の増額に伴う標準財政規模の増、財政調整基金、減債基金及びふるさと納税寄附金の積立による充当可能基金の増額なども要因である。</a:t>
          </a:r>
          <a:endParaRPr lang="ja-JP" altLang="ja-JP" sz="1400">
            <a:effectLst/>
          </a:endParaRPr>
        </a:p>
        <a:p>
          <a:pPr rtl="0" fontAlgn="base"/>
          <a:r>
            <a:rPr lang="ja-JP" altLang="ja-JP" sz="1100" b="0" i="0" baseline="0">
              <a:solidFill>
                <a:schemeClr val="dk1"/>
              </a:solidFill>
              <a:effectLst/>
              <a:latin typeface="+mn-lt"/>
              <a:ea typeface="+mn-ea"/>
              <a:cs typeface="+mn-cs"/>
            </a:rPr>
            <a:t>　今後も計画的な繰上償還の実施や定員適正化による職員数の削減と併せ経常経費の削減を図るなど行財政改革を進め財政の健全化に努める。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2" name="直線コネクタ 43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3" name="テキスト ボックス 43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4" name="直線コネクタ 43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5" name="テキスト ボックス 43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6" name="直線コネクタ 43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7" name="テキスト ボックス 43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8" name="直線コネクタ 43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9" name="テキスト ボックス 43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2" name="直線コネクタ 441"/>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3"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4" name="直線コネクタ 443"/>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6" name="直線コネクタ 44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67691</xdr:rowOff>
    </xdr:from>
    <xdr:to>
      <xdr:col>22</xdr:col>
      <xdr:colOff>203200</xdr:colOff>
      <xdr:row>14</xdr:row>
      <xdr:rowOff>108712</xdr:rowOff>
    </xdr:to>
    <xdr:cxnSp macro="">
      <xdr:nvCxnSpPr>
        <xdr:cNvPr id="447" name="直線コネクタ 446"/>
        <xdr:cNvCxnSpPr/>
      </xdr:nvCxnSpPr>
      <xdr:spPr>
        <a:xfrm flipV="1">
          <a:off x="14401800" y="2467991"/>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8"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9" name="フローチャート : 判断 448"/>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108712</xdr:rowOff>
    </xdr:from>
    <xdr:to>
      <xdr:col>21</xdr:col>
      <xdr:colOff>0</xdr:colOff>
      <xdr:row>15</xdr:row>
      <xdr:rowOff>15685</xdr:rowOff>
    </xdr:to>
    <xdr:cxnSp macro="">
      <xdr:nvCxnSpPr>
        <xdr:cNvPr id="450" name="直線コネクタ 449"/>
        <xdr:cNvCxnSpPr/>
      </xdr:nvCxnSpPr>
      <xdr:spPr>
        <a:xfrm flipV="1">
          <a:off x="13512800" y="2509012"/>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51" name="フローチャート : 判断 450"/>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2" name="テキスト ボックス 451"/>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146710</xdr:rowOff>
    </xdr:from>
    <xdr:to>
      <xdr:col>22</xdr:col>
      <xdr:colOff>254000</xdr:colOff>
      <xdr:row>15</xdr:row>
      <xdr:rowOff>76860</xdr:rowOff>
    </xdr:to>
    <xdr:sp macro="" textlink="">
      <xdr:nvSpPr>
        <xdr:cNvPr id="453" name="フローチャート : 判断 452"/>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54" name="テキスト ボックス 453"/>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6" name="テキスト ボックス 455"/>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8" name="テキスト ボックス 457"/>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14</xdr:row>
      <xdr:rowOff>16891</xdr:rowOff>
    </xdr:from>
    <xdr:to>
      <xdr:col>22</xdr:col>
      <xdr:colOff>254000</xdr:colOff>
      <xdr:row>14</xdr:row>
      <xdr:rowOff>118491</xdr:rowOff>
    </xdr:to>
    <xdr:sp macro="" textlink="">
      <xdr:nvSpPr>
        <xdr:cNvPr id="464" name="円/楕円 463"/>
        <xdr:cNvSpPr/>
      </xdr:nvSpPr>
      <xdr:spPr>
        <a:xfrm>
          <a:off x="15240000" y="241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128668</xdr:rowOff>
    </xdr:from>
    <xdr:ext cx="762000" cy="259045"/>
    <xdr:sp macro="" textlink="">
      <xdr:nvSpPr>
        <xdr:cNvPr id="465" name="テキスト ボックス 464"/>
        <xdr:cNvSpPr txBox="1"/>
      </xdr:nvSpPr>
      <xdr:spPr>
        <a:xfrm>
          <a:off x="14909800" y="21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57912</xdr:rowOff>
    </xdr:from>
    <xdr:to>
      <xdr:col>21</xdr:col>
      <xdr:colOff>50800</xdr:colOff>
      <xdr:row>14</xdr:row>
      <xdr:rowOff>159512</xdr:rowOff>
    </xdr:to>
    <xdr:sp macro="" textlink="">
      <xdr:nvSpPr>
        <xdr:cNvPr id="466" name="円/楕円 465"/>
        <xdr:cNvSpPr/>
      </xdr:nvSpPr>
      <xdr:spPr>
        <a:xfrm>
          <a:off x="14351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169689</xdr:rowOff>
    </xdr:from>
    <xdr:ext cx="762000" cy="259045"/>
    <xdr:sp macro="" textlink="">
      <xdr:nvSpPr>
        <xdr:cNvPr id="467" name="テキスト ボックス 466"/>
        <xdr:cNvSpPr txBox="1"/>
      </xdr:nvSpPr>
      <xdr:spPr>
        <a:xfrm>
          <a:off x="14020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136335</xdr:rowOff>
    </xdr:from>
    <xdr:to>
      <xdr:col>19</xdr:col>
      <xdr:colOff>533400</xdr:colOff>
      <xdr:row>15</xdr:row>
      <xdr:rowOff>66485</xdr:rowOff>
    </xdr:to>
    <xdr:sp macro="" textlink="">
      <xdr:nvSpPr>
        <xdr:cNvPr id="468" name="円/楕円 467"/>
        <xdr:cNvSpPr/>
      </xdr:nvSpPr>
      <xdr:spPr>
        <a:xfrm>
          <a:off x="13462000" y="253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76662</xdr:rowOff>
    </xdr:from>
    <xdr:ext cx="762000" cy="259045"/>
    <xdr:sp macro="" textlink="">
      <xdr:nvSpPr>
        <xdr:cNvPr id="469" name="テキスト ボックス 468"/>
        <xdr:cNvSpPr txBox="1"/>
      </xdr:nvSpPr>
      <xdr:spPr>
        <a:xfrm>
          <a:off x="13131800" y="230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長崎県平戸市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32,639
32,515
235.08
27,353,664
26,797,259
390,397
13,633,043
28,335,726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定員適正化計画を上回る職員数の削減（退職不補充、早期退職促進）等により人件費の抑制が図られている。</a:t>
          </a:r>
          <a:endParaRPr lang="ja-JP" altLang="ja-JP" sz="1400">
            <a:effectLst/>
          </a:endParaRPr>
        </a:p>
        <a:p>
          <a:pPr rtl="0"/>
          <a:r>
            <a:rPr lang="ja-JP" altLang="ja-JP" sz="1100" b="0" i="0" baseline="0">
              <a:solidFill>
                <a:schemeClr val="dk1"/>
              </a:solidFill>
              <a:effectLst/>
              <a:latin typeface="+mn-lt"/>
              <a:ea typeface="+mn-ea"/>
              <a:cs typeface="+mn-cs"/>
            </a:rPr>
            <a:t>　類似団体と比較すると人件費に係る経常収支比率は低くなっているが、ゴミ処理業務に係る一部事務組合の負担金といった人件費に準ずる費用を合計した場合の人口一人当たりの歳出決算額は類似団体平均を上回っており、今後はこれらも含めた人件費関係経費全体について、抑制していく必要が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130810</xdr:rowOff>
    </xdr:from>
    <xdr:to>
      <xdr:col>7</xdr:col>
      <xdr:colOff>15875</xdr:colOff>
      <xdr:row>35</xdr:row>
      <xdr:rowOff>130810</xdr:rowOff>
    </xdr:to>
    <xdr:cxnSp macro="">
      <xdr:nvCxnSpPr>
        <xdr:cNvPr id="66" name="直線コネクタ 65"/>
        <xdr:cNvCxnSpPr/>
      </xdr:nvCxnSpPr>
      <xdr:spPr>
        <a:xfrm>
          <a:off x="3987800" y="6131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130810</xdr:rowOff>
    </xdr:from>
    <xdr:to>
      <xdr:col>5</xdr:col>
      <xdr:colOff>549275</xdr:colOff>
      <xdr:row>35</xdr:row>
      <xdr:rowOff>161290</xdr:rowOff>
    </xdr:to>
    <xdr:cxnSp macro="">
      <xdr:nvCxnSpPr>
        <xdr:cNvPr id="69" name="直線コネクタ 68"/>
        <xdr:cNvCxnSpPr/>
      </xdr:nvCxnSpPr>
      <xdr:spPr>
        <a:xfrm flipV="1">
          <a:off x="3098800" y="6131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161290</xdr:rowOff>
    </xdr:from>
    <xdr:to>
      <xdr:col>4</xdr:col>
      <xdr:colOff>346075</xdr:colOff>
      <xdr:row>36</xdr:row>
      <xdr:rowOff>66040</xdr:rowOff>
    </xdr:to>
    <xdr:cxnSp macro="">
      <xdr:nvCxnSpPr>
        <xdr:cNvPr id="72" name="直線コネクタ 71"/>
        <xdr:cNvCxnSpPr/>
      </xdr:nvCxnSpPr>
      <xdr:spPr>
        <a:xfrm flipV="1">
          <a:off x="2209800" y="6162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66040</xdr:rowOff>
    </xdr:from>
    <xdr:to>
      <xdr:col>3</xdr:col>
      <xdr:colOff>142875</xdr:colOff>
      <xdr:row>37</xdr:row>
      <xdr:rowOff>8890</xdr:rowOff>
    </xdr:to>
    <xdr:cxnSp macro="">
      <xdr:nvCxnSpPr>
        <xdr:cNvPr id="75" name="直線コネクタ 74"/>
        <xdr:cNvCxnSpPr/>
      </xdr:nvCxnSpPr>
      <xdr:spPr>
        <a:xfrm flipV="1">
          <a:off x="1320800" y="6238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80010</xdr:rowOff>
    </xdr:from>
    <xdr:to>
      <xdr:col>7</xdr:col>
      <xdr:colOff>66675</xdr:colOff>
      <xdr:row>36</xdr:row>
      <xdr:rowOff>10160</xdr:rowOff>
    </xdr:to>
    <xdr:sp macro="" textlink="">
      <xdr:nvSpPr>
        <xdr:cNvPr id="85" name="円/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96537</xdr:rowOff>
    </xdr:from>
    <xdr:ext cx="762000" cy="259045"/>
    <xdr:sp macro="" textlink="">
      <xdr:nvSpPr>
        <xdr:cNvPr id="86" name="人件費該当値テキスト"/>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80010</xdr:rowOff>
    </xdr:from>
    <xdr:to>
      <xdr:col>5</xdr:col>
      <xdr:colOff>600075</xdr:colOff>
      <xdr:row>36</xdr:row>
      <xdr:rowOff>10160</xdr:rowOff>
    </xdr:to>
    <xdr:sp macro="" textlink="">
      <xdr:nvSpPr>
        <xdr:cNvPr id="87" name="円/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20337</xdr:rowOff>
    </xdr:from>
    <xdr:ext cx="736600" cy="259045"/>
    <xdr:sp macro="" textlink="">
      <xdr:nvSpPr>
        <xdr:cNvPr id="88" name="テキスト ボックス 87"/>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110490</xdr:rowOff>
    </xdr:from>
    <xdr:to>
      <xdr:col>4</xdr:col>
      <xdr:colOff>396875</xdr:colOff>
      <xdr:row>36</xdr:row>
      <xdr:rowOff>40640</xdr:rowOff>
    </xdr:to>
    <xdr:sp macro="" textlink="">
      <xdr:nvSpPr>
        <xdr:cNvPr id="89" name="円/楕円 88"/>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50817</xdr:rowOff>
    </xdr:from>
    <xdr:ext cx="762000" cy="259045"/>
    <xdr:sp macro="" textlink="">
      <xdr:nvSpPr>
        <xdr:cNvPr id="90" name="テキスト ボックス 89"/>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15240</xdr:rowOff>
    </xdr:from>
    <xdr:to>
      <xdr:col>3</xdr:col>
      <xdr:colOff>193675</xdr:colOff>
      <xdr:row>36</xdr:row>
      <xdr:rowOff>116840</xdr:rowOff>
    </xdr:to>
    <xdr:sp macro="" textlink="">
      <xdr:nvSpPr>
        <xdr:cNvPr id="91" name="円/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127017</xdr:rowOff>
    </xdr:from>
    <xdr:ext cx="762000" cy="259045"/>
    <xdr:sp macro="" textlink="">
      <xdr:nvSpPr>
        <xdr:cNvPr id="92" name="テキスト ボックス 91"/>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93" name="円/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94" name="テキスト ボックス 93"/>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類似団体平均をやや下回っているものの公共施設等の維持管理経費や各種機器等の保守点検業務経費の増により増加傾向にある。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また、定員適正化に伴う職員の非正規化による臨時職員賃金の増加も要因の一つとなっており今後も増加することが見込まれる。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今後も維持管理経費や内部管理経費について積極的な見直しを行うとともに、職員のコスト意識の向上を図り削減を進める。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162379</xdr:rowOff>
    </xdr:from>
    <xdr:to>
      <xdr:col>24</xdr:col>
      <xdr:colOff>31750</xdr:colOff>
      <xdr:row>16</xdr:row>
      <xdr:rowOff>78014</xdr:rowOff>
    </xdr:to>
    <xdr:cxnSp macro="">
      <xdr:nvCxnSpPr>
        <xdr:cNvPr id="129" name="直線コネクタ 128"/>
        <xdr:cNvCxnSpPr/>
      </xdr:nvCxnSpPr>
      <xdr:spPr>
        <a:xfrm>
          <a:off x="15671800" y="2734129"/>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162379</xdr:rowOff>
    </xdr:from>
    <xdr:to>
      <xdr:col>22</xdr:col>
      <xdr:colOff>565150</xdr:colOff>
      <xdr:row>16</xdr:row>
      <xdr:rowOff>12700</xdr:rowOff>
    </xdr:to>
    <xdr:cxnSp macro="">
      <xdr:nvCxnSpPr>
        <xdr:cNvPr id="132" name="直線コネクタ 131"/>
        <xdr:cNvCxnSpPr/>
      </xdr:nvCxnSpPr>
      <xdr:spPr>
        <a:xfrm flipV="1">
          <a:off x="14782800" y="2734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162379</xdr:rowOff>
    </xdr:from>
    <xdr:to>
      <xdr:col>21</xdr:col>
      <xdr:colOff>361950</xdr:colOff>
      <xdr:row>16</xdr:row>
      <xdr:rowOff>12700</xdr:rowOff>
    </xdr:to>
    <xdr:cxnSp macro="">
      <xdr:nvCxnSpPr>
        <xdr:cNvPr id="135" name="直線コネクタ 134"/>
        <xdr:cNvCxnSpPr/>
      </xdr:nvCxnSpPr>
      <xdr:spPr>
        <a:xfrm>
          <a:off x="13893800" y="2734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129721</xdr:rowOff>
    </xdr:from>
    <xdr:to>
      <xdr:col>20</xdr:col>
      <xdr:colOff>158750</xdr:colOff>
      <xdr:row>15</xdr:row>
      <xdr:rowOff>162379</xdr:rowOff>
    </xdr:to>
    <xdr:cxnSp macro="">
      <xdr:nvCxnSpPr>
        <xdr:cNvPr id="138" name="直線コネクタ 137"/>
        <xdr:cNvCxnSpPr/>
      </xdr:nvCxnSpPr>
      <xdr:spPr>
        <a:xfrm>
          <a:off x="13004800" y="27014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27214</xdr:rowOff>
    </xdr:from>
    <xdr:to>
      <xdr:col>24</xdr:col>
      <xdr:colOff>82550</xdr:colOff>
      <xdr:row>16</xdr:row>
      <xdr:rowOff>128814</xdr:rowOff>
    </xdr:to>
    <xdr:sp macro="" textlink="">
      <xdr:nvSpPr>
        <xdr:cNvPr id="148" name="円/楕円 147"/>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43741</xdr:rowOff>
    </xdr:from>
    <xdr:ext cx="762000" cy="259045"/>
    <xdr:sp macro="" textlink="">
      <xdr:nvSpPr>
        <xdr:cNvPr id="149" name="物件費該当値テキスト"/>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111579</xdr:rowOff>
    </xdr:from>
    <xdr:to>
      <xdr:col>22</xdr:col>
      <xdr:colOff>615950</xdr:colOff>
      <xdr:row>16</xdr:row>
      <xdr:rowOff>41729</xdr:rowOff>
    </xdr:to>
    <xdr:sp macro="" textlink="">
      <xdr:nvSpPr>
        <xdr:cNvPr id="150" name="円/楕円 149"/>
        <xdr:cNvSpPr/>
      </xdr:nvSpPr>
      <xdr:spPr>
        <a:xfrm>
          <a:off x="15621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51906</xdr:rowOff>
    </xdr:from>
    <xdr:ext cx="736600" cy="259045"/>
    <xdr:sp macro="" textlink="">
      <xdr:nvSpPr>
        <xdr:cNvPr id="151" name="テキスト ボックス 150"/>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133350</xdr:rowOff>
    </xdr:from>
    <xdr:to>
      <xdr:col>21</xdr:col>
      <xdr:colOff>412750</xdr:colOff>
      <xdr:row>16</xdr:row>
      <xdr:rowOff>63500</xdr:rowOff>
    </xdr:to>
    <xdr:sp macro="" textlink="">
      <xdr:nvSpPr>
        <xdr:cNvPr id="152" name="円/楕円 151"/>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53" name="テキスト ボックス 15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111579</xdr:rowOff>
    </xdr:from>
    <xdr:to>
      <xdr:col>20</xdr:col>
      <xdr:colOff>209550</xdr:colOff>
      <xdr:row>16</xdr:row>
      <xdr:rowOff>41729</xdr:rowOff>
    </xdr:to>
    <xdr:sp macro="" textlink="">
      <xdr:nvSpPr>
        <xdr:cNvPr id="154" name="円/楕円 153"/>
        <xdr:cNvSpPr/>
      </xdr:nvSpPr>
      <xdr:spPr>
        <a:xfrm>
          <a:off x="13843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51906</xdr:rowOff>
    </xdr:from>
    <xdr:ext cx="762000" cy="259045"/>
    <xdr:sp macro="" textlink="">
      <xdr:nvSpPr>
        <xdr:cNvPr id="155" name="テキスト ボックス 154"/>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78921</xdr:rowOff>
    </xdr:from>
    <xdr:to>
      <xdr:col>19</xdr:col>
      <xdr:colOff>6350</xdr:colOff>
      <xdr:row>16</xdr:row>
      <xdr:rowOff>9071</xdr:rowOff>
    </xdr:to>
    <xdr:sp macro="" textlink="">
      <xdr:nvSpPr>
        <xdr:cNvPr id="156" name="円/楕円 155"/>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19248</xdr:rowOff>
    </xdr:from>
    <xdr:ext cx="762000" cy="259045"/>
    <xdr:sp macro="" textlink="">
      <xdr:nvSpPr>
        <xdr:cNvPr id="157" name="テキスト ボックス 156"/>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全国・長崎県平均を下回っており、類似団体と比較しても同水準で推移しているが、年々上昇傾向にある。</a:t>
          </a:r>
          <a:endParaRPr lang="ja-JP" altLang="ja-JP" sz="1400">
            <a:effectLst/>
          </a:endParaRPr>
        </a:p>
        <a:p>
          <a:pPr rtl="0" fontAlgn="base"/>
          <a:r>
            <a:rPr lang="ja-JP" altLang="ja-JP" sz="1100" b="0" i="0" baseline="0">
              <a:solidFill>
                <a:schemeClr val="dk1"/>
              </a:solidFill>
              <a:effectLst/>
              <a:latin typeface="+mn-lt"/>
              <a:ea typeface="+mn-ea"/>
              <a:cs typeface="+mn-cs"/>
            </a:rPr>
            <a:t>　その要因としては、高齢化や長引く景気低迷などの社会情勢による障害者自立支援給付や生活保護費の増</a:t>
          </a:r>
          <a:r>
            <a:rPr lang="ja-JP" altLang="en-US" sz="1100" b="0" i="0" baseline="0">
              <a:solidFill>
                <a:schemeClr val="dk1"/>
              </a:solidFill>
              <a:effectLst/>
              <a:latin typeface="+mn-lt"/>
              <a:ea typeface="+mn-ea"/>
              <a:cs typeface="+mn-cs"/>
            </a:rPr>
            <a:t>、国の保育制度改革による保育士の処遇改善や、待機児童解消のため、民間保育所への給付費の増が要因である。</a:t>
          </a:r>
          <a:endParaRPr lang="ja-JP" altLang="ja-JP" sz="1400">
            <a:effectLst/>
          </a:endParaRPr>
        </a:p>
        <a:p>
          <a:pPr rtl="0"/>
          <a:r>
            <a:rPr lang="ja-JP" altLang="ja-JP" sz="1100" b="0" i="0" baseline="0">
              <a:solidFill>
                <a:schemeClr val="dk1"/>
              </a:solidFill>
              <a:effectLst/>
              <a:latin typeface="+mn-lt"/>
              <a:ea typeface="+mn-ea"/>
              <a:cs typeface="+mn-cs"/>
            </a:rPr>
            <a:t>　今後も引き続き資格審査等の認定や給付の適正化に努める。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34472</xdr:rowOff>
    </xdr:from>
    <xdr:to>
      <xdr:col>7</xdr:col>
      <xdr:colOff>15875</xdr:colOff>
      <xdr:row>56</xdr:row>
      <xdr:rowOff>110672</xdr:rowOff>
    </xdr:to>
    <xdr:cxnSp macro="">
      <xdr:nvCxnSpPr>
        <xdr:cNvPr id="192" name="直線コネクタ 191"/>
        <xdr:cNvCxnSpPr/>
      </xdr:nvCxnSpPr>
      <xdr:spPr>
        <a:xfrm>
          <a:off x="3987800" y="96356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1815</xdr:rowOff>
    </xdr:from>
    <xdr:to>
      <xdr:col>5</xdr:col>
      <xdr:colOff>549275</xdr:colOff>
      <xdr:row>56</xdr:row>
      <xdr:rowOff>34472</xdr:rowOff>
    </xdr:to>
    <xdr:cxnSp macro="">
      <xdr:nvCxnSpPr>
        <xdr:cNvPr id="195" name="直線コネクタ 194"/>
        <xdr:cNvCxnSpPr/>
      </xdr:nvCxnSpPr>
      <xdr:spPr>
        <a:xfrm>
          <a:off x="3098800" y="9603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1815</xdr:rowOff>
    </xdr:from>
    <xdr:to>
      <xdr:col>4</xdr:col>
      <xdr:colOff>346075</xdr:colOff>
      <xdr:row>56</xdr:row>
      <xdr:rowOff>1815</xdr:rowOff>
    </xdr:to>
    <xdr:cxnSp macro="">
      <xdr:nvCxnSpPr>
        <xdr:cNvPr id="198" name="直線コネクタ 197"/>
        <xdr:cNvCxnSpPr/>
      </xdr:nvCxnSpPr>
      <xdr:spPr>
        <a:xfrm>
          <a:off x="2209800" y="9603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151493</xdr:rowOff>
    </xdr:from>
    <xdr:to>
      <xdr:col>3</xdr:col>
      <xdr:colOff>142875</xdr:colOff>
      <xdr:row>56</xdr:row>
      <xdr:rowOff>1815</xdr:rowOff>
    </xdr:to>
    <xdr:cxnSp macro="">
      <xdr:nvCxnSpPr>
        <xdr:cNvPr id="201" name="直線コネクタ 200"/>
        <xdr:cNvCxnSpPr/>
      </xdr:nvCxnSpPr>
      <xdr:spPr>
        <a:xfrm>
          <a:off x="1320800" y="9581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59872</xdr:rowOff>
    </xdr:from>
    <xdr:to>
      <xdr:col>7</xdr:col>
      <xdr:colOff>66675</xdr:colOff>
      <xdr:row>56</xdr:row>
      <xdr:rowOff>161472</xdr:rowOff>
    </xdr:to>
    <xdr:sp macro="" textlink="">
      <xdr:nvSpPr>
        <xdr:cNvPr id="211" name="円/楕円 210"/>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31949</xdr:rowOff>
    </xdr:from>
    <xdr:ext cx="762000" cy="259045"/>
    <xdr:sp macro="" textlink="">
      <xdr:nvSpPr>
        <xdr:cNvPr id="212"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155122</xdr:rowOff>
    </xdr:from>
    <xdr:to>
      <xdr:col>5</xdr:col>
      <xdr:colOff>600075</xdr:colOff>
      <xdr:row>56</xdr:row>
      <xdr:rowOff>85272</xdr:rowOff>
    </xdr:to>
    <xdr:sp macro="" textlink="">
      <xdr:nvSpPr>
        <xdr:cNvPr id="213" name="円/楕円 212"/>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70049</xdr:rowOff>
    </xdr:from>
    <xdr:ext cx="736600" cy="259045"/>
    <xdr:sp macro="" textlink="">
      <xdr:nvSpPr>
        <xdr:cNvPr id="214" name="テキスト ボックス 213"/>
        <xdr:cNvSpPr txBox="1"/>
      </xdr:nvSpPr>
      <xdr:spPr>
        <a:xfrm>
          <a:off x="3606800" y="967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122465</xdr:rowOff>
    </xdr:from>
    <xdr:to>
      <xdr:col>4</xdr:col>
      <xdr:colOff>396875</xdr:colOff>
      <xdr:row>56</xdr:row>
      <xdr:rowOff>52615</xdr:rowOff>
    </xdr:to>
    <xdr:sp macro="" textlink="">
      <xdr:nvSpPr>
        <xdr:cNvPr id="215" name="円/楕円 214"/>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37392</xdr:rowOff>
    </xdr:from>
    <xdr:ext cx="762000" cy="259045"/>
    <xdr:sp macro="" textlink="">
      <xdr:nvSpPr>
        <xdr:cNvPr id="216" name="テキスト ボックス 215"/>
        <xdr:cNvSpPr txBox="1"/>
      </xdr:nvSpPr>
      <xdr:spPr>
        <a:xfrm>
          <a:off x="2717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122465</xdr:rowOff>
    </xdr:from>
    <xdr:to>
      <xdr:col>3</xdr:col>
      <xdr:colOff>193675</xdr:colOff>
      <xdr:row>56</xdr:row>
      <xdr:rowOff>52615</xdr:rowOff>
    </xdr:to>
    <xdr:sp macro="" textlink="">
      <xdr:nvSpPr>
        <xdr:cNvPr id="217" name="円/楕円 216"/>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37392</xdr:rowOff>
    </xdr:from>
    <xdr:ext cx="762000" cy="259045"/>
    <xdr:sp macro="" textlink="">
      <xdr:nvSpPr>
        <xdr:cNvPr id="218" name="テキスト ボックス 217"/>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100693</xdr:rowOff>
    </xdr:from>
    <xdr:to>
      <xdr:col>1</xdr:col>
      <xdr:colOff>676275</xdr:colOff>
      <xdr:row>56</xdr:row>
      <xdr:rowOff>30843</xdr:rowOff>
    </xdr:to>
    <xdr:sp macro="" textlink="">
      <xdr:nvSpPr>
        <xdr:cNvPr id="219" name="円/楕円 218"/>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15620</xdr:rowOff>
    </xdr:from>
    <xdr:ext cx="762000" cy="259045"/>
    <xdr:sp macro="" textlink="">
      <xdr:nvSpPr>
        <xdr:cNvPr id="220" name="テキスト ボックス 219"/>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近年は類似団体、全国平均・長崎県平均より低い状況で推移している。</a:t>
          </a:r>
          <a:endParaRPr lang="ja-JP" altLang="ja-JP" sz="1400">
            <a:effectLst/>
          </a:endParaRPr>
        </a:p>
        <a:p>
          <a:pPr rtl="0"/>
          <a:r>
            <a:rPr lang="ja-JP" altLang="ja-JP" sz="1100" b="0" i="0" baseline="0">
              <a:solidFill>
                <a:schemeClr val="dk1"/>
              </a:solidFill>
              <a:effectLst/>
              <a:latin typeface="+mn-lt"/>
              <a:ea typeface="+mn-ea"/>
              <a:cs typeface="+mn-cs"/>
            </a:rPr>
            <a:t>　経費の内訳として繰出金が主なものである。</a:t>
          </a:r>
          <a:endParaRPr lang="ja-JP" altLang="ja-JP" sz="1400">
            <a:effectLst/>
          </a:endParaRPr>
        </a:p>
        <a:p>
          <a:pPr rtl="0"/>
          <a:r>
            <a:rPr lang="ja-JP" altLang="ja-JP" sz="1100" b="0" i="0" baseline="0">
              <a:solidFill>
                <a:schemeClr val="dk1"/>
              </a:solidFill>
              <a:effectLst/>
              <a:latin typeface="+mn-lt"/>
              <a:ea typeface="+mn-ea"/>
              <a:cs typeface="+mn-cs"/>
            </a:rPr>
            <a:t>　特別会計への繰出金については大部分が一般財源で賄われているため、歳入確保や医療費などの抑制を図り、普通会計の負担額を減らしていくよう努める。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31750</xdr:rowOff>
    </xdr:from>
    <xdr:to>
      <xdr:col>24</xdr:col>
      <xdr:colOff>31750</xdr:colOff>
      <xdr:row>53</xdr:row>
      <xdr:rowOff>46990</xdr:rowOff>
    </xdr:to>
    <xdr:cxnSp macro="">
      <xdr:nvCxnSpPr>
        <xdr:cNvPr id="253" name="直線コネクタ 252"/>
        <xdr:cNvCxnSpPr/>
      </xdr:nvCxnSpPr>
      <xdr:spPr>
        <a:xfrm>
          <a:off x="15671800" y="9118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24130</xdr:rowOff>
    </xdr:from>
    <xdr:to>
      <xdr:col>22</xdr:col>
      <xdr:colOff>565150</xdr:colOff>
      <xdr:row>53</xdr:row>
      <xdr:rowOff>31750</xdr:rowOff>
    </xdr:to>
    <xdr:cxnSp macro="">
      <xdr:nvCxnSpPr>
        <xdr:cNvPr id="256" name="直線コネクタ 255"/>
        <xdr:cNvCxnSpPr/>
      </xdr:nvCxnSpPr>
      <xdr:spPr>
        <a:xfrm>
          <a:off x="14782800" y="911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16510</xdr:rowOff>
    </xdr:from>
    <xdr:to>
      <xdr:col>21</xdr:col>
      <xdr:colOff>361950</xdr:colOff>
      <xdr:row>53</xdr:row>
      <xdr:rowOff>24130</xdr:rowOff>
    </xdr:to>
    <xdr:cxnSp macro="">
      <xdr:nvCxnSpPr>
        <xdr:cNvPr id="259" name="直線コネクタ 258"/>
        <xdr:cNvCxnSpPr/>
      </xdr:nvCxnSpPr>
      <xdr:spPr>
        <a:xfrm>
          <a:off x="13893800" y="9103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1270</xdr:rowOff>
    </xdr:from>
    <xdr:to>
      <xdr:col>20</xdr:col>
      <xdr:colOff>158750</xdr:colOff>
      <xdr:row>53</xdr:row>
      <xdr:rowOff>16510</xdr:rowOff>
    </xdr:to>
    <xdr:cxnSp macro="">
      <xdr:nvCxnSpPr>
        <xdr:cNvPr id="262" name="直線コネクタ 261"/>
        <xdr:cNvCxnSpPr/>
      </xdr:nvCxnSpPr>
      <xdr:spPr>
        <a:xfrm>
          <a:off x="13004800" y="9088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52</xdr:row>
      <xdr:rowOff>167640</xdr:rowOff>
    </xdr:from>
    <xdr:to>
      <xdr:col>24</xdr:col>
      <xdr:colOff>82550</xdr:colOff>
      <xdr:row>53</xdr:row>
      <xdr:rowOff>97790</xdr:rowOff>
    </xdr:to>
    <xdr:sp macro="" textlink="">
      <xdr:nvSpPr>
        <xdr:cNvPr id="272" name="円/楕円 271"/>
        <xdr:cNvSpPr/>
      </xdr:nvSpPr>
      <xdr:spPr>
        <a:xfrm>
          <a:off x="164592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12717</xdr:rowOff>
    </xdr:from>
    <xdr:ext cx="762000" cy="259045"/>
    <xdr:sp macro="" textlink="">
      <xdr:nvSpPr>
        <xdr:cNvPr id="273" name="その他該当値テキスト"/>
        <xdr:cNvSpPr txBox="1"/>
      </xdr:nvSpPr>
      <xdr:spPr>
        <a:xfrm>
          <a:off x="16598900" y="89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52</xdr:row>
      <xdr:rowOff>152400</xdr:rowOff>
    </xdr:from>
    <xdr:to>
      <xdr:col>22</xdr:col>
      <xdr:colOff>615950</xdr:colOff>
      <xdr:row>53</xdr:row>
      <xdr:rowOff>82550</xdr:rowOff>
    </xdr:to>
    <xdr:sp macro="" textlink="">
      <xdr:nvSpPr>
        <xdr:cNvPr id="274" name="円/楕円 273"/>
        <xdr:cNvSpPr/>
      </xdr:nvSpPr>
      <xdr:spPr>
        <a:xfrm>
          <a:off x="15621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92727</xdr:rowOff>
    </xdr:from>
    <xdr:ext cx="736600" cy="259045"/>
    <xdr:sp macro="" textlink="">
      <xdr:nvSpPr>
        <xdr:cNvPr id="275" name="テキスト ボックス 274"/>
        <xdr:cNvSpPr txBox="1"/>
      </xdr:nvSpPr>
      <xdr:spPr>
        <a:xfrm>
          <a:off x="15290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52</xdr:row>
      <xdr:rowOff>144780</xdr:rowOff>
    </xdr:from>
    <xdr:to>
      <xdr:col>21</xdr:col>
      <xdr:colOff>412750</xdr:colOff>
      <xdr:row>53</xdr:row>
      <xdr:rowOff>74930</xdr:rowOff>
    </xdr:to>
    <xdr:sp macro="" textlink="">
      <xdr:nvSpPr>
        <xdr:cNvPr id="276" name="円/楕円 275"/>
        <xdr:cNvSpPr/>
      </xdr:nvSpPr>
      <xdr:spPr>
        <a:xfrm>
          <a:off x="14732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85107</xdr:rowOff>
    </xdr:from>
    <xdr:ext cx="762000" cy="259045"/>
    <xdr:sp macro="" textlink="">
      <xdr:nvSpPr>
        <xdr:cNvPr id="277" name="テキスト ボックス 276"/>
        <xdr:cNvSpPr txBox="1"/>
      </xdr:nvSpPr>
      <xdr:spPr>
        <a:xfrm>
          <a:off x="14401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137160</xdr:rowOff>
    </xdr:from>
    <xdr:to>
      <xdr:col>20</xdr:col>
      <xdr:colOff>209550</xdr:colOff>
      <xdr:row>53</xdr:row>
      <xdr:rowOff>67310</xdr:rowOff>
    </xdr:to>
    <xdr:sp macro="" textlink="">
      <xdr:nvSpPr>
        <xdr:cNvPr id="278" name="円/楕円 277"/>
        <xdr:cNvSpPr/>
      </xdr:nvSpPr>
      <xdr:spPr>
        <a:xfrm>
          <a:off x="13843000" y="905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77487</xdr:rowOff>
    </xdr:from>
    <xdr:ext cx="762000" cy="259045"/>
    <xdr:sp macro="" textlink="">
      <xdr:nvSpPr>
        <xdr:cNvPr id="279" name="テキスト ボックス 278"/>
        <xdr:cNvSpPr txBox="1"/>
      </xdr:nvSpPr>
      <xdr:spPr>
        <a:xfrm>
          <a:off x="13512800" y="882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121920</xdr:rowOff>
    </xdr:from>
    <xdr:to>
      <xdr:col>19</xdr:col>
      <xdr:colOff>6350</xdr:colOff>
      <xdr:row>53</xdr:row>
      <xdr:rowOff>52070</xdr:rowOff>
    </xdr:to>
    <xdr:sp macro="" textlink="">
      <xdr:nvSpPr>
        <xdr:cNvPr id="280" name="円/楕円 279"/>
        <xdr:cNvSpPr/>
      </xdr:nvSpPr>
      <xdr:spPr>
        <a:xfrm>
          <a:off x="129540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62247</xdr:rowOff>
    </xdr:from>
    <xdr:ext cx="762000" cy="259045"/>
    <xdr:sp macro="" textlink="">
      <xdr:nvSpPr>
        <xdr:cNvPr id="281" name="テキスト ボックス 280"/>
        <xdr:cNvSpPr txBox="1"/>
      </xdr:nvSpPr>
      <xdr:spPr>
        <a:xfrm>
          <a:off x="12623800" y="880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類似団体、全国平均・長崎県平均より高い水準のまま</a:t>
          </a:r>
          <a:r>
            <a:rPr lang="ja-JP" altLang="en-US" sz="1100" b="0" i="0" baseline="0">
              <a:solidFill>
                <a:schemeClr val="dk1"/>
              </a:solidFill>
              <a:effectLst/>
              <a:latin typeface="+mn-lt"/>
              <a:ea typeface="+mn-ea"/>
              <a:cs typeface="+mn-cs"/>
            </a:rPr>
            <a:t>推移している</a:t>
          </a:r>
          <a:r>
            <a:rPr lang="ja-JP" altLang="ja-JP" sz="1100" b="0" i="0" baseline="0">
              <a:solidFill>
                <a:schemeClr val="dk1"/>
              </a:solidFill>
              <a:effectLst/>
              <a:latin typeface="+mn-lt"/>
              <a:ea typeface="+mn-ea"/>
              <a:cs typeface="+mn-cs"/>
            </a:rPr>
            <a:t>状況である。</a:t>
          </a:r>
          <a:endParaRPr lang="ja-JP" altLang="ja-JP" sz="1400">
            <a:effectLst/>
          </a:endParaRPr>
        </a:p>
        <a:p>
          <a:pPr rtl="0"/>
          <a:r>
            <a:rPr lang="ja-JP" altLang="ja-JP" sz="1100" b="0" i="0" baseline="0">
              <a:solidFill>
                <a:schemeClr val="dk1"/>
              </a:solidFill>
              <a:effectLst/>
              <a:latin typeface="+mn-lt"/>
              <a:ea typeface="+mn-ea"/>
              <a:cs typeface="+mn-cs"/>
            </a:rPr>
            <a:t>　主な要因は、本市と近隣市の</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市で構成するごみ・し尿処理を行う一部事務組合（北松北部環境組合）に対する運営負担が多大なためである。</a:t>
          </a:r>
          <a:endParaRPr lang="ja-JP" altLang="ja-JP" sz="1400">
            <a:effectLst/>
          </a:endParaRPr>
        </a:p>
        <a:p>
          <a:pPr rtl="0"/>
          <a:r>
            <a:rPr lang="ja-JP" altLang="ja-JP" sz="1100" b="0" i="0" baseline="0">
              <a:solidFill>
                <a:schemeClr val="dk1"/>
              </a:solidFill>
              <a:effectLst/>
              <a:latin typeface="+mn-lt"/>
              <a:ea typeface="+mn-ea"/>
              <a:cs typeface="+mn-cs"/>
            </a:rPr>
            <a:t>　この負担金には公債費負担を含んでいるため、償還期限のＨ</a:t>
          </a:r>
          <a:r>
            <a:rPr lang="en-US" altLang="ja-JP" sz="1100" b="0" i="0" baseline="0">
              <a:solidFill>
                <a:schemeClr val="dk1"/>
              </a:solidFill>
              <a:effectLst/>
              <a:latin typeface="+mn-lt"/>
              <a:ea typeface="+mn-ea"/>
              <a:cs typeface="+mn-cs"/>
            </a:rPr>
            <a:t>31</a:t>
          </a:r>
          <a:r>
            <a:rPr lang="ja-JP" altLang="ja-JP" sz="1100" b="0" i="0" baseline="0">
              <a:solidFill>
                <a:schemeClr val="dk1"/>
              </a:solidFill>
              <a:effectLst/>
              <a:latin typeface="+mn-lt"/>
              <a:ea typeface="+mn-ea"/>
              <a:cs typeface="+mn-cs"/>
            </a:rPr>
            <a:t>年度までは同程度の水準で推移すると見込まれる。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10414</xdr:rowOff>
    </xdr:from>
    <xdr:to>
      <xdr:col>24</xdr:col>
      <xdr:colOff>31750</xdr:colOff>
      <xdr:row>37</xdr:row>
      <xdr:rowOff>46990</xdr:rowOff>
    </xdr:to>
    <xdr:cxnSp macro="">
      <xdr:nvCxnSpPr>
        <xdr:cNvPr id="311" name="直線コネクタ 310"/>
        <xdr:cNvCxnSpPr/>
      </xdr:nvCxnSpPr>
      <xdr:spPr>
        <a:xfrm>
          <a:off x="15671800" y="63540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10414</xdr:rowOff>
    </xdr:from>
    <xdr:to>
      <xdr:col>22</xdr:col>
      <xdr:colOff>565150</xdr:colOff>
      <xdr:row>37</xdr:row>
      <xdr:rowOff>19558</xdr:rowOff>
    </xdr:to>
    <xdr:cxnSp macro="">
      <xdr:nvCxnSpPr>
        <xdr:cNvPr id="314" name="直線コネクタ 313"/>
        <xdr:cNvCxnSpPr/>
      </xdr:nvCxnSpPr>
      <xdr:spPr>
        <a:xfrm flipV="1">
          <a:off x="14782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19558</xdr:rowOff>
    </xdr:from>
    <xdr:to>
      <xdr:col>21</xdr:col>
      <xdr:colOff>361950</xdr:colOff>
      <xdr:row>37</xdr:row>
      <xdr:rowOff>28702</xdr:rowOff>
    </xdr:to>
    <xdr:cxnSp macro="">
      <xdr:nvCxnSpPr>
        <xdr:cNvPr id="317" name="直線コネクタ 316"/>
        <xdr:cNvCxnSpPr/>
      </xdr:nvCxnSpPr>
      <xdr:spPr>
        <a:xfrm flipV="1">
          <a:off x="13893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28702</xdr:rowOff>
    </xdr:from>
    <xdr:to>
      <xdr:col>20</xdr:col>
      <xdr:colOff>158750</xdr:colOff>
      <xdr:row>37</xdr:row>
      <xdr:rowOff>28702</xdr:rowOff>
    </xdr:to>
    <xdr:cxnSp macro="">
      <xdr:nvCxnSpPr>
        <xdr:cNvPr id="320" name="直線コネクタ 319"/>
        <xdr:cNvCxnSpPr/>
      </xdr:nvCxnSpPr>
      <xdr:spPr>
        <a:xfrm>
          <a:off x="13004800" y="6372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167640</xdr:rowOff>
    </xdr:from>
    <xdr:to>
      <xdr:col>24</xdr:col>
      <xdr:colOff>82550</xdr:colOff>
      <xdr:row>37</xdr:row>
      <xdr:rowOff>97790</xdr:rowOff>
    </xdr:to>
    <xdr:sp macro="" textlink="">
      <xdr:nvSpPr>
        <xdr:cNvPr id="330" name="円/楕円 329"/>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139717</xdr:rowOff>
    </xdr:from>
    <xdr:ext cx="762000" cy="259045"/>
    <xdr:sp macro="" textlink="">
      <xdr:nvSpPr>
        <xdr:cNvPr id="331"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131064</xdr:rowOff>
    </xdr:from>
    <xdr:to>
      <xdr:col>22</xdr:col>
      <xdr:colOff>615950</xdr:colOff>
      <xdr:row>37</xdr:row>
      <xdr:rowOff>61214</xdr:rowOff>
    </xdr:to>
    <xdr:sp macro="" textlink="">
      <xdr:nvSpPr>
        <xdr:cNvPr id="332" name="円/楕円 331"/>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45991</xdr:rowOff>
    </xdr:from>
    <xdr:ext cx="736600" cy="259045"/>
    <xdr:sp macro="" textlink="">
      <xdr:nvSpPr>
        <xdr:cNvPr id="333" name="テキスト ボックス 332"/>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140208</xdr:rowOff>
    </xdr:from>
    <xdr:to>
      <xdr:col>21</xdr:col>
      <xdr:colOff>412750</xdr:colOff>
      <xdr:row>37</xdr:row>
      <xdr:rowOff>70358</xdr:rowOff>
    </xdr:to>
    <xdr:sp macro="" textlink="">
      <xdr:nvSpPr>
        <xdr:cNvPr id="334" name="円/楕円 333"/>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55135</xdr:rowOff>
    </xdr:from>
    <xdr:ext cx="762000" cy="259045"/>
    <xdr:sp macro="" textlink="">
      <xdr:nvSpPr>
        <xdr:cNvPr id="335" name="テキスト ボックス 334"/>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149352</xdr:rowOff>
    </xdr:from>
    <xdr:to>
      <xdr:col>20</xdr:col>
      <xdr:colOff>209550</xdr:colOff>
      <xdr:row>37</xdr:row>
      <xdr:rowOff>79502</xdr:rowOff>
    </xdr:to>
    <xdr:sp macro="" textlink="">
      <xdr:nvSpPr>
        <xdr:cNvPr id="336" name="円/楕円 335"/>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37" name="テキスト ボックス 336"/>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38" name="円/楕円 337"/>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39" name="テキスト ボックス 338"/>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類似団体、全国平均より高い数値ではあるものの年々減少傾向にある。</a:t>
          </a:r>
          <a:endParaRPr lang="ja-JP" altLang="ja-JP" sz="1400">
            <a:effectLst/>
          </a:endParaRPr>
        </a:p>
        <a:p>
          <a:pPr rtl="0"/>
          <a:r>
            <a:rPr lang="ja-JP" altLang="ja-JP" sz="1100" b="0" i="0" baseline="0">
              <a:solidFill>
                <a:schemeClr val="dk1"/>
              </a:solidFill>
              <a:effectLst/>
              <a:latin typeface="+mn-lt"/>
              <a:ea typeface="+mn-ea"/>
              <a:cs typeface="+mn-cs"/>
            </a:rPr>
            <a:t>　今後もＨ</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年度から行っている任意の繰上償還を引き続き行い、将来的な財政健全化を図る。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64135</xdr:rowOff>
    </xdr:from>
    <xdr:to>
      <xdr:col>7</xdr:col>
      <xdr:colOff>15875</xdr:colOff>
      <xdr:row>75</xdr:row>
      <xdr:rowOff>79375</xdr:rowOff>
    </xdr:to>
    <xdr:cxnSp macro="">
      <xdr:nvCxnSpPr>
        <xdr:cNvPr id="371" name="直線コネクタ 370"/>
        <xdr:cNvCxnSpPr/>
      </xdr:nvCxnSpPr>
      <xdr:spPr>
        <a:xfrm>
          <a:off x="3987800" y="1292288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64135</xdr:rowOff>
    </xdr:from>
    <xdr:to>
      <xdr:col>5</xdr:col>
      <xdr:colOff>549275</xdr:colOff>
      <xdr:row>75</xdr:row>
      <xdr:rowOff>69850</xdr:rowOff>
    </xdr:to>
    <xdr:cxnSp macro="">
      <xdr:nvCxnSpPr>
        <xdr:cNvPr id="374" name="直線コネクタ 373"/>
        <xdr:cNvCxnSpPr/>
      </xdr:nvCxnSpPr>
      <xdr:spPr>
        <a:xfrm flipV="1">
          <a:off x="3098800" y="129228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43180</xdr:rowOff>
    </xdr:from>
    <xdr:to>
      <xdr:col>4</xdr:col>
      <xdr:colOff>346075</xdr:colOff>
      <xdr:row>75</xdr:row>
      <xdr:rowOff>69850</xdr:rowOff>
    </xdr:to>
    <xdr:cxnSp macro="">
      <xdr:nvCxnSpPr>
        <xdr:cNvPr id="377" name="直線コネクタ 376"/>
        <xdr:cNvCxnSpPr/>
      </xdr:nvCxnSpPr>
      <xdr:spPr>
        <a:xfrm>
          <a:off x="2209800" y="12901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43180</xdr:rowOff>
    </xdr:from>
    <xdr:to>
      <xdr:col>3</xdr:col>
      <xdr:colOff>142875</xdr:colOff>
      <xdr:row>75</xdr:row>
      <xdr:rowOff>66040</xdr:rowOff>
    </xdr:to>
    <xdr:cxnSp macro="">
      <xdr:nvCxnSpPr>
        <xdr:cNvPr id="380" name="直線コネクタ 379"/>
        <xdr:cNvCxnSpPr/>
      </xdr:nvCxnSpPr>
      <xdr:spPr>
        <a:xfrm flipV="1">
          <a:off x="1320800" y="12901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28575</xdr:rowOff>
    </xdr:from>
    <xdr:to>
      <xdr:col>7</xdr:col>
      <xdr:colOff>66675</xdr:colOff>
      <xdr:row>75</xdr:row>
      <xdr:rowOff>130175</xdr:rowOff>
    </xdr:to>
    <xdr:sp macro="" textlink="">
      <xdr:nvSpPr>
        <xdr:cNvPr id="390" name="円/楕円 389"/>
        <xdr:cNvSpPr/>
      </xdr:nvSpPr>
      <xdr:spPr>
        <a:xfrm>
          <a:off x="47752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652</xdr:rowOff>
    </xdr:from>
    <xdr:ext cx="762000" cy="259045"/>
    <xdr:sp macro="" textlink="">
      <xdr:nvSpPr>
        <xdr:cNvPr id="391" name="公債費該当値テキスト"/>
        <xdr:cNvSpPr txBox="1"/>
      </xdr:nvSpPr>
      <xdr:spPr>
        <a:xfrm>
          <a:off x="4914900" y="1285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13335</xdr:rowOff>
    </xdr:from>
    <xdr:to>
      <xdr:col>5</xdr:col>
      <xdr:colOff>600075</xdr:colOff>
      <xdr:row>75</xdr:row>
      <xdr:rowOff>114935</xdr:rowOff>
    </xdr:to>
    <xdr:sp macro="" textlink="">
      <xdr:nvSpPr>
        <xdr:cNvPr id="392" name="円/楕円 391"/>
        <xdr:cNvSpPr/>
      </xdr:nvSpPr>
      <xdr:spPr>
        <a:xfrm>
          <a:off x="3937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99713</xdr:rowOff>
    </xdr:from>
    <xdr:ext cx="736600" cy="259045"/>
    <xdr:sp macro="" textlink="">
      <xdr:nvSpPr>
        <xdr:cNvPr id="393" name="テキスト ボックス 392"/>
        <xdr:cNvSpPr txBox="1"/>
      </xdr:nvSpPr>
      <xdr:spPr>
        <a:xfrm>
          <a:off x="3606800" y="1295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19050</xdr:rowOff>
    </xdr:from>
    <xdr:to>
      <xdr:col>4</xdr:col>
      <xdr:colOff>396875</xdr:colOff>
      <xdr:row>75</xdr:row>
      <xdr:rowOff>120650</xdr:rowOff>
    </xdr:to>
    <xdr:sp macro="" textlink="">
      <xdr:nvSpPr>
        <xdr:cNvPr id="394" name="円/楕円 393"/>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105427</xdr:rowOff>
    </xdr:from>
    <xdr:ext cx="762000" cy="259045"/>
    <xdr:sp macro="" textlink="">
      <xdr:nvSpPr>
        <xdr:cNvPr id="395" name="テキスト ボックス 394"/>
        <xdr:cNvSpPr txBox="1"/>
      </xdr:nvSpPr>
      <xdr:spPr>
        <a:xfrm>
          <a:off x="2717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163830</xdr:rowOff>
    </xdr:from>
    <xdr:to>
      <xdr:col>3</xdr:col>
      <xdr:colOff>193675</xdr:colOff>
      <xdr:row>75</xdr:row>
      <xdr:rowOff>93980</xdr:rowOff>
    </xdr:to>
    <xdr:sp macro="" textlink="">
      <xdr:nvSpPr>
        <xdr:cNvPr id="396" name="円/楕円 395"/>
        <xdr:cNvSpPr/>
      </xdr:nvSpPr>
      <xdr:spPr>
        <a:xfrm>
          <a:off x="2159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78757</xdr:rowOff>
    </xdr:from>
    <xdr:ext cx="762000" cy="259045"/>
    <xdr:sp macro="" textlink="">
      <xdr:nvSpPr>
        <xdr:cNvPr id="397" name="テキスト ボックス 396"/>
        <xdr:cNvSpPr txBox="1"/>
      </xdr:nvSpPr>
      <xdr:spPr>
        <a:xfrm>
          <a:off x="1828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15240</xdr:rowOff>
    </xdr:from>
    <xdr:to>
      <xdr:col>1</xdr:col>
      <xdr:colOff>676275</xdr:colOff>
      <xdr:row>75</xdr:row>
      <xdr:rowOff>116840</xdr:rowOff>
    </xdr:to>
    <xdr:sp macro="" textlink="">
      <xdr:nvSpPr>
        <xdr:cNvPr id="398" name="円/楕円 397"/>
        <xdr:cNvSpPr/>
      </xdr:nvSpPr>
      <xdr:spPr>
        <a:xfrm>
          <a:off x="1270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101616</xdr:rowOff>
    </xdr:from>
    <xdr:ext cx="762000" cy="259045"/>
    <xdr:sp macro="" textlink="">
      <xdr:nvSpPr>
        <xdr:cNvPr id="399" name="テキスト ボックス 398"/>
        <xdr:cNvSpPr txBox="1"/>
      </xdr:nvSpPr>
      <xdr:spPr>
        <a:xfrm>
          <a:off x="939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類似団体、全国平均及び県平均を下回っている。</a:t>
          </a:r>
          <a:endParaRPr lang="ja-JP" altLang="ja-JP" sz="1400">
            <a:effectLst/>
          </a:endParaRPr>
        </a:p>
        <a:p>
          <a:pPr rtl="0"/>
          <a:r>
            <a:rPr lang="ja-JP" altLang="ja-JP" sz="1100" b="0" i="0" baseline="0">
              <a:solidFill>
                <a:schemeClr val="dk1"/>
              </a:solidFill>
              <a:effectLst/>
              <a:latin typeface="+mn-lt"/>
              <a:ea typeface="+mn-ea"/>
              <a:cs typeface="+mn-cs"/>
            </a:rPr>
            <a:t>　歳出一般財源は定員適正化計画の実施による人件費の抑制や一般事務経費の減額配分による物件費の抑制などにより年々減少傾向にある。</a:t>
          </a:r>
          <a:endParaRPr lang="ja-JP" altLang="ja-JP" sz="1400">
            <a:effectLst/>
          </a:endParaRPr>
        </a:p>
        <a:p>
          <a:pPr rtl="0"/>
          <a:r>
            <a:rPr lang="ja-JP" altLang="ja-JP" sz="1100" b="0" i="0" baseline="0">
              <a:solidFill>
                <a:schemeClr val="dk1"/>
              </a:solidFill>
              <a:effectLst/>
              <a:latin typeface="+mn-lt"/>
              <a:ea typeface="+mn-ea"/>
              <a:cs typeface="+mn-cs"/>
            </a:rPr>
            <a:t>　市税収入の少ない本市は、地方交付税などに依存した財政構造であり、国庫補助、交付税の影響が財政指標に直結している。このため、今後も国の動向を注視しながら経常的な歳出抑制に努めていく。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62230</xdr:rowOff>
    </xdr:from>
    <xdr:to>
      <xdr:col>24</xdr:col>
      <xdr:colOff>31750</xdr:colOff>
      <xdr:row>76</xdr:row>
      <xdr:rowOff>157480</xdr:rowOff>
    </xdr:to>
    <xdr:cxnSp macro="">
      <xdr:nvCxnSpPr>
        <xdr:cNvPr id="432" name="直線コネクタ 431"/>
        <xdr:cNvCxnSpPr/>
      </xdr:nvCxnSpPr>
      <xdr:spPr>
        <a:xfrm>
          <a:off x="15671800" y="1309243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62230</xdr:rowOff>
    </xdr:from>
    <xdr:to>
      <xdr:col>22</xdr:col>
      <xdr:colOff>565150</xdr:colOff>
      <xdr:row>76</xdr:row>
      <xdr:rowOff>77470</xdr:rowOff>
    </xdr:to>
    <xdr:cxnSp macro="">
      <xdr:nvCxnSpPr>
        <xdr:cNvPr id="435" name="直線コネクタ 434"/>
        <xdr:cNvCxnSpPr/>
      </xdr:nvCxnSpPr>
      <xdr:spPr>
        <a:xfrm flipV="1">
          <a:off x="14782800" y="130924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77470</xdr:rowOff>
    </xdr:from>
    <xdr:to>
      <xdr:col>21</xdr:col>
      <xdr:colOff>361950</xdr:colOff>
      <xdr:row>76</xdr:row>
      <xdr:rowOff>111761</xdr:rowOff>
    </xdr:to>
    <xdr:cxnSp macro="">
      <xdr:nvCxnSpPr>
        <xdr:cNvPr id="438" name="直線コネクタ 437"/>
        <xdr:cNvCxnSpPr/>
      </xdr:nvCxnSpPr>
      <xdr:spPr>
        <a:xfrm flipV="1">
          <a:off x="13893800" y="13107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111761</xdr:rowOff>
    </xdr:from>
    <xdr:to>
      <xdr:col>20</xdr:col>
      <xdr:colOff>158750</xdr:colOff>
      <xdr:row>76</xdr:row>
      <xdr:rowOff>142239</xdr:rowOff>
    </xdr:to>
    <xdr:cxnSp macro="">
      <xdr:nvCxnSpPr>
        <xdr:cNvPr id="441" name="直線コネクタ 440"/>
        <xdr:cNvCxnSpPr/>
      </xdr:nvCxnSpPr>
      <xdr:spPr>
        <a:xfrm flipV="1">
          <a:off x="13004800" y="131419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51" name="円/楕円 450"/>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123207</xdr:rowOff>
    </xdr:from>
    <xdr:ext cx="762000" cy="259045"/>
    <xdr:sp macro="" textlink="">
      <xdr:nvSpPr>
        <xdr:cNvPr id="452" name="公債費以外該当値テキスト"/>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11430</xdr:rowOff>
    </xdr:from>
    <xdr:to>
      <xdr:col>22</xdr:col>
      <xdr:colOff>615950</xdr:colOff>
      <xdr:row>76</xdr:row>
      <xdr:rowOff>113030</xdr:rowOff>
    </xdr:to>
    <xdr:sp macro="" textlink="">
      <xdr:nvSpPr>
        <xdr:cNvPr id="453" name="円/楕円 452"/>
        <xdr:cNvSpPr/>
      </xdr:nvSpPr>
      <xdr:spPr>
        <a:xfrm>
          <a:off x="15621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123207</xdr:rowOff>
    </xdr:from>
    <xdr:ext cx="736600" cy="259045"/>
    <xdr:sp macro="" textlink="">
      <xdr:nvSpPr>
        <xdr:cNvPr id="454" name="テキスト ボックス 453"/>
        <xdr:cNvSpPr txBox="1"/>
      </xdr:nvSpPr>
      <xdr:spPr>
        <a:xfrm>
          <a:off x="15290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26670</xdr:rowOff>
    </xdr:from>
    <xdr:to>
      <xdr:col>21</xdr:col>
      <xdr:colOff>412750</xdr:colOff>
      <xdr:row>76</xdr:row>
      <xdr:rowOff>128270</xdr:rowOff>
    </xdr:to>
    <xdr:sp macro="" textlink="">
      <xdr:nvSpPr>
        <xdr:cNvPr id="455" name="円/楕円 454"/>
        <xdr:cNvSpPr/>
      </xdr:nvSpPr>
      <xdr:spPr>
        <a:xfrm>
          <a:off x="14732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138447</xdr:rowOff>
    </xdr:from>
    <xdr:ext cx="762000" cy="259045"/>
    <xdr:sp macro="" textlink="">
      <xdr:nvSpPr>
        <xdr:cNvPr id="456" name="テキスト ボックス 455"/>
        <xdr:cNvSpPr txBox="1"/>
      </xdr:nvSpPr>
      <xdr:spPr>
        <a:xfrm>
          <a:off x="14401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60961</xdr:rowOff>
    </xdr:from>
    <xdr:to>
      <xdr:col>20</xdr:col>
      <xdr:colOff>209550</xdr:colOff>
      <xdr:row>76</xdr:row>
      <xdr:rowOff>162561</xdr:rowOff>
    </xdr:to>
    <xdr:sp macro="" textlink="">
      <xdr:nvSpPr>
        <xdr:cNvPr id="457" name="円/楕円 456"/>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1287</xdr:rowOff>
    </xdr:from>
    <xdr:ext cx="762000" cy="259045"/>
    <xdr:sp macro="" textlink="">
      <xdr:nvSpPr>
        <xdr:cNvPr id="458" name="テキスト ボックス 457"/>
        <xdr:cNvSpPr txBox="1"/>
      </xdr:nvSpPr>
      <xdr:spPr>
        <a:xfrm>
          <a:off x="13512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91439</xdr:rowOff>
    </xdr:from>
    <xdr:to>
      <xdr:col>19</xdr:col>
      <xdr:colOff>6350</xdr:colOff>
      <xdr:row>77</xdr:row>
      <xdr:rowOff>21589</xdr:rowOff>
    </xdr:to>
    <xdr:sp macro="" textlink="">
      <xdr:nvSpPr>
        <xdr:cNvPr id="459" name="円/楕円 458"/>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31767</xdr:rowOff>
    </xdr:from>
    <xdr:ext cx="762000" cy="259045"/>
    <xdr:sp macro="" textlink="">
      <xdr:nvSpPr>
        <xdr:cNvPr id="460" name="テキスト ボックス 459"/>
        <xdr:cNvSpPr txBox="1"/>
      </xdr:nvSpPr>
      <xdr:spPr>
        <a:xfrm>
          <a:off x="12623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長崎県平戸市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134823</xdr:rowOff>
    </xdr:from>
    <xdr:to>
      <xdr:col>4</xdr:col>
      <xdr:colOff>1117600</xdr:colOff>
      <xdr:row>16</xdr:row>
      <xdr:rowOff>150127</xdr:rowOff>
    </xdr:to>
    <xdr:cxnSp macro="">
      <xdr:nvCxnSpPr>
        <xdr:cNvPr id="50" name="直線コネクタ 49"/>
        <xdr:cNvCxnSpPr/>
      </xdr:nvCxnSpPr>
      <xdr:spPr bwMode="auto">
        <a:xfrm flipV="1">
          <a:off x="5003800" y="2925648"/>
          <a:ext cx="647700" cy="15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150127</xdr:rowOff>
    </xdr:from>
    <xdr:to>
      <xdr:col>4</xdr:col>
      <xdr:colOff>469900</xdr:colOff>
      <xdr:row>16</xdr:row>
      <xdr:rowOff>160503</xdr:rowOff>
    </xdr:to>
    <xdr:cxnSp macro="">
      <xdr:nvCxnSpPr>
        <xdr:cNvPr id="53" name="直線コネクタ 52"/>
        <xdr:cNvCxnSpPr/>
      </xdr:nvCxnSpPr>
      <xdr:spPr bwMode="auto">
        <a:xfrm flipV="1">
          <a:off x="4305300" y="2940952"/>
          <a:ext cx="698500" cy="10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160503</xdr:rowOff>
    </xdr:from>
    <xdr:to>
      <xdr:col>3</xdr:col>
      <xdr:colOff>904875</xdr:colOff>
      <xdr:row>17</xdr:row>
      <xdr:rowOff>32029</xdr:rowOff>
    </xdr:to>
    <xdr:cxnSp macro="">
      <xdr:nvCxnSpPr>
        <xdr:cNvPr id="56" name="直線コネクタ 55"/>
        <xdr:cNvCxnSpPr/>
      </xdr:nvCxnSpPr>
      <xdr:spPr bwMode="auto">
        <a:xfrm flipV="1">
          <a:off x="3606800" y="2951328"/>
          <a:ext cx="698500" cy="42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164719</xdr:rowOff>
    </xdr:from>
    <xdr:to>
      <xdr:col>3</xdr:col>
      <xdr:colOff>206375</xdr:colOff>
      <xdr:row>17</xdr:row>
      <xdr:rowOff>32029</xdr:rowOff>
    </xdr:to>
    <xdr:cxnSp macro="">
      <xdr:nvCxnSpPr>
        <xdr:cNvPr id="59" name="直線コネクタ 58"/>
        <xdr:cNvCxnSpPr/>
      </xdr:nvCxnSpPr>
      <xdr:spPr bwMode="auto">
        <a:xfrm>
          <a:off x="2908300" y="2955544"/>
          <a:ext cx="698500" cy="38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84023</xdr:rowOff>
    </xdr:from>
    <xdr:to>
      <xdr:col>5</xdr:col>
      <xdr:colOff>34925</xdr:colOff>
      <xdr:row>17</xdr:row>
      <xdr:rowOff>14173</xdr:rowOff>
    </xdr:to>
    <xdr:sp macro="" textlink="">
      <xdr:nvSpPr>
        <xdr:cNvPr id="69" name="円/楕円 68"/>
        <xdr:cNvSpPr/>
      </xdr:nvSpPr>
      <xdr:spPr bwMode="auto">
        <a:xfrm>
          <a:off x="5600700" y="2874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100550</xdr:rowOff>
    </xdr:from>
    <xdr:ext cx="762000" cy="259045"/>
    <xdr:sp macro="" textlink="">
      <xdr:nvSpPr>
        <xdr:cNvPr id="70" name="人口1人当たり決算額の推移該当値テキスト130"/>
        <xdr:cNvSpPr txBox="1"/>
      </xdr:nvSpPr>
      <xdr:spPr>
        <a:xfrm>
          <a:off x="5740400" y="271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109,634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99327</xdr:rowOff>
    </xdr:from>
    <xdr:to>
      <xdr:col>4</xdr:col>
      <xdr:colOff>520700</xdr:colOff>
      <xdr:row>17</xdr:row>
      <xdr:rowOff>29477</xdr:rowOff>
    </xdr:to>
    <xdr:sp macro="" textlink="">
      <xdr:nvSpPr>
        <xdr:cNvPr id="71" name="円/楕円 70"/>
        <xdr:cNvSpPr/>
      </xdr:nvSpPr>
      <xdr:spPr bwMode="auto">
        <a:xfrm>
          <a:off x="4953000" y="2890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39654</xdr:rowOff>
    </xdr:from>
    <xdr:ext cx="736600" cy="259045"/>
    <xdr:sp macro="" textlink="">
      <xdr:nvSpPr>
        <xdr:cNvPr id="72" name="テキスト ボックス 71"/>
        <xdr:cNvSpPr txBox="1"/>
      </xdr:nvSpPr>
      <xdr:spPr>
        <a:xfrm>
          <a:off x="4622800" y="265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108,429</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109703</xdr:rowOff>
    </xdr:from>
    <xdr:to>
      <xdr:col>3</xdr:col>
      <xdr:colOff>955675</xdr:colOff>
      <xdr:row>17</xdr:row>
      <xdr:rowOff>39853</xdr:rowOff>
    </xdr:to>
    <xdr:sp macro="" textlink="">
      <xdr:nvSpPr>
        <xdr:cNvPr id="73" name="円/楕円 72"/>
        <xdr:cNvSpPr/>
      </xdr:nvSpPr>
      <xdr:spPr bwMode="auto">
        <a:xfrm>
          <a:off x="4254500" y="2900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50030</xdr:rowOff>
    </xdr:from>
    <xdr:ext cx="762000" cy="259045"/>
    <xdr:sp macro="" textlink="">
      <xdr:nvSpPr>
        <xdr:cNvPr id="74" name="テキスト ボックス 73"/>
        <xdr:cNvSpPr txBox="1"/>
      </xdr:nvSpPr>
      <xdr:spPr>
        <a:xfrm>
          <a:off x="3924300" y="26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107,612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152679</xdr:rowOff>
    </xdr:from>
    <xdr:to>
      <xdr:col>3</xdr:col>
      <xdr:colOff>257175</xdr:colOff>
      <xdr:row>17</xdr:row>
      <xdr:rowOff>82829</xdr:rowOff>
    </xdr:to>
    <xdr:sp macro="" textlink="">
      <xdr:nvSpPr>
        <xdr:cNvPr id="75" name="円/楕円 74"/>
        <xdr:cNvSpPr/>
      </xdr:nvSpPr>
      <xdr:spPr bwMode="auto">
        <a:xfrm>
          <a:off x="3556000" y="2943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93006</xdr:rowOff>
    </xdr:from>
    <xdr:ext cx="762000" cy="259045"/>
    <xdr:sp macro="" textlink="">
      <xdr:nvSpPr>
        <xdr:cNvPr id="76" name="テキスト ボックス 75"/>
        <xdr:cNvSpPr txBox="1"/>
      </xdr:nvSpPr>
      <xdr:spPr>
        <a:xfrm>
          <a:off x="3225800" y="271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104,228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113919</xdr:rowOff>
    </xdr:from>
    <xdr:to>
      <xdr:col>2</xdr:col>
      <xdr:colOff>692150</xdr:colOff>
      <xdr:row>17</xdr:row>
      <xdr:rowOff>44069</xdr:rowOff>
    </xdr:to>
    <xdr:sp macro="" textlink="">
      <xdr:nvSpPr>
        <xdr:cNvPr id="77" name="円/楕円 76"/>
        <xdr:cNvSpPr/>
      </xdr:nvSpPr>
      <xdr:spPr bwMode="auto">
        <a:xfrm>
          <a:off x="2857500" y="2904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54246</xdr:rowOff>
    </xdr:from>
    <xdr:ext cx="762000" cy="259045"/>
    <xdr:sp macro="" textlink="">
      <xdr:nvSpPr>
        <xdr:cNvPr id="78" name="テキスト ボックス 77"/>
        <xdr:cNvSpPr txBox="1"/>
      </xdr:nvSpPr>
      <xdr:spPr>
        <a:xfrm>
          <a:off x="2527300" y="267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107,280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342452</xdr:rowOff>
    </xdr:from>
    <xdr:to>
      <xdr:col>4</xdr:col>
      <xdr:colOff>1117600</xdr:colOff>
      <xdr:row>38</xdr:row>
      <xdr:rowOff>15592</xdr:rowOff>
    </xdr:to>
    <xdr:cxnSp macro="">
      <xdr:nvCxnSpPr>
        <xdr:cNvPr id="112" name="直線コネクタ 111"/>
        <xdr:cNvCxnSpPr/>
      </xdr:nvCxnSpPr>
      <xdr:spPr bwMode="auto">
        <a:xfrm>
          <a:off x="5003800" y="7467152"/>
          <a:ext cx="647700" cy="16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341103</xdr:rowOff>
    </xdr:from>
    <xdr:to>
      <xdr:col>4</xdr:col>
      <xdr:colOff>469900</xdr:colOff>
      <xdr:row>37</xdr:row>
      <xdr:rowOff>342452</xdr:rowOff>
    </xdr:to>
    <xdr:cxnSp macro="">
      <xdr:nvCxnSpPr>
        <xdr:cNvPr id="115" name="直線コネクタ 114"/>
        <xdr:cNvCxnSpPr/>
      </xdr:nvCxnSpPr>
      <xdr:spPr bwMode="auto">
        <a:xfrm>
          <a:off x="4305300" y="7465803"/>
          <a:ext cx="698500" cy="1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338706</xdr:rowOff>
    </xdr:from>
    <xdr:to>
      <xdr:col>3</xdr:col>
      <xdr:colOff>904875</xdr:colOff>
      <xdr:row>37</xdr:row>
      <xdr:rowOff>341103</xdr:rowOff>
    </xdr:to>
    <xdr:cxnSp macro="">
      <xdr:nvCxnSpPr>
        <xdr:cNvPr id="118" name="直線コネクタ 117"/>
        <xdr:cNvCxnSpPr/>
      </xdr:nvCxnSpPr>
      <xdr:spPr bwMode="auto">
        <a:xfrm>
          <a:off x="3606800" y="7463406"/>
          <a:ext cx="698500" cy="2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311408</xdr:rowOff>
    </xdr:from>
    <xdr:to>
      <xdr:col>3</xdr:col>
      <xdr:colOff>206375</xdr:colOff>
      <xdr:row>37</xdr:row>
      <xdr:rowOff>338706</xdr:rowOff>
    </xdr:to>
    <xdr:cxnSp macro="">
      <xdr:nvCxnSpPr>
        <xdr:cNvPr id="121" name="直線コネクタ 120"/>
        <xdr:cNvCxnSpPr/>
      </xdr:nvCxnSpPr>
      <xdr:spPr bwMode="auto">
        <a:xfrm>
          <a:off x="2908300" y="7436108"/>
          <a:ext cx="698500" cy="27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307692</xdr:rowOff>
    </xdr:from>
    <xdr:to>
      <xdr:col>5</xdr:col>
      <xdr:colOff>34925</xdr:colOff>
      <xdr:row>38</xdr:row>
      <xdr:rowOff>66392</xdr:rowOff>
    </xdr:to>
    <xdr:sp macro="" textlink="">
      <xdr:nvSpPr>
        <xdr:cNvPr id="131" name="円/楕円 130"/>
        <xdr:cNvSpPr/>
      </xdr:nvSpPr>
      <xdr:spPr bwMode="auto">
        <a:xfrm>
          <a:off x="5600700" y="7432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19,241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291652</xdr:rowOff>
    </xdr:from>
    <xdr:to>
      <xdr:col>4</xdr:col>
      <xdr:colOff>520700</xdr:colOff>
      <xdr:row>38</xdr:row>
      <xdr:rowOff>50352</xdr:rowOff>
    </xdr:to>
    <xdr:sp macro="" textlink="">
      <xdr:nvSpPr>
        <xdr:cNvPr id="133" name="円/楕円 132"/>
        <xdr:cNvSpPr/>
      </xdr:nvSpPr>
      <xdr:spPr bwMode="auto">
        <a:xfrm>
          <a:off x="4953000" y="7416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35129</xdr:rowOff>
    </xdr:from>
    <xdr:ext cx="736600" cy="259045"/>
    <xdr:sp macro="" textlink="">
      <xdr:nvSpPr>
        <xdr:cNvPr id="134" name="テキスト ボックス 133"/>
        <xdr:cNvSpPr txBox="1"/>
      </xdr:nvSpPr>
      <xdr:spPr>
        <a:xfrm>
          <a:off x="4622800" y="750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23,451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290303</xdr:rowOff>
    </xdr:from>
    <xdr:to>
      <xdr:col>3</xdr:col>
      <xdr:colOff>955675</xdr:colOff>
      <xdr:row>38</xdr:row>
      <xdr:rowOff>49003</xdr:rowOff>
    </xdr:to>
    <xdr:sp macro="" textlink="">
      <xdr:nvSpPr>
        <xdr:cNvPr id="135" name="円/楕円 134"/>
        <xdr:cNvSpPr/>
      </xdr:nvSpPr>
      <xdr:spPr bwMode="auto">
        <a:xfrm>
          <a:off x="4254500" y="7415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33780</xdr:rowOff>
    </xdr:from>
    <xdr:ext cx="762000" cy="259045"/>
    <xdr:sp macro="" textlink="">
      <xdr:nvSpPr>
        <xdr:cNvPr id="136" name="テキスト ボックス 135"/>
        <xdr:cNvSpPr txBox="1"/>
      </xdr:nvSpPr>
      <xdr:spPr>
        <a:xfrm>
          <a:off x="3924300" y="750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23,805</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287906</xdr:rowOff>
    </xdr:from>
    <xdr:to>
      <xdr:col>3</xdr:col>
      <xdr:colOff>257175</xdr:colOff>
      <xdr:row>38</xdr:row>
      <xdr:rowOff>46606</xdr:rowOff>
    </xdr:to>
    <xdr:sp macro="" textlink="">
      <xdr:nvSpPr>
        <xdr:cNvPr id="137" name="円/楕円 136"/>
        <xdr:cNvSpPr/>
      </xdr:nvSpPr>
      <xdr:spPr bwMode="auto">
        <a:xfrm>
          <a:off x="3556000" y="7412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31383</xdr:rowOff>
    </xdr:from>
    <xdr:ext cx="762000" cy="259045"/>
    <xdr:sp macro="" textlink="">
      <xdr:nvSpPr>
        <xdr:cNvPr id="138" name="テキスト ボックス 137"/>
        <xdr:cNvSpPr txBox="1"/>
      </xdr:nvSpPr>
      <xdr:spPr>
        <a:xfrm>
          <a:off x="3225800" y="749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24,434</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260608</xdr:rowOff>
    </xdr:from>
    <xdr:to>
      <xdr:col>2</xdr:col>
      <xdr:colOff>692150</xdr:colOff>
      <xdr:row>38</xdr:row>
      <xdr:rowOff>19308</xdr:rowOff>
    </xdr:to>
    <xdr:sp macro="" textlink="">
      <xdr:nvSpPr>
        <xdr:cNvPr id="139" name="円/楕円 138"/>
        <xdr:cNvSpPr/>
      </xdr:nvSpPr>
      <xdr:spPr bwMode="auto">
        <a:xfrm>
          <a:off x="2857500" y="738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29485</xdr:rowOff>
    </xdr:from>
    <xdr:ext cx="762000" cy="259045"/>
    <xdr:sp macro="" textlink="">
      <xdr:nvSpPr>
        <xdr:cNvPr id="140" name="テキスト ボックス 139"/>
        <xdr:cNvSpPr txBox="1"/>
      </xdr:nvSpPr>
      <xdr:spPr>
        <a:xfrm>
          <a:off x="2527300" y="715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31,599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長崎県平戸市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32,639
32,515
235.08
27,353,664
26,797,259
390,397
13,633,043
28,335,726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166129</xdr:rowOff>
    </xdr:from>
    <xdr:to>
      <xdr:col>6</xdr:col>
      <xdr:colOff>511175</xdr:colOff>
      <xdr:row>33</xdr:row>
      <xdr:rowOff>171424</xdr:rowOff>
    </xdr:to>
    <xdr:cxnSp macro="">
      <xdr:nvCxnSpPr>
        <xdr:cNvPr id="61" name="直線コネクタ 60"/>
        <xdr:cNvCxnSpPr/>
      </xdr:nvCxnSpPr>
      <xdr:spPr>
        <a:xfrm flipV="1">
          <a:off x="3797300" y="5823979"/>
          <a:ext cx="8382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171424</xdr:rowOff>
    </xdr:from>
    <xdr:to>
      <xdr:col>5</xdr:col>
      <xdr:colOff>358775</xdr:colOff>
      <xdr:row>34</xdr:row>
      <xdr:rowOff>20904</xdr:rowOff>
    </xdr:to>
    <xdr:cxnSp macro="">
      <xdr:nvCxnSpPr>
        <xdr:cNvPr id="64" name="直線コネクタ 63"/>
        <xdr:cNvCxnSpPr/>
      </xdr:nvCxnSpPr>
      <xdr:spPr>
        <a:xfrm flipV="1">
          <a:off x="2908300" y="5829274"/>
          <a:ext cx="889000" cy="2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17881</xdr:rowOff>
    </xdr:from>
    <xdr:to>
      <xdr:col>4</xdr:col>
      <xdr:colOff>155575</xdr:colOff>
      <xdr:row>34</xdr:row>
      <xdr:rowOff>20904</xdr:rowOff>
    </xdr:to>
    <xdr:cxnSp macro="">
      <xdr:nvCxnSpPr>
        <xdr:cNvPr id="67" name="直線コネクタ 66"/>
        <xdr:cNvCxnSpPr/>
      </xdr:nvCxnSpPr>
      <xdr:spPr>
        <a:xfrm>
          <a:off x="2019300" y="5847181"/>
          <a:ext cx="8890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139217</xdr:rowOff>
    </xdr:from>
    <xdr:to>
      <xdr:col>2</xdr:col>
      <xdr:colOff>638175</xdr:colOff>
      <xdr:row>34</xdr:row>
      <xdr:rowOff>17881</xdr:rowOff>
    </xdr:to>
    <xdr:cxnSp macro="">
      <xdr:nvCxnSpPr>
        <xdr:cNvPr id="70" name="直線コネクタ 69"/>
        <xdr:cNvCxnSpPr/>
      </xdr:nvCxnSpPr>
      <xdr:spPr>
        <a:xfrm>
          <a:off x="1130300" y="5797067"/>
          <a:ext cx="889000" cy="5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115329</xdr:rowOff>
    </xdr:from>
    <xdr:to>
      <xdr:col>6</xdr:col>
      <xdr:colOff>561975</xdr:colOff>
      <xdr:row>34</xdr:row>
      <xdr:rowOff>45479</xdr:rowOff>
    </xdr:to>
    <xdr:sp macro="" textlink="">
      <xdr:nvSpPr>
        <xdr:cNvPr id="80" name="円/楕円 79"/>
        <xdr:cNvSpPr/>
      </xdr:nvSpPr>
      <xdr:spPr>
        <a:xfrm>
          <a:off x="4584700" y="577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138206</xdr:rowOff>
    </xdr:from>
    <xdr:ext cx="599010" cy="259045"/>
    <xdr:sp macro="" textlink="">
      <xdr:nvSpPr>
        <xdr:cNvPr id="81" name="人件費該当値テキスト"/>
        <xdr:cNvSpPr txBox="1"/>
      </xdr:nvSpPr>
      <xdr:spPr>
        <a:xfrm>
          <a:off x="4686300" y="562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101,419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120624</xdr:rowOff>
    </xdr:from>
    <xdr:to>
      <xdr:col>5</xdr:col>
      <xdr:colOff>409575</xdr:colOff>
      <xdr:row>34</xdr:row>
      <xdr:rowOff>50774</xdr:rowOff>
    </xdr:to>
    <xdr:sp macro="" textlink="">
      <xdr:nvSpPr>
        <xdr:cNvPr id="82" name="円/楕円 81"/>
        <xdr:cNvSpPr/>
      </xdr:nvSpPr>
      <xdr:spPr>
        <a:xfrm>
          <a:off x="3746500" y="57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67301</xdr:rowOff>
    </xdr:from>
    <xdr:ext cx="599010" cy="259045"/>
    <xdr:sp macro="" textlink="">
      <xdr:nvSpPr>
        <xdr:cNvPr id="83" name="テキスト ボックス 82"/>
        <xdr:cNvSpPr txBox="1"/>
      </xdr:nvSpPr>
      <xdr:spPr>
        <a:xfrm>
          <a:off x="3497794" y="555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101,002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141554</xdr:rowOff>
    </xdr:from>
    <xdr:to>
      <xdr:col>4</xdr:col>
      <xdr:colOff>206375</xdr:colOff>
      <xdr:row>34</xdr:row>
      <xdr:rowOff>71704</xdr:rowOff>
    </xdr:to>
    <xdr:sp macro="" textlink="">
      <xdr:nvSpPr>
        <xdr:cNvPr id="84" name="円/楕円 83"/>
        <xdr:cNvSpPr/>
      </xdr:nvSpPr>
      <xdr:spPr>
        <a:xfrm>
          <a:off x="2857500" y="57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88231</xdr:rowOff>
    </xdr:from>
    <xdr:ext cx="534377" cy="259045"/>
    <xdr:sp macro="" textlink="">
      <xdr:nvSpPr>
        <xdr:cNvPr id="85" name="テキスト ボックス 84"/>
        <xdr:cNvSpPr txBox="1"/>
      </xdr:nvSpPr>
      <xdr:spPr>
        <a:xfrm>
          <a:off x="2641111" y="557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99,354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138531</xdr:rowOff>
    </xdr:from>
    <xdr:to>
      <xdr:col>3</xdr:col>
      <xdr:colOff>3175</xdr:colOff>
      <xdr:row>34</xdr:row>
      <xdr:rowOff>68681</xdr:rowOff>
    </xdr:to>
    <xdr:sp macro="" textlink="">
      <xdr:nvSpPr>
        <xdr:cNvPr id="86" name="円/楕円 85"/>
        <xdr:cNvSpPr/>
      </xdr:nvSpPr>
      <xdr:spPr>
        <a:xfrm>
          <a:off x="1968500" y="57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85208</xdr:rowOff>
    </xdr:from>
    <xdr:ext cx="534377" cy="259045"/>
    <xdr:sp macro="" textlink="">
      <xdr:nvSpPr>
        <xdr:cNvPr id="87" name="テキスト ボックス 86"/>
        <xdr:cNvSpPr txBox="1"/>
      </xdr:nvSpPr>
      <xdr:spPr>
        <a:xfrm>
          <a:off x="1752111" y="557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99,592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88417</xdr:rowOff>
    </xdr:from>
    <xdr:to>
      <xdr:col>1</xdr:col>
      <xdr:colOff>485775</xdr:colOff>
      <xdr:row>34</xdr:row>
      <xdr:rowOff>18567</xdr:rowOff>
    </xdr:to>
    <xdr:sp macro="" textlink="">
      <xdr:nvSpPr>
        <xdr:cNvPr id="88" name="円/楕円 87"/>
        <xdr:cNvSpPr/>
      </xdr:nvSpPr>
      <xdr:spPr>
        <a:xfrm>
          <a:off x="1079500" y="57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35094</xdr:rowOff>
    </xdr:from>
    <xdr:ext cx="599010" cy="259045"/>
    <xdr:sp macro="" textlink="">
      <xdr:nvSpPr>
        <xdr:cNvPr id="89" name="テキスト ボックス 88"/>
        <xdr:cNvSpPr txBox="1"/>
      </xdr:nvSpPr>
      <xdr:spPr>
        <a:xfrm>
          <a:off x="830794" y="552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91224</xdr:rowOff>
    </xdr:from>
    <xdr:to>
      <xdr:col>6</xdr:col>
      <xdr:colOff>511175</xdr:colOff>
      <xdr:row>54</xdr:row>
      <xdr:rowOff>32258</xdr:rowOff>
    </xdr:to>
    <xdr:cxnSp macro="">
      <xdr:nvCxnSpPr>
        <xdr:cNvPr id="119" name="直線コネクタ 118"/>
        <xdr:cNvCxnSpPr/>
      </xdr:nvCxnSpPr>
      <xdr:spPr>
        <a:xfrm>
          <a:off x="3797300" y="9178074"/>
          <a:ext cx="838200" cy="1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91224</xdr:rowOff>
    </xdr:from>
    <xdr:to>
      <xdr:col>5</xdr:col>
      <xdr:colOff>358775</xdr:colOff>
      <xdr:row>55</xdr:row>
      <xdr:rowOff>80251</xdr:rowOff>
    </xdr:to>
    <xdr:cxnSp macro="">
      <xdr:nvCxnSpPr>
        <xdr:cNvPr id="122" name="直線コネクタ 121"/>
        <xdr:cNvCxnSpPr/>
      </xdr:nvCxnSpPr>
      <xdr:spPr>
        <a:xfrm flipV="1">
          <a:off x="2908300" y="9178074"/>
          <a:ext cx="889000" cy="3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80251</xdr:rowOff>
    </xdr:from>
    <xdr:to>
      <xdr:col>4</xdr:col>
      <xdr:colOff>155575</xdr:colOff>
      <xdr:row>56</xdr:row>
      <xdr:rowOff>43752</xdr:rowOff>
    </xdr:to>
    <xdr:cxnSp macro="">
      <xdr:nvCxnSpPr>
        <xdr:cNvPr id="125" name="直線コネクタ 124"/>
        <xdr:cNvCxnSpPr/>
      </xdr:nvCxnSpPr>
      <xdr:spPr>
        <a:xfrm flipV="1">
          <a:off x="2019300" y="9510001"/>
          <a:ext cx="889000" cy="13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43752</xdr:rowOff>
    </xdr:from>
    <xdr:to>
      <xdr:col>2</xdr:col>
      <xdr:colOff>638175</xdr:colOff>
      <xdr:row>56</xdr:row>
      <xdr:rowOff>80416</xdr:rowOff>
    </xdr:to>
    <xdr:cxnSp macro="">
      <xdr:nvCxnSpPr>
        <xdr:cNvPr id="128" name="直線コネクタ 127"/>
        <xdr:cNvCxnSpPr/>
      </xdr:nvCxnSpPr>
      <xdr:spPr>
        <a:xfrm flipV="1">
          <a:off x="1130300" y="9644952"/>
          <a:ext cx="889000" cy="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152908</xdr:rowOff>
    </xdr:from>
    <xdr:to>
      <xdr:col>6</xdr:col>
      <xdr:colOff>561975</xdr:colOff>
      <xdr:row>54</xdr:row>
      <xdr:rowOff>83058</xdr:rowOff>
    </xdr:to>
    <xdr:sp macro="" textlink="">
      <xdr:nvSpPr>
        <xdr:cNvPr id="138" name="円/楕円 137"/>
        <xdr:cNvSpPr/>
      </xdr:nvSpPr>
      <xdr:spPr>
        <a:xfrm>
          <a:off x="4584700" y="92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4335</xdr:rowOff>
    </xdr:from>
    <xdr:ext cx="534377" cy="259045"/>
    <xdr:sp macro="" textlink="">
      <xdr:nvSpPr>
        <xdr:cNvPr id="139" name="物件費該当値テキスト"/>
        <xdr:cNvSpPr txBox="1"/>
      </xdr:nvSpPr>
      <xdr:spPr>
        <a:xfrm>
          <a:off x="4686300" y="909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98,460</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40424</xdr:rowOff>
    </xdr:from>
    <xdr:to>
      <xdr:col>5</xdr:col>
      <xdr:colOff>409575</xdr:colOff>
      <xdr:row>53</xdr:row>
      <xdr:rowOff>142024</xdr:rowOff>
    </xdr:to>
    <xdr:sp macro="" textlink="">
      <xdr:nvSpPr>
        <xdr:cNvPr id="140" name="円/楕円 139"/>
        <xdr:cNvSpPr/>
      </xdr:nvSpPr>
      <xdr:spPr>
        <a:xfrm>
          <a:off x="3746500" y="912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158551</xdr:rowOff>
    </xdr:from>
    <xdr:ext cx="599010" cy="259045"/>
    <xdr:sp macro="" textlink="">
      <xdr:nvSpPr>
        <xdr:cNvPr id="141" name="テキスト ボックス 140"/>
        <xdr:cNvSpPr txBox="1"/>
      </xdr:nvSpPr>
      <xdr:spPr>
        <a:xfrm>
          <a:off x="3497794" y="890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107,317</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29451</xdr:rowOff>
    </xdr:from>
    <xdr:to>
      <xdr:col>4</xdr:col>
      <xdr:colOff>206375</xdr:colOff>
      <xdr:row>55</xdr:row>
      <xdr:rowOff>131051</xdr:rowOff>
    </xdr:to>
    <xdr:sp macro="" textlink="">
      <xdr:nvSpPr>
        <xdr:cNvPr id="142" name="円/楕円 141"/>
        <xdr:cNvSpPr/>
      </xdr:nvSpPr>
      <xdr:spPr>
        <a:xfrm>
          <a:off x="2857500" y="945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147578</xdr:rowOff>
    </xdr:from>
    <xdr:ext cx="534377" cy="259045"/>
    <xdr:sp macro="" textlink="">
      <xdr:nvSpPr>
        <xdr:cNvPr id="143" name="テキスト ボックス 142"/>
        <xdr:cNvSpPr txBox="1"/>
      </xdr:nvSpPr>
      <xdr:spPr>
        <a:xfrm>
          <a:off x="2641111" y="92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81,181</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164402</xdr:rowOff>
    </xdr:from>
    <xdr:to>
      <xdr:col>3</xdr:col>
      <xdr:colOff>3175</xdr:colOff>
      <xdr:row>56</xdr:row>
      <xdr:rowOff>94552</xdr:rowOff>
    </xdr:to>
    <xdr:sp macro="" textlink="">
      <xdr:nvSpPr>
        <xdr:cNvPr id="144" name="円/楕円 143"/>
        <xdr:cNvSpPr/>
      </xdr:nvSpPr>
      <xdr:spPr>
        <a:xfrm>
          <a:off x="1968500" y="959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111079</xdr:rowOff>
    </xdr:from>
    <xdr:ext cx="534377" cy="259045"/>
    <xdr:sp macro="" textlink="">
      <xdr:nvSpPr>
        <xdr:cNvPr id="145" name="テキスト ボックス 144"/>
        <xdr:cNvSpPr txBox="1"/>
      </xdr:nvSpPr>
      <xdr:spPr>
        <a:xfrm>
          <a:off x="1752111" y="936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70,555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29616</xdr:rowOff>
    </xdr:from>
    <xdr:to>
      <xdr:col>1</xdr:col>
      <xdr:colOff>485775</xdr:colOff>
      <xdr:row>56</xdr:row>
      <xdr:rowOff>131216</xdr:rowOff>
    </xdr:to>
    <xdr:sp macro="" textlink="">
      <xdr:nvSpPr>
        <xdr:cNvPr id="146" name="円/楕円 145"/>
        <xdr:cNvSpPr/>
      </xdr:nvSpPr>
      <xdr:spPr>
        <a:xfrm>
          <a:off x="1079500" y="96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147743</xdr:rowOff>
    </xdr:from>
    <xdr:ext cx="534377" cy="259045"/>
    <xdr:sp macro="" textlink="">
      <xdr:nvSpPr>
        <xdr:cNvPr id="147" name="テキスト ボックス 146"/>
        <xdr:cNvSpPr txBox="1"/>
      </xdr:nvSpPr>
      <xdr:spPr>
        <a:xfrm>
          <a:off x="863111" y="940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11685</xdr:rowOff>
    </xdr:from>
    <xdr:to>
      <xdr:col>6</xdr:col>
      <xdr:colOff>511175</xdr:colOff>
      <xdr:row>78</xdr:row>
      <xdr:rowOff>55183</xdr:rowOff>
    </xdr:to>
    <xdr:cxnSp macro="">
      <xdr:nvCxnSpPr>
        <xdr:cNvPr id="178" name="直線コネクタ 177"/>
        <xdr:cNvCxnSpPr/>
      </xdr:nvCxnSpPr>
      <xdr:spPr>
        <a:xfrm flipV="1">
          <a:off x="3797300" y="13384785"/>
          <a:ext cx="838200" cy="4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134013</xdr:rowOff>
    </xdr:from>
    <xdr:ext cx="469744" cy="259045"/>
    <xdr:sp macro="" textlink="">
      <xdr:nvSpPr>
        <xdr:cNvPr id="179" name="維持補修費平均値テキスト"/>
        <xdr:cNvSpPr txBox="1"/>
      </xdr:nvSpPr>
      <xdr:spPr>
        <a:xfrm>
          <a:off x="4686300" y="1333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55183</xdr:rowOff>
    </xdr:from>
    <xdr:to>
      <xdr:col>5</xdr:col>
      <xdr:colOff>358775</xdr:colOff>
      <xdr:row>78</xdr:row>
      <xdr:rowOff>81310</xdr:rowOff>
    </xdr:to>
    <xdr:cxnSp macro="">
      <xdr:nvCxnSpPr>
        <xdr:cNvPr id="181" name="直線コネクタ 180"/>
        <xdr:cNvCxnSpPr/>
      </xdr:nvCxnSpPr>
      <xdr:spPr>
        <a:xfrm flipV="1">
          <a:off x="2908300" y="13428283"/>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114451</xdr:rowOff>
    </xdr:from>
    <xdr:ext cx="469744" cy="259045"/>
    <xdr:sp macro="" textlink="">
      <xdr:nvSpPr>
        <xdr:cNvPr id="183" name="テキスト ボックス 182"/>
        <xdr:cNvSpPr txBox="1"/>
      </xdr:nvSpPr>
      <xdr:spPr>
        <a:xfrm>
          <a:off x="3562427" y="134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81310</xdr:rowOff>
    </xdr:from>
    <xdr:to>
      <xdr:col>4</xdr:col>
      <xdr:colOff>155575</xdr:colOff>
      <xdr:row>78</xdr:row>
      <xdr:rowOff>82060</xdr:rowOff>
    </xdr:to>
    <xdr:cxnSp macro="">
      <xdr:nvCxnSpPr>
        <xdr:cNvPr id="184" name="直線コネクタ 183"/>
        <xdr:cNvCxnSpPr/>
      </xdr:nvCxnSpPr>
      <xdr:spPr>
        <a:xfrm flipV="1">
          <a:off x="2019300" y="13454410"/>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82060</xdr:rowOff>
    </xdr:from>
    <xdr:to>
      <xdr:col>2</xdr:col>
      <xdr:colOff>638175</xdr:colOff>
      <xdr:row>78</xdr:row>
      <xdr:rowOff>98977</xdr:rowOff>
    </xdr:to>
    <xdr:cxnSp macro="">
      <xdr:nvCxnSpPr>
        <xdr:cNvPr id="187" name="直線コネクタ 186"/>
        <xdr:cNvCxnSpPr/>
      </xdr:nvCxnSpPr>
      <xdr:spPr>
        <a:xfrm flipV="1">
          <a:off x="1130300" y="13455160"/>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132335</xdr:rowOff>
    </xdr:from>
    <xdr:to>
      <xdr:col>6</xdr:col>
      <xdr:colOff>561975</xdr:colOff>
      <xdr:row>78</xdr:row>
      <xdr:rowOff>62485</xdr:rowOff>
    </xdr:to>
    <xdr:sp macro="" textlink="">
      <xdr:nvSpPr>
        <xdr:cNvPr id="197" name="円/楕円 196"/>
        <xdr:cNvSpPr/>
      </xdr:nvSpPr>
      <xdr:spPr>
        <a:xfrm>
          <a:off x="4584700" y="133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155212</xdr:rowOff>
    </xdr:from>
    <xdr:ext cx="469744" cy="259045"/>
    <xdr:sp macro="" textlink="">
      <xdr:nvSpPr>
        <xdr:cNvPr id="198" name="維持補修費該当値テキスト"/>
        <xdr:cNvSpPr txBox="1"/>
      </xdr:nvSpPr>
      <xdr:spPr>
        <a:xfrm>
          <a:off x="4686300" y="1318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4383</xdr:rowOff>
    </xdr:from>
    <xdr:to>
      <xdr:col>5</xdr:col>
      <xdr:colOff>409575</xdr:colOff>
      <xdr:row>78</xdr:row>
      <xdr:rowOff>105983</xdr:rowOff>
    </xdr:to>
    <xdr:sp macro="" textlink="">
      <xdr:nvSpPr>
        <xdr:cNvPr id="199" name="円/楕円 198"/>
        <xdr:cNvSpPr/>
      </xdr:nvSpPr>
      <xdr:spPr>
        <a:xfrm>
          <a:off x="3746500" y="133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122510</xdr:rowOff>
    </xdr:from>
    <xdr:ext cx="469744" cy="259045"/>
    <xdr:sp macro="" textlink="">
      <xdr:nvSpPr>
        <xdr:cNvPr id="200" name="テキスト ボックス 199"/>
        <xdr:cNvSpPr txBox="1"/>
      </xdr:nvSpPr>
      <xdr:spPr>
        <a:xfrm>
          <a:off x="3562427" y="131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30510</xdr:rowOff>
    </xdr:from>
    <xdr:to>
      <xdr:col>4</xdr:col>
      <xdr:colOff>206375</xdr:colOff>
      <xdr:row>78</xdr:row>
      <xdr:rowOff>132110</xdr:rowOff>
    </xdr:to>
    <xdr:sp macro="" textlink="">
      <xdr:nvSpPr>
        <xdr:cNvPr id="201" name="円/楕円 200"/>
        <xdr:cNvSpPr/>
      </xdr:nvSpPr>
      <xdr:spPr>
        <a:xfrm>
          <a:off x="2857500" y="1340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123237</xdr:rowOff>
    </xdr:from>
    <xdr:ext cx="469744" cy="259045"/>
    <xdr:sp macro="" textlink="">
      <xdr:nvSpPr>
        <xdr:cNvPr id="202" name="テキスト ボックス 201"/>
        <xdr:cNvSpPr txBox="1"/>
      </xdr:nvSpPr>
      <xdr:spPr>
        <a:xfrm>
          <a:off x="2673427" y="1349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31260</xdr:rowOff>
    </xdr:from>
    <xdr:to>
      <xdr:col>3</xdr:col>
      <xdr:colOff>3175</xdr:colOff>
      <xdr:row>78</xdr:row>
      <xdr:rowOff>132860</xdr:rowOff>
    </xdr:to>
    <xdr:sp macro="" textlink="">
      <xdr:nvSpPr>
        <xdr:cNvPr id="203" name="円/楕円 202"/>
        <xdr:cNvSpPr/>
      </xdr:nvSpPr>
      <xdr:spPr>
        <a:xfrm>
          <a:off x="1968500" y="134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123987</xdr:rowOff>
    </xdr:from>
    <xdr:ext cx="469744" cy="259045"/>
    <xdr:sp macro="" textlink="">
      <xdr:nvSpPr>
        <xdr:cNvPr id="204" name="テキスト ボックス 203"/>
        <xdr:cNvSpPr txBox="1"/>
      </xdr:nvSpPr>
      <xdr:spPr>
        <a:xfrm>
          <a:off x="1784427" y="1349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48177</xdr:rowOff>
    </xdr:from>
    <xdr:to>
      <xdr:col>1</xdr:col>
      <xdr:colOff>485775</xdr:colOff>
      <xdr:row>78</xdr:row>
      <xdr:rowOff>149777</xdr:rowOff>
    </xdr:to>
    <xdr:sp macro="" textlink="">
      <xdr:nvSpPr>
        <xdr:cNvPr id="205" name="円/楕円 204"/>
        <xdr:cNvSpPr/>
      </xdr:nvSpPr>
      <xdr:spPr>
        <a:xfrm>
          <a:off x="1079500" y="1342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140904</xdr:rowOff>
    </xdr:from>
    <xdr:ext cx="469744" cy="259045"/>
    <xdr:sp macro="" textlink="">
      <xdr:nvSpPr>
        <xdr:cNvPr id="206" name="テキスト ボックス 205"/>
        <xdr:cNvSpPr txBox="1"/>
      </xdr:nvSpPr>
      <xdr:spPr>
        <a:xfrm>
          <a:off x="895427" y="1351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20613</xdr:rowOff>
    </xdr:from>
    <xdr:to>
      <xdr:col>6</xdr:col>
      <xdr:colOff>511175</xdr:colOff>
      <xdr:row>95</xdr:row>
      <xdr:rowOff>4978</xdr:rowOff>
    </xdr:to>
    <xdr:cxnSp macro="">
      <xdr:nvCxnSpPr>
        <xdr:cNvPr id="236" name="直線コネクタ 235"/>
        <xdr:cNvCxnSpPr/>
      </xdr:nvCxnSpPr>
      <xdr:spPr>
        <a:xfrm flipV="1">
          <a:off x="3797300" y="16136913"/>
          <a:ext cx="838200" cy="15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4978</xdr:rowOff>
    </xdr:from>
    <xdr:to>
      <xdr:col>5</xdr:col>
      <xdr:colOff>358775</xdr:colOff>
      <xdr:row>95</xdr:row>
      <xdr:rowOff>39954</xdr:rowOff>
    </xdr:to>
    <xdr:cxnSp macro="">
      <xdr:nvCxnSpPr>
        <xdr:cNvPr id="239" name="直線コネクタ 238"/>
        <xdr:cNvCxnSpPr/>
      </xdr:nvCxnSpPr>
      <xdr:spPr>
        <a:xfrm flipV="1">
          <a:off x="2908300" y="16292728"/>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39954</xdr:rowOff>
    </xdr:from>
    <xdr:to>
      <xdr:col>4</xdr:col>
      <xdr:colOff>155575</xdr:colOff>
      <xdr:row>95</xdr:row>
      <xdr:rowOff>133452</xdr:rowOff>
    </xdr:to>
    <xdr:cxnSp macro="">
      <xdr:nvCxnSpPr>
        <xdr:cNvPr id="242" name="直線コネクタ 241"/>
        <xdr:cNvCxnSpPr/>
      </xdr:nvCxnSpPr>
      <xdr:spPr>
        <a:xfrm flipV="1">
          <a:off x="2019300" y="16327704"/>
          <a:ext cx="889000" cy="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133452</xdr:rowOff>
    </xdr:from>
    <xdr:to>
      <xdr:col>2</xdr:col>
      <xdr:colOff>638175</xdr:colOff>
      <xdr:row>96</xdr:row>
      <xdr:rowOff>10249</xdr:rowOff>
    </xdr:to>
    <xdr:cxnSp macro="">
      <xdr:nvCxnSpPr>
        <xdr:cNvPr id="245" name="直線コネクタ 244"/>
        <xdr:cNvCxnSpPr/>
      </xdr:nvCxnSpPr>
      <xdr:spPr>
        <a:xfrm flipV="1">
          <a:off x="1130300" y="16421202"/>
          <a:ext cx="889000" cy="4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141263</xdr:rowOff>
    </xdr:from>
    <xdr:to>
      <xdr:col>6</xdr:col>
      <xdr:colOff>561975</xdr:colOff>
      <xdr:row>94</xdr:row>
      <xdr:rowOff>71413</xdr:rowOff>
    </xdr:to>
    <xdr:sp macro="" textlink="">
      <xdr:nvSpPr>
        <xdr:cNvPr id="255" name="円/楕円 254"/>
        <xdr:cNvSpPr/>
      </xdr:nvSpPr>
      <xdr:spPr>
        <a:xfrm>
          <a:off x="4584700" y="1608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164140</xdr:rowOff>
    </xdr:from>
    <xdr:ext cx="599010" cy="259045"/>
    <xdr:sp macro="" textlink="">
      <xdr:nvSpPr>
        <xdr:cNvPr id="256" name="扶助費該当値テキスト"/>
        <xdr:cNvSpPr txBox="1"/>
      </xdr:nvSpPr>
      <xdr:spPr>
        <a:xfrm>
          <a:off x="4686300" y="1593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129,377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125628</xdr:rowOff>
    </xdr:from>
    <xdr:to>
      <xdr:col>5</xdr:col>
      <xdr:colOff>409575</xdr:colOff>
      <xdr:row>95</xdr:row>
      <xdr:rowOff>55778</xdr:rowOff>
    </xdr:to>
    <xdr:sp macro="" textlink="">
      <xdr:nvSpPr>
        <xdr:cNvPr id="257" name="円/楕円 256"/>
        <xdr:cNvSpPr/>
      </xdr:nvSpPr>
      <xdr:spPr>
        <a:xfrm>
          <a:off x="3746500" y="162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72305</xdr:rowOff>
    </xdr:from>
    <xdr:ext cx="599010" cy="259045"/>
    <xdr:sp macro="" textlink="">
      <xdr:nvSpPr>
        <xdr:cNvPr id="258" name="テキスト ボックス 257"/>
        <xdr:cNvSpPr txBox="1"/>
      </xdr:nvSpPr>
      <xdr:spPr>
        <a:xfrm>
          <a:off x="3497794" y="1601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117,108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160604</xdr:rowOff>
    </xdr:from>
    <xdr:to>
      <xdr:col>4</xdr:col>
      <xdr:colOff>206375</xdr:colOff>
      <xdr:row>95</xdr:row>
      <xdr:rowOff>90754</xdr:rowOff>
    </xdr:to>
    <xdr:sp macro="" textlink="">
      <xdr:nvSpPr>
        <xdr:cNvPr id="259" name="円/楕円 258"/>
        <xdr:cNvSpPr/>
      </xdr:nvSpPr>
      <xdr:spPr>
        <a:xfrm>
          <a:off x="2857500" y="162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107281</xdr:rowOff>
    </xdr:from>
    <xdr:ext cx="599010" cy="259045"/>
    <xdr:sp macro="" textlink="">
      <xdr:nvSpPr>
        <xdr:cNvPr id="260" name="テキスト ボックス 259"/>
        <xdr:cNvSpPr txBox="1"/>
      </xdr:nvSpPr>
      <xdr:spPr>
        <a:xfrm>
          <a:off x="2608794" y="1605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114,354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82652</xdr:rowOff>
    </xdr:from>
    <xdr:to>
      <xdr:col>3</xdr:col>
      <xdr:colOff>3175</xdr:colOff>
      <xdr:row>96</xdr:row>
      <xdr:rowOff>12802</xdr:rowOff>
    </xdr:to>
    <xdr:sp macro="" textlink="">
      <xdr:nvSpPr>
        <xdr:cNvPr id="261" name="円/楕円 260"/>
        <xdr:cNvSpPr/>
      </xdr:nvSpPr>
      <xdr:spPr>
        <a:xfrm>
          <a:off x="1968500" y="1637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29329</xdr:rowOff>
    </xdr:from>
    <xdr:ext cx="599010" cy="259045"/>
    <xdr:sp macro="" textlink="">
      <xdr:nvSpPr>
        <xdr:cNvPr id="262" name="テキスト ボックス 261"/>
        <xdr:cNvSpPr txBox="1"/>
      </xdr:nvSpPr>
      <xdr:spPr>
        <a:xfrm>
          <a:off x="1719794" y="1614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106,992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130899</xdr:rowOff>
    </xdr:from>
    <xdr:to>
      <xdr:col>1</xdr:col>
      <xdr:colOff>485775</xdr:colOff>
      <xdr:row>96</xdr:row>
      <xdr:rowOff>61049</xdr:rowOff>
    </xdr:to>
    <xdr:sp macro="" textlink="">
      <xdr:nvSpPr>
        <xdr:cNvPr id="263" name="円/楕円 262"/>
        <xdr:cNvSpPr/>
      </xdr:nvSpPr>
      <xdr:spPr>
        <a:xfrm>
          <a:off x="1079500" y="164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77576</xdr:rowOff>
    </xdr:from>
    <xdr:ext cx="599010" cy="259045"/>
    <xdr:sp macro="" textlink="">
      <xdr:nvSpPr>
        <xdr:cNvPr id="264" name="テキスト ボックス 263"/>
        <xdr:cNvSpPr txBox="1"/>
      </xdr:nvSpPr>
      <xdr:spPr>
        <a:xfrm>
          <a:off x="830794" y="1619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57395</xdr:rowOff>
    </xdr:from>
    <xdr:to>
      <xdr:col>15</xdr:col>
      <xdr:colOff>180975</xdr:colOff>
      <xdr:row>34</xdr:row>
      <xdr:rowOff>137576</xdr:rowOff>
    </xdr:to>
    <xdr:cxnSp macro="">
      <xdr:nvCxnSpPr>
        <xdr:cNvPr id="297" name="直線コネクタ 296"/>
        <xdr:cNvCxnSpPr/>
      </xdr:nvCxnSpPr>
      <xdr:spPr>
        <a:xfrm>
          <a:off x="9639300" y="5886695"/>
          <a:ext cx="838200" cy="8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57395</xdr:rowOff>
    </xdr:from>
    <xdr:to>
      <xdr:col>14</xdr:col>
      <xdr:colOff>28575</xdr:colOff>
      <xdr:row>34</xdr:row>
      <xdr:rowOff>137242</xdr:rowOff>
    </xdr:to>
    <xdr:cxnSp macro="">
      <xdr:nvCxnSpPr>
        <xdr:cNvPr id="300" name="直線コネクタ 299"/>
        <xdr:cNvCxnSpPr/>
      </xdr:nvCxnSpPr>
      <xdr:spPr>
        <a:xfrm flipV="1">
          <a:off x="8750300" y="5886695"/>
          <a:ext cx="889000" cy="7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137242</xdr:rowOff>
    </xdr:from>
    <xdr:to>
      <xdr:col>12</xdr:col>
      <xdr:colOff>511175</xdr:colOff>
      <xdr:row>35</xdr:row>
      <xdr:rowOff>29086</xdr:rowOff>
    </xdr:to>
    <xdr:cxnSp macro="">
      <xdr:nvCxnSpPr>
        <xdr:cNvPr id="303" name="直線コネクタ 302"/>
        <xdr:cNvCxnSpPr/>
      </xdr:nvCxnSpPr>
      <xdr:spPr>
        <a:xfrm flipV="1">
          <a:off x="7861300" y="5966542"/>
          <a:ext cx="889000" cy="6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29086</xdr:rowOff>
    </xdr:from>
    <xdr:to>
      <xdr:col>11</xdr:col>
      <xdr:colOff>307975</xdr:colOff>
      <xdr:row>35</xdr:row>
      <xdr:rowOff>55051</xdr:rowOff>
    </xdr:to>
    <xdr:cxnSp macro="">
      <xdr:nvCxnSpPr>
        <xdr:cNvPr id="306" name="直線コネクタ 305"/>
        <xdr:cNvCxnSpPr/>
      </xdr:nvCxnSpPr>
      <xdr:spPr>
        <a:xfrm flipV="1">
          <a:off x="6972300" y="6029836"/>
          <a:ext cx="889000" cy="2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86776</xdr:rowOff>
    </xdr:from>
    <xdr:to>
      <xdr:col>15</xdr:col>
      <xdr:colOff>231775</xdr:colOff>
      <xdr:row>35</xdr:row>
      <xdr:rowOff>16926</xdr:rowOff>
    </xdr:to>
    <xdr:sp macro="" textlink="">
      <xdr:nvSpPr>
        <xdr:cNvPr id="316" name="円/楕円 315"/>
        <xdr:cNvSpPr/>
      </xdr:nvSpPr>
      <xdr:spPr>
        <a:xfrm>
          <a:off x="10426700" y="59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109653</xdr:rowOff>
    </xdr:from>
    <xdr:ext cx="534377" cy="259045"/>
    <xdr:sp macro="" textlink="">
      <xdr:nvSpPr>
        <xdr:cNvPr id="317" name="補助費等該当値テキスト"/>
        <xdr:cNvSpPr txBox="1"/>
      </xdr:nvSpPr>
      <xdr:spPr>
        <a:xfrm>
          <a:off x="10528300" y="576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90,223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6595</xdr:rowOff>
    </xdr:from>
    <xdr:to>
      <xdr:col>14</xdr:col>
      <xdr:colOff>79375</xdr:colOff>
      <xdr:row>34</xdr:row>
      <xdr:rowOff>108195</xdr:rowOff>
    </xdr:to>
    <xdr:sp macro="" textlink="">
      <xdr:nvSpPr>
        <xdr:cNvPr id="318" name="円/楕円 317"/>
        <xdr:cNvSpPr/>
      </xdr:nvSpPr>
      <xdr:spPr>
        <a:xfrm>
          <a:off x="9588500" y="58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124722</xdr:rowOff>
    </xdr:from>
    <xdr:ext cx="534377" cy="259045"/>
    <xdr:sp macro="" textlink="">
      <xdr:nvSpPr>
        <xdr:cNvPr id="319" name="テキスト ボックス 318"/>
        <xdr:cNvSpPr txBox="1"/>
      </xdr:nvSpPr>
      <xdr:spPr>
        <a:xfrm>
          <a:off x="9372111" y="56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98,641</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86442</xdr:rowOff>
    </xdr:from>
    <xdr:to>
      <xdr:col>12</xdr:col>
      <xdr:colOff>561975</xdr:colOff>
      <xdr:row>35</xdr:row>
      <xdr:rowOff>16592</xdr:rowOff>
    </xdr:to>
    <xdr:sp macro="" textlink="">
      <xdr:nvSpPr>
        <xdr:cNvPr id="320" name="円/楕円 319"/>
        <xdr:cNvSpPr/>
      </xdr:nvSpPr>
      <xdr:spPr>
        <a:xfrm>
          <a:off x="8699500" y="59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33119</xdr:rowOff>
    </xdr:from>
    <xdr:ext cx="534377" cy="259045"/>
    <xdr:sp macro="" textlink="">
      <xdr:nvSpPr>
        <xdr:cNvPr id="321" name="テキスト ボックス 320"/>
        <xdr:cNvSpPr txBox="1"/>
      </xdr:nvSpPr>
      <xdr:spPr>
        <a:xfrm>
          <a:off x="8483111" y="569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90,258</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149736</xdr:rowOff>
    </xdr:from>
    <xdr:to>
      <xdr:col>11</xdr:col>
      <xdr:colOff>358775</xdr:colOff>
      <xdr:row>35</xdr:row>
      <xdr:rowOff>79886</xdr:rowOff>
    </xdr:to>
    <xdr:sp macro="" textlink="">
      <xdr:nvSpPr>
        <xdr:cNvPr id="322" name="円/楕円 321"/>
        <xdr:cNvSpPr/>
      </xdr:nvSpPr>
      <xdr:spPr>
        <a:xfrm>
          <a:off x="7810500" y="59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96413</xdr:rowOff>
    </xdr:from>
    <xdr:ext cx="534377" cy="259045"/>
    <xdr:sp macro="" textlink="">
      <xdr:nvSpPr>
        <xdr:cNvPr id="323" name="テキスト ボックス 322"/>
        <xdr:cNvSpPr txBox="1"/>
      </xdr:nvSpPr>
      <xdr:spPr>
        <a:xfrm>
          <a:off x="7594111" y="575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83,613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4251</xdr:rowOff>
    </xdr:from>
    <xdr:to>
      <xdr:col>10</xdr:col>
      <xdr:colOff>155575</xdr:colOff>
      <xdr:row>35</xdr:row>
      <xdr:rowOff>105851</xdr:rowOff>
    </xdr:to>
    <xdr:sp macro="" textlink="">
      <xdr:nvSpPr>
        <xdr:cNvPr id="324" name="円/楕円 323"/>
        <xdr:cNvSpPr/>
      </xdr:nvSpPr>
      <xdr:spPr>
        <a:xfrm>
          <a:off x="6921500" y="600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122378</xdr:rowOff>
    </xdr:from>
    <xdr:ext cx="534377" cy="259045"/>
    <xdr:sp macro="" textlink="">
      <xdr:nvSpPr>
        <xdr:cNvPr id="325" name="テキスト ボックス 324"/>
        <xdr:cNvSpPr txBox="1"/>
      </xdr:nvSpPr>
      <xdr:spPr>
        <a:xfrm>
          <a:off x="6705111" y="578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19800</xdr:rowOff>
    </xdr:from>
    <xdr:to>
      <xdr:col>15</xdr:col>
      <xdr:colOff>180975</xdr:colOff>
      <xdr:row>55</xdr:row>
      <xdr:rowOff>53033</xdr:rowOff>
    </xdr:to>
    <xdr:cxnSp macro="">
      <xdr:nvCxnSpPr>
        <xdr:cNvPr id="352" name="直線コネクタ 351"/>
        <xdr:cNvCxnSpPr/>
      </xdr:nvCxnSpPr>
      <xdr:spPr>
        <a:xfrm>
          <a:off x="9639300" y="9449550"/>
          <a:ext cx="838200" cy="3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105479</xdr:rowOff>
    </xdr:from>
    <xdr:to>
      <xdr:col>14</xdr:col>
      <xdr:colOff>28575</xdr:colOff>
      <xdr:row>55</xdr:row>
      <xdr:rowOff>19800</xdr:rowOff>
    </xdr:to>
    <xdr:cxnSp macro="">
      <xdr:nvCxnSpPr>
        <xdr:cNvPr id="355" name="直線コネクタ 354"/>
        <xdr:cNvCxnSpPr/>
      </xdr:nvCxnSpPr>
      <xdr:spPr>
        <a:xfrm>
          <a:off x="8750300" y="9192329"/>
          <a:ext cx="889000" cy="25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105479</xdr:rowOff>
    </xdr:from>
    <xdr:to>
      <xdr:col>12</xdr:col>
      <xdr:colOff>511175</xdr:colOff>
      <xdr:row>55</xdr:row>
      <xdr:rowOff>77274</xdr:rowOff>
    </xdr:to>
    <xdr:cxnSp macro="">
      <xdr:nvCxnSpPr>
        <xdr:cNvPr id="358" name="直線コネクタ 357"/>
        <xdr:cNvCxnSpPr/>
      </xdr:nvCxnSpPr>
      <xdr:spPr>
        <a:xfrm flipV="1">
          <a:off x="7861300" y="9192329"/>
          <a:ext cx="889000" cy="3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37088</xdr:rowOff>
    </xdr:from>
    <xdr:ext cx="599010" cy="259045"/>
    <xdr:sp macro="" textlink="">
      <xdr:nvSpPr>
        <xdr:cNvPr id="360" name="テキスト ボックス 359"/>
        <xdr:cNvSpPr txBox="1"/>
      </xdr:nvSpPr>
      <xdr:spPr>
        <a:xfrm>
          <a:off x="8450794"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18990</xdr:rowOff>
    </xdr:from>
    <xdr:to>
      <xdr:col>11</xdr:col>
      <xdr:colOff>307975</xdr:colOff>
      <xdr:row>55</xdr:row>
      <xdr:rowOff>77274</xdr:rowOff>
    </xdr:to>
    <xdr:cxnSp macro="">
      <xdr:nvCxnSpPr>
        <xdr:cNvPr id="361" name="直線コネクタ 360"/>
        <xdr:cNvCxnSpPr/>
      </xdr:nvCxnSpPr>
      <xdr:spPr>
        <a:xfrm>
          <a:off x="6972300" y="9448740"/>
          <a:ext cx="889000" cy="5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108653</xdr:rowOff>
    </xdr:from>
    <xdr:ext cx="534377" cy="259045"/>
    <xdr:sp macro="" textlink="">
      <xdr:nvSpPr>
        <xdr:cNvPr id="363" name="テキスト ボックス 362"/>
        <xdr:cNvSpPr txBox="1"/>
      </xdr:nvSpPr>
      <xdr:spPr>
        <a:xfrm>
          <a:off x="7594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2233</xdr:rowOff>
    </xdr:from>
    <xdr:to>
      <xdr:col>15</xdr:col>
      <xdr:colOff>231775</xdr:colOff>
      <xdr:row>55</xdr:row>
      <xdr:rowOff>103833</xdr:rowOff>
    </xdr:to>
    <xdr:sp macro="" textlink="">
      <xdr:nvSpPr>
        <xdr:cNvPr id="371" name="円/楕円 370"/>
        <xdr:cNvSpPr/>
      </xdr:nvSpPr>
      <xdr:spPr>
        <a:xfrm>
          <a:off x="10426700" y="943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25110</xdr:rowOff>
    </xdr:from>
    <xdr:ext cx="599010" cy="259045"/>
    <xdr:sp macro="" textlink="">
      <xdr:nvSpPr>
        <xdr:cNvPr id="372" name="普通建設事業費該当値テキスト"/>
        <xdr:cNvSpPr txBox="1"/>
      </xdr:nvSpPr>
      <xdr:spPr>
        <a:xfrm>
          <a:off x="10528300" y="928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131,456</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140450</xdr:rowOff>
    </xdr:from>
    <xdr:to>
      <xdr:col>14</xdr:col>
      <xdr:colOff>79375</xdr:colOff>
      <xdr:row>55</xdr:row>
      <xdr:rowOff>70600</xdr:rowOff>
    </xdr:to>
    <xdr:sp macro="" textlink="">
      <xdr:nvSpPr>
        <xdr:cNvPr id="373" name="円/楕円 372"/>
        <xdr:cNvSpPr/>
      </xdr:nvSpPr>
      <xdr:spPr>
        <a:xfrm>
          <a:off x="9588500" y="9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87127</xdr:rowOff>
    </xdr:from>
    <xdr:ext cx="599010" cy="259045"/>
    <xdr:sp macro="" textlink="">
      <xdr:nvSpPr>
        <xdr:cNvPr id="374" name="テキスト ボックス 373"/>
        <xdr:cNvSpPr txBox="1"/>
      </xdr:nvSpPr>
      <xdr:spPr>
        <a:xfrm>
          <a:off x="9339794" y="917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138,725</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54679</xdr:rowOff>
    </xdr:from>
    <xdr:to>
      <xdr:col>12</xdr:col>
      <xdr:colOff>561975</xdr:colOff>
      <xdr:row>53</xdr:row>
      <xdr:rowOff>156279</xdr:rowOff>
    </xdr:to>
    <xdr:sp macro="" textlink="">
      <xdr:nvSpPr>
        <xdr:cNvPr id="375" name="円/楕円 374"/>
        <xdr:cNvSpPr/>
      </xdr:nvSpPr>
      <xdr:spPr>
        <a:xfrm>
          <a:off x="8699500" y="914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1356</xdr:rowOff>
    </xdr:from>
    <xdr:ext cx="599010" cy="259045"/>
    <xdr:sp macro="" textlink="">
      <xdr:nvSpPr>
        <xdr:cNvPr id="376" name="テキスト ボックス 375"/>
        <xdr:cNvSpPr txBox="1"/>
      </xdr:nvSpPr>
      <xdr:spPr>
        <a:xfrm>
          <a:off x="8450794" y="891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194,985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26474</xdr:rowOff>
    </xdr:from>
    <xdr:to>
      <xdr:col>11</xdr:col>
      <xdr:colOff>358775</xdr:colOff>
      <xdr:row>55</xdr:row>
      <xdr:rowOff>128074</xdr:rowOff>
    </xdr:to>
    <xdr:sp macro="" textlink="">
      <xdr:nvSpPr>
        <xdr:cNvPr id="377" name="円/楕円 376"/>
        <xdr:cNvSpPr/>
      </xdr:nvSpPr>
      <xdr:spPr>
        <a:xfrm>
          <a:off x="7810500" y="945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53</xdr:row>
      <xdr:rowOff>144601</xdr:rowOff>
    </xdr:from>
    <xdr:ext cx="599010" cy="259045"/>
    <xdr:sp macro="" textlink="">
      <xdr:nvSpPr>
        <xdr:cNvPr id="378" name="テキスト ボックス 377"/>
        <xdr:cNvSpPr txBox="1"/>
      </xdr:nvSpPr>
      <xdr:spPr>
        <a:xfrm>
          <a:off x="7561794" y="923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126,154</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139640</xdr:rowOff>
    </xdr:from>
    <xdr:to>
      <xdr:col>10</xdr:col>
      <xdr:colOff>155575</xdr:colOff>
      <xdr:row>55</xdr:row>
      <xdr:rowOff>69790</xdr:rowOff>
    </xdr:to>
    <xdr:sp macro="" textlink="">
      <xdr:nvSpPr>
        <xdr:cNvPr id="379" name="円/楕円 378"/>
        <xdr:cNvSpPr/>
      </xdr:nvSpPr>
      <xdr:spPr>
        <a:xfrm>
          <a:off x="6921500" y="939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86317</xdr:rowOff>
    </xdr:from>
    <xdr:ext cx="599010" cy="259045"/>
    <xdr:sp macro="" textlink="">
      <xdr:nvSpPr>
        <xdr:cNvPr id="380" name="テキスト ボックス 379"/>
        <xdr:cNvSpPr txBox="1"/>
      </xdr:nvSpPr>
      <xdr:spPr>
        <a:xfrm>
          <a:off x="6672794" y="917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92624</xdr:rowOff>
    </xdr:from>
    <xdr:to>
      <xdr:col>15</xdr:col>
      <xdr:colOff>180975</xdr:colOff>
      <xdr:row>79</xdr:row>
      <xdr:rowOff>30056</xdr:rowOff>
    </xdr:to>
    <xdr:cxnSp macro="">
      <xdr:nvCxnSpPr>
        <xdr:cNvPr id="409" name="直線コネクタ 408"/>
        <xdr:cNvCxnSpPr/>
      </xdr:nvCxnSpPr>
      <xdr:spPr>
        <a:xfrm>
          <a:off x="9639300" y="12951374"/>
          <a:ext cx="838200" cy="62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92624</xdr:rowOff>
    </xdr:from>
    <xdr:to>
      <xdr:col>14</xdr:col>
      <xdr:colOff>28575</xdr:colOff>
      <xdr:row>75</xdr:row>
      <xdr:rowOff>126708</xdr:rowOff>
    </xdr:to>
    <xdr:cxnSp macro="">
      <xdr:nvCxnSpPr>
        <xdr:cNvPr id="412" name="直線コネクタ 411"/>
        <xdr:cNvCxnSpPr/>
      </xdr:nvCxnSpPr>
      <xdr:spPr>
        <a:xfrm flipV="1">
          <a:off x="8750300" y="12951374"/>
          <a:ext cx="8890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31894</xdr:rowOff>
    </xdr:from>
    <xdr:ext cx="534377" cy="259045"/>
    <xdr:sp macro="" textlink="">
      <xdr:nvSpPr>
        <xdr:cNvPr id="416" name="テキスト ボックス 415"/>
        <xdr:cNvSpPr txBox="1"/>
      </xdr:nvSpPr>
      <xdr:spPr>
        <a:xfrm>
          <a:off x="8483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150706</xdr:rowOff>
    </xdr:from>
    <xdr:to>
      <xdr:col>15</xdr:col>
      <xdr:colOff>231775</xdr:colOff>
      <xdr:row>79</xdr:row>
      <xdr:rowOff>80856</xdr:rowOff>
    </xdr:to>
    <xdr:sp macro="" textlink="">
      <xdr:nvSpPr>
        <xdr:cNvPr id="422" name="円/楕円 421"/>
        <xdr:cNvSpPr/>
      </xdr:nvSpPr>
      <xdr:spPr>
        <a:xfrm>
          <a:off x="10426700" y="1352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65633</xdr:rowOff>
    </xdr:from>
    <xdr:ext cx="469744" cy="259045"/>
    <xdr:sp macro="" textlink="">
      <xdr:nvSpPr>
        <xdr:cNvPr id="423" name="普通建設事業費 （ うち新規整備　）該当値テキスト"/>
        <xdr:cNvSpPr txBox="1"/>
      </xdr:nvSpPr>
      <xdr:spPr>
        <a:xfrm>
          <a:off x="10528300" y="1343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1,889</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41824</xdr:rowOff>
    </xdr:from>
    <xdr:to>
      <xdr:col>14</xdr:col>
      <xdr:colOff>79375</xdr:colOff>
      <xdr:row>75</xdr:row>
      <xdr:rowOff>143424</xdr:rowOff>
    </xdr:to>
    <xdr:sp macro="" textlink="">
      <xdr:nvSpPr>
        <xdr:cNvPr id="424" name="円/楕円 423"/>
        <xdr:cNvSpPr/>
      </xdr:nvSpPr>
      <xdr:spPr>
        <a:xfrm>
          <a:off x="9588500" y="1290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159951</xdr:rowOff>
    </xdr:from>
    <xdr:ext cx="534377" cy="259045"/>
    <xdr:sp macro="" textlink="">
      <xdr:nvSpPr>
        <xdr:cNvPr id="425" name="テキスト ボックス 424"/>
        <xdr:cNvSpPr txBox="1"/>
      </xdr:nvSpPr>
      <xdr:spPr>
        <a:xfrm>
          <a:off x="9372111" y="126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83,678</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75908</xdr:rowOff>
    </xdr:from>
    <xdr:to>
      <xdr:col>12</xdr:col>
      <xdr:colOff>561975</xdr:colOff>
      <xdr:row>76</xdr:row>
      <xdr:rowOff>6059</xdr:rowOff>
    </xdr:to>
    <xdr:sp macro="" textlink="">
      <xdr:nvSpPr>
        <xdr:cNvPr id="426" name="円/楕円 425"/>
        <xdr:cNvSpPr/>
      </xdr:nvSpPr>
      <xdr:spPr>
        <a:xfrm>
          <a:off x="8699500" y="129346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22585</xdr:rowOff>
    </xdr:from>
    <xdr:ext cx="534377" cy="259045"/>
    <xdr:sp macro="" textlink="">
      <xdr:nvSpPr>
        <xdr:cNvPr id="427" name="テキスト ボックス 426"/>
        <xdr:cNvSpPr txBox="1"/>
      </xdr:nvSpPr>
      <xdr:spPr>
        <a:xfrm>
          <a:off x="8483111" y="127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136568</xdr:rowOff>
    </xdr:from>
    <xdr:to>
      <xdr:col>15</xdr:col>
      <xdr:colOff>180975</xdr:colOff>
      <xdr:row>96</xdr:row>
      <xdr:rowOff>129476</xdr:rowOff>
    </xdr:to>
    <xdr:cxnSp macro="">
      <xdr:nvCxnSpPr>
        <xdr:cNvPr id="452" name="直線コネクタ 451"/>
        <xdr:cNvCxnSpPr/>
      </xdr:nvCxnSpPr>
      <xdr:spPr>
        <a:xfrm flipV="1">
          <a:off x="9639300" y="16252868"/>
          <a:ext cx="838200" cy="33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154742</xdr:rowOff>
    </xdr:from>
    <xdr:to>
      <xdr:col>14</xdr:col>
      <xdr:colOff>28575</xdr:colOff>
      <xdr:row>96</xdr:row>
      <xdr:rowOff>129476</xdr:rowOff>
    </xdr:to>
    <xdr:cxnSp macro="">
      <xdr:nvCxnSpPr>
        <xdr:cNvPr id="455" name="直線コネクタ 454"/>
        <xdr:cNvCxnSpPr/>
      </xdr:nvCxnSpPr>
      <xdr:spPr>
        <a:xfrm>
          <a:off x="8750300" y="16271042"/>
          <a:ext cx="889000" cy="3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31945</xdr:rowOff>
    </xdr:from>
    <xdr:ext cx="534377" cy="259045"/>
    <xdr:sp macro="" textlink="">
      <xdr:nvSpPr>
        <xdr:cNvPr id="459" name="テキスト ボックス 458"/>
        <xdr:cNvSpPr txBox="1"/>
      </xdr:nvSpPr>
      <xdr:spPr>
        <a:xfrm>
          <a:off x="8483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85768</xdr:rowOff>
    </xdr:from>
    <xdr:to>
      <xdr:col>15</xdr:col>
      <xdr:colOff>231775</xdr:colOff>
      <xdr:row>95</xdr:row>
      <xdr:rowOff>15918</xdr:rowOff>
    </xdr:to>
    <xdr:sp macro="" textlink="">
      <xdr:nvSpPr>
        <xdr:cNvPr id="465" name="円/楕円 464"/>
        <xdr:cNvSpPr/>
      </xdr:nvSpPr>
      <xdr:spPr>
        <a:xfrm>
          <a:off x="10426700" y="1620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108645</xdr:rowOff>
    </xdr:from>
    <xdr:ext cx="599010" cy="259045"/>
    <xdr:sp macro="" textlink="">
      <xdr:nvSpPr>
        <xdr:cNvPr id="466" name="普通建設事業費 （ うち更新整備　）該当値テキスト"/>
        <xdr:cNvSpPr txBox="1"/>
      </xdr:nvSpPr>
      <xdr:spPr>
        <a:xfrm>
          <a:off x="10528300" y="160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100,548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78676</xdr:rowOff>
    </xdr:from>
    <xdr:to>
      <xdr:col>14</xdr:col>
      <xdr:colOff>79375</xdr:colOff>
      <xdr:row>97</xdr:row>
      <xdr:rowOff>8826</xdr:rowOff>
    </xdr:to>
    <xdr:sp macro="" textlink="">
      <xdr:nvSpPr>
        <xdr:cNvPr id="467" name="円/楕円 466"/>
        <xdr:cNvSpPr/>
      </xdr:nvSpPr>
      <xdr:spPr>
        <a:xfrm>
          <a:off x="9588500" y="1653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25353</xdr:rowOff>
    </xdr:from>
    <xdr:ext cx="534377" cy="259045"/>
    <xdr:sp macro="" textlink="">
      <xdr:nvSpPr>
        <xdr:cNvPr id="468" name="テキスト ボックス 467"/>
        <xdr:cNvSpPr txBox="1"/>
      </xdr:nvSpPr>
      <xdr:spPr>
        <a:xfrm>
          <a:off x="9372111" y="1631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41,789</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103942</xdr:rowOff>
    </xdr:from>
    <xdr:to>
      <xdr:col>12</xdr:col>
      <xdr:colOff>561975</xdr:colOff>
      <xdr:row>95</xdr:row>
      <xdr:rowOff>34092</xdr:rowOff>
    </xdr:to>
    <xdr:sp macro="" textlink="">
      <xdr:nvSpPr>
        <xdr:cNvPr id="469" name="円/楕円 468"/>
        <xdr:cNvSpPr/>
      </xdr:nvSpPr>
      <xdr:spPr>
        <a:xfrm>
          <a:off x="8699500" y="1622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50619</xdr:rowOff>
    </xdr:from>
    <xdr:ext cx="534377" cy="259045"/>
    <xdr:sp macro="" textlink="">
      <xdr:nvSpPr>
        <xdr:cNvPr id="470" name="テキスト ボックス 469"/>
        <xdr:cNvSpPr txBox="1"/>
      </xdr:nvSpPr>
      <xdr:spPr>
        <a:xfrm>
          <a:off x="8483111" y="1599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97,368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29035</xdr:rowOff>
    </xdr:from>
    <xdr:to>
      <xdr:col>23</xdr:col>
      <xdr:colOff>517525</xdr:colOff>
      <xdr:row>37</xdr:row>
      <xdr:rowOff>117526</xdr:rowOff>
    </xdr:to>
    <xdr:cxnSp macro="">
      <xdr:nvCxnSpPr>
        <xdr:cNvPr id="497" name="直線コネクタ 496"/>
        <xdr:cNvCxnSpPr/>
      </xdr:nvCxnSpPr>
      <xdr:spPr>
        <a:xfrm>
          <a:off x="15481300" y="6372685"/>
          <a:ext cx="838200" cy="8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61039</xdr:rowOff>
    </xdr:from>
    <xdr:to>
      <xdr:col>22</xdr:col>
      <xdr:colOff>365125</xdr:colOff>
      <xdr:row>37</xdr:row>
      <xdr:rowOff>29035</xdr:rowOff>
    </xdr:to>
    <xdr:cxnSp macro="">
      <xdr:nvCxnSpPr>
        <xdr:cNvPr id="500" name="直線コネクタ 499"/>
        <xdr:cNvCxnSpPr/>
      </xdr:nvCxnSpPr>
      <xdr:spPr>
        <a:xfrm>
          <a:off x="14592300" y="6061789"/>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68081</xdr:rowOff>
    </xdr:from>
    <xdr:ext cx="469744" cy="259045"/>
    <xdr:sp macro="" textlink="">
      <xdr:nvSpPr>
        <xdr:cNvPr id="502" name="テキスト ボックス 501"/>
        <xdr:cNvSpPr txBox="1"/>
      </xdr:nvSpPr>
      <xdr:spPr>
        <a:xfrm>
          <a:off x="15246427" y="6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61039</xdr:rowOff>
    </xdr:from>
    <xdr:to>
      <xdr:col>21</xdr:col>
      <xdr:colOff>161925</xdr:colOff>
      <xdr:row>36</xdr:row>
      <xdr:rowOff>134602</xdr:rowOff>
    </xdr:to>
    <xdr:cxnSp macro="">
      <xdr:nvCxnSpPr>
        <xdr:cNvPr id="503" name="直線コネクタ 502"/>
        <xdr:cNvCxnSpPr/>
      </xdr:nvCxnSpPr>
      <xdr:spPr>
        <a:xfrm flipV="1">
          <a:off x="13703300" y="6061789"/>
          <a:ext cx="889000" cy="24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167660</xdr:rowOff>
    </xdr:from>
    <xdr:ext cx="469744" cy="259045"/>
    <xdr:sp macro="" textlink="">
      <xdr:nvSpPr>
        <xdr:cNvPr id="505" name="テキスト ボックス 504"/>
        <xdr:cNvSpPr txBox="1"/>
      </xdr:nvSpPr>
      <xdr:spPr>
        <a:xfrm>
          <a:off x="14357427" y="65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14541</xdr:rowOff>
    </xdr:from>
    <xdr:to>
      <xdr:col>19</xdr:col>
      <xdr:colOff>644525</xdr:colOff>
      <xdr:row>36</xdr:row>
      <xdr:rowOff>134602</xdr:rowOff>
    </xdr:to>
    <xdr:cxnSp macro="">
      <xdr:nvCxnSpPr>
        <xdr:cNvPr id="506" name="直線コネクタ 505"/>
        <xdr:cNvCxnSpPr/>
      </xdr:nvCxnSpPr>
      <xdr:spPr>
        <a:xfrm>
          <a:off x="12814300" y="6186741"/>
          <a:ext cx="889000" cy="1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827</xdr:rowOff>
    </xdr:from>
    <xdr:ext cx="469744" cy="259045"/>
    <xdr:sp macro="" textlink="">
      <xdr:nvSpPr>
        <xdr:cNvPr id="508" name="テキスト ボックス 507"/>
        <xdr:cNvSpPr txBox="1"/>
      </xdr:nvSpPr>
      <xdr:spPr>
        <a:xfrm>
          <a:off x="13468427" y="651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96931</xdr:rowOff>
    </xdr:from>
    <xdr:ext cx="534377" cy="259045"/>
    <xdr:sp macro="" textlink="">
      <xdr:nvSpPr>
        <xdr:cNvPr id="510" name="テキスト ボックス 509"/>
        <xdr:cNvSpPr txBox="1"/>
      </xdr:nvSpPr>
      <xdr:spPr>
        <a:xfrm>
          <a:off x="12547111" y="64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66726</xdr:rowOff>
    </xdr:from>
    <xdr:to>
      <xdr:col>23</xdr:col>
      <xdr:colOff>568325</xdr:colOff>
      <xdr:row>37</xdr:row>
      <xdr:rowOff>168326</xdr:rowOff>
    </xdr:to>
    <xdr:sp macro="" textlink="">
      <xdr:nvSpPr>
        <xdr:cNvPr id="516" name="円/楕円 515"/>
        <xdr:cNvSpPr/>
      </xdr:nvSpPr>
      <xdr:spPr>
        <a:xfrm>
          <a:off x="162687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89603</xdr:rowOff>
    </xdr:from>
    <xdr:ext cx="469744" cy="259045"/>
    <xdr:sp macro="" textlink="">
      <xdr:nvSpPr>
        <xdr:cNvPr id="517" name="災害復旧事業費該当値テキスト"/>
        <xdr:cNvSpPr txBox="1"/>
      </xdr:nvSpPr>
      <xdr:spPr>
        <a:xfrm>
          <a:off x="16370300" y="62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8,470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149685</xdr:rowOff>
    </xdr:from>
    <xdr:to>
      <xdr:col>22</xdr:col>
      <xdr:colOff>415925</xdr:colOff>
      <xdr:row>37</xdr:row>
      <xdr:rowOff>79835</xdr:rowOff>
    </xdr:to>
    <xdr:sp macro="" textlink="">
      <xdr:nvSpPr>
        <xdr:cNvPr id="518" name="円/楕円 517"/>
        <xdr:cNvSpPr/>
      </xdr:nvSpPr>
      <xdr:spPr>
        <a:xfrm>
          <a:off x="15430500" y="63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96362</xdr:rowOff>
    </xdr:from>
    <xdr:ext cx="534377" cy="259045"/>
    <xdr:sp macro="" textlink="">
      <xdr:nvSpPr>
        <xdr:cNvPr id="519" name="テキスト ボックス 518"/>
        <xdr:cNvSpPr txBox="1"/>
      </xdr:nvSpPr>
      <xdr:spPr>
        <a:xfrm>
          <a:off x="15214111" y="609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12,341</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10239</xdr:rowOff>
    </xdr:from>
    <xdr:to>
      <xdr:col>21</xdr:col>
      <xdr:colOff>212725</xdr:colOff>
      <xdr:row>35</xdr:row>
      <xdr:rowOff>111839</xdr:rowOff>
    </xdr:to>
    <xdr:sp macro="" textlink="">
      <xdr:nvSpPr>
        <xdr:cNvPr id="520" name="円/楕円 519"/>
        <xdr:cNvSpPr/>
      </xdr:nvSpPr>
      <xdr:spPr>
        <a:xfrm>
          <a:off x="14541500" y="6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128366</xdr:rowOff>
    </xdr:from>
    <xdr:ext cx="534377" cy="259045"/>
    <xdr:sp macro="" textlink="">
      <xdr:nvSpPr>
        <xdr:cNvPr id="521" name="テキスト ボックス 520"/>
        <xdr:cNvSpPr txBox="1"/>
      </xdr:nvSpPr>
      <xdr:spPr>
        <a:xfrm>
          <a:off x="14325111" y="57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25,941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83802</xdr:rowOff>
    </xdr:from>
    <xdr:to>
      <xdr:col>20</xdr:col>
      <xdr:colOff>9525</xdr:colOff>
      <xdr:row>37</xdr:row>
      <xdr:rowOff>13952</xdr:rowOff>
    </xdr:to>
    <xdr:sp macro="" textlink="">
      <xdr:nvSpPr>
        <xdr:cNvPr id="522" name="円/楕円 521"/>
        <xdr:cNvSpPr/>
      </xdr:nvSpPr>
      <xdr:spPr>
        <a:xfrm>
          <a:off x="13652500" y="62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30479</xdr:rowOff>
    </xdr:from>
    <xdr:ext cx="534377" cy="259045"/>
    <xdr:sp macro="" textlink="">
      <xdr:nvSpPr>
        <xdr:cNvPr id="523" name="テキスト ボックス 522"/>
        <xdr:cNvSpPr txBox="1"/>
      </xdr:nvSpPr>
      <xdr:spPr>
        <a:xfrm>
          <a:off x="13436111" y="603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15,223</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135191</xdr:rowOff>
    </xdr:from>
    <xdr:to>
      <xdr:col>18</xdr:col>
      <xdr:colOff>492125</xdr:colOff>
      <xdr:row>36</xdr:row>
      <xdr:rowOff>65341</xdr:rowOff>
    </xdr:to>
    <xdr:sp macro="" textlink="">
      <xdr:nvSpPr>
        <xdr:cNvPr id="524" name="円/楕円 523"/>
        <xdr:cNvSpPr/>
      </xdr:nvSpPr>
      <xdr:spPr>
        <a:xfrm>
          <a:off x="12763500" y="613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81868</xdr:rowOff>
    </xdr:from>
    <xdr:ext cx="534377" cy="259045"/>
    <xdr:sp macro="" textlink="">
      <xdr:nvSpPr>
        <xdr:cNvPr id="525" name="テキスト ボックス 524"/>
        <xdr:cNvSpPr txBox="1"/>
      </xdr:nvSpPr>
      <xdr:spPr>
        <a:xfrm>
          <a:off x="12547111" y="59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90280</xdr:rowOff>
    </xdr:from>
    <xdr:to>
      <xdr:col>23</xdr:col>
      <xdr:colOff>517525</xdr:colOff>
      <xdr:row>76</xdr:row>
      <xdr:rowOff>109544</xdr:rowOff>
    </xdr:to>
    <xdr:cxnSp macro="">
      <xdr:nvCxnSpPr>
        <xdr:cNvPr id="611" name="直線コネクタ 610"/>
        <xdr:cNvCxnSpPr/>
      </xdr:nvCxnSpPr>
      <xdr:spPr>
        <a:xfrm flipV="1">
          <a:off x="15481300" y="13120480"/>
          <a:ext cx="838200" cy="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109544</xdr:rowOff>
    </xdr:from>
    <xdr:to>
      <xdr:col>22</xdr:col>
      <xdr:colOff>365125</xdr:colOff>
      <xdr:row>76</xdr:row>
      <xdr:rowOff>150048</xdr:rowOff>
    </xdr:to>
    <xdr:cxnSp macro="">
      <xdr:nvCxnSpPr>
        <xdr:cNvPr id="614" name="直線コネクタ 613"/>
        <xdr:cNvCxnSpPr/>
      </xdr:nvCxnSpPr>
      <xdr:spPr>
        <a:xfrm flipV="1">
          <a:off x="14592300" y="13139744"/>
          <a:ext cx="889000" cy="4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150048</xdr:rowOff>
    </xdr:from>
    <xdr:to>
      <xdr:col>21</xdr:col>
      <xdr:colOff>161925</xdr:colOff>
      <xdr:row>76</xdr:row>
      <xdr:rowOff>162175</xdr:rowOff>
    </xdr:to>
    <xdr:cxnSp macro="">
      <xdr:nvCxnSpPr>
        <xdr:cNvPr id="617" name="直線コネクタ 616"/>
        <xdr:cNvCxnSpPr/>
      </xdr:nvCxnSpPr>
      <xdr:spPr>
        <a:xfrm flipV="1">
          <a:off x="13703300" y="13180248"/>
          <a:ext cx="889000" cy="1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68171</xdr:rowOff>
    </xdr:from>
    <xdr:to>
      <xdr:col>19</xdr:col>
      <xdr:colOff>644525</xdr:colOff>
      <xdr:row>76</xdr:row>
      <xdr:rowOff>162175</xdr:rowOff>
    </xdr:to>
    <xdr:cxnSp macro="">
      <xdr:nvCxnSpPr>
        <xdr:cNvPr id="620" name="直線コネクタ 619"/>
        <xdr:cNvCxnSpPr/>
      </xdr:nvCxnSpPr>
      <xdr:spPr>
        <a:xfrm>
          <a:off x="12814300" y="13098371"/>
          <a:ext cx="889000" cy="9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39480</xdr:rowOff>
    </xdr:from>
    <xdr:to>
      <xdr:col>23</xdr:col>
      <xdr:colOff>568325</xdr:colOff>
      <xdr:row>76</xdr:row>
      <xdr:rowOff>141080</xdr:rowOff>
    </xdr:to>
    <xdr:sp macro="" textlink="">
      <xdr:nvSpPr>
        <xdr:cNvPr id="630" name="円/楕円 629"/>
        <xdr:cNvSpPr/>
      </xdr:nvSpPr>
      <xdr:spPr>
        <a:xfrm>
          <a:off x="16268700" y="1306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62358</xdr:rowOff>
    </xdr:from>
    <xdr:ext cx="599010" cy="259045"/>
    <xdr:sp macro="" textlink="">
      <xdr:nvSpPr>
        <xdr:cNvPr id="631" name="公債費該当値テキスト"/>
        <xdr:cNvSpPr txBox="1"/>
      </xdr:nvSpPr>
      <xdr:spPr>
        <a:xfrm>
          <a:off x="16370300" y="1292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122,971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58744</xdr:rowOff>
    </xdr:from>
    <xdr:to>
      <xdr:col>22</xdr:col>
      <xdr:colOff>415925</xdr:colOff>
      <xdr:row>76</xdr:row>
      <xdr:rowOff>160344</xdr:rowOff>
    </xdr:to>
    <xdr:sp macro="" textlink="">
      <xdr:nvSpPr>
        <xdr:cNvPr id="632" name="円/楕円 631"/>
        <xdr:cNvSpPr/>
      </xdr:nvSpPr>
      <xdr:spPr>
        <a:xfrm>
          <a:off x="15430500" y="130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5421</xdr:rowOff>
    </xdr:from>
    <xdr:ext cx="599010" cy="259045"/>
    <xdr:sp macro="" textlink="">
      <xdr:nvSpPr>
        <xdr:cNvPr id="633" name="テキスト ボックス 632"/>
        <xdr:cNvSpPr txBox="1"/>
      </xdr:nvSpPr>
      <xdr:spPr>
        <a:xfrm>
          <a:off x="15181794" y="1286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117,915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99248</xdr:rowOff>
    </xdr:from>
    <xdr:to>
      <xdr:col>21</xdr:col>
      <xdr:colOff>212725</xdr:colOff>
      <xdr:row>77</xdr:row>
      <xdr:rowOff>29398</xdr:rowOff>
    </xdr:to>
    <xdr:sp macro="" textlink="">
      <xdr:nvSpPr>
        <xdr:cNvPr id="634" name="円/楕円 633"/>
        <xdr:cNvSpPr/>
      </xdr:nvSpPr>
      <xdr:spPr>
        <a:xfrm>
          <a:off x="14541500" y="1312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45925</xdr:rowOff>
    </xdr:from>
    <xdr:ext cx="599010" cy="259045"/>
    <xdr:sp macro="" textlink="">
      <xdr:nvSpPr>
        <xdr:cNvPr id="635" name="テキスト ボックス 634"/>
        <xdr:cNvSpPr txBox="1"/>
      </xdr:nvSpPr>
      <xdr:spPr>
        <a:xfrm>
          <a:off x="14292794" y="1290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107,284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111375</xdr:rowOff>
    </xdr:from>
    <xdr:to>
      <xdr:col>20</xdr:col>
      <xdr:colOff>9525</xdr:colOff>
      <xdr:row>77</xdr:row>
      <xdr:rowOff>41525</xdr:rowOff>
    </xdr:to>
    <xdr:sp macro="" textlink="">
      <xdr:nvSpPr>
        <xdr:cNvPr id="636" name="円/楕円 635"/>
        <xdr:cNvSpPr/>
      </xdr:nvSpPr>
      <xdr:spPr>
        <a:xfrm>
          <a:off x="13652500" y="131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58052</xdr:rowOff>
    </xdr:from>
    <xdr:ext cx="599010" cy="259045"/>
    <xdr:sp macro="" textlink="">
      <xdr:nvSpPr>
        <xdr:cNvPr id="637" name="テキスト ボックス 636"/>
        <xdr:cNvSpPr txBox="1"/>
      </xdr:nvSpPr>
      <xdr:spPr>
        <a:xfrm>
          <a:off x="13403794" y="129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104,101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17371</xdr:rowOff>
    </xdr:from>
    <xdr:to>
      <xdr:col>18</xdr:col>
      <xdr:colOff>492125</xdr:colOff>
      <xdr:row>76</xdr:row>
      <xdr:rowOff>118971</xdr:rowOff>
    </xdr:to>
    <xdr:sp macro="" textlink="">
      <xdr:nvSpPr>
        <xdr:cNvPr id="638" name="円/楕円 637"/>
        <xdr:cNvSpPr/>
      </xdr:nvSpPr>
      <xdr:spPr>
        <a:xfrm>
          <a:off x="12763500" y="1304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135498</xdr:rowOff>
    </xdr:from>
    <xdr:ext cx="599010" cy="259045"/>
    <xdr:sp macro="" textlink="">
      <xdr:nvSpPr>
        <xdr:cNvPr id="639" name="テキスト ボックス 638"/>
        <xdr:cNvSpPr txBox="1"/>
      </xdr:nvSpPr>
      <xdr:spPr>
        <a:xfrm>
          <a:off x="12514794" y="1282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44115</xdr:rowOff>
    </xdr:from>
    <xdr:to>
      <xdr:col>23</xdr:col>
      <xdr:colOff>517525</xdr:colOff>
      <xdr:row>96</xdr:row>
      <xdr:rowOff>84455</xdr:rowOff>
    </xdr:to>
    <xdr:cxnSp macro="">
      <xdr:nvCxnSpPr>
        <xdr:cNvPr id="668" name="直線コネクタ 667"/>
        <xdr:cNvCxnSpPr/>
      </xdr:nvCxnSpPr>
      <xdr:spPr>
        <a:xfrm>
          <a:off x="15481300" y="16331865"/>
          <a:ext cx="838200" cy="2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44115</xdr:rowOff>
    </xdr:from>
    <xdr:to>
      <xdr:col>22</xdr:col>
      <xdr:colOff>365125</xdr:colOff>
      <xdr:row>96</xdr:row>
      <xdr:rowOff>110965</xdr:rowOff>
    </xdr:to>
    <xdr:cxnSp macro="">
      <xdr:nvCxnSpPr>
        <xdr:cNvPr id="671" name="直線コネクタ 670"/>
        <xdr:cNvCxnSpPr/>
      </xdr:nvCxnSpPr>
      <xdr:spPr>
        <a:xfrm flipV="1">
          <a:off x="14592300" y="16331865"/>
          <a:ext cx="889000" cy="23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110965</xdr:rowOff>
    </xdr:from>
    <xdr:to>
      <xdr:col>21</xdr:col>
      <xdr:colOff>161925</xdr:colOff>
      <xdr:row>98</xdr:row>
      <xdr:rowOff>132522</xdr:rowOff>
    </xdr:to>
    <xdr:cxnSp macro="">
      <xdr:nvCxnSpPr>
        <xdr:cNvPr id="674" name="直線コネクタ 673"/>
        <xdr:cNvCxnSpPr/>
      </xdr:nvCxnSpPr>
      <xdr:spPr>
        <a:xfrm flipV="1">
          <a:off x="13703300" y="16570165"/>
          <a:ext cx="889000" cy="36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23337</xdr:rowOff>
    </xdr:from>
    <xdr:ext cx="534377" cy="259045"/>
    <xdr:sp macro="" textlink="">
      <xdr:nvSpPr>
        <xdr:cNvPr id="676" name="テキスト ボックス 675"/>
        <xdr:cNvSpPr txBox="1"/>
      </xdr:nvSpPr>
      <xdr:spPr>
        <a:xfrm>
          <a:off x="14325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132522</xdr:rowOff>
    </xdr:from>
    <xdr:to>
      <xdr:col>19</xdr:col>
      <xdr:colOff>644525</xdr:colOff>
      <xdr:row>98</xdr:row>
      <xdr:rowOff>162849</xdr:rowOff>
    </xdr:to>
    <xdr:cxnSp macro="">
      <xdr:nvCxnSpPr>
        <xdr:cNvPr id="677" name="直線コネクタ 676"/>
        <xdr:cNvCxnSpPr/>
      </xdr:nvCxnSpPr>
      <xdr:spPr>
        <a:xfrm flipV="1">
          <a:off x="12814300" y="16934622"/>
          <a:ext cx="8890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33655</xdr:rowOff>
    </xdr:from>
    <xdr:to>
      <xdr:col>23</xdr:col>
      <xdr:colOff>568325</xdr:colOff>
      <xdr:row>96</xdr:row>
      <xdr:rowOff>135255</xdr:rowOff>
    </xdr:to>
    <xdr:sp macro="" textlink="">
      <xdr:nvSpPr>
        <xdr:cNvPr id="687" name="円/楕円 686"/>
        <xdr:cNvSpPr/>
      </xdr:nvSpPr>
      <xdr:spPr>
        <a:xfrm>
          <a:off x="162687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56532</xdr:rowOff>
    </xdr:from>
    <xdr:ext cx="534377" cy="259045"/>
    <xdr:sp macro="" textlink="">
      <xdr:nvSpPr>
        <xdr:cNvPr id="688" name="積立金該当値テキスト"/>
        <xdr:cNvSpPr txBox="1"/>
      </xdr:nvSpPr>
      <xdr:spPr>
        <a:xfrm>
          <a:off x="16370300" y="1634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62,250</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164765</xdr:rowOff>
    </xdr:from>
    <xdr:to>
      <xdr:col>22</xdr:col>
      <xdr:colOff>415925</xdr:colOff>
      <xdr:row>95</xdr:row>
      <xdr:rowOff>94915</xdr:rowOff>
    </xdr:to>
    <xdr:sp macro="" textlink="">
      <xdr:nvSpPr>
        <xdr:cNvPr id="689" name="円/楕円 688"/>
        <xdr:cNvSpPr/>
      </xdr:nvSpPr>
      <xdr:spPr>
        <a:xfrm>
          <a:off x="15430500" y="162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111442</xdr:rowOff>
    </xdr:from>
    <xdr:ext cx="534377" cy="259045"/>
    <xdr:sp macro="" textlink="">
      <xdr:nvSpPr>
        <xdr:cNvPr id="690" name="テキスト ボックス 689"/>
        <xdr:cNvSpPr txBox="1"/>
      </xdr:nvSpPr>
      <xdr:spPr>
        <a:xfrm>
          <a:off x="15214111" y="1605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90,044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60165</xdr:rowOff>
    </xdr:from>
    <xdr:to>
      <xdr:col>21</xdr:col>
      <xdr:colOff>212725</xdr:colOff>
      <xdr:row>96</xdr:row>
      <xdr:rowOff>161765</xdr:rowOff>
    </xdr:to>
    <xdr:sp macro="" textlink="">
      <xdr:nvSpPr>
        <xdr:cNvPr id="691" name="円/楕円 690"/>
        <xdr:cNvSpPr/>
      </xdr:nvSpPr>
      <xdr:spPr>
        <a:xfrm>
          <a:off x="14541500" y="165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6842</xdr:rowOff>
    </xdr:from>
    <xdr:ext cx="534377" cy="259045"/>
    <xdr:sp macro="" textlink="">
      <xdr:nvSpPr>
        <xdr:cNvPr id="692" name="テキスト ボックス 691"/>
        <xdr:cNvSpPr txBox="1"/>
      </xdr:nvSpPr>
      <xdr:spPr>
        <a:xfrm>
          <a:off x="14325111" y="1629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58,771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81722</xdr:rowOff>
    </xdr:from>
    <xdr:to>
      <xdr:col>20</xdr:col>
      <xdr:colOff>9525</xdr:colOff>
      <xdr:row>99</xdr:row>
      <xdr:rowOff>11872</xdr:rowOff>
    </xdr:to>
    <xdr:sp macro="" textlink="">
      <xdr:nvSpPr>
        <xdr:cNvPr id="693" name="円/楕円 692"/>
        <xdr:cNvSpPr/>
      </xdr:nvSpPr>
      <xdr:spPr>
        <a:xfrm>
          <a:off x="13652500" y="1688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2999</xdr:rowOff>
    </xdr:from>
    <xdr:ext cx="534377" cy="259045"/>
    <xdr:sp macro="" textlink="">
      <xdr:nvSpPr>
        <xdr:cNvPr id="694" name="テキスト ボックス 693"/>
        <xdr:cNvSpPr txBox="1"/>
      </xdr:nvSpPr>
      <xdr:spPr>
        <a:xfrm>
          <a:off x="13436111" y="169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112049</xdr:rowOff>
    </xdr:from>
    <xdr:to>
      <xdr:col>18</xdr:col>
      <xdr:colOff>492125</xdr:colOff>
      <xdr:row>99</xdr:row>
      <xdr:rowOff>42199</xdr:rowOff>
    </xdr:to>
    <xdr:sp macro="" textlink="">
      <xdr:nvSpPr>
        <xdr:cNvPr id="695" name="円/楕円 694"/>
        <xdr:cNvSpPr/>
      </xdr:nvSpPr>
      <xdr:spPr>
        <a:xfrm>
          <a:off x="12763500" y="1691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33326</xdr:rowOff>
    </xdr:from>
    <xdr:ext cx="469744" cy="259045"/>
    <xdr:sp macro="" textlink="">
      <xdr:nvSpPr>
        <xdr:cNvPr id="696" name="テキスト ボックス 695"/>
        <xdr:cNvSpPr txBox="1"/>
      </xdr:nvSpPr>
      <xdr:spPr>
        <a:xfrm>
          <a:off x="12579427" y="1700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72339</xdr:rowOff>
    </xdr:from>
    <xdr:to>
      <xdr:col>32</xdr:col>
      <xdr:colOff>187325</xdr:colOff>
      <xdr:row>38</xdr:row>
      <xdr:rowOff>169990</xdr:rowOff>
    </xdr:to>
    <xdr:cxnSp macro="">
      <xdr:nvCxnSpPr>
        <xdr:cNvPr id="725" name="直線コネクタ 724"/>
        <xdr:cNvCxnSpPr/>
      </xdr:nvCxnSpPr>
      <xdr:spPr>
        <a:xfrm flipV="1">
          <a:off x="21323300" y="6587439"/>
          <a:ext cx="838200" cy="9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106418</xdr:rowOff>
    </xdr:from>
    <xdr:ext cx="469744" cy="259045"/>
    <xdr:sp macro="" textlink="">
      <xdr:nvSpPr>
        <xdr:cNvPr id="726" name="投資及び出資金平均値テキスト"/>
        <xdr:cNvSpPr txBox="1"/>
      </xdr:nvSpPr>
      <xdr:spPr>
        <a:xfrm>
          <a:off x="22212300" y="662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169990</xdr:rowOff>
    </xdr:from>
    <xdr:to>
      <xdr:col>31</xdr:col>
      <xdr:colOff>34925</xdr:colOff>
      <xdr:row>39</xdr:row>
      <xdr:rowOff>15342</xdr:rowOff>
    </xdr:to>
    <xdr:cxnSp macro="">
      <xdr:nvCxnSpPr>
        <xdr:cNvPr id="728" name="直線コネクタ 727"/>
        <xdr:cNvCxnSpPr/>
      </xdr:nvCxnSpPr>
      <xdr:spPr>
        <a:xfrm flipV="1">
          <a:off x="20434300" y="6685090"/>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53915</xdr:rowOff>
    </xdr:from>
    <xdr:ext cx="469744" cy="259045"/>
    <xdr:sp macro="" textlink="">
      <xdr:nvSpPr>
        <xdr:cNvPr id="730" name="テキスト ボックス 729"/>
        <xdr:cNvSpPr txBox="1"/>
      </xdr:nvSpPr>
      <xdr:spPr>
        <a:xfrm>
          <a:off x="21088427" y="67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15342</xdr:rowOff>
    </xdr:from>
    <xdr:to>
      <xdr:col>29</xdr:col>
      <xdr:colOff>517525</xdr:colOff>
      <xdr:row>39</xdr:row>
      <xdr:rowOff>15932</xdr:rowOff>
    </xdr:to>
    <xdr:cxnSp macro="">
      <xdr:nvCxnSpPr>
        <xdr:cNvPr id="731" name="直線コネクタ 730"/>
        <xdr:cNvCxnSpPr/>
      </xdr:nvCxnSpPr>
      <xdr:spPr>
        <a:xfrm flipV="1">
          <a:off x="19545300" y="6701892"/>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14484</xdr:rowOff>
    </xdr:from>
    <xdr:to>
      <xdr:col>28</xdr:col>
      <xdr:colOff>314325</xdr:colOff>
      <xdr:row>39</xdr:row>
      <xdr:rowOff>15932</xdr:rowOff>
    </xdr:to>
    <xdr:cxnSp macro="">
      <xdr:nvCxnSpPr>
        <xdr:cNvPr id="734" name="直線コネクタ 733"/>
        <xdr:cNvCxnSpPr/>
      </xdr:nvCxnSpPr>
      <xdr:spPr>
        <a:xfrm>
          <a:off x="18656300" y="670103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57173</xdr:rowOff>
    </xdr:from>
    <xdr:ext cx="469744" cy="259045"/>
    <xdr:sp macro="" textlink="">
      <xdr:nvSpPr>
        <xdr:cNvPr id="738" name="テキスト ボックス 737"/>
        <xdr:cNvSpPr txBox="1"/>
      </xdr:nvSpPr>
      <xdr:spPr>
        <a:xfrm>
          <a:off x="18421427" y="674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21539</xdr:rowOff>
    </xdr:from>
    <xdr:to>
      <xdr:col>32</xdr:col>
      <xdr:colOff>238125</xdr:colOff>
      <xdr:row>38</xdr:row>
      <xdr:rowOff>123139</xdr:rowOff>
    </xdr:to>
    <xdr:sp macro="" textlink="">
      <xdr:nvSpPr>
        <xdr:cNvPr id="744" name="円/楕円 743"/>
        <xdr:cNvSpPr/>
      </xdr:nvSpPr>
      <xdr:spPr>
        <a:xfrm>
          <a:off x="22110700" y="65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44416</xdr:rowOff>
    </xdr:from>
    <xdr:ext cx="469744" cy="259045"/>
    <xdr:sp macro="" textlink="">
      <xdr:nvSpPr>
        <xdr:cNvPr id="745" name="投資及び出資金該当値テキスト"/>
        <xdr:cNvSpPr txBox="1"/>
      </xdr:nvSpPr>
      <xdr:spPr>
        <a:xfrm>
          <a:off x="22212300" y="63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119190</xdr:rowOff>
    </xdr:from>
    <xdr:to>
      <xdr:col>31</xdr:col>
      <xdr:colOff>85725</xdr:colOff>
      <xdr:row>39</xdr:row>
      <xdr:rowOff>49340</xdr:rowOff>
    </xdr:to>
    <xdr:sp macro="" textlink="">
      <xdr:nvSpPr>
        <xdr:cNvPr id="746" name="円/楕円 745"/>
        <xdr:cNvSpPr/>
      </xdr:nvSpPr>
      <xdr:spPr>
        <a:xfrm>
          <a:off x="21272500" y="66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65867</xdr:rowOff>
    </xdr:from>
    <xdr:ext cx="469744" cy="259045"/>
    <xdr:sp macro="" textlink="">
      <xdr:nvSpPr>
        <xdr:cNvPr id="747" name="テキスト ボックス 746"/>
        <xdr:cNvSpPr txBox="1"/>
      </xdr:nvSpPr>
      <xdr:spPr>
        <a:xfrm>
          <a:off x="21088427" y="640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135992</xdr:rowOff>
    </xdr:from>
    <xdr:to>
      <xdr:col>29</xdr:col>
      <xdr:colOff>568325</xdr:colOff>
      <xdr:row>39</xdr:row>
      <xdr:rowOff>66142</xdr:rowOff>
    </xdr:to>
    <xdr:sp macro="" textlink="">
      <xdr:nvSpPr>
        <xdr:cNvPr id="748" name="円/楕円 747"/>
        <xdr:cNvSpPr/>
      </xdr:nvSpPr>
      <xdr:spPr>
        <a:xfrm>
          <a:off x="20383500" y="66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57269</xdr:rowOff>
    </xdr:from>
    <xdr:ext cx="469744" cy="259045"/>
    <xdr:sp macro="" textlink="">
      <xdr:nvSpPr>
        <xdr:cNvPr id="749" name="テキスト ボックス 748"/>
        <xdr:cNvSpPr txBox="1"/>
      </xdr:nvSpPr>
      <xdr:spPr>
        <a:xfrm>
          <a:off x="20199427" y="674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136582</xdr:rowOff>
    </xdr:from>
    <xdr:to>
      <xdr:col>28</xdr:col>
      <xdr:colOff>365125</xdr:colOff>
      <xdr:row>39</xdr:row>
      <xdr:rowOff>66732</xdr:rowOff>
    </xdr:to>
    <xdr:sp macro="" textlink="">
      <xdr:nvSpPr>
        <xdr:cNvPr id="750" name="円/楕円 749"/>
        <xdr:cNvSpPr/>
      </xdr:nvSpPr>
      <xdr:spPr>
        <a:xfrm>
          <a:off x="19494500" y="665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57859</xdr:rowOff>
    </xdr:from>
    <xdr:ext cx="469744" cy="259045"/>
    <xdr:sp macro="" textlink="">
      <xdr:nvSpPr>
        <xdr:cNvPr id="751" name="テキスト ボックス 750"/>
        <xdr:cNvSpPr txBox="1"/>
      </xdr:nvSpPr>
      <xdr:spPr>
        <a:xfrm>
          <a:off x="19310427" y="674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135134</xdr:rowOff>
    </xdr:from>
    <xdr:to>
      <xdr:col>27</xdr:col>
      <xdr:colOff>161925</xdr:colOff>
      <xdr:row>39</xdr:row>
      <xdr:rowOff>65284</xdr:rowOff>
    </xdr:to>
    <xdr:sp macro="" textlink="">
      <xdr:nvSpPr>
        <xdr:cNvPr id="752" name="円/楕円 751"/>
        <xdr:cNvSpPr/>
      </xdr:nvSpPr>
      <xdr:spPr>
        <a:xfrm>
          <a:off x="18605500" y="66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81811</xdr:rowOff>
    </xdr:from>
    <xdr:ext cx="469744" cy="259045"/>
    <xdr:sp macro="" textlink="">
      <xdr:nvSpPr>
        <xdr:cNvPr id="753" name="テキスト ボックス 752"/>
        <xdr:cNvSpPr txBox="1"/>
      </xdr:nvSpPr>
      <xdr:spPr>
        <a:xfrm>
          <a:off x="18421427" y="642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67821</xdr:rowOff>
    </xdr:from>
    <xdr:to>
      <xdr:col>32</xdr:col>
      <xdr:colOff>187325</xdr:colOff>
      <xdr:row>58</xdr:row>
      <xdr:rowOff>71218</xdr:rowOff>
    </xdr:to>
    <xdr:cxnSp macro="">
      <xdr:nvCxnSpPr>
        <xdr:cNvPr id="784" name="直線コネクタ 783"/>
        <xdr:cNvCxnSpPr/>
      </xdr:nvCxnSpPr>
      <xdr:spPr>
        <a:xfrm flipV="1">
          <a:off x="21323300" y="10011921"/>
          <a:ext cx="8382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9001</xdr:rowOff>
    </xdr:from>
    <xdr:ext cx="469744" cy="259045"/>
    <xdr:sp macro="" textlink="">
      <xdr:nvSpPr>
        <xdr:cNvPr id="785" name="貸付金平均値テキスト"/>
        <xdr:cNvSpPr txBox="1"/>
      </xdr:nvSpPr>
      <xdr:spPr>
        <a:xfrm>
          <a:off x="22212300" y="995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71218</xdr:rowOff>
    </xdr:from>
    <xdr:to>
      <xdr:col>31</xdr:col>
      <xdr:colOff>34925</xdr:colOff>
      <xdr:row>58</xdr:row>
      <xdr:rowOff>170921</xdr:rowOff>
    </xdr:to>
    <xdr:cxnSp macro="">
      <xdr:nvCxnSpPr>
        <xdr:cNvPr id="787" name="直線コネクタ 786"/>
        <xdr:cNvCxnSpPr/>
      </xdr:nvCxnSpPr>
      <xdr:spPr>
        <a:xfrm flipV="1">
          <a:off x="20434300" y="10015318"/>
          <a:ext cx="889000" cy="9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169973</xdr:rowOff>
    </xdr:from>
    <xdr:to>
      <xdr:col>29</xdr:col>
      <xdr:colOff>517525</xdr:colOff>
      <xdr:row>58</xdr:row>
      <xdr:rowOff>170921</xdr:rowOff>
    </xdr:to>
    <xdr:cxnSp macro="">
      <xdr:nvCxnSpPr>
        <xdr:cNvPr id="790" name="直線コネクタ 789"/>
        <xdr:cNvCxnSpPr/>
      </xdr:nvCxnSpPr>
      <xdr:spPr>
        <a:xfrm>
          <a:off x="19545300" y="10114073"/>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154135</xdr:rowOff>
    </xdr:from>
    <xdr:to>
      <xdr:col>28</xdr:col>
      <xdr:colOff>314325</xdr:colOff>
      <xdr:row>58</xdr:row>
      <xdr:rowOff>169973</xdr:rowOff>
    </xdr:to>
    <xdr:cxnSp macro="">
      <xdr:nvCxnSpPr>
        <xdr:cNvPr id="793" name="直線コネクタ 792"/>
        <xdr:cNvCxnSpPr/>
      </xdr:nvCxnSpPr>
      <xdr:spPr>
        <a:xfrm>
          <a:off x="18656300" y="10098235"/>
          <a:ext cx="8890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17021</xdr:rowOff>
    </xdr:from>
    <xdr:to>
      <xdr:col>32</xdr:col>
      <xdr:colOff>238125</xdr:colOff>
      <xdr:row>58</xdr:row>
      <xdr:rowOff>118621</xdr:rowOff>
    </xdr:to>
    <xdr:sp macro="" textlink="">
      <xdr:nvSpPr>
        <xdr:cNvPr id="803" name="円/楕円 802"/>
        <xdr:cNvSpPr/>
      </xdr:nvSpPr>
      <xdr:spPr>
        <a:xfrm>
          <a:off x="22110700" y="99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39898</xdr:rowOff>
    </xdr:from>
    <xdr:ext cx="469744" cy="259045"/>
    <xdr:sp macro="" textlink="">
      <xdr:nvSpPr>
        <xdr:cNvPr id="804" name="貸付金該当値テキスト"/>
        <xdr:cNvSpPr txBox="1"/>
      </xdr:nvSpPr>
      <xdr:spPr>
        <a:xfrm>
          <a:off x="22212300" y="98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20418</xdr:rowOff>
    </xdr:from>
    <xdr:to>
      <xdr:col>31</xdr:col>
      <xdr:colOff>85725</xdr:colOff>
      <xdr:row>58</xdr:row>
      <xdr:rowOff>122018</xdr:rowOff>
    </xdr:to>
    <xdr:sp macro="" textlink="">
      <xdr:nvSpPr>
        <xdr:cNvPr id="805" name="円/楕円 804"/>
        <xdr:cNvSpPr/>
      </xdr:nvSpPr>
      <xdr:spPr>
        <a:xfrm>
          <a:off x="21272500" y="996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113145</xdr:rowOff>
    </xdr:from>
    <xdr:ext cx="469744" cy="259045"/>
    <xdr:sp macro="" textlink="">
      <xdr:nvSpPr>
        <xdr:cNvPr id="806" name="テキスト ボックス 805"/>
        <xdr:cNvSpPr txBox="1"/>
      </xdr:nvSpPr>
      <xdr:spPr>
        <a:xfrm>
          <a:off x="21088427" y="1005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120121</xdr:rowOff>
    </xdr:from>
    <xdr:to>
      <xdr:col>29</xdr:col>
      <xdr:colOff>568325</xdr:colOff>
      <xdr:row>59</xdr:row>
      <xdr:rowOff>50271</xdr:rowOff>
    </xdr:to>
    <xdr:sp macro="" textlink="">
      <xdr:nvSpPr>
        <xdr:cNvPr id="807" name="円/楕円 806"/>
        <xdr:cNvSpPr/>
      </xdr:nvSpPr>
      <xdr:spPr>
        <a:xfrm>
          <a:off x="20383500" y="1006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41398</xdr:rowOff>
    </xdr:from>
    <xdr:ext cx="469744" cy="259045"/>
    <xdr:sp macro="" textlink="">
      <xdr:nvSpPr>
        <xdr:cNvPr id="808" name="テキスト ボックス 807"/>
        <xdr:cNvSpPr txBox="1"/>
      </xdr:nvSpPr>
      <xdr:spPr>
        <a:xfrm>
          <a:off x="20199427" y="1015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119173</xdr:rowOff>
    </xdr:from>
    <xdr:to>
      <xdr:col>28</xdr:col>
      <xdr:colOff>365125</xdr:colOff>
      <xdr:row>59</xdr:row>
      <xdr:rowOff>49323</xdr:rowOff>
    </xdr:to>
    <xdr:sp macro="" textlink="">
      <xdr:nvSpPr>
        <xdr:cNvPr id="809" name="円/楕円 808"/>
        <xdr:cNvSpPr/>
      </xdr:nvSpPr>
      <xdr:spPr>
        <a:xfrm>
          <a:off x="19494500" y="1006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40450</xdr:rowOff>
    </xdr:from>
    <xdr:ext cx="469744" cy="259045"/>
    <xdr:sp macro="" textlink="">
      <xdr:nvSpPr>
        <xdr:cNvPr id="810" name="テキスト ボックス 809"/>
        <xdr:cNvSpPr txBox="1"/>
      </xdr:nvSpPr>
      <xdr:spPr>
        <a:xfrm>
          <a:off x="19310427" y="1015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103335</xdr:rowOff>
    </xdr:from>
    <xdr:to>
      <xdr:col>27</xdr:col>
      <xdr:colOff>161925</xdr:colOff>
      <xdr:row>59</xdr:row>
      <xdr:rowOff>33485</xdr:rowOff>
    </xdr:to>
    <xdr:sp macro="" textlink="">
      <xdr:nvSpPr>
        <xdr:cNvPr id="811" name="円/楕円 810"/>
        <xdr:cNvSpPr/>
      </xdr:nvSpPr>
      <xdr:spPr>
        <a:xfrm>
          <a:off x="18605500" y="100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24612</xdr:rowOff>
    </xdr:from>
    <xdr:ext cx="469744" cy="259045"/>
    <xdr:sp macro="" textlink="">
      <xdr:nvSpPr>
        <xdr:cNvPr id="812" name="テキスト ボックス 811"/>
        <xdr:cNvSpPr txBox="1"/>
      </xdr:nvSpPr>
      <xdr:spPr>
        <a:xfrm>
          <a:off x="18421427" y="1014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46006</xdr:rowOff>
    </xdr:from>
    <xdr:to>
      <xdr:col>32</xdr:col>
      <xdr:colOff>187325</xdr:colOff>
      <xdr:row>76</xdr:row>
      <xdr:rowOff>76623</xdr:rowOff>
    </xdr:to>
    <xdr:cxnSp macro="">
      <xdr:nvCxnSpPr>
        <xdr:cNvPr id="844" name="直線コネクタ 843"/>
        <xdr:cNvCxnSpPr/>
      </xdr:nvCxnSpPr>
      <xdr:spPr>
        <a:xfrm flipV="1">
          <a:off x="21323300" y="13076206"/>
          <a:ext cx="838200" cy="3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76623</xdr:rowOff>
    </xdr:from>
    <xdr:to>
      <xdr:col>31</xdr:col>
      <xdr:colOff>34925</xdr:colOff>
      <xdr:row>76</xdr:row>
      <xdr:rowOff>134279</xdr:rowOff>
    </xdr:to>
    <xdr:cxnSp macro="">
      <xdr:nvCxnSpPr>
        <xdr:cNvPr id="847" name="直線コネクタ 846"/>
        <xdr:cNvCxnSpPr/>
      </xdr:nvCxnSpPr>
      <xdr:spPr>
        <a:xfrm flipV="1">
          <a:off x="20434300" y="13106823"/>
          <a:ext cx="889000" cy="5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153747</xdr:rowOff>
    </xdr:from>
    <xdr:ext cx="534377" cy="259045"/>
    <xdr:sp macro="" textlink="">
      <xdr:nvSpPr>
        <xdr:cNvPr id="849" name="テキスト ボックス 848"/>
        <xdr:cNvSpPr txBox="1"/>
      </xdr:nvSpPr>
      <xdr:spPr>
        <a:xfrm>
          <a:off x="21056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134279</xdr:rowOff>
    </xdr:from>
    <xdr:to>
      <xdr:col>29</xdr:col>
      <xdr:colOff>517525</xdr:colOff>
      <xdr:row>76</xdr:row>
      <xdr:rowOff>162871</xdr:rowOff>
    </xdr:to>
    <xdr:cxnSp macro="">
      <xdr:nvCxnSpPr>
        <xdr:cNvPr id="850" name="直線コネクタ 849"/>
        <xdr:cNvCxnSpPr/>
      </xdr:nvCxnSpPr>
      <xdr:spPr>
        <a:xfrm flipV="1">
          <a:off x="19545300" y="13164479"/>
          <a:ext cx="889000" cy="2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47742</xdr:rowOff>
    </xdr:from>
    <xdr:ext cx="534377" cy="259045"/>
    <xdr:sp macro="" textlink="">
      <xdr:nvSpPr>
        <xdr:cNvPr id="852" name="テキスト ボックス 851"/>
        <xdr:cNvSpPr txBox="1"/>
      </xdr:nvSpPr>
      <xdr:spPr>
        <a:xfrm>
          <a:off x="20167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162871</xdr:rowOff>
    </xdr:from>
    <xdr:to>
      <xdr:col>28</xdr:col>
      <xdr:colOff>314325</xdr:colOff>
      <xdr:row>77</xdr:row>
      <xdr:rowOff>11798</xdr:rowOff>
    </xdr:to>
    <xdr:cxnSp macro="">
      <xdr:nvCxnSpPr>
        <xdr:cNvPr id="853" name="直線コネクタ 852"/>
        <xdr:cNvCxnSpPr/>
      </xdr:nvCxnSpPr>
      <xdr:spPr>
        <a:xfrm flipV="1">
          <a:off x="18656300" y="13193071"/>
          <a:ext cx="889000" cy="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60151</xdr:rowOff>
    </xdr:from>
    <xdr:ext cx="534377" cy="259045"/>
    <xdr:sp macro="" textlink="">
      <xdr:nvSpPr>
        <xdr:cNvPr id="855" name="テキスト ボックス 854"/>
        <xdr:cNvSpPr txBox="1"/>
      </xdr:nvSpPr>
      <xdr:spPr>
        <a:xfrm>
          <a:off x="19278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86702</xdr:rowOff>
    </xdr:from>
    <xdr:ext cx="534377" cy="259045"/>
    <xdr:sp macro="" textlink="">
      <xdr:nvSpPr>
        <xdr:cNvPr id="857" name="テキスト ボックス 856"/>
        <xdr:cNvSpPr txBox="1"/>
      </xdr:nvSpPr>
      <xdr:spPr>
        <a:xfrm>
          <a:off x="18389111" y="12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166656</xdr:rowOff>
    </xdr:from>
    <xdr:to>
      <xdr:col>32</xdr:col>
      <xdr:colOff>238125</xdr:colOff>
      <xdr:row>76</xdr:row>
      <xdr:rowOff>96806</xdr:rowOff>
    </xdr:to>
    <xdr:sp macro="" textlink="">
      <xdr:nvSpPr>
        <xdr:cNvPr id="863" name="円/楕円 862"/>
        <xdr:cNvSpPr/>
      </xdr:nvSpPr>
      <xdr:spPr>
        <a:xfrm>
          <a:off x="22110700" y="130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145083</xdr:rowOff>
    </xdr:from>
    <xdr:ext cx="534377" cy="259045"/>
    <xdr:sp macro="" textlink="">
      <xdr:nvSpPr>
        <xdr:cNvPr id="864" name="繰出金該当値テキスト"/>
        <xdr:cNvSpPr txBox="1"/>
      </xdr:nvSpPr>
      <xdr:spPr>
        <a:xfrm>
          <a:off x="22212300" y="1300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54,738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25823</xdr:rowOff>
    </xdr:from>
    <xdr:to>
      <xdr:col>31</xdr:col>
      <xdr:colOff>85725</xdr:colOff>
      <xdr:row>76</xdr:row>
      <xdr:rowOff>127423</xdr:rowOff>
    </xdr:to>
    <xdr:sp macro="" textlink="">
      <xdr:nvSpPr>
        <xdr:cNvPr id="865" name="円/楕円 864"/>
        <xdr:cNvSpPr/>
      </xdr:nvSpPr>
      <xdr:spPr>
        <a:xfrm>
          <a:off x="21272500" y="1305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118550</xdr:rowOff>
    </xdr:from>
    <xdr:ext cx="534377" cy="259045"/>
    <xdr:sp macro="" textlink="">
      <xdr:nvSpPr>
        <xdr:cNvPr id="866" name="テキスト ボックス 865"/>
        <xdr:cNvSpPr txBox="1"/>
      </xdr:nvSpPr>
      <xdr:spPr>
        <a:xfrm>
          <a:off x="21056111" y="131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52,863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83479</xdr:rowOff>
    </xdr:from>
    <xdr:to>
      <xdr:col>29</xdr:col>
      <xdr:colOff>568325</xdr:colOff>
      <xdr:row>77</xdr:row>
      <xdr:rowOff>13629</xdr:rowOff>
    </xdr:to>
    <xdr:sp macro="" textlink="">
      <xdr:nvSpPr>
        <xdr:cNvPr id="867" name="円/楕円 866"/>
        <xdr:cNvSpPr/>
      </xdr:nvSpPr>
      <xdr:spPr>
        <a:xfrm>
          <a:off x="20383500" y="1311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4756</xdr:rowOff>
    </xdr:from>
    <xdr:ext cx="534377" cy="259045"/>
    <xdr:sp macro="" textlink="">
      <xdr:nvSpPr>
        <xdr:cNvPr id="868" name="テキスト ボックス 867"/>
        <xdr:cNvSpPr txBox="1"/>
      </xdr:nvSpPr>
      <xdr:spPr>
        <a:xfrm>
          <a:off x="20167111" y="1320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49,332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112071</xdr:rowOff>
    </xdr:from>
    <xdr:to>
      <xdr:col>28</xdr:col>
      <xdr:colOff>365125</xdr:colOff>
      <xdr:row>77</xdr:row>
      <xdr:rowOff>42221</xdr:rowOff>
    </xdr:to>
    <xdr:sp macro="" textlink="">
      <xdr:nvSpPr>
        <xdr:cNvPr id="869" name="円/楕円 868"/>
        <xdr:cNvSpPr/>
      </xdr:nvSpPr>
      <xdr:spPr>
        <a:xfrm>
          <a:off x="19494500" y="131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33348</xdr:rowOff>
    </xdr:from>
    <xdr:ext cx="534377" cy="259045"/>
    <xdr:sp macro="" textlink="">
      <xdr:nvSpPr>
        <xdr:cNvPr id="870" name="テキスト ボックス 869"/>
        <xdr:cNvSpPr txBox="1"/>
      </xdr:nvSpPr>
      <xdr:spPr>
        <a:xfrm>
          <a:off x="19278111" y="132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47,581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132448</xdr:rowOff>
    </xdr:from>
    <xdr:to>
      <xdr:col>27</xdr:col>
      <xdr:colOff>161925</xdr:colOff>
      <xdr:row>77</xdr:row>
      <xdr:rowOff>62598</xdr:rowOff>
    </xdr:to>
    <xdr:sp macro="" textlink="">
      <xdr:nvSpPr>
        <xdr:cNvPr id="871" name="円/楕円 870"/>
        <xdr:cNvSpPr/>
      </xdr:nvSpPr>
      <xdr:spPr>
        <a:xfrm>
          <a:off x="18605500" y="131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53725</xdr:rowOff>
    </xdr:from>
    <xdr:ext cx="534377" cy="259045"/>
    <xdr:sp macro="" textlink="">
      <xdr:nvSpPr>
        <xdr:cNvPr id="872" name="テキスト ボックス 871"/>
        <xdr:cNvSpPr txBox="1"/>
      </xdr:nvSpPr>
      <xdr:spPr>
        <a:xfrm>
          <a:off x="18389111" y="1325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46,333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人件費は、定員適正化計画の実施に伴い総額で減少したものの人口減少の影響により住民一人あたりのコストは増加した。</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物件費は、ふるさと納税の推進による寄附金の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に伴い返礼品経費が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したことが大きく影響している。また、経常的な管理経費についても年々増加傾向にあるので今後も積極的な見直しを行い抑制に努める。</a:t>
          </a:r>
          <a:endParaRPr lang="ja-JP" altLang="ja-JP" sz="1400">
            <a:effectLst/>
          </a:endParaRPr>
        </a:p>
        <a:p>
          <a:pPr marL="0" marR="0" indent="0" defTabSz="914400" rtl="0" eaLnBrk="1" fontAlgn="base"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a:t>
          </a:r>
          <a:r>
            <a:rPr lang="ja-JP" altLang="ja-JP" sz="1100" b="0" i="0" baseline="0">
              <a:solidFill>
                <a:schemeClr val="dk1"/>
              </a:solidFill>
              <a:effectLst/>
              <a:latin typeface="+mn-lt"/>
              <a:ea typeface="+mn-ea"/>
              <a:cs typeface="+mn-cs"/>
            </a:rPr>
            <a:t>高齢化や長引く景気低迷などの社会情勢による障害者自立支援給付や生活保護費の増、国の保育制度改革による保育士の処遇改善や、待機児童解消のため、民間保育所への給付費の増が要因である。</a:t>
          </a:r>
          <a:endParaRPr lang="ja-JP" altLang="ja-JP">
            <a:effectLst/>
          </a:endParaRPr>
        </a:p>
        <a:p>
          <a:pPr marL="0" marR="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今後も引き続き資格審査等の認定や給付の適正化に努める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積立金は、「やらんば！平戸」応援基金寄附金</a:t>
          </a:r>
          <a:r>
            <a:rPr kumimoji="1" lang="ja-JP" altLang="en-US" sz="1100">
              <a:solidFill>
                <a:schemeClr val="dk1"/>
              </a:solidFill>
              <a:effectLst/>
              <a:latin typeface="+mn-lt"/>
              <a:ea typeface="+mn-ea"/>
              <a:cs typeface="+mn-cs"/>
            </a:rPr>
            <a:t>の減少により</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が減少</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長崎県平戸市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32,639
32,515
235.08
27,353,664
26,797,259
390,397
13,633,043
28,335,726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37021</xdr:rowOff>
    </xdr:from>
    <xdr:to>
      <xdr:col>6</xdr:col>
      <xdr:colOff>511175</xdr:colOff>
      <xdr:row>34</xdr:row>
      <xdr:rowOff>129603</xdr:rowOff>
    </xdr:to>
    <xdr:cxnSp macro="">
      <xdr:nvCxnSpPr>
        <xdr:cNvPr id="61" name="直線コネクタ 60"/>
        <xdr:cNvCxnSpPr/>
      </xdr:nvCxnSpPr>
      <xdr:spPr>
        <a:xfrm>
          <a:off x="3797300" y="5866321"/>
          <a:ext cx="838200" cy="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37021</xdr:rowOff>
    </xdr:from>
    <xdr:to>
      <xdr:col>5</xdr:col>
      <xdr:colOff>358775</xdr:colOff>
      <xdr:row>34</xdr:row>
      <xdr:rowOff>117602</xdr:rowOff>
    </xdr:to>
    <xdr:cxnSp macro="">
      <xdr:nvCxnSpPr>
        <xdr:cNvPr id="64" name="直線コネクタ 63"/>
        <xdr:cNvCxnSpPr/>
      </xdr:nvCxnSpPr>
      <xdr:spPr>
        <a:xfrm flipV="1">
          <a:off x="2908300" y="5866321"/>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79311</xdr:rowOff>
    </xdr:from>
    <xdr:to>
      <xdr:col>4</xdr:col>
      <xdr:colOff>155575</xdr:colOff>
      <xdr:row>34</xdr:row>
      <xdr:rowOff>117602</xdr:rowOff>
    </xdr:to>
    <xdr:cxnSp macro="">
      <xdr:nvCxnSpPr>
        <xdr:cNvPr id="67" name="直線コネクタ 66"/>
        <xdr:cNvCxnSpPr/>
      </xdr:nvCxnSpPr>
      <xdr:spPr>
        <a:xfrm>
          <a:off x="2019300" y="5908611"/>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38926</xdr:rowOff>
    </xdr:from>
    <xdr:to>
      <xdr:col>2</xdr:col>
      <xdr:colOff>638175</xdr:colOff>
      <xdr:row>34</xdr:row>
      <xdr:rowOff>79311</xdr:rowOff>
    </xdr:to>
    <xdr:cxnSp macro="">
      <xdr:nvCxnSpPr>
        <xdr:cNvPr id="70" name="直線コネクタ 69"/>
        <xdr:cNvCxnSpPr/>
      </xdr:nvCxnSpPr>
      <xdr:spPr>
        <a:xfrm>
          <a:off x="1130300" y="5868226"/>
          <a:ext cx="8890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78803</xdr:rowOff>
    </xdr:from>
    <xdr:to>
      <xdr:col>6</xdr:col>
      <xdr:colOff>561975</xdr:colOff>
      <xdr:row>35</xdr:row>
      <xdr:rowOff>8953</xdr:rowOff>
    </xdr:to>
    <xdr:sp macro="" textlink="">
      <xdr:nvSpPr>
        <xdr:cNvPr id="80" name="円/楕円 79"/>
        <xdr:cNvSpPr/>
      </xdr:nvSpPr>
      <xdr:spPr>
        <a:xfrm>
          <a:off x="4584700" y="59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101680</xdr:rowOff>
    </xdr:from>
    <xdr:ext cx="469744" cy="259045"/>
    <xdr:sp macro="" textlink="">
      <xdr:nvSpPr>
        <xdr:cNvPr id="81" name="議会費該当値テキスト"/>
        <xdr:cNvSpPr txBox="1"/>
      </xdr:nvSpPr>
      <xdr:spPr>
        <a:xfrm>
          <a:off x="4686300" y="575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157671</xdr:rowOff>
    </xdr:from>
    <xdr:to>
      <xdr:col>5</xdr:col>
      <xdr:colOff>409575</xdr:colOff>
      <xdr:row>34</xdr:row>
      <xdr:rowOff>87821</xdr:rowOff>
    </xdr:to>
    <xdr:sp macro="" textlink="">
      <xdr:nvSpPr>
        <xdr:cNvPr id="82" name="円/楕円 81"/>
        <xdr:cNvSpPr/>
      </xdr:nvSpPr>
      <xdr:spPr>
        <a:xfrm>
          <a:off x="3746500" y="581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104348</xdr:rowOff>
    </xdr:from>
    <xdr:ext cx="469744" cy="259045"/>
    <xdr:sp macro="" textlink="">
      <xdr:nvSpPr>
        <xdr:cNvPr id="83" name="テキスト ボックス 82"/>
        <xdr:cNvSpPr txBox="1"/>
      </xdr:nvSpPr>
      <xdr:spPr>
        <a:xfrm>
          <a:off x="3562427" y="559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66802</xdr:rowOff>
    </xdr:from>
    <xdr:to>
      <xdr:col>4</xdr:col>
      <xdr:colOff>206375</xdr:colOff>
      <xdr:row>34</xdr:row>
      <xdr:rowOff>168402</xdr:rowOff>
    </xdr:to>
    <xdr:sp macro="" textlink="">
      <xdr:nvSpPr>
        <xdr:cNvPr id="84" name="円/楕円 83"/>
        <xdr:cNvSpPr/>
      </xdr:nvSpPr>
      <xdr:spPr>
        <a:xfrm>
          <a:off x="2857500" y="58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13479</xdr:rowOff>
    </xdr:from>
    <xdr:ext cx="469744" cy="259045"/>
    <xdr:sp macro="" textlink="">
      <xdr:nvSpPr>
        <xdr:cNvPr id="85" name="テキスト ボックス 84"/>
        <xdr:cNvSpPr txBox="1"/>
      </xdr:nvSpPr>
      <xdr:spPr>
        <a:xfrm>
          <a:off x="2673427" y="567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28511</xdr:rowOff>
    </xdr:from>
    <xdr:to>
      <xdr:col>3</xdr:col>
      <xdr:colOff>3175</xdr:colOff>
      <xdr:row>34</xdr:row>
      <xdr:rowOff>130111</xdr:rowOff>
    </xdr:to>
    <xdr:sp macro="" textlink="">
      <xdr:nvSpPr>
        <xdr:cNvPr id="86" name="円/楕円 85"/>
        <xdr:cNvSpPr/>
      </xdr:nvSpPr>
      <xdr:spPr>
        <a:xfrm>
          <a:off x="1968500" y="585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146638</xdr:rowOff>
    </xdr:from>
    <xdr:ext cx="469744" cy="259045"/>
    <xdr:sp macro="" textlink="">
      <xdr:nvSpPr>
        <xdr:cNvPr id="87" name="テキスト ボックス 86"/>
        <xdr:cNvSpPr txBox="1"/>
      </xdr:nvSpPr>
      <xdr:spPr>
        <a:xfrm>
          <a:off x="1784427" y="563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159576</xdr:rowOff>
    </xdr:from>
    <xdr:to>
      <xdr:col>1</xdr:col>
      <xdr:colOff>485775</xdr:colOff>
      <xdr:row>34</xdr:row>
      <xdr:rowOff>89726</xdr:rowOff>
    </xdr:to>
    <xdr:sp macro="" textlink="">
      <xdr:nvSpPr>
        <xdr:cNvPr id="88" name="円/楕円 87"/>
        <xdr:cNvSpPr/>
      </xdr:nvSpPr>
      <xdr:spPr>
        <a:xfrm>
          <a:off x="1079500" y="58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106253</xdr:rowOff>
    </xdr:from>
    <xdr:ext cx="469744" cy="259045"/>
    <xdr:sp macro="" textlink="">
      <xdr:nvSpPr>
        <xdr:cNvPr id="89" name="テキスト ボックス 88"/>
        <xdr:cNvSpPr txBox="1"/>
      </xdr:nvSpPr>
      <xdr:spPr>
        <a:xfrm>
          <a:off x="895427" y="559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131699</xdr:rowOff>
    </xdr:from>
    <xdr:to>
      <xdr:col>6</xdr:col>
      <xdr:colOff>511175</xdr:colOff>
      <xdr:row>54</xdr:row>
      <xdr:rowOff>86523</xdr:rowOff>
    </xdr:to>
    <xdr:cxnSp macro="">
      <xdr:nvCxnSpPr>
        <xdr:cNvPr id="116" name="直線コネクタ 115"/>
        <xdr:cNvCxnSpPr/>
      </xdr:nvCxnSpPr>
      <xdr:spPr>
        <a:xfrm>
          <a:off x="3797300" y="9218549"/>
          <a:ext cx="838200" cy="1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131699</xdr:rowOff>
    </xdr:from>
    <xdr:to>
      <xdr:col>5</xdr:col>
      <xdr:colOff>358775</xdr:colOff>
      <xdr:row>55</xdr:row>
      <xdr:rowOff>1905</xdr:rowOff>
    </xdr:to>
    <xdr:cxnSp macro="">
      <xdr:nvCxnSpPr>
        <xdr:cNvPr id="119" name="直線コネクタ 118"/>
        <xdr:cNvCxnSpPr/>
      </xdr:nvCxnSpPr>
      <xdr:spPr>
        <a:xfrm flipV="1">
          <a:off x="2908300" y="9218549"/>
          <a:ext cx="889000" cy="2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1905</xdr:rowOff>
    </xdr:from>
    <xdr:to>
      <xdr:col>4</xdr:col>
      <xdr:colOff>155575</xdr:colOff>
      <xdr:row>56</xdr:row>
      <xdr:rowOff>137130</xdr:rowOff>
    </xdr:to>
    <xdr:cxnSp macro="">
      <xdr:nvCxnSpPr>
        <xdr:cNvPr id="122" name="直線コネクタ 121"/>
        <xdr:cNvCxnSpPr/>
      </xdr:nvCxnSpPr>
      <xdr:spPr>
        <a:xfrm flipV="1">
          <a:off x="2019300" y="9431655"/>
          <a:ext cx="889000" cy="30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137130</xdr:rowOff>
    </xdr:from>
    <xdr:to>
      <xdr:col>2</xdr:col>
      <xdr:colOff>638175</xdr:colOff>
      <xdr:row>57</xdr:row>
      <xdr:rowOff>7309</xdr:rowOff>
    </xdr:to>
    <xdr:cxnSp macro="">
      <xdr:nvCxnSpPr>
        <xdr:cNvPr id="125" name="直線コネクタ 124"/>
        <xdr:cNvCxnSpPr/>
      </xdr:nvCxnSpPr>
      <xdr:spPr>
        <a:xfrm flipV="1">
          <a:off x="1130300" y="9738330"/>
          <a:ext cx="889000" cy="4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35723</xdr:rowOff>
    </xdr:from>
    <xdr:to>
      <xdr:col>6</xdr:col>
      <xdr:colOff>561975</xdr:colOff>
      <xdr:row>54</xdr:row>
      <xdr:rowOff>137323</xdr:rowOff>
    </xdr:to>
    <xdr:sp macro="" textlink="">
      <xdr:nvSpPr>
        <xdr:cNvPr id="135" name="円/楕円 134"/>
        <xdr:cNvSpPr/>
      </xdr:nvSpPr>
      <xdr:spPr>
        <a:xfrm>
          <a:off x="4584700" y="929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58600</xdr:rowOff>
    </xdr:from>
    <xdr:ext cx="599010" cy="259045"/>
    <xdr:sp macro="" textlink="">
      <xdr:nvSpPr>
        <xdr:cNvPr id="136" name="総務費該当値テキスト"/>
        <xdr:cNvSpPr txBox="1"/>
      </xdr:nvSpPr>
      <xdr:spPr>
        <a:xfrm>
          <a:off x="4686300" y="914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161,631</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80899</xdr:rowOff>
    </xdr:from>
    <xdr:to>
      <xdr:col>5</xdr:col>
      <xdr:colOff>409575</xdr:colOff>
      <xdr:row>54</xdr:row>
      <xdr:rowOff>11049</xdr:rowOff>
    </xdr:to>
    <xdr:sp macro="" textlink="">
      <xdr:nvSpPr>
        <xdr:cNvPr id="137" name="円/楕円 136"/>
        <xdr:cNvSpPr/>
      </xdr:nvSpPr>
      <xdr:spPr>
        <a:xfrm>
          <a:off x="3746500" y="91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27576</xdr:rowOff>
    </xdr:from>
    <xdr:ext cx="599010" cy="259045"/>
    <xdr:sp macro="" textlink="">
      <xdr:nvSpPr>
        <xdr:cNvPr id="138" name="テキスト ボックス 137"/>
        <xdr:cNvSpPr txBox="1"/>
      </xdr:nvSpPr>
      <xdr:spPr>
        <a:xfrm>
          <a:off x="3497794" y="89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189,250</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122555</xdr:rowOff>
    </xdr:from>
    <xdr:to>
      <xdr:col>4</xdr:col>
      <xdr:colOff>206375</xdr:colOff>
      <xdr:row>55</xdr:row>
      <xdr:rowOff>52705</xdr:rowOff>
    </xdr:to>
    <xdr:sp macro="" textlink="">
      <xdr:nvSpPr>
        <xdr:cNvPr id="139" name="円/楕円 138"/>
        <xdr:cNvSpPr/>
      </xdr:nvSpPr>
      <xdr:spPr>
        <a:xfrm>
          <a:off x="2857500" y="938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69232</xdr:rowOff>
    </xdr:from>
    <xdr:ext cx="599010" cy="259045"/>
    <xdr:sp macro="" textlink="">
      <xdr:nvSpPr>
        <xdr:cNvPr id="140" name="テキスト ボックス 139"/>
        <xdr:cNvSpPr txBox="1"/>
      </xdr:nvSpPr>
      <xdr:spPr>
        <a:xfrm>
          <a:off x="2608794" y="915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142,639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86330</xdr:rowOff>
    </xdr:from>
    <xdr:to>
      <xdr:col>3</xdr:col>
      <xdr:colOff>3175</xdr:colOff>
      <xdr:row>57</xdr:row>
      <xdr:rowOff>16480</xdr:rowOff>
    </xdr:to>
    <xdr:sp macro="" textlink="">
      <xdr:nvSpPr>
        <xdr:cNvPr id="141" name="円/楕円 140"/>
        <xdr:cNvSpPr/>
      </xdr:nvSpPr>
      <xdr:spPr>
        <a:xfrm>
          <a:off x="1968500" y="968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7607</xdr:rowOff>
    </xdr:from>
    <xdr:ext cx="534377" cy="259045"/>
    <xdr:sp macro="" textlink="">
      <xdr:nvSpPr>
        <xdr:cNvPr id="142" name="テキスト ボックス 141"/>
        <xdr:cNvSpPr txBox="1"/>
      </xdr:nvSpPr>
      <xdr:spPr>
        <a:xfrm>
          <a:off x="1752111" y="978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75,562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127959</xdr:rowOff>
    </xdr:from>
    <xdr:to>
      <xdr:col>1</xdr:col>
      <xdr:colOff>485775</xdr:colOff>
      <xdr:row>57</xdr:row>
      <xdr:rowOff>58109</xdr:rowOff>
    </xdr:to>
    <xdr:sp macro="" textlink="">
      <xdr:nvSpPr>
        <xdr:cNvPr id="143" name="円/楕円 142"/>
        <xdr:cNvSpPr/>
      </xdr:nvSpPr>
      <xdr:spPr>
        <a:xfrm>
          <a:off x="1079500" y="972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49236</xdr:rowOff>
    </xdr:from>
    <xdr:ext cx="534377" cy="259045"/>
    <xdr:sp macro="" textlink="">
      <xdr:nvSpPr>
        <xdr:cNvPr id="144" name="テキスト ボックス 143"/>
        <xdr:cNvSpPr txBox="1"/>
      </xdr:nvSpPr>
      <xdr:spPr>
        <a:xfrm>
          <a:off x="863111" y="98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159776</xdr:rowOff>
    </xdr:from>
    <xdr:to>
      <xdr:col>6</xdr:col>
      <xdr:colOff>511175</xdr:colOff>
      <xdr:row>76</xdr:row>
      <xdr:rowOff>73090</xdr:rowOff>
    </xdr:to>
    <xdr:cxnSp macro="">
      <xdr:nvCxnSpPr>
        <xdr:cNvPr id="172" name="直線コネクタ 171"/>
        <xdr:cNvCxnSpPr/>
      </xdr:nvCxnSpPr>
      <xdr:spPr>
        <a:xfrm flipV="1">
          <a:off x="3797300" y="13018526"/>
          <a:ext cx="838200" cy="8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73090</xdr:rowOff>
    </xdr:from>
    <xdr:to>
      <xdr:col>5</xdr:col>
      <xdr:colOff>358775</xdr:colOff>
      <xdr:row>76</xdr:row>
      <xdr:rowOff>87781</xdr:rowOff>
    </xdr:to>
    <xdr:cxnSp macro="">
      <xdr:nvCxnSpPr>
        <xdr:cNvPr id="175" name="直線コネクタ 174"/>
        <xdr:cNvCxnSpPr/>
      </xdr:nvCxnSpPr>
      <xdr:spPr>
        <a:xfrm flipV="1">
          <a:off x="2908300" y="13103290"/>
          <a:ext cx="889000" cy="1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87781</xdr:rowOff>
    </xdr:from>
    <xdr:to>
      <xdr:col>4</xdr:col>
      <xdr:colOff>155575</xdr:colOff>
      <xdr:row>76</xdr:row>
      <xdr:rowOff>126400</xdr:rowOff>
    </xdr:to>
    <xdr:cxnSp macro="">
      <xdr:nvCxnSpPr>
        <xdr:cNvPr id="178" name="直線コネクタ 177"/>
        <xdr:cNvCxnSpPr/>
      </xdr:nvCxnSpPr>
      <xdr:spPr>
        <a:xfrm flipV="1">
          <a:off x="2019300" y="13117981"/>
          <a:ext cx="889000" cy="3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126400</xdr:rowOff>
    </xdr:from>
    <xdr:to>
      <xdr:col>2</xdr:col>
      <xdr:colOff>638175</xdr:colOff>
      <xdr:row>77</xdr:row>
      <xdr:rowOff>7432</xdr:rowOff>
    </xdr:to>
    <xdr:cxnSp macro="">
      <xdr:nvCxnSpPr>
        <xdr:cNvPr id="181" name="直線コネクタ 180"/>
        <xdr:cNvCxnSpPr/>
      </xdr:nvCxnSpPr>
      <xdr:spPr>
        <a:xfrm flipV="1">
          <a:off x="1130300" y="13156600"/>
          <a:ext cx="889000" cy="5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108976</xdr:rowOff>
    </xdr:from>
    <xdr:to>
      <xdr:col>6</xdr:col>
      <xdr:colOff>561975</xdr:colOff>
      <xdr:row>76</xdr:row>
      <xdr:rowOff>39126</xdr:rowOff>
    </xdr:to>
    <xdr:sp macro="" textlink="">
      <xdr:nvSpPr>
        <xdr:cNvPr id="191" name="円/楕円 190"/>
        <xdr:cNvSpPr/>
      </xdr:nvSpPr>
      <xdr:spPr>
        <a:xfrm>
          <a:off x="4584700" y="1296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131853</xdr:rowOff>
    </xdr:from>
    <xdr:ext cx="599010" cy="259045"/>
    <xdr:sp macro="" textlink="">
      <xdr:nvSpPr>
        <xdr:cNvPr id="192" name="民生費該当値テキスト"/>
        <xdr:cNvSpPr txBox="1"/>
      </xdr:nvSpPr>
      <xdr:spPr>
        <a:xfrm>
          <a:off x="4686300" y="1281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208,109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22290</xdr:rowOff>
    </xdr:from>
    <xdr:to>
      <xdr:col>5</xdr:col>
      <xdr:colOff>409575</xdr:colOff>
      <xdr:row>76</xdr:row>
      <xdr:rowOff>123890</xdr:rowOff>
    </xdr:to>
    <xdr:sp macro="" textlink="">
      <xdr:nvSpPr>
        <xdr:cNvPr id="193" name="円/楕円 192"/>
        <xdr:cNvSpPr/>
      </xdr:nvSpPr>
      <xdr:spPr>
        <a:xfrm>
          <a:off x="3746500" y="130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140418</xdr:rowOff>
    </xdr:from>
    <xdr:ext cx="599010" cy="259045"/>
    <xdr:sp macro="" textlink="">
      <xdr:nvSpPr>
        <xdr:cNvPr id="194" name="テキスト ボックス 193"/>
        <xdr:cNvSpPr txBox="1"/>
      </xdr:nvSpPr>
      <xdr:spPr>
        <a:xfrm>
          <a:off x="3497794" y="1282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189,569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36981</xdr:rowOff>
    </xdr:from>
    <xdr:to>
      <xdr:col>4</xdr:col>
      <xdr:colOff>206375</xdr:colOff>
      <xdr:row>76</xdr:row>
      <xdr:rowOff>138581</xdr:rowOff>
    </xdr:to>
    <xdr:sp macro="" textlink="">
      <xdr:nvSpPr>
        <xdr:cNvPr id="195" name="円/楕円 194"/>
        <xdr:cNvSpPr/>
      </xdr:nvSpPr>
      <xdr:spPr>
        <a:xfrm>
          <a:off x="2857500" y="130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155108</xdr:rowOff>
    </xdr:from>
    <xdr:ext cx="599010" cy="259045"/>
    <xdr:sp macro="" textlink="">
      <xdr:nvSpPr>
        <xdr:cNvPr id="196" name="テキスト ボックス 195"/>
        <xdr:cNvSpPr txBox="1"/>
      </xdr:nvSpPr>
      <xdr:spPr>
        <a:xfrm>
          <a:off x="2608794" y="1284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186,356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75600</xdr:rowOff>
    </xdr:from>
    <xdr:to>
      <xdr:col>3</xdr:col>
      <xdr:colOff>3175</xdr:colOff>
      <xdr:row>77</xdr:row>
      <xdr:rowOff>5750</xdr:rowOff>
    </xdr:to>
    <xdr:sp macro="" textlink="">
      <xdr:nvSpPr>
        <xdr:cNvPr id="197" name="円/楕円 196"/>
        <xdr:cNvSpPr/>
      </xdr:nvSpPr>
      <xdr:spPr>
        <a:xfrm>
          <a:off x="1968500" y="1310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22277</xdr:rowOff>
    </xdr:from>
    <xdr:ext cx="599010" cy="259045"/>
    <xdr:sp macro="" textlink="">
      <xdr:nvSpPr>
        <xdr:cNvPr id="198" name="テキスト ボックス 197"/>
        <xdr:cNvSpPr txBox="1"/>
      </xdr:nvSpPr>
      <xdr:spPr>
        <a:xfrm>
          <a:off x="1719794" y="1288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177,909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128082</xdr:rowOff>
    </xdr:from>
    <xdr:to>
      <xdr:col>1</xdr:col>
      <xdr:colOff>485775</xdr:colOff>
      <xdr:row>77</xdr:row>
      <xdr:rowOff>58232</xdr:rowOff>
    </xdr:to>
    <xdr:sp macro="" textlink="">
      <xdr:nvSpPr>
        <xdr:cNvPr id="199" name="円/楕円 198"/>
        <xdr:cNvSpPr/>
      </xdr:nvSpPr>
      <xdr:spPr>
        <a:xfrm>
          <a:off x="1079500" y="1315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74759</xdr:rowOff>
    </xdr:from>
    <xdr:ext cx="599010" cy="259045"/>
    <xdr:sp macro="" textlink="">
      <xdr:nvSpPr>
        <xdr:cNvPr id="200" name="テキスト ボックス 199"/>
        <xdr:cNvSpPr txBox="1"/>
      </xdr:nvSpPr>
      <xdr:spPr>
        <a:xfrm>
          <a:off x="830794" y="1293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9615</xdr:rowOff>
    </xdr:from>
    <xdr:to>
      <xdr:col>6</xdr:col>
      <xdr:colOff>511175</xdr:colOff>
      <xdr:row>95</xdr:row>
      <xdr:rowOff>83133</xdr:rowOff>
    </xdr:to>
    <xdr:cxnSp macro="">
      <xdr:nvCxnSpPr>
        <xdr:cNvPr id="225" name="直線コネクタ 224"/>
        <xdr:cNvCxnSpPr/>
      </xdr:nvCxnSpPr>
      <xdr:spPr>
        <a:xfrm flipV="1">
          <a:off x="3797300" y="16297365"/>
          <a:ext cx="838200" cy="7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83133</xdr:rowOff>
    </xdr:from>
    <xdr:to>
      <xdr:col>5</xdr:col>
      <xdr:colOff>358775</xdr:colOff>
      <xdr:row>95</xdr:row>
      <xdr:rowOff>117932</xdr:rowOff>
    </xdr:to>
    <xdr:cxnSp macro="">
      <xdr:nvCxnSpPr>
        <xdr:cNvPr id="228" name="直線コネクタ 227"/>
        <xdr:cNvCxnSpPr/>
      </xdr:nvCxnSpPr>
      <xdr:spPr>
        <a:xfrm flipV="1">
          <a:off x="2908300" y="16370883"/>
          <a:ext cx="889000" cy="3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99444</xdr:rowOff>
    </xdr:from>
    <xdr:to>
      <xdr:col>4</xdr:col>
      <xdr:colOff>155575</xdr:colOff>
      <xdr:row>95</xdr:row>
      <xdr:rowOff>117932</xdr:rowOff>
    </xdr:to>
    <xdr:cxnSp macro="">
      <xdr:nvCxnSpPr>
        <xdr:cNvPr id="231" name="直線コネクタ 230"/>
        <xdr:cNvCxnSpPr/>
      </xdr:nvCxnSpPr>
      <xdr:spPr>
        <a:xfrm>
          <a:off x="2019300" y="16387194"/>
          <a:ext cx="889000" cy="1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92419</xdr:rowOff>
    </xdr:from>
    <xdr:to>
      <xdr:col>2</xdr:col>
      <xdr:colOff>638175</xdr:colOff>
      <xdr:row>95</xdr:row>
      <xdr:rowOff>99444</xdr:rowOff>
    </xdr:to>
    <xdr:cxnSp macro="">
      <xdr:nvCxnSpPr>
        <xdr:cNvPr id="234" name="直線コネクタ 233"/>
        <xdr:cNvCxnSpPr/>
      </xdr:nvCxnSpPr>
      <xdr:spPr>
        <a:xfrm>
          <a:off x="1130300" y="16380169"/>
          <a:ext cx="889000" cy="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130265</xdr:rowOff>
    </xdr:from>
    <xdr:to>
      <xdr:col>6</xdr:col>
      <xdr:colOff>561975</xdr:colOff>
      <xdr:row>95</xdr:row>
      <xdr:rowOff>60415</xdr:rowOff>
    </xdr:to>
    <xdr:sp macro="" textlink="">
      <xdr:nvSpPr>
        <xdr:cNvPr id="244" name="円/楕円 243"/>
        <xdr:cNvSpPr/>
      </xdr:nvSpPr>
      <xdr:spPr>
        <a:xfrm>
          <a:off x="4584700" y="162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153142</xdr:rowOff>
    </xdr:from>
    <xdr:ext cx="534377" cy="259045"/>
    <xdr:sp macro="" textlink="">
      <xdr:nvSpPr>
        <xdr:cNvPr id="245" name="衛生費該当値テキスト"/>
        <xdr:cNvSpPr txBox="1"/>
      </xdr:nvSpPr>
      <xdr:spPr>
        <a:xfrm>
          <a:off x="4686300" y="1609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92,762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32333</xdr:rowOff>
    </xdr:from>
    <xdr:to>
      <xdr:col>5</xdr:col>
      <xdr:colOff>409575</xdr:colOff>
      <xdr:row>95</xdr:row>
      <xdr:rowOff>133933</xdr:rowOff>
    </xdr:to>
    <xdr:sp macro="" textlink="">
      <xdr:nvSpPr>
        <xdr:cNvPr id="246" name="円/楕円 245"/>
        <xdr:cNvSpPr/>
      </xdr:nvSpPr>
      <xdr:spPr>
        <a:xfrm>
          <a:off x="3746500" y="1632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150460</xdr:rowOff>
    </xdr:from>
    <xdr:ext cx="534377" cy="259045"/>
    <xdr:sp macro="" textlink="">
      <xdr:nvSpPr>
        <xdr:cNvPr id="247" name="テキスト ボックス 246"/>
        <xdr:cNvSpPr txBox="1"/>
      </xdr:nvSpPr>
      <xdr:spPr>
        <a:xfrm>
          <a:off x="3530111" y="1609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79,898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67132</xdr:rowOff>
    </xdr:from>
    <xdr:to>
      <xdr:col>4</xdr:col>
      <xdr:colOff>206375</xdr:colOff>
      <xdr:row>95</xdr:row>
      <xdr:rowOff>168732</xdr:rowOff>
    </xdr:to>
    <xdr:sp macro="" textlink="">
      <xdr:nvSpPr>
        <xdr:cNvPr id="248" name="円/楕円 247"/>
        <xdr:cNvSpPr/>
      </xdr:nvSpPr>
      <xdr:spPr>
        <a:xfrm>
          <a:off x="2857500" y="1635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13809</xdr:rowOff>
    </xdr:from>
    <xdr:ext cx="534377" cy="259045"/>
    <xdr:sp macro="" textlink="">
      <xdr:nvSpPr>
        <xdr:cNvPr id="249" name="テキスト ボックス 248"/>
        <xdr:cNvSpPr txBox="1"/>
      </xdr:nvSpPr>
      <xdr:spPr>
        <a:xfrm>
          <a:off x="2641111" y="1613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48644</xdr:rowOff>
    </xdr:from>
    <xdr:to>
      <xdr:col>3</xdr:col>
      <xdr:colOff>3175</xdr:colOff>
      <xdr:row>95</xdr:row>
      <xdr:rowOff>150244</xdr:rowOff>
    </xdr:to>
    <xdr:sp macro="" textlink="">
      <xdr:nvSpPr>
        <xdr:cNvPr id="250" name="円/楕円 249"/>
        <xdr:cNvSpPr/>
      </xdr:nvSpPr>
      <xdr:spPr>
        <a:xfrm>
          <a:off x="1968500" y="1633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166771</xdr:rowOff>
    </xdr:from>
    <xdr:ext cx="534377" cy="259045"/>
    <xdr:sp macro="" textlink="">
      <xdr:nvSpPr>
        <xdr:cNvPr id="251" name="テキスト ボックス 250"/>
        <xdr:cNvSpPr txBox="1"/>
      </xdr:nvSpPr>
      <xdr:spPr>
        <a:xfrm>
          <a:off x="1752111" y="1611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77,044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41619</xdr:rowOff>
    </xdr:from>
    <xdr:to>
      <xdr:col>1</xdr:col>
      <xdr:colOff>485775</xdr:colOff>
      <xdr:row>95</xdr:row>
      <xdr:rowOff>143219</xdr:rowOff>
    </xdr:to>
    <xdr:sp macro="" textlink="">
      <xdr:nvSpPr>
        <xdr:cNvPr id="252" name="円/楕円 251"/>
        <xdr:cNvSpPr/>
      </xdr:nvSpPr>
      <xdr:spPr>
        <a:xfrm>
          <a:off x="1079500" y="1632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159746</xdr:rowOff>
    </xdr:from>
    <xdr:ext cx="534377" cy="259045"/>
    <xdr:sp macro="" textlink="">
      <xdr:nvSpPr>
        <xdr:cNvPr id="253" name="テキスト ボックス 252"/>
        <xdr:cNvSpPr txBox="1"/>
      </xdr:nvSpPr>
      <xdr:spPr>
        <a:xfrm>
          <a:off x="863111" y="1610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82550</xdr:rowOff>
    </xdr:from>
    <xdr:to>
      <xdr:col>15</xdr:col>
      <xdr:colOff>180975</xdr:colOff>
      <xdr:row>38</xdr:row>
      <xdr:rowOff>116513</xdr:rowOff>
    </xdr:to>
    <xdr:cxnSp macro="">
      <xdr:nvCxnSpPr>
        <xdr:cNvPr id="284" name="直線コネクタ 283"/>
        <xdr:cNvCxnSpPr/>
      </xdr:nvCxnSpPr>
      <xdr:spPr>
        <a:xfrm flipV="1">
          <a:off x="9639300" y="6597650"/>
          <a:ext cx="8382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116513</xdr:rowOff>
    </xdr:from>
    <xdr:to>
      <xdr:col>14</xdr:col>
      <xdr:colOff>28575</xdr:colOff>
      <xdr:row>38</xdr:row>
      <xdr:rowOff>125984</xdr:rowOff>
    </xdr:to>
    <xdr:cxnSp macro="">
      <xdr:nvCxnSpPr>
        <xdr:cNvPr id="287" name="直線コネクタ 286"/>
        <xdr:cNvCxnSpPr/>
      </xdr:nvCxnSpPr>
      <xdr:spPr>
        <a:xfrm flipV="1">
          <a:off x="8750300" y="6631613"/>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167132</xdr:rowOff>
    </xdr:from>
    <xdr:to>
      <xdr:col>12</xdr:col>
      <xdr:colOff>511175</xdr:colOff>
      <xdr:row>38</xdr:row>
      <xdr:rowOff>125984</xdr:rowOff>
    </xdr:to>
    <xdr:cxnSp macro="">
      <xdr:nvCxnSpPr>
        <xdr:cNvPr id="290" name="直線コネクタ 289"/>
        <xdr:cNvCxnSpPr/>
      </xdr:nvCxnSpPr>
      <xdr:spPr>
        <a:xfrm>
          <a:off x="7861300" y="6167882"/>
          <a:ext cx="889000" cy="47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2866</xdr:rowOff>
    </xdr:from>
    <xdr:to>
      <xdr:col>11</xdr:col>
      <xdr:colOff>307975</xdr:colOff>
      <xdr:row>35</xdr:row>
      <xdr:rowOff>167132</xdr:rowOff>
    </xdr:to>
    <xdr:cxnSp macro="">
      <xdr:nvCxnSpPr>
        <xdr:cNvPr id="293" name="直線コネクタ 292"/>
        <xdr:cNvCxnSpPr/>
      </xdr:nvCxnSpPr>
      <xdr:spPr>
        <a:xfrm>
          <a:off x="6972300" y="5660716"/>
          <a:ext cx="889000" cy="50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81696</xdr:rowOff>
    </xdr:from>
    <xdr:ext cx="469744" cy="259045"/>
    <xdr:sp macro="" textlink="">
      <xdr:nvSpPr>
        <xdr:cNvPr id="297" name="テキスト ボックス 296"/>
        <xdr:cNvSpPr txBox="1"/>
      </xdr:nvSpPr>
      <xdr:spPr>
        <a:xfrm>
          <a:off x="6737427" y="591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31750</xdr:rowOff>
    </xdr:from>
    <xdr:to>
      <xdr:col>15</xdr:col>
      <xdr:colOff>231775</xdr:colOff>
      <xdr:row>38</xdr:row>
      <xdr:rowOff>133350</xdr:rowOff>
    </xdr:to>
    <xdr:sp macro="" textlink="">
      <xdr:nvSpPr>
        <xdr:cNvPr id="303" name="円/楕円 302"/>
        <xdr:cNvSpPr/>
      </xdr:nvSpPr>
      <xdr:spPr>
        <a:xfrm>
          <a:off x="104267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10177</xdr:rowOff>
    </xdr:from>
    <xdr:ext cx="378565" cy="259045"/>
    <xdr:sp macro="" textlink="">
      <xdr:nvSpPr>
        <xdr:cNvPr id="304" name="労働費該当値テキスト"/>
        <xdr:cNvSpPr txBox="1"/>
      </xdr:nvSpPr>
      <xdr:spPr>
        <a:xfrm>
          <a:off x="10528300"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65713</xdr:rowOff>
    </xdr:from>
    <xdr:to>
      <xdr:col>14</xdr:col>
      <xdr:colOff>79375</xdr:colOff>
      <xdr:row>38</xdr:row>
      <xdr:rowOff>167313</xdr:rowOff>
    </xdr:to>
    <xdr:sp macro="" textlink="">
      <xdr:nvSpPr>
        <xdr:cNvPr id="305" name="円/楕円 304"/>
        <xdr:cNvSpPr/>
      </xdr:nvSpPr>
      <xdr:spPr>
        <a:xfrm>
          <a:off x="9588500" y="6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158440</xdr:rowOff>
    </xdr:from>
    <xdr:ext cx="378565" cy="259045"/>
    <xdr:sp macro="" textlink="">
      <xdr:nvSpPr>
        <xdr:cNvPr id="306" name="テキスト ボックス 305"/>
        <xdr:cNvSpPr txBox="1"/>
      </xdr:nvSpPr>
      <xdr:spPr>
        <a:xfrm>
          <a:off x="9450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75184</xdr:rowOff>
    </xdr:from>
    <xdr:to>
      <xdr:col>12</xdr:col>
      <xdr:colOff>561975</xdr:colOff>
      <xdr:row>39</xdr:row>
      <xdr:rowOff>5334</xdr:rowOff>
    </xdr:to>
    <xdr:sp macro="" textlink="">
      <xdr:nvSpPr>
        <xdr:cNvPr id="307" name="円/楕円 306"/>
        <xdr:cNvSpPr/>
      </xdr:nvSpPr>
      <xdr:spPr>
        <a:xfrm>
          <a:off x="8699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167911</xdr:rowOff>
    </xdr:from>
    <xdr:ext cx="378565" cy="259045"/>
    <xdr:sp macro="" textlink="">
      <xdr:nvSpPr>
        <xdr:cNvPr id="308" name="テキスト ボックス 307"/>
        <xdr:cNvSpPr txBox="1"/>
      </xdr:nvSpPr>
      <xdr:spPr>
        <a:xfrm>
          <a:off x="8561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116332</xdr:rowOff>
    </xdr:from>
    <xdr:to>
      <xdr:col>11</xdr:col>
      <xdr:colOff>358775</xdr:colOff>
      <xdr:row>36</xdr:row>
      <xdr:rowOff>46482</xdr:rowOff>
    </xdr:to>
    <xdr:sp macro="" textlink="">
      <xdr:nvSpPr>
        <xdr:cNvPr id="309" name="円/楕円 308"/>
        <xdr:cNvSpPr/>
      </xdr:nvSpPr>
      <xdr:spPr>
        <a:xfrm>
          <a:off x="7810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37609</xdr:rowOff>
    </xdr:from>
    <xdr:ext cx="469744" cy="259045"/>
    <xdr:sp macro="" textlink="">
      <xdr:nvSpPr>
        <xdr:cNvPr id="310" name="テキスト ボックス 309"/>
        <xdr:cNvSpPr txBox="1"/>
      </xdr:nvSpPr>
      <xdr:spPr>
        <a:xfrm>
          <a:off x="7626427" y="62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123516</xdr:rowOff>
    </xdr:from>
    <xdr:to>
      <xdr:col>10</xdr:col>
      <xdr:colOff>155575</xdr:colOff>
      <xdr:row>33</xdr:row>
      <xdr:rowOff>53666</xdr:rowOff>
    </xdr:to>
    <xdr:sp macro="" textlink="">
      <xdr:nvSpPr>
        <xdr:cNvPr id="311" name="円/楕円 310"/>
        <xdr:cNvSpPr/>
      </xdr:nvSpPr>
      <xdr:spPr>
        <a:xfrm>
          <a:off x="6921500" y="560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70193</xdr:rowOff>
    </xdr:from>
    <xdr:ext cx="469744" cy="259045"/>
    <xdr:sp macro="" textlink="">
      <xdr:nvSpPr>
        <xdr:cNvPr id="312" name="テキスト ボックス 311"/>
        <xdr:cNvSpPr txBox="1"/>
      </xdr:nvSpPr>
      <xdr:spPr>
        <a:xfrm>
          <a:off x="6737427" y="538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4458</xdr:rowOff>
    </xdr:from>
    <xdr:to>
      <xdr:col>15</xdr:col>
      <xdr:colOff>180975</xdr:colOff>
      <xdr:row>55</xdr:row>
      <xdr:rowOff>48095</xdr:rowOff>
    </xdr:to>
    <xdr:cxnSp macro="">
      <xdr:nvCxnSpPr>
        <xdr:cNvPr id="341" name="直線コネクタ 340"/>
        <xdr:cNvCxnSpPr/>
      </xdr:nvCxnSpPr>
      <xdr:spPr>
        <a:xfrm>
          <a:off x="9639300" y="9434208"/>
          <a:ext cx="838200" cy="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4458</xdr:rowOff>
    </xdr:from>
    <xdr:to>
      <xdr:col>14</xdr:col>
      <xdr:colOff>28575</xdr:colOff>
      <xdr:row>55</xdr:row>
      <xdr:rowOff>18606</xdr:rowOff>
    </xdr:to>
    <xdr:cxnSp macro="">
      <xdr:nvCxnSpPr>
        <xdr:cNvPr id="344" name="直線コネクタ 343"/>
        <xdr:cNvCxnSpPr/>
      </xdr:nvCxnSpPr>
      <xdr:spPr>
        <a:xfrm flipV="1">
          <a:off x="8750300" y="9434208"/>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18606</xdr:rowOff>
    </xdr:from>
    <xdr:to>
      <xdr:col>12</xdr:col>
      <xdr:colOff>511175</xdr:colOff>
      <xdr:row>55</xdr:row>
      <xdr:rowOff>62167</xdr:rowOff>
    </xdr:to>
    <xdr:cxnSp macro="">
      <xdr:nvCxnSpPr>
        <xdr:cNvPr id="347" name="直線コネクタ 346"/>
        <xdr:cNvCxnSpPr/>
      </xdr:nvCxnSpPr>
      <xdr:spPr>
        <a:xfrm flipV="1">
          <a:off x="7861300" y="9448356"/>
          <a:ext cx="889000" cy="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62167</xdr:rowOff>
    </xdr:from>
    <xdr:to>
      <xdr:col>11</xdr:col>
      <xdr:colOff>307975</xdr:colOff>
      <xdr:row>55</xdr:row>
      <xdr:rowOff>148869</xdr:rowOff>
    </xdr:to>
    <xdr:cxnSp macro="">
      <xdr:nvCxnSpPr>
        <xdr:cNvPr id="350" name="直線コネクタ 349"/>
        <xdr:cNvCxnSpPr/>
      </xdr:nvCxnSpPr>
      <xdr:spPr>
        <a:xfrm flipV="1">
          <a:off x="6972300" y="9491917"/>
          <a:ext cx="889000" cy="8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168745</xdr:rowOff>
    </xdr:from>
    <xdr:to>
      <xdr:col>15</xdr:col>
      <xdr:colOff>231775</xdr:colOff>
      <xdr:row>55</xdr:row>
      <xdr:rowOff>98895</xdr:rowOff>
    </xdr:to>
    <xdr:sp macro="" textlink="">
      <xdr:nvSpPr>
        <xdr:cNvPr id="360" name="円/楕円 359"/>
        <xdr:cNvSpPr/>
      </xdr:nvSpPr>
      <xdr:spPr>
        <a:xfrm>
          <a:off x="10426700" y="942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20172</xdr:rowOff>
    </xdr:from>
    <xdr:ext cx="534377" cy="259045"/>
    <xdr:sp macro="" textlink="">
      <xdr:nvSpPr>
        <xdr:cNvPr id="361" name="農林水産業費該当値テキスト"/>
        <xdr:cNvSpPr txBox="1"/>
      </xdr:nvSpPr>
      <xdr:spPr>
        <a:xfrm>
          <a:off x="10528300" y="927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53,713</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125108</xdr:rowOff>
    </xdr:from>
    <xdr:to>
      <xdr:col>14</xdr:col>
      <xdr:colOff>79375</xdr:colOff>
      <xdr:row>55</xdr:row>
      <xdr:rowOff>55258</xdr:rowOff>
    </xdr:to>
    <xdr:sp macro="" textlink="">
      <xdr:nvSpPr>
        <xdr:cNvPr id="362" name="円/楕円 361"/>
        <xdr:cNvSpPr/>
      </xdr:nvSpPr>
      <xdr:spPr>
        <a:xfrm>
          <a:off x="9588500" y="93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71785</xdr:rowOff>
    </xdr:from>
    <xdr:ext cx="534377" cy="259045"/>
    <xdr:sp macro="" textlink="">
      <xdr:nvSpPr>
        <xdr:cNvPr id="363" name="テキスト ボックス 362"/>
        <xdr:cNvSpPr txBox="1"/>
      </xdr:nvSpPr>
      <xdr:spPr>
        <a:xfrm>
          <a:off x="9372111" y="91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57,149</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139256</xdr:rowOff>
    </xdr:from>
    <xdr:to>
      <xdr:col>12</xdr:col>
      <xdr:colOff>561975</xdr:colOff>
      <xdr:row>55</xdr:row>
      <xdr:rowOff>69406</xdr:rowOff>
    </xdr:to>
    <xdr:sp macro="" textlink="">
      <xdr:nvSpPr>
        <xdr:cNvPr id="364" name="円/楕円 363"/>
        <xdr:cNvSpPr/>
      </xdr:nvSpPr>
      <xdr:spPr>
        <a:xfrm>
          <a:off x="8699500" y="939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85933</xdr:rowOff>
    </xdr:from>
    <xdr:ext cx="534377" cy="259045"/>
    <xdr:sp macro="" textlink="">
      <xdr:nvSpPr>
        <xdr:cNvPr id="365" name="テキスト ボックス 364"/>
        <xdr:cNvSpPr txBox="1"/>
      </xdr:nvSpPr>
      <xdr:spPr>
        <a:xfrm>
          <a:off x="8483111" y="91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56,035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11367</xdr:rowOff>
    </xdr:from>
    <xdr:to>
      <xdr:col>11</xdr:col>
      <xdr:colOff>358775</xdr:colOff>
      <xdr:row>55</xdr:row>
      <xdr:rowOff>112967</xdr:rowOff>
    </xdr:to>
    <xdr:sp macro="" textlink="">
      <xdr:nvSpPr>
        <xdr:cNvPr id="366" name="円/楕円 365"/>
        <xdr:cNvSpPr/>
      </xdr:nvSpPr>
      <xdr:spPr>
        <a:xfrm>
          <a:off x="7810500" y="944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129494</xdr:rowOff>
    </xdr:from>
    <xdr:ext cx="534377" cy="259045"/>
    <xdr:sp macro="" textlink="">
      <xdr:nvSpPr>
        <xdr:cNvPr id="367" name="テキスト ボックス 366"/>
        <xdr:cNvSpPr txBox="1"/>
      </xdr:nvSpPr>
      <xdr:spPr>
        <a:xfrm>
          <a:off x="7594111" y="921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52,605</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98069</xdr:rowOff>
    </xdr:from>
    <xdr:to>
      <xdr:col>10</xdr:col>
      <xdr:colOff>155575</xdr:colOff>
      <xdr:row>56</xdr:row>
      <xdr:rowOff>28219</xdr:rowOff>
    </xdr:to>
    <xdr:sp macro="" textlink="">
      <xdr:nvSpPr>
        <xdr:cNvPr id="368" name="円/楕円 367"/>
        <xdr:cNvSpPr/>
      </xdr:nvSpPr>
      <xdr:spPr>
        <a:xfrm>
          <a:off x="6921500" y="952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44746</xdr:rowOff>
    </xdr:from>
    <xdr:ext cx="534377" cy="259045"/>
    <xdr:sp macro="" textlink="">
      <xdr:nvSpPr>
        <xdr:cNvPr id="369" name="テキスト ボックス 368"/>
        <xdr:cNvSpPr txBox="1"/>
      </xdr:nvSpPr>
      <xdr:spPr>
        <a:xfrm>
          <a:off x="6705111" y="93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96952</xdr:rowOff>
    </xdr:from>
    <xdr:to>
      <xdr:col>15</xdr:col>
      <xdr:colOff>180975</xdr:colOff>
      <xdr:row>77</xdr:row>
      <xdr:rowOff>103226</xdr:rowOff>
    </xdr:to>
    <xdr:cxnSp macro="">
      <xdr:nvCxnSpPr>
        <xdr:cNvPr id="398" name="直線コネクタ 397"/>
        <xdr:cNvCxnSpPr/>
      </xdr:nvCxnSpPr>
      <xdr:spPr>
        <a:xfrm>
          <a:off x="9639300" y="13298602"/>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95026</xdr:rowOff>
    </xdr:from>
    <xdr:ext cx="534377" cy="259045"/>
    <xdr:sp macro="" textlink="">
      <xdr:nvSpPr>
        <xdr:cNvPr id="399" name="商工費平均値テキスト"/>
        <xdr:cNvSpPr txBox="1"/>
      </xdr:nvSpPr>
      <xdr:spPr>
        <a:xfrm>
          <a:off x="10528300" y="1329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96952</xdr:rowOff>
    </xdr:from>
    <xdr:to>
      <xdr:col>14</xdr:col>
      <xdr:colOff>28575</xdr:colOff>
      <xdr:row>78</xdr:row>
      <xdr:rowOff>33592</xdr:rowOff>
    </xdr:to>
    <xdr:cxnSp macro="">
      <xdr:nvCxnSpPr>
        <xdr:cNvPr id="401" name="直線コネクタ 400"/>
        <xdr:cNvCxnSpPr/>
      </xdr:nvCxnSpPr>
      <xdr:spPr>
        <a:xfrm flipV="1">
          <a:off x="8750300" y="13298602"/>
          <a:ext cx="889000" cy="10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24058</xdr:rowOff>
    </xdr:from>
    <xdr:ext cx="534377" cy="259045"/>
    <xdr:sp macro="" textlink="">
      <xdr:nvSpPr>
        <xdr:cNvPr id="403" name="テキスト ボックス 402"/>
        <xdr:cNvSpPr txBox="1"/>
      </xdr:nvSpPr>
      <xdr:spPr>
        <a:xfrm>
          <a:off x="9372111" y="133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15278</xdr:rowOff>
    </xdr:from>
    <xdr:to>
      <xdr:col>12</xdr:col>
      <xdr:colOff>511175</xdr:colOff>
      <xdr:row>78</xdr:row>
      <xdr:rowOff>33592</xdr:rowOff>
    </xdr:to>
    <xdr:cxnSp macro="">
      <xdr:nvCxnSpPr>
        <xdr:cNvPr id="404" name="直線コネクタ 403"/>
        <xdr:cNvCxnSpPr/>
      </xdr:nvCxnSpPr>
      <xdr:spPr>
        <a:xfrm>
          <a:off x="7861300" y="13388378"/>
          <a:ext cx="889000" cy="1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15278</xdr:rowOff>
    </xdr:from>
    <xdr:to>
      <xdr:col>11</xdr:col>
      <xdr:colOff>307975</xdr:colOff>
      <xdr:row>78</xdr:row>
      <xdr:rowOff>42748</xdr:rowOff>
    </xdr:to>
    <xdr:cxnSp macro="">
      <xdr:nvCxnSpPr>
        <xdr:cNvPr id="407" name="直線コネクタ 406"/>
        <xdr:cNvCxnSpPr/>
      </xdr:nvCxnSpPr>
      <xdr:spPr>
        <a:xfrm flipV="1">
          <a:off x="6972300" y="13388378"/>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74122</xdr:rowOff>
    </xdr:from>
    <xdr:ext cx="534377" cy="259045"/>
    <xdr:sp macro="" textlink="">
      <xdr:nvSpPr>
        <xdr:cNvPr id="409" name="テキスト ボックス 408"/>
        <xdr:cNvSpPr txBox="1"/>
      </xdr:nvSpPr>
      <xdr:spPr>
        <a:xfrm>
          <a:off x="7594111" y="134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88231</xdr:rowOff>
    </xdr:from>
    <xdr:ext cx="534377" cy="259045"/>
    <xdr:sp macro="" textlink="">
      <xdr:nvSpPr>
        <xdr:cNvPr id="411" name="テキスト ボックス 410"/>
        <xdr:cNvSpPr txBox="1"/>
      </xdr:nvSpPr>
      <xdr:spPr>
        <a:xfrm>
          <a:off x="6705111" y="134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52426</xdr:rowOff>
    </xdr:from>
    <xdr:to>
      <xdr:col>15</xdr:col>
      <xdr:colOff>231775</xdr:colOff>
      <xdr:row>77</xdr:row>
      <xdr:rowOff>154026</xdr:rowOff>
    </xdr:to>
    <xdr:sp macro="" textlink="">
      <xdr:nvSpPr>
        <xdr:cNvPr id="417" name="円/楕円 416"/>
        <xdr:cNvSpPr/>
      </xdr:nvSpPr>
      <xdr:spPr>
        <a:xfrm>
          <a:off x="10426700" y="132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75303</xdr:rowOff>
    </xdr:from>
    <xdr:ext cx="534377" cy="259045"/>
    <xdr:sp macro="" textlink="">
      <xdr:nvSpPr>
        <xdr:cNvPr id="418" name="商工費該当値テキスト"/>
        <xdr:cNvSpPr txBox="1"/>
      </xdr:nvSpPr>
      <xdr:spPr>
        <a:xfrm>
          <a:off x="10528300" y="1310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22,372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46152</xdr:rowOff>
    </xdr:from>
    <xdr:to>
      <xdr:col>14</xdr:col>
      <xdr:colOff>79375</xdr:colOff>
      <xdr:row>77</xdr:row>
      <xdr:rowOff>147752</xdr:rowOff>
    </xdr:to>
    <xdr:sp macro="" textlink="">
      <xdr:nvSpPr>
        <xdr:cNvPr id="419" name="円/楕円 418"/>
        <xdr:cNvSpPr/>
      </xdr:nvSpPr>
      <xdr:spPr>
        <a:xfrm>
          <a:off x="9588500" y="1324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164279</xdr:rowOff>
    </xdr:from>
    <xdr:ext cx="534377" cy="259045"/>
    <xdr:sp macro="" textlink="">
      <xdr:nvSpPr>
        <xdr:cNvPr id="420" name="テキスト ボックス 419"/>
        <xdr:cNvSpPr txBox="1"/>
      </xdr:nvSpPr>
      <xdr:spPr>
        <a:xfrm>
          <a:off x="9372111" y="1302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154242</xdr:rowOff>
    </xdr:from>
    <xdr:to>
      <xdr:col>12</xdr:col>
      <xdr:colOff>561975</xdr:colOff>
      <xdr:row>78</xdr:row>
      <xdr:rowOff>84392</xdr:rowOff>
    </xdr:to>
    <xdr:sp macro="" textlink="">
      <xdr:nvSpPr>
        <xdr:cNvPr id="421" name="円/楕円 420"/>
        <xdr:cNvSpPr/>
      </xdr:nvSpPr>
      <xdr:spPr>
        <a:xfrm>
          <a:off x="8699500" y="133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75519</xdr:rowOff>
    </xdr:from>
    <xdr:ext cx="534377" cy="259045"/>
    <xdr:sp macro="" textlink="">
      <xdr:nvSpPr>
        <xdr:cNvPr id="422" name="テキスト ボックス 421"/>
        <xdr:cNvSpPr txBox="1"/>
      </xdr:nvSpPr>
      <xdr:spPr>
        <a:xfrm>
          <a:off x="8483111" y="1344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135928</xdr:rowOff>
    </xdr:from>
    <xdr:to>
      <xdr:col>11</xdr:col>
      <xdr:colOff>358775</xdr:colOff>
      <xdr:row>78</xdr:row>
      <xdr:rowOff>66078</xdr:rowOff>
    </xdr:to>
    <xdr:sp macro="" textlink="">
      <xdr:nvSpPr>
        <xdr:cNvPr id="423" name="円/楕円 422"/>
        <xdr:cNvSpPr/>
      </xdr:nvSpPr>
      <xdr:spPr>
        <a:xfrm>
          <a:off x="7810500" y="133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82605</xdr:rowOff>
    </xdr:from>
    <xdr:ext cx="534377" cy="259045"/>
    <xdr:sp macro="" textlink="">
      <xdr:nvSpPr>
        <xdr:cNvPr id="424" name="テキスト ボックス 423"/>
        <xdr:cNvSpPr txBox="1"/>
      </xdr:nvSpPr>
      <xdr:spPr>
        <a:xfrm>
          <a:off x="7594111" y="131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163398</xdr:rowOff>
    </xdr:from>
    <xdr:to>
      <xdr:col>10</xdr:col>
      <xdr:colOff>155575</xdr:colOff>
      <xdr:row>78</xdr:row>
      <xdr:rowOff>93548</xdr:rowOff>
    </xdr:to>
    <xdr:sp macro="" textlink="">
      <xdr:nvSpPr>
        <xdr:cNvPr id="425" name="円/楕円 424"/>
        <xdr:cNvSpPr/>
      </xdr:nvSpPr>
      <xdr:spPr>
        <a:xfrm>
          <a:off x="6921500" y="1336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110075</xdr:rowOff>
    </xdr:from>
    <xdr:ext cx="534377" cy="259045"/>
    <xdr:sp macro="" textlink="">
      <xdr:nvSpPr>
        <xdr:cNvPr id="426" name="テキスト ボックス 425"/>
        <xdr:cNvSpPr txBox="1"/>
      </xdr:nvSpPr>
      <xdr:spPr>
        <a:xfrm>
          <a:off x="6705111" y="1314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119231</xdr:rowOff>
    </xdr:from>
    <xdr:to>
      <xdr:col>15</xdr:col>
      <xdr:colOff>180975</xdr:colOff>
      <xdr:row>96</xdr:row>
      <xdr:rowOff>150130</xdr:rowOff>
    </xdr:to>
    <xdr:cxnSp macro="">
      <xdr:nvCxnSpPr>
        <xdr:cNvPr id="459" name="直線コネクタ 458"/>
        <xdr:cNvCxnSpPr/>
      </xdr:nvCxnSpPr>
      <xdr:spPr>
        <a:xfrm flipV="1">
          <a:off x="9639300" y="16578431"/>
          <a:ext cx="8382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142500</xdr:rowOff>
    </xdr:from>
    <xdr:to>
      <xdr:col>14</xdr:col>
      <xdr:colOff>28575</xdr:colOff>
      <xdr:row>96</xdr:row>
      <xdr:rowOff>150130</xdr:rowOff>
    </xdr:to>
    <xdr:cxnSp macro="">
      <xdr:nvCxnSpPr>
        <xdr:cNvPr id="462" name="直線コネクタ 461"/>
        <xdr:cNvCxnSpPr/>
      </xdr:nvCxnSpPr>
      <xdr:spPr>
        <a:xfrm>
          <a:off x="8750300" y="16601700"/>
          <a:ext cx="889000" cy="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4" name="テキスト ボックス 463"/>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61471</xdr:rowOff>
    </xdr:from>
    <xdr:to>
      <xdr:col>12</xdr:col>
      <xdr:colOff>511175</xdr:colOff>
      <xdr:row>96</xdr:row>
      <xdr:rowOff>142500</xdr:rowOff>
    </xdr:to>
    <xdr:cxnSp macro="">
      <xdr:nvCxnSpPr>
        <xdr:cNvPr id="465" name="直線コネクタ 464"/>
        <xdr:cNvCxnSpPr/>
      </xdr:nvCxnSpPr>
      <xdr:spPr>
        <a:xfrm>
          <a:off x="7861300" y="16520671"/>
          <a:ext cx="889000" cy="8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61471</xdr:rowOff>
    </xdr:from>
    <xdr:to>
      <xdr:col>11</xdr:col>
      <xdr:colOff>307975</xdr:colOff>
      <xdr:row>96</xdr:row>
      <xdr:rowOff>139185</xdr:rowOff>
    </xdr:to>
    <xdr:cxnSp macro="">
      <xdr:nvCxnSpPr>
        <xdr:cNvPr id="468" name="直線コネクタ 467"/>
        <xdr:cNvCxnSpPr/>
      </xdr:nvCxnSpPr>
      <xdr:spPr>
        <a:xfrm flipV="1">
          <a:off x="6972300" y="16520671"/>
          <a:ext cx="889000" cy="7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119153</xdr:rowOff>
    </xdr:from>
    <xdr:ext cx="534377" cy="259045"/>
    <xdr:sp macro="" textlink="">
      <xdr:nvSpPr>
        <xdr:cNvPr id="470" name="テキスト ボックス 469"/>
        <xdr:cNvSpPr txBox="1"/>
      </xdr:nvSpPr>
      <xdr:spPr>
        <a:xfrm>
          <a:off x="7594111" y="1657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13330</xdr:rowOff>
    </xdr:from>
    <xdr:ext cx="534377" cy="259045"/>
    <xdr:sp macro="" textlink="">
      <xdr:nvSpPr>
        <xdr:cNvPr id="472" name="テキスト ボックス 471"/>
        <xdr:cNvSpPr txBox="1"/>
      </xdr:nvSpPr>
      <xdr:spPr>
        <a:xfrm>
          <a:off x="6705111" y="1664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68431</xdr:rowOff>
    </xdr:from>
    <xdr:to>
      <xdr:col>15</xdr:col>
      <xdr:colOff>231775</xdr:colOff>
      <xdr:row>96</xdr:row>
      <xdr:rowOff>170031</xdr:rowOff>
    </xdr:to>
    <xdr:sp macro="" textlink="">
      <xdr:nvSpPr>
        <xdr:cNvPr id="478" name="円/楕円 477"/>
        <xdr:cNvSpPr/>
      </xdr:nvSpPr>
      <xdr:spPr>
        <a:xfrm>
          <a:off x="10426700" y="1652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91308</xdr:rowOff>
    </xdr:from>
    <xdr:ext cx="534377" cy="259045"/>
    <xdr:sp macro="" textlink="">
      <xdr:nvSpPr>
        <xdr:cNvPr id="479" name="土木費該当値テキスト"/>
        <xdr:cNvSpPr txBox="1"/>
      </xdr:nvSpPr>
      <xdr:spPr>
        <a:xfrm>
          <a:off x="10528300" y="1637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56,149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99330</xdr:rowOff>
    </xdr:from>
    <xdr:to>
      <xdr:col>14</xdr:col>
      <xdr:colOff>79375</xdr:colOff>
      <xdr:row>97</xdr:row>
      <xdr:rowOff>29480</xdr:rowOff>
    </xdr:to>
    <xdr:sp macro="" textlink="">
      <xdr:nvSpPr>
        <xdr:cNvPr id="480" name="円/楕円 479"/>
        <xdr:cNvSpPr/>
      </xdr:nvSpPr>
      <xdr:spPr>
        <a:xfrm>
          <a:off x="9588500" y="1655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46007</xdr:rowOff>
    </xdr:from>
    <xdr:ext cx="534377" cy="259045"/>
    <xdr:sp macro="" textlink="">
      <xdr:nvSpPr>
        <xdr:cNvPr id="481" name="テキスト ボックス 480"/>
        <xdr:cNvSpPr txBox="1"/>
      </xdr:nvSpPr>
      <xdr:spPr>
        <a:xfrm>
          <a:off x="9372111" y="1633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91700</xdr:rowOff>
    </xdr:from>
    <xdr:to>
      <xdr:col>12</xdr:col>
      <xdr:colOff>561975</xdr:colOff>
      <xdr:row>97</xdr:row>
      <xdr:rowOff>21850</xdr:rowOff>
    </xdr:to>
    <xdr:sp macro="" textlink="">
      <xdr:nvSpPr>
        <xdr:cNvPr id="482" name="円/楕円 481"/>
        <xdr:cNvSpPr/>
      </xdr:nvSpPr>
      <xdr:spPr>
        <a:xfrm>
          <a:off x="8699500" y="16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12977</xdr:rowOff>
    </xdr:from>
    <xdr:ext cx="534377" cy="259045"/>
    <xdr:sp macro="" textlink="">
      <xdr:nvSpPr>
        <xdr:cNvPr id="483" name="テキスト ボックス 482"/>
        <xdr:cNvSpPr txBox="1"/>
      </xdr:nvSpPr>
      <xdr:spPr>
        <a:xfrm>
          <a:off x="8483111" y="166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53,706</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10671</xdr:rowOff>
    </xdr:from>
    <xdr:to>
      <xdr:col>11</xdr:col>
      <xdr:colOff>358775</xdr:colOff>
      <xdr:row>96</xdr:row>
      <xdr:rowOff>112271</xdr:rowOff>
    </xdr:to>
    <xdr:sp macro="" textlink="">
      <xdr:nvSpPr>
        <xdr:cNvPr id="484" name="円/楕円 483"/>
        <xdr:cNvSpPr/>
      </xdr:nvSpPr>
      <xdr:spPr>
        <a:xfrm>
          <a:off x="7810500" y="1646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128798</xdr:rowOff>
    </xdr:from>
    <xdr:ext cx="534377" cy="259045"/>
    <xdr:sp macro="" textlink="">
      <xdr:nvSpPr>
        <xdr:cNvPr id="485" name="テキスト ボックス 484"/>
        <xdr:cNvSpPr txBox="1"/>
      </xdr:nvSpPr>
      <xdr:spPr>
        <a:xfrm>
          <a:off x="7594111" y="1624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62,213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88385</xdr:rowOff>
    </xdr:from>
    <xdr:to>
      <xdr:col>10</xdr:col>
      <xdr:colOff>155575</xdr:colOff>
      <xdr:row>97</xdr:row>
      <xdr:rowOff>18535</xdr:rowOff>
    </xdr:to>
    <xdr:sp macro="" textlink="">
      <xdr:nvSpPr>
        <xdr:cNvPr id="486" name="円/楕円 485"/>
        <xdr:cNvSpPr/>
      </xdr:nvSpPr>
      <xdr:spPr>
        <a:xfrm>
          <a:off x="6921500" y="165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35062</xdr:rowOff>
    </xdr:from>
    <xdr:ext cx="534377" cy="259045"/>
    <xdr:sp macro="" textlink="">
      <xdr:nvSpPr>
        <xdr:cNvPr id="487" name="テキスト ボックス 486"/>
        <xdr:cNvSpPr txBox="1"/>
      </xdr:nvSpPr>
      <xdr:spPr>
        <a:xfrm>
          <a:off x="6705111" y="163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41388</xdr:rowOff>
    </xdr:from>
    <xdr:to>
      <xdr:col>23</xdr:col>
      <xdr:colOff>517525</xdr:colOff>
      <xdr:row>37</xdr:row>
      <xdr:rowOff>128384</xdr:rowOff>
    </xdr:to>
    <xdr:cxnSp macro="">
      <xdr:nvCxnSpPr>
        <xdr:cNvPr id="520" name="直線コネクタ 519"/>
        <xdr:cNvCxnSpPr/>
      </xdr:nvCxnSpPr>
      <xdr:spPr>
        <a:xfrm>
          <a:off x="15481300" y="6385038"/>
          <a:ext cx="838200" cy="8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21"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72392</xdr:rowOff>
    </xdr:from>
    <xdr:to>
      <xdr:col>22</xdr:col>
      <xdr:colOff>365125</xdr:colOff>
      <xdr:row>37</xdr:row>
      <xdr:rowOff>41388</xdr:rowOff>
    </xdr:to>
    <xdr:cxnSp macro="">
      <xdr:nvCxnSpPr>
        <xdr:cNvPr id="523" name="直線コネクタ 522"/>
        <xdr:cNvCxnSpPr/>
      </xdr:nvCxnSpPr>
      <xdr:spPr>
        <a:xfrm>
          <a:off x="14592300" y="5730242"/>
          <a:ext cx="889000" cy="65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2147</xdr:rowOff>
    </xdr:from>
    <xdr:ext cx="534377" cy="259045"/>
    <xdr:sp macro="" textlink="">
      <xdr:nvSpPr>
        <xdr:cNvPr id="525" name="テキスト ボックス 524"/>
        <xdr:cNvSpPr txBox="1"/>
      </xdr:nvSpPr>
      <xdr:spPr>
        <a:xfrm>
          <a:off x="15214111" y="65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72392</xdr:rowOff>
    </xdr:from>
    <xdr:to>
      <xdr:col>21</xdr:col>
      <xdr:colOff>161925</xdr:colOff>
      <xdr:row>37</xdr:row>
      <xdr:rowOff>143329</xdr:rowOff>
    </xdr:to>
    <xdr:cxnSp macro="">
      <xdr:nvCxnSpPr>
        <xdr:cNvPr id="526" name="直線コネクタ 525"/>
        <xdr:cNvCxnSpPr/>
      </xdr:nvCxnSpPr>
      <xdr:spPr>
        <a:xfrm flipV="1">
          <a:off x="13703300" y="5730242"/>
          <a:ext cx="889000" cy="75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67491</xdr:rowOff>
    </xdr:from>
    <xdr:to>
      <xdr:col>19</xdr:col>
      <xdr:colOff>644525</xdr:colOff>
      <xdr:row>37</xdr:row>
      <xdr:rowOff>143329</xdr:rowOff>
    </xdr:to>
    <xdr:cxnSp macro="">
      <xdr:nvCxnSpPr>
        <xdr:cNvPr id="529" name="直線コネクタ 528"/>
        <xdr:cNvCxnSpPr/>
      </xdr:nvCxnSpPr>
      <xdr:spPr>
        <a:xfrm>
          <a:off x="12814300" y="6239691"/>
          <a:ext cx="889000" cy="24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77584</xdr:rowOff>
    </xdr:from>
    <xdr:to>
      <xdr:col>23</xdr:col>
      <xdr:colOff>568325</xdr:colOff>
      <xdr:row>38</xdr:row>
      <xdr:rowOff>7734</xdr:rowOff>
    </xdr:to>
    <xdr:sp macro="" textlink="">
      <xdr:nvSpPr>
        <xdr:cNvPr id="539" name="円/楕円 538"/>
        <xdr:cNvSpPr/>
      </xdr:nvSpPr>
      <xdr:spPr>
        <a:xfrm>
          <a:off x="16268700" y="64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100461</xdr:rowOff>
    </xdr:from>
    <xdr:ext cx="534377" cy="259045"/>
    <xdr:sp macro="" textlink="">
      <xdr:nvSpPr>
        <xdr:cNvPr id="540" name="消防費該当値テキスト"/>
        <xdr:cNvSpPr txBox="1"/>
      </xdr:nvSpPr>
      <xdr:spPr>
        <a:xfrm>
          <a:off x="16370300" y="627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24,792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162038</xdr:rowOff>
    </xdr:from>
    <xdr:to>
      <xdr:col>22</xdr:col>
      <xdr:colOff>415925</xdr:colOff>
      <xdr:row>37</xdr:row>
      <xdr:rowOff>92188</xdr:rowOff>
    </xdr:to>
    <xdr:sp macro="" textlink="">
      <xdr:nvSpPr>
        <xdr:cNvPr id="541" name="円/楕円 540"/>
        <xdr:cNvSpPr/>
      </xdr:nvSpPr>
      <xdr:spPr>
        <a:xfrm>
          <a:off x="15430500" y="633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108715</xdr:rowOff>
    </xdr:from>
    <xdr:ext cx="534377" cy="259045"/>
    <xdr:sp macro="" textlink="">
      <xdr:nvSpPr>
        <xdr:cNvPr id="542" name="テキスト ボックス 541"/>
        <xdr:cNvSpPr txBox="1"/>
      </xdr:nvSpPr>
      <xdr:spPr>
        <a:xfrm>
          <a:off x="15214111" y="610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30,881</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21592</xdr:rowOff>
    </xdr:from>
    <xdr:to>
      <xdr:col>21</xdr:col>
      <xdr:colOff>212725</xdr:colOff>
      <xdr:row>33</xdr:row>
      <xdr:rowOff>123192</xdr:rowOff>
    </xdr:to>
    <xdr:sp macro="" textlink="">
      <xdr:nvSpPr>
        <xdr:cNvPr id="543" name="円/楕円 542"/>
        <xdr:cNvSpPr/>
      </xdr:nvSpPr>
      <xdr:spPr>
        <a:xfrm>
          <a:off x="14541500" y="567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139719</xdr:rowOff>
    </xdr:from>
    <xdr:ext cx="534377" cy="259045"/>
    <xdr:sp macro="" textlink="">
      <xdr:nvSpPr>
        <xdr:cNvPr id="544" name="テキスト ボックス 543"/>
        <xdr:cNvSpPr txBox="1"/>
      </xdr:nvSpPr>
      <xdr:spPr>
        <a:xfrm>
          <a:off x="14325111" y="545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76,711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92529</xdr:rowOff>
    </xdr:from>
    <xdr:to>
      <xdr:col>20</xdr:col>
      <xdr:colOff>9525</xdr:colOff>
      <xdr:row>38</xdr:row>
      <xdr:rowOff>22679</xdr:rowOff>
    </xdr:to>
    <xdr:sp macro="" textlink="">
      <xdr:nvSpPr>
        <xdr:cNvPr id="545" name="円/楕円 544"/>
        <xdr:cNvSpPr/>
      </xdr:nvSpPr>
      <xdr:spPr>
        <a:xfrm>
          <a:off x="13652500" y="643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13806</xdr:rowOff>
    </xdr:from>
    <xdr:ext cx="534377" cy="259045"/>
    <xdr:sp macro="" textlink="">
      <xdr:nvSpPr>
        <xdr:cNvPr id="546" name="テキスト ボックス 545"/>
        <xdr:cNvSpPr txBox="1"/>
      </xdr:nvSpPr>
      <xdr:spPr>
        <a:xfrm>
          <a:off x="13436111" y="652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23,746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16691</xdr:rowOff>
    </xdr:from>
    <xdr:to>
      <xdr:col>18</xdr:col>
      <xdr:colOff>492125</xdr:colOff>
      <xdr:row>36</xdr:row>
      <xdr:rowOff>118291</xdr:rowOff>
    </xdr:to>
    <xdr:sp macro="" textlink="">
      <xdr:nvSpPr>
        <xdr:cNvPr id="547" name="円/楕円 546"/>
        <xdr:cNvSpPr/>
      </xdr:nvSpPr>
      <xdr:spPr>
        <a:xfrm>
          <a:off x="12763500" y="618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134818</xdr:rowOff>
    </xdr:from>
    <xdr:ext cx="534377" cy="259045"/>
    <xdr:sp macro="" textlink="">
      <xdr:nvSpPr>
        <xdr:cNvPr id="548" name="テキスト ボックス 547"/>
        <xdr:cNvSpPr txBox="1"/>
      </xdr:nvSpPr>
      <xdr:spPr>
        <a:xfrm>
          <a:off x="12547111" y="596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38316</xdr:rowOff>
    </xdr:from>
    <xdr:to>
      <xdr:col>23</xdr:col>
      <xdr:colOff>517525</xdr:colOff>
      <xdr:row>56</xdr:row>
      <xdr:rowOff>76751</xdr:rowOff>
    </xdr:to>
    <xdr:cxnSp macro="">
      <xdr:nvCxnSpPr>
        <xdr:cNvPr id="577" name="直線コネクタ 576"/>
        <xdr:cNvCxnSpPr/>
      </xdr:nvCxnSpPr>
      <xdr:spPr>
        <a:xfrm>
          <a:off x="15481300" y="9468066"/>
          <a:ext cx="838200" cy="20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29440</xdr:rowOff>
    </xdr:from>
    <xdr:ext cx="534377" cy="259045"/>
    <xdr:sp macro="" textlink="">
      <xdr:nvSpPr>
        <xdr:cNvPr id="578" name="教育費平均値テキスト"/>
        <xdr:cNvSpPr txBox="1"/>
      </xdr:nvSpPr>
      <xdr:spPr>
        <a:xfrm>
          <a:off x="16370300" y="9630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38316</xdr:rowOff>
    </xdr:from>
    <xdr:to>
      <xdr:col>22</xdr:col>
      <xdr:colOff>365125</xdr:colOff>
      <xdr:row>55</xdr:row>
      <xdr:rowOff>60924</xdr:rowOff>
    </xdr:to>
    <xdr:cxnSp macro="">
      <xdr:nvCxnSpPr>
        <xdr:cNvPr id="580" name="直線コネクタ 579"/>
        <xdr:cNvCxnSpPr/>
      </xdr:nvCxnSpPr>
      <xdr:spPr>
        <a:xfrm flipV="1">
          <a:off x="14592300" y="9468066"/>
          <a:ext cx="889000" cy="2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2" name="テキスト ボックス 581"/>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60924</xdr:rowOff>
    </xdr:from>
    <xdr:to>
      <xdr:col>21</xdr:col>
      <xdr:colOff>161925</xdr:colOff>
      <xdr:row>56</xdr:row>
      <xdr:rowOff>83121</xdr:rowOff>
    </xdr:to>
    <xdr:cxnSp macro="">
      <xdr:nvCxnSpPr>
        <xdr:cNvPr id="583" name="直線コネクタ 582"/>
        <xdr:cNvCxnSpPr/>
      </xdr:nvCxnSpPr>
      <xdr:spPr>
        <a:xfrm flipV="1">
          <a:off x="13703300" y="9490674"/>
          <a:ext cx="889000" cy="19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138010</xdr:rowOff>
    </xdr:from>
    <xdr:ext cx="534377" cy="259045"/>
    <xdr:sp macro="" textlink="">
      <xdr:nvSpPr>
        <xdr:cNvPr id="585" name="テキスト ボックス 584"/>
        <xdr:cNvSpPr txBox="1"/>
      </xdr:nvSpPr>
      <xdr:spPr>
        <a:xfrm>
          <a:off x="14325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117115</xdr:rowOff>
    </xdr:from>
    <xdr:to>
      <xdr:col>19</xdr:col>
      <xdr:colOff>644525</xdr:colOff>
      <xdr:row>56</xdr:row>
      <xdr:rowOff>83121</xdr:rowOff>
    </xdr:to>
    <xdr:cxnSp macro="">
      <xdr:nvCxnSpPr>
        <xdr:cNvPr id="586" name="直線コネクタ 585"/>
        <xdr:cNvCxnSpPr/>
      </xdr:nvCxnSpPr>
      <xdr:spPr>
        <a:xfrm>
          <a:off x="12814300" y="9546865"/>
          <a:ext cx="889000" cy="13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7060</xdr:rowOff>
    </xdr:from>
    <xdr:ext cx="534377" cy="259045"/>
    <xdr:sp macro="" textlink="">
      <xdr:nvSpPr>
        <xdr:cNvPr id="588" name="テキスト ボックス 587"/>
        <xdr:cNvSpPr txBox="1"/>
      </xdr:nvSpPr>
      <xdr:spPr>
        <a:xfrm>
          <a:off x="13436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25951</xdr:rowOff>
    </xdr:from>
    <xdr:to>
      <xdr:col>23</xdr:col>
      <xdr:colOff>568325</xdr:colOff>
      <xdr:row>56</xdr:row>
      <xdr:rowOff>127551</xdr:rowOff>
    </xdr:to>
    <xdr:sp macro="" textlink="">
      <xdr:nvSpPr>
        <xdr:cNvPr id="596" name="円/楕円 595"/>
        <xdr:cNvSpPr/>
      </xdr:nvSpPr>
      <xdr:spPr>
        <a:xfrm>
          <a:off x="16268700" y="96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48828</xdr:rowOff>
    </xdr:from>
    <xdr:ext cx="534377" cy="259045"/>
    <xdr:sp macro="" textlink="">
      <xdr:nvSpPr>
        <xdr:cNvPr id="597" name="教育費該当値テキスト"/>
        <xdr:cNvSpPr txBox="1"/>
      </xdr:nvSpPr>
      <xdr:spPr>
        <a:xfrm>
          <a:off x="16370300" y="94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63,261</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158966</xdr:rowOff>
    </xdr:from>
    <xdr:to>
      <xdr:col>22</xdr:col>
      <xdr:colOff>415925</xdr:colOff>
      <xdr:row>55</xdr:row>
      <xdr:rowOff>89116</xdr:rowOff>
    </xdr:to>
    <xdr:sp macro="" textlink="">
      <xdr:nvSpPr>
        <xdr:cNvPr id="598" name="円/楕円 597"/>
        <xdr:cNvSpPr/>
      </xdr:nvSpPr>
      <xdr:spPr>
        <a:xfrm>
          <a:off x="15430500" y="94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105643</xdr:rowOff>
    </xdr:from>
    <xdr:ext cx="534377" cy="259045"/>
    <xdr:sp macro="" textlink="">
      <xdr:nvSpPr>
        <xdr:cNvPr id="599" name="テキスト ボックス 598"/>
        <xdr:cNvSpPr txBox="1"/>
      </xdr:nvSpPr>
      <xdr:spPr>
        <a:xfrm>
          <a:off x="15214111" y="91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90,805</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10124</xdr:rowOff>
    </xdr:from>
    <xdr:to>
      <xdr:col>21</xdr:col>
      <xdr:colOff>212725</xdr:colOff>
      <xdr:row>55</xdr:row>
      <xdr:rowOff>111724</xdr:rowOff>
    </xdr:to>
    <xdr:sp macro="" textlink="">
      <xdr:nvSpPr>
        <xdr:cNvPr id="600" name="円/楕円 599"/>
        <xdr:cNvSpPr/>
      </xdr:nvSpPr>
      <xdr:spPr>
        <a:xfrm>
          <a:off x="14541500" y="94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128251</xdr:rowOff>
    </xdr:from>
    <xdr:ext cx="534377" cy="259045"/>
    <xdr:sp macro="" textlink="">
      <xdr:nvSpPr>
        <xdr:cNvPr id="601" name="テキスト ボックス 600"/>
        <xdr:cNvSpPr txBox="1"/>
      </xdr:nvSpPr>
      <xdr:spPr>
        <a:xfrm>
          <a:off x="14325111" y="92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87,838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32321</xdr:rowOff>
    </xdr:from>
    <xdr:to>
      <xdr:col>20</xdr:col>
      <xdr:colOff>9525</xdr:colOff>
      <xdr:row>56</xdr:row>
      <xdr:rowOff>133921</xdr:rowOff>
    </xdr:to>
    <xdr:sp macro="" textlink="">
      <xdr:nvSpPr>
        <xdr:cNvPr id="602" name="円/楕円 601"/>
        <xdr:cNvSpPr/>
      </xdr:nvSpPr>
      <xdr:spPr>
        <a:xfrm>
          <a:off x="13652500" y="96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150448</xdr:rowOff>
    </xdr:from>
    <xdr:ext cx="534377" cy="259045"/>
    <xdr:sp macro="" textlink="">
      <xdr:nvSpPr>
        <xdr:cNvPr id="603" name="テキスト ボックス 602"/>
        <xdr:cNvSpPr txBox="1"/>
      </xdr:nvSpPr>
      <xdr:spPr>
        <a:xfrm>
          <a:off x="13436111" y="94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62,425</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66315</xdr:rowOff>
    </xdr:from>
    <xdr:to>
      <xdr:col>18</xdr:col>
      <xdr:colOff>492125</xdr:colOff>
      <xdr:row>55</xdr:row>
      <xdr:rowOff>167915</xdr:rowOff>
    </xdr:to>
    <xdr:sp macro="" textlink="">
      <xdr:nvSpPr>
        <xdr:cNvPr id="604" name="円/楕円 603"/>
        <xdr:cNvSpPr/>
      </xdr:nvSpPr>
      <xdr:spPr>
        <a:xfrm>
          <a:off x="12763500" y="949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12992</xdr:rowOff>
    </xdr:from>
    <xdr:ext cx="534377" cy="259045"/>
    <xdr:sp macro="" textlink="">
      <xdr:nvSpPr>
        <xdr:cNvPr id="605" name="テキスト ボックス 604"/>
        <xdr:cNvSpPr txBox="1"/>
      </xdr:nvSpPr>
      <xdr:spPr>
        <a:xfrm>
          <a:off x="12547111" y="927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80,464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29035</xdr:rowOff>
    </xdr:from>
    <xdr:to>
      <xdr:col>23</xdr:col>
      <xdr:colOff>517525</xdr:colOff>
      <xdr:row>77</xdr:row>
      <xdr:rowOff>117526</xdr:rowOff>
    </xdr:to>
    <xdr:cxnSp macro="">
      <xdr:nvCxnSpPr>
        <xdr:cNvPr id="632" name="直線コネクタ 631"/>
        <xdr:cNvCxnSpPr/>
      </xdr:nvCxnSpPr>
      <xdr:spPr>
        <a:xfrm>
          <a:off x="15481300" y="13230685"/>
          <a:ext cx="838200" cy="8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61039</xdr:rowOff>
    </xdr:from>
    <xdr:to>
      <xdr:col>22</xdr:col>
      <xdr:colOff>365125</xdr:colOff>
      <xdr:row>77</xdr:row>
      <xdr:rowOff>29035</xdr:rowOff>
    </xdr:to>
    <xdr:cxnSp macro="">
      <xdr:nvCxnSpPr>
        <xdr:cNvPr id="635" name="直線コネクタ 634"/>
        <xdr:cNvCxnSpPr/>
      </xdr:nvCxnSpPr>
      <xdr:spPr>
        <a:xfrm>
          <a:off x="14592300" y="12919789"/>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68082</xdr:rowOff>
    </xdr:from>
    <xdr:ext cx="469744" cy="259045"/>
    <xdr:sp macro="" textlink="">
      <xdr:nvSpPr>
        <xdr:cNvPr id="637" name="テキスト ボックス 636"/>
        <xdr:cNvSpPr txBox="1"/>
      </xdr:nvSpPr>
      <xdr:spPr>
        <a:xfrm>
          <a:off x="15246427" y="134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61039</xdr:rowOff>
    </xdr:from>
    <xdr:to>
      <xdr:col>21</xdr:col>
      <xdr:colOff>161925</xdr:colOff>
      <xdr:row>76</xdr:row>
      <xdr:rowOff>134603</xdr:rowOff>
    </xdr:to>
    <xdr:cxnSp macro="">
      <xdr:nvCxnSpPr>
        <xdr:cNvPr id="638" name="直線コネクタ 637"/>
        <xdr:cNvCxnSpPr/>
      </xdr:nvCxnSpPr>
      <xdr:spPr>
        <a:xfrm flipV="1">
          <a:off x="13703300" y="12919789"/>
          <a:ext cx="889000" cy="24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167659</xdr:rowOff>
    </xdr:from>
    <xdr:ext cx="469744" cy="259045"/>
    <xdr:sp macro="" textlink="">
      <xdr:nvSpPr>
        <xdr:cNvPr id="640" name="テキスト ボックス 639"/>
        <xdr:cNvSpPr txBox="1"/>
      </xdr:nvSpPr>
      <xdr:spPr>
        <a:xfrm>
          <a:off x="14357427" y="133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14542</xdr:rowOff>
    </xdr:from>
    <xdr:to>
      <xdr:col>19</xdr:col>
      <xdr:colOff>644525</xdr:colOff>
      <xdr:row>76</xdr:row>
      <xdr:rowOff>134603</xdr:rowOff>
    </xdr:to>
    <xdr:cxnSp macro="">
      <xdr:nvCxnSpPr>
        <xdr:cNvPr id="641" name="直線コネクタ 640"/>
        <xdr:cNvCxnSpPr/>
      </xdr:nvCxnSpPr>
      <xdr:spPr>
        <a:xfrm>
          <a:off x="12814300" y="13044742"/>
          <a:ext cx="889000" cy="1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827</xdr:rowOff>
    </xdr:from>
    <xdr:ext cx="469744" cy="259045"/>
    <xdr:sp macro="" textlink="">
      <xdr:nvSpPr>
        <xdr:cNvPr id="643" name="テキスト ボックス 642"/>
        <xdr:cNvSpPr txBox="1"/>
      </xdr:nvSpPr>
      <xdr:spPr>
        <a:xfrm>
          <a:off x="13468427" y="133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96931</xdr:rowOff>
    </xdr:from>
    <xdr:ext cx="534377" cy="259045"/>
    <xdr:sp macro="" textlink="">
      <xdr:nvSpPr>
        <xdr:cNvPr id="645" name="テキスト ボックス 644"/>
        <xdr:cNvSpPr txBox="1"/>
      </xdr:nvSpPr>
      <xdr:spPr>
        <a:xfrm>
          <a:off x="12547111" y="1329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66726</xdr:rowOff>
    </xdr:from>
    <xdr:to>
      <xdr:col>23</xdr:col>
      <xdr:colOff>568325</xdr:colOff>
      <xdr:row>77</xdr:row>
      <xdr:rowOff>168326</xdr:rowOff>
    </xdr:to>
    <xdr:sp macro="" textlink="">
      <xdr:nvSpPr>
        <xdr:cNvPr id="651" name="円/楕円 650"/>
        <xdr:cNvSpPr/>
      </xdr:nvSpPr>
      <xdr:spPr>
        <a:xfrm>
          <a:off x="16268700" y="132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89603</xdr:rowOff>
    </xdr:from>
    <xdr:ext cx="469744" cy="259045"/>
    <xdr:sp macro="" textlink="">
      <xdr:nvSpPr>
        <xdr:cNvPr id="652" name="災害復旧費該当値テキスト"/>
        <xdr:cNvSpPr txBox="1"/>
      </xdr:nvSpPr>
      <xdr:spPr>
        <a:xfrm>
          <a:off x="16370300" y="1311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8,470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149685</xdr:rowOff>
    </xdr:from>
    <xdr:to>
      <xdr:col>22</xdr:col>
      <xdr:colOff>415925</xdr:colOff>
      <xdr:row>77</xdr:row>
      <xdr:rowOff>79835</xdr:rowOff>
    </xdr:to>
    <xdr:sp macro="" textlink="">
      <xdr:nvSpPr>
        <xdr:cNvPr id="653" name="円/楕円 652"/>
        <xdr:cNvSpPr/>
      </xdr:nvSpPr>
      <xdr:spPr>
        <a:xfrm>
          <a:off x="15430500" y="1317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96362</xdr:rowOff>
    </xdr:from>
    <xdr:ext cx="534377" cy="259045"/>
    <xdr:sp macro="" textlink="">
      <xdr:nvSpPr>
        <xdr:cNvPr id="654" name="テキスト ボックス 653"/>
        <xdr:cNvSpPr txBox="1"/>
      </xdr:nvSpPr>
      <xdr:spPr>
        <a:xfrm>
          <a:off x="15214111" y="1295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10239</xdr:rowOff>
    </xdr:from>
    <xdr:to>
      <xdr:col>21</xdr:col>
      <xdr:colOff>212725</xdr:colOff>
      <xdr:row>75</xdr:row>
      <xdr:rowOff>111839</xdr:rowOff>
    </xdr:to>
    <xdr:sp macro="" textlink="">
      <xdr:nvSpPr>
        <xdr:cNvPr id="655" name="円/楕円 654"/>
        <xdr:cNvSpPr/>
      </xdr:nvSpPr>
      <xdr:spPr>
        <a:xfrm>
          <a:off x="14541500" y="1286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128366</xdr:rowOff>
    </xdr:from>
    <xdr:ext cx="534377" cy="259045"/>
    <xdr:sp macro="" textlink="">
      <xdr:nvSpPr>
        <xdr:cNvPr id="656" name="テキスト ボックス 655"/>
        <xdr:cNvSpPr txBox="1"/>
      </xdr:nvSpPr>
      <xdr:spPr>
        <a:xfrm>
          <a:off x="14325111" y="126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25,941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83803</xdr:rowOff>
    </xdr:from>
    <xdr:to>
      <xdr:col>20</xdr:col>
      <xdr:colOff>9525</xdr:colOff>
      <xdr:row>77</xdr:row>
      <xdr:rowOff>13953</xdr:rowOff>
    </xdr:to>
    <xdr:sp macro="" textlink="">
      <xdr:nvSpPr>
        <xdr:cNvPr id="657" name="円/楕円 656"/>
        <xdr:cNvSpPr/>
      </xdr:nvSpPr>
      <xdr:spPr>
        <a:xfrm>
          <a:off x="13652500" y="1311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30479</xdr:rowOff>
    </xdr:from>
    <xdr:ext cx="534377" cy="259045"/>
    <xdr:sp macro="" textlink="">
      <xdr:nvSpPr>
        <xdr:cNvPr id="658" name="テキスト ボックス 657"/>
        <xdr:cNvSpPr txBox="1"/>
      </xdr:nvSpPr>
      <xdr:spPr>
        <a:xfrm>
          <a:off x="13436111" y="1288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135192</xdr:rowOff>
    </xdr:from>
    <xdr:to>
      <xdr:col>18</xdr:col>
      <xdr:colOff>492125</xdr:colOff>
      <xdr:row>76</xdr:row>
      <xdr:rowOff>65342</xdr:rowOff>
    </xdr:to>
    <xdr:sp macro="" textlink="">
      <xdr:nvSpPr>
        <xdr:cNvPr id="659" name="円/楕円 658"/>
        <xdr:cNvSpPr/>
      </xdr:nvSpPr>
      <xdr:spPr>
        <a:xfrm>
          <a:off x="12763500" y="129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81869</xdr:rowOff>
    </xdr:from>
    <xdr:ext cx="534377" cy="259045"/>
    <xdr:sp macro="" textlink="">
      <xdr:nvSpPr>
        <xdr:cNvPr id="660" name="テキスト ボックス 659"/>
        <xdr:cNvSpPr txBox="1"/>
      </xdr:nvSpPr>
      <xdr:spPr>
        <a:xfrm>
          <a:off x="12547111" y="127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90280</xdr:rowOff>
    </xdr:from>
    <xdr:to>
      <xdr:col>23</xdr:col>
      <xdr:colOff>517525</xdr:colOff>
      <xdr:row>96</xdr:row>
      <xdr:rowOff>109544</xdr:rowOff>
    </xdr:to>
    <xdr:cxnSp macro="">
      <xdr:nvCxnSpPr>
        <xdr:cNvPr id="689" name="直線コネクタ 688"/>
        <xdr:cNvCxnSpPr/>
      </xdr:nvCxnSpPr>
      <xdr:spPr>
        <a:xfrm flipV="1">
          <a:off x="15481300" y="16549480"/>
          <a:ext cx="838200" cy="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109544</xdr:rowOff>
    </xdr:from>
    <xdr:to>
      <xdr:col>22</xdr:col>
      <xdr:colOff>365125</xdr:colOff>
      <xdr:row>96</xdr:row>
      <xdr:rowOff>150048</xdr:rowOff>
    </xdr:to>
    <xdr:cxnSp macro="">
      <xdr:nvCxnSpPr>
        <xdr:cNvPr id="692" name="直線コネクタ 691"/>
        <xdr:cNvCxnSpPr/>
      </xdr:nvCxnSpPr>
      <xdr:spPr>
        <a:xfrm flipV="1">
          <a:off x="14592300" y="16568744"/>
          <a:ext cx="889000" cy="4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150048</xdr:rowOff>
    </xdr:from>
    <xdr:to>
      <xdr:col>21</xdr:col>
      <xdr:colOff>161925</xdr:colOff>
      <xdr:row>96</xdr:row>
      <xdr:rowOff>162175</xdr:rowOff>
    </xdr:to>
    <xdr:cxnSp macro="">
      <xdr:nvCxnSpPr>
        <xdr:cNvPr id="695" name="直線コネクタ 694"/>
        <xdr:cNvCxnSpPr/>
      </xdr:nvCxnSpPr>
      <xdr:spPr>
        <a:xfrm flipV="1">
          <a:off x="13703300" y="16609248"/>
          <a:ext cx="889000" cy="1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68171</xdr:rowOff>
    </xdr:from>
    <xdr:to>
      <xdr:col>19</xdr:col>
      <xdr:colOff>644525</xdr:colOff>
      <xdr:row>96</xdr:row>
      <xdr:rowOff>162175</xdr:rowOff>
    </xdr:to>
    <xdr:cxnSp macro="">
      <xdr:nvCxnSpPr>
        <xdr:cNvPr id="698" name="直線コネクタ 697"/>
        <xdr:cNvCxnSpPr/>
      </xdr:nvCxnSpPr>
      <xdr:spPr>
        <a:xfrm>
          <a:off x="12814300" y="16527371"/>
          <a:ext cx="889000" cy="9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39480</xdr:rowOff>
    </xdr:from>
    <xdr:to>
      <xdr:col>23</xdr:col>
      <xdr:colOff>568325</xdr:colOff>
      <xdr:row>96</xdr:row>
      <xdr:rowOff>141080</xdr:rowOff>
    </xdr:to>
    <xdr:sp macro="" textlink="">
      <xdr:nvSpPr>
        <xdr:cNvPr id="708" name="円/楕円 707"/>
        <xdr:cNvSpPr/>
      </xdr:nvSpPr>
      <xdr:spPr>
        <a:xfrm>
          <a:off x="16268700" y="1649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62357</xdr:rowOff>
    </xdr:from>
    <xdr:ext cx="599010" cy="259045"/>
    <xdr:sp macro="" textlink="">
      <xdr:nvSpPr>
        <xdr:cNvPr id="709" name="公債費該当値テキスト"/>
        <xdr:cNvSpPr txBox="1"/>
      </xdr:nvSpPr>
      <xdr:spPr>
        <a:xfrm>
          <a:off x="16370300" y="1635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122,971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58744</xdr:rowOff>
    </xdr:from>
    <xdr:to>
      <xdr:col>22</xdr:col>
      <xdr:colOff>415925</xdr:colOff>
      <xdr:row>96</xdr:row>
      <xdr:rowOff>160344</xdr:rowOff>
    </xdr:to>
    <xdr:sp macro="" textlink="">
      <xdr:nvSpPr>
        <xdr:cNvPr id="710" name="円/楕円 709"/>
        <xdr:cNvSpPr/>
      </xdr:nvSpPr>
      <xdr:spPr>
        <a:xfrm>
          <a:off x="15430500" y="1651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5421</xdr:rowOff>
    </xdr:from>
    <xdr:ext cx="599010" cy="259045"/>
    <xdr:sp macro="" textlink="">
      <xdr:nvSpPr>
        <xdr:cNvPr id="711" name="テキスト ボックス 710"/>
        <xdr:cNvSpPr txBox="1"/>
      </xdr:nvSpPr>
      <xdr:spPr>
        <a:xfrm>
          <a:off x="15181794" y="1629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117,915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99248</xdr:rowOff>
    </xdr:from>
    <xdr:to>
      <xdr:col>21</xdr:col>
      <xdr:colOff>212725</xdr:colOff>
      <xdr:row>97</xdr:row>
      <xdr:rowOff>29398</xdr:rowOff>
    </xdr:to>
    <xdr:sp macro="" textlink="">
      <xdr:nvSpPr>
        <xdr:cNvPr id="712" name="円/楕円 711"/>
        <xdr:cNvSpPr/>
      </xdr:nvSpPr>
      <xdr:spPr>
        <a:xfrm>
          <a:off x="14541500" y="165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45925</xdr:rowOff>
    </xdr:from>
    <xdr:ext cx="599010" cy="259045"/>
    <xdr:sp macro="" textlink="">
      <xdr:nvSpPr>
        <xdr:cNvPr id="713" name="テキスト ボックス 712"/>
        <xdr:cNvSpPr txBox="1"/>
      </xdr:nvSpPr>
      <xdr:spPr>
        <a:xfrm>
          <a:off x="14292794"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107,284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111375</xdr:rowOff>
    </xdr:from>
    <xdr:to>
      <xdr:col>20</xdr:col>
      <xdr:colOff>9525</xdr:colOff>
      <xdr:row>97</xdr:row>
      <xdr:rowOff>41525</xdr:rowOff>
    </xdr:to>
    <xdr:sp macro="" textlink="">
      <xdr:nvSpPr>
        <xdr:cNvPr id="714" name="円/楕円 713"/>
        <xdr:cNvSpPr/>
      </xdr:nvSpPr>
      <xdr:spPr>
        <a:xfrm>
          <a:off x="13652500" y="16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58052</xdr:rowOff>
    </xdr:from>
    <xdr:ext cx="599010" cy="259045"/>
    <xdr:sp macro="" textlink="">
      <xdr:nvSpPr>
        <xdr:cNvPr id="715" name="テキスト ボックス 714"/>
        <xdr:cNvSpPr txBox="1"/>
      </xdr:nvSpPr>
      <xdr:spPr>
        <a:xfrm>
          <a:off x="13403794" y="1634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104,101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17371</xdr:rowOff>
    </xdr:from>
    <xdr:to>
      <xdr:col>18</xdr:col>
      <xdr:colOff>492125</xdr:colOff>
      <xdr:row>96</xdr:row>
      <xdr:rowOff>118971</xdr:rowOff>
    </xdr:to>
    <xdr:sp macro="" textlink="">
      <xdr:nvSpPr>
        <xdr:cNvPr id="716" name="円/楕円 715"/>
        <xdr:cNvSpPr/>
      </xdr:nvSpPr>
      <xdr:spPr>
        <a:xfrm>
          <a:off x="12763500" y="1647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135498</xdr:rowOff>
    </xdr:from>
    <xdr:ext cx="599010" cy="259045"/>
    <xdr:sp macro="" textlink="">
      <xdr:nvSpPr>
        <xdr:cNvPr id="717" name="テキスト ボックス 716"/>
        <xdr:cNvSpPr txBox="1"/>
      </xdr:nvSpPr>
      <xdr:spPr>
        <a:xfrm>
          <a:off x="12514794" y="16251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34316</xdr:rowOff>
    </xdr:from>
    <xdr:to>
      <xdr:col>32</xdr:col>
      <xdr:colOff>187325</xdr:colOff>
      <xdr:row>38</xdr:row>
      <xdr:rowOff>102438</xdr:rowOff>
    </xdr:to>
    <xdr:cxnSp macro="">
      <xdr:nvCxnSpPr>
        <xdr:cNvPr id="744" name="直線コネクタ 743"/>
        <xdr:cNvCxnSpPr/>
      </xdr:nvCxnSpPr>
      <xdr:spPr>
        <a:xfrm>
          <a:off x="21323300" y="6549416"/>
          <a:ext cx="838200" cy="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38523</xdr:rowOff>
    </xdr:from>
    <xdr:ext cx="378565" cy="259045"/>
    <xdr:sp macro="" textlink="">
      <xdr:nvSpPr>
        <xdr:cNvPr id="745" name="諸支出金平均値テキスト"/>
        <xdr:cNvSpPr txBox="1"/>
      </xdr:nvSpPr>
      <xdr:spPr>
        <a:xfrm>
          <a:off x="22212300" y="6553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5055</xdr:rowOff>
    </xdr:from>
    <xdr:to>
      <xdr:col>31</xdr:col>
      <xdr:colOff>34925</xdr:colOff>
      <xdr:row>38</xdr:row>
      <xdr:rowOff>34316</xdr:rowOff>
    </xdr:to>
    <xdr:cxnSp macro="">
      <xdr:nvCxnSpPr>
        <xdr:cNvPr id="747" name="直線コネクタ 746"/>
        <xdr:cNvCxnSpPr/>
      </xdr:nvCxnSpPr>
      <xdr:spPr>
        <a:xfrm>
          <a:off x="20434300" y="6520155"/>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149165</xdr:rowOff>
    </xdr:from>
    <xdr:ext cx="378565" cy="259045"/>
    <xdr:sp macro="" textlink="">
      <xdr:nvSpPr>
        <xdr:cNvPr id="749" name="テキスト ボックス 748"/>
        <xdr:cNvSpPr txBox="1"/>
      </xdr:nvSpPr>
      <xdr:spPr>
        <a:xfrm>
          <a:off x="21134017" y="6664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5055</xdr:rowOff>
    </xdr:from>
    <xdr:to>
      <xdr:col>29</xdr:col>
      <xdr:colOff>517525</xdr:colOff>
      <xdr:row>38</xdr:row>
      <xdr:rowOff>80950</xdr:rowOff>
    </xdr:to>
    <xdr:cxnSp macro="">
      <xdr:nvCxnSpPr>
        <xdr:cNvPr id="750" name="直線コネクタ 749"/>
        <xdr:cNvCxnSpPr/>
      </xdr:nvCxnSpPr>
      <xdr:spPr>
        <a:xfrm flipV="1">
          <a:off x="19545300" y="6520155"/>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126306</xdr:rowOff>
    </xdr:from>
    <xdr:ext cx="378565" cy="259045"/>
    <xdr:sp macro="" textlink="">
      <xdr:nvSpPr>
        <xdr:cNvPr id="752" name="テキスト ボックス 751"/>
        <xdr:cNvSpPr txBox="1"/>
      </xdr:nvSpPr>
      <xdr:spPr>
        <a:xfrm>
          <a:off x="20245017" y="66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83922</xdr:rowOff>
    </xdr:from>
    <xdr:to>
      <xdr:col>28</xdr:col>
      <xdr:colOff>314325</xdr:colOff>
      <xdr:row>38</xdr:row>
      <xdr:rowOff>80950</xdr:rowOff>
    </xdr:to>
    <xdr:cxnSp macro="">
      <xdr:nvCxnSpPr>
        <xdr:cNvPr id="753" name="直線コネクタ 752"/>
        <xdr:cNvCxnSpPr/>
      </xdr:nvCxnSpPr>
      <xdr:spPr>
        <a:xfrm>
          <a:off x="18656300" y="6256122"/>
          <a:ext cx="889000" cy="33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66641</xdr:rowOff>
    </xdr:from>
    <xdr:ext cx="378565" cy="259045"/>
    <xdr:sp macro="" textlink="">
      <xdr:nvSpPr>
        <xdr:cNvPr id="757" name="テキスト ボックス 756"/>
        <xdr:cNvSpPr txBox="1"/>
      </xdr:nvSpPr>
      <xdr:spPr>
        <a:xfrm>
          <a:off x="18467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51638</xdr:rowOff>
    </xdr:from>
    <xdr:to>
      <xdr:col>32</xdr:col>
      <xdr:colOff>238125</xdr:colOff>
      <xdr:row>38</xdr:row>
      <xdr:rowOff>153238</xdr:rowOff>
    </xdr:to>
    <xdr:sp macro="" textlink="">
      <xdr:nvSpPr>
        <xdr:cNvPr id="763" name="円/楕円 762"/>
        <xdr:cNvSpPr/>
      </xdr:nvSpPr>
      <xdr:spPr>
        <a:xfrm>
          <a:off x="22110700" y="65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11015</xdr:rowOff>
    </xdr:from>
    <xdr:ext cx="378565" cy="259045"/>
    <xdr:sp macro="" textlink="">
      <xdr:nvSpPr>
        <xdr:cNvPr id="764" name="諸支出金該当値テキスト"/>
        <xdr:cNvSpPr txBox="1"/>
      </xdr:nvSpPr>
      <xdr:spPr>
        <a:xfrm>
          <a:off x="22212300" y="635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154965</xdr:rowOff>
    </xdr:from>
    <xdr:to>
      <xdr:col>31</xdr:col>
      <xdr:colOff>85725</xdr:colOff>
      <xdr:row>38</xdr:row>
      <xdr:rowOff>85116</xdr:rowOff>
    </xdr:to>
    <xdr:sp macro="" textlink="">
      <xdr:nvSpPr>
        <xdr:cNvPr id="765" name="円/楕円 764"/>
        <xdr:cNvSpPr/>
      </xdr:nvSpPr>
      <xdr:spPr>
        <a:xfrm>
          <a:off x="21272500" y="64986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101642</xdr:rowOff>
    </xdr:from>
    <xdr:ext cx="378565" cy="259045"/>
    <xdr:sp macro="" textlink="">
      <xdr:nvSpPr>
        <xdr:cNvPr id="766" name="テキスト ボックス 765"/>
        <xdr:cNvSpPr txBox="1"/>
      </xdr:nvSpPr>
      <xdr:spPr>
        <a:xfrm>
          <a:off x="21134017" y="627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125705</xdr:rowOff>
    </xdr:from>
    <xdr:to>
      <xdr:col>29</xdr:col>
      <xdr:colOff>568325</xdr:colOff>
      <xdr:row>38</xdr:row>
      <xdr:rowOff>55855</xdr:rowOff>
    </xdr:to>
    <xdr:sp macro="" textlink="">
      <xdr:nvSpPr>
        <xdr:cNvPr id="767" name="円/楕円 766"/>
        <xdr:cNvSpPr/>
      </xdr:nvSpPr>
      <xdr:spPr>
        <a:xfrm>
          <a:off x="20383500" y="64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72382</xdr:rowOff>
    </xdr:from>
    <xdr:ext cx="378565" cy="259045"/>
    <xdr:sp macro="" textlink="">
      <xdr:nvSpPr>
        <xdr:cNvPr id="768" name="テキスト ボックス 767"/>
        <xdr:cNvSpPr txBox="1"/>
      </xdr:nvSpPr>
      <xdr:spPr>
        <a:xfrm>
          <a:off x="20245017" y="6244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30150</xdr:rowOff>
    </xdr:from>
    <xdr:to>
      <xdr:col>28</xdr:col>
      <xdr:colOff>365125</xdr:colOff>
      <xdr:row>38</xdr:row>
      <xdr:rowOff>131750</xdr:rowOff>
    </xdr:to>
    <xdr:sp macro="" textlink="">
      <xdr:nvSpPr>
        <xdr:cNvPr id="769" name="円/楕円 768"/>
        <xdr:cNvSpPr/>
      </xdr:nvSpPr>
      <xdr:spPr>
        <a:xfrm>
          <a:off x="19494500" y="65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122877</xdr:rowOff>
    </xdr:from>
    <xdr:ext cx="378565" cy="259045"/>
    <xdr:sp macro="" textlink="">
      <xdr:nvSpPr>
        <xdr:cNvPr id="770" name="テキスト ボックス 769"/>
        <xdr:cNvSpPr txBox="1"/>
      </xdr:nvSpPr>
      <xdr:spPr>
        <a:xfrm>
          <a:off x="19356017" y="6637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33122</xdr:rowOff>
    </xdr:from>
    <xdr:to>
      <xdr:col>27</xdr:col>
      <xdr:colOff>161925</xdr:colOff>
      <xdr:row>36</xdr:row>
      <xdr:rowOff>134722</xdr:rowOff>
    </xdr:to>
    <xdr:sp macro="" textlink="">
      <xdr:nvSpPr>
        <xdr:cNvPr id="771" name="円/楕円 770"/>
        <xdr:cNvSpPr/>
      </xdr:nvSpPr>
      <xdr:spPr>
        <a:xfrm>
          <a:off x="18605500" y="62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151249</xdr:rowOff>
    </xdr:from>
    <xdr:ext cx="469744" cy="259045"/>
    <xdr:sp macro="" textlink="">
      <xdr:nvSpPr>
        <xdr:cNvPr id="772" name="テキスト ボックス 771"/>
        <xdr:cNvSpPr txBox="1"/>
      </xdr:nvSpPr>
      <xdr:spPr>
        <a:xfrm>
          <a:off x="18421427"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総務費は、ふるさと納税の推進による寄附金の積立、それに伴う返礼品経費の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により昨年</a:t>
          </a:r>
          <a:r>
            <a:rPr kumimoji="1" lang="ja-JP" altLang="en-US" sz="1100">
              <a:solidFill>
                <a:schemeClr val="dk1"/>
              </a:solidFill>
              <a:effectLst/>
              <a:latin typeface="+mn-lt"/>
              <a:ea typeface="+mn-ea"/>
              <a:cs typeface="+mn-cs"/>
            </a:rPr>
            <a:t>を下回ったが、左記の影響により</a:t>
          </a:r>
          <a:r>
            <a:rPr kumimoji="1" lang="ja-JP" altLang="ja-JP" sz="1100">
              <a:solidFill>
                <a:schemeClr val="dk1"/>
              </a:solidFill>
              <a:effectLst/>
              <a:latin typeface="+mn-lt"/>
              <a:ea typeface="+mn-ea"/>
              <a:cs typeface="+mn-cs"/>
            </a:rPr>
            <a:t>引き続き類似団体、全国及び県平均を大きく上回っている</a:t>
          </a:r>
          <a:r>
            <a:rPr kumimoji="1" lang="ja-JP" altLang="en-US" sz="1100">
              <a:solidFill>
                <a:schemeClr val="dk1"/>
              </a:solidFill>
              <a:effectLst/>
              <a:latin typeface="+mn-lt"/>
              <a:ea typeface="+mn-ea"/>
              <a:cs typeface="+mn-cs"/>
            </a:rPr>
            <a:t>状況にある。</a:t>
          </a:r>
          <a:endParaRPr lang="ja-JP" altLang="ja-JP" sz="1400">
            <a:effectLst/>
          </a:endParaRPr>
        </a:p>
        <a:p>
          <a:r>
            <a:rPr kumimoji="1" lang="ja-JP" altLang="ja-JP" sz="1100">
              <a:solidFill>
                <a:schemeClr val="dk1"/>
              </a:solidFill>
              <a:effectLst/>
              <a:latin typeface="+mn-lt"/>
              <a:ea typeface="+mn-ea"/>
              <a:cs typeface="+mn-cs"/>
            </a:rPr>
            <a:t>民生費は、子育てや障害者支援にかかる経費の増加により近年増加傾向にある。</a:t>
          </a:r>
          <a:endParaRPr lang="ja-JP" altLang="ja-JP" sz="1400">
            <a:effectLst/>
          </a:endParaRPr>
        </a:p>
        <a:p>
          <a:r>
            <a:rPr kumimoji="1" lang="ja-JP" altLang="ja-JP" sz="1100">
              <a:solidFill>
                <a:schemeClr val="dk1"/>
              </a:solidFill>
              <a:effectLst/>
              <a:latin typeface="+mn-lt"/>
              <a:ea typeface="+mn-ea"/>
              <a:cs typeface="+mn-cs"/>
            </a:rPr>
            <a:t>衛生費は、北松北部環境組合への負担金が大きな割合を占めており、各種の平均を上回る水準で推移している。</a:t>
          </a:r>
          <a:endParaRPr lang="ja-JP" altLang="ja-JP" sz="1400">
            <a:effectLst/>
          </a:endParaRPr>
        </a:p>
        <a:p>
          <a:r>
            <a:rPr kumimoji="1" lang="ja-JP" altLang="ja-JP" sz="1100">
              <a:solidFill>
                <a:schemeClr val="dk1"/>
              </a:solidFill>
              <a:effectLst/>
              <a:latin typeface="+mn-lt"/>
              <a:ea typeface="+mn-ea"/>
              <a:cs typeface="+mn-cs"/>
            </a:rPr>
            <a:t>農林水産業費は、本市の主要産業であるため担い手の育成や経営規模拡大など振興に力を入れており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引き続き類似団体、全国及び県平均を大きく上回っている状況にある。</a:t>
          </a:r>
          <a:endParaRPr lang="ja-JP" altLang="ja-JP" sz="1400">
            <a:effectLst/>
          </a:endParaRPr>
        </a:p>
        <a:p>
          <a:r>
            <a:rPr kumimoji="1" lang="ja-JP" altLang="ja-JP" sz="1100">
              <a:solidFill>
                <a:schemeClr val="dk1"/>
              </a:solidFill>
              <a:effectLst/>
              <a:latin typeface="+mn-lt"/>
              <a:ea typeface="+mn-ea"/>
              <a:cs typeface="+mn-cs"/>
            </a:rPr>
            <a:t>教育費は、学校施設の耐震改修、公民館等の社会教育施設の更新整備など建設事業の終了に伴い大幅に減少した。</a:t>
          </a:r>
          <a:endParaRPr lang="ja-JP" altLang="ja-JP" sz="1400">
            <a:effectLst/>
          </a:endParaRPr>
        </a:p>
        <a:p>
          <a:r>
            <a:rPr kumimoji="1" lang="ja-JP" altLang="ja-JP" sz="1100">
              <a:solidFill>
                <a:schemeClr val="dk1"/>
              </a:solidFill>
              <a:effectLst/>
              <a:latin typeface="+mn-lt"/>
              <a:ea typeface="+mn-ea"/>
              <a:cs typeface="+mn-cs"/>
            </a:rPr>
            <a:t>公債費は、平成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年度から任意の繰上償還を行っており平均を上回る水準で推移している。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lang="ja-JP" altLang="ja-JP" sz="1100" baseline="0">
              <a:solidFill>
                <a:schemeClr val="dk1"/>
              </a:solidFill>
              <a:effectLst/>
              <a:latin typeface="+mn-lt"/>
              <a:ea typeface="+mn-ea"/>
              <a:cs typeface="+mn-cs"/>
            </a:rPr>
            <a:t>財政調整基金残高は、適切な財源の確保と歳出の精査により、平成</a:t>
          </a:r>
          <a:r>
            <a:rPr lang="en-US" altLang="ja-JP" sz="1100" baseline="0">
              <a:solidFill>
                <a:schemeClr val="dk1"/>
              </a:solidFill>
              <a:effectLst/>
              <a:latin typeface="+mn-lt"/>
              <a:ea typeface="+mn-ea"/>
              <a:cs typeface="+mn-cs"/>
            </a:rPr>
            <a:t>23</a:t>
          </a:r>
          <a:r>
            <a:rPr lang="ja-JP" altLang="ja-JP" sz="1100" baseline="0">
              <a:solidFill>
                <a:schemeClr val="dk1"/>
              </a:solidFill>
              <a:effectLst/>
              <a:latin typeface="+mn-lt"/>
              <a:ea typeface="+mn-ea"/>
              <a:cs typeface="+mn-cs"/>
            </a:rPr>
            <a:t>年度以降取崩しを回避しており、平成</a:t>
          </a:r>
          <a:r>
            <a:rPr lang="en-US" altLang="ja-JP" sz="1100" baseline="0">
              <a:solidFill>
                <a:schemeClr val="dk1"/>
              </a:solidFill>
              <a:effectLst/>
              <a:latin typeface="+mn-lt"/>
              <a:ea typeface="+mn-ea"/>
              <a:cs typeface="+mn-cs"/>
            </a:rPr>
            <a:t>28</a:t>
          </a:r>
          <a:r>
            <a:rPr lang="ja-JP" altLang="ja-JP" sz="1100" baseline="0">
              <a:solidFill>
                <a:schemeClr val="dk1"/>
              </a:solidFill>
              <a:effectLst/>
              <a:latin typeface="+mn-lt"/>
              <a:ea typeface="+mn-ea"/>
              <a:cs typeface="+mn-cs"/>
            </a:rPr>
            <a:t>年度は</a:t>
          </a:r>
          <a:r>
            <a:rPr lang="en-US" altLang="ja-JP" sz="1100" baseline="0">
              <a:solidFill>
                <a:schemeClr val="dk1"/>
              </a:solidFill>
              <a:effectLst/>
              <a:latin typeface="+mn-lt"/>
              <a:ea typeface="+mn-ea"/>
              <a:cs typeface="+mn-cs"/>
            </a:rPr>
            <a:t>125,090</a:t>
          </a:r>
          <a:r>
            <a:rPr lang="ja-JP" altLang="ja-JP" sz="1100" baseline="0">
              <a:solidFill>
                <a:schemeClr val="dk1"/>
              </a:solidFill>
              <a:effectLst/>
              <a:latin typeface="+mn-lt"/>
              <a:ea typeface="+mn-ea"/>
              <a:cs typeface="+mn-cs"/>
            </a:rPr>
            <a:t>千円の積立を行った。</a:t>
          </a:r>
          <a:endParaRPr lang="ja-JP" altLang="ja-JP" sz="1400">
            <a:effectLst/>
          </a:endParaRPr>
        </a:p>
        <a:p>
          <a:r>
            <a:rPr lang="ja-JP" altLang="ja-JP" sz="1100" baseline="0">
              <a:solidFill>
                <a:schemeClr val="dk1"/>
              </a:solidFill>
              <a:effectLst/>
              <a:latin typeface="+mn-lt"/>
              <a:ea typeface="+mn-ea"/>
              <a:cs typeface="+mn-cs"/>
            </a:rPr>
            <a:t>　また、</a:t>
          </a:r>
          <a:r>
            <a:rPr lang="ja-JP" altLang="en-US" sz="1100" baseline="0">
              <a:solidFill>
                <a:schemeClr val="dk1"/>
              </a:solidFill>
              <a:effectLst/>
              <a:latin typeface="+mn-lt"/>
              <a:ea typeface="+mn-ea"/>
              <a:cs typeface="+mn-cs"/>
            </a:rPr>
            <a:t>合併算定替特例期間の終了による逓減が始まることによる</a:t>
          </a:r>
          <a:r>
            <a:rPr lang="ja-JP" altLang="ja-JP" sz="1100" baseline="0">
              <a:solidFill>
                <a:schemeClr val="dk1"/>
              </a:solidFill>
              <a:effectLst/>
              <a:latin typeface="+mn-lt"/>
              <a:ea typeface="+mn-ea"/>
              <a:cs typeface="+mn-cs"/>
            </a:rPr>
            <a:t>地方交付税の</a:t>
          </a:r>
          <a:r>
            <a:rPr lang="ja-JP" altLang="en-US" sz="1100" baseline="0">
              <a:solidFill>
                <a:schemeClr val="dk1"/>
              </a:solidFill>
              <a:effectLst/>
              <a:latin typeface="+mn-lt"/>
              <a:ea typeface="+mn-ea"/>
              <a:cs typeface="+mn-cs"/>
            </a:rPr>
            <a:t>減額や子育て関係経費の増加</a:t>
          </a:r>
          <a:r>
            <a:rPr lang="ja-JP" altLang="ja-JP" sz="1100" baseline="0">
              <a:solidFill>
                <a:schemeClr val="dk1"/>
              </a:solidFill>
              <a:effectLst/>
              <a:latin typeface="+mn-lt"/>
              <a:ea typeface="+mn-ea"/>
              <a:cs typeface="+mn-cs"/>
            </a:rPr>
            <a:t>などにより実質収支は約</a:t>
          </a:r>
          <a:r>
            <a:rPr lang="en-US" altLang="ja-JP" sz="1100" baseline="0">
              <a:solidFill>
                <a:schemeClr val="dk1"/>
              </a:solidFill>
              <a:effectLst/>
              <a:latin typeface="+mn-lt"/>
              <a:ea typeface="+mn-ea"/>
              <a:cs typeface="+mn-cs"/>
            </a:rPr>
            <a:t>1</a:t>
          </a:r>
          <a:r>
            <a:rPr lang="ja-JP" altLang="ja-JP" sz="1100" baseline="0">
              <a:solidFill>
                <a:schemeClr val="dk1"/>
              </a:solidFill>
              <a:effectLst/>
              <a:latin typeface="+mn-lt"/>
              <a:ea typeface="+mn-ea"/>
              <a:cs typeface="+mn-cs"/>
            </a:rPr>
            <a:t>億円の</a:t>
          </a:r>
          <a:r>
            <a:rPr lang="ja-JP" altLang="en-US" sz="1100" baseline="0">
              <a:solidFill>
                <a:schemeClr val="dk1"/>
              </a:solidFill>
              <a:effectLst/>
              <a:latin typeface="+mn-lt"/>
              <a:ea typeface="+mn-ea"/>
              <a:cs typeface="+mn-cs"/>
            </a:rPr>
            <a:t>減</a:t>
          </a:r>
          <a:r>
            <a:rPr lang="ja-JP" altLang="ja-JP" sz="1100" baseline="0">
              <a:solidFill>
                <a:schemeClr val="dk1"/>
              </a:solidFill>
              <a:effectLst/>
              <a:latin typeface="+mn-lt"/>
              <a:ea typeface="+mn-ea"/>
              <a:cs typeface="+mn-cs"/>
            </a:rPr>
            <a:t>、標準財政規模に占める割合では</a:t>
          </a:r>
          <a:r>
            <a:rPr lang="en-US" altLang="ja-JP" sz="1100" baseline="0">
              <a:solidFill>
                <a:schemeClr val="dk1"/>
              </a:solidFill>
              <a:effectLst/>
              <a:latin typeface="+mn-lt"/>
              <a:ea typeface="+mn-ea"/>
              <a:cs typeface="+mn-cs"/>
            </a:rPr>
            <a:t>0.73</a:t>
          </a:r>
          <a:r>
            <a:rPr lang="ja-JP" altLang="ja-JP" sz="1100" baseline="0">
              <a:solidFill>
                <a:schemeClr val="dk1"/>
              </a:solidFill>
              <a:effectLst/>
              <a:latin typeface="+mn-lt"/>
              <a:ea typeface="+mn-ea"/>
              <a:cs typeface="+mn-cs"/>
            </a:rPr>
            <a:t>ポイントの</a:t>
          </a:r>
          <a:r>
            <a:rPr lang="ja-JP" altLang="en-US" sz="1100" baseline="0">
              <a:solidFill>
                <a:schemeClr val="dk1"/>
              </a:solidFill>
              <a:effectLst/>
              <a:latin typeface="+mn-lt"/>
              <a:ea typeface="+mn-ea"/>
              <a:cs typeface="+mn-cs"/>
            </a:rPr>
            <a:t>減</a:t>
          </a:r>
          <a:r>
            <a:rPr lang="ja-JP" altLang="ja-JP" sz="1100" baseline="0">
              <a:solidFill>
                <a:schemeClr val="dk1"/>
              </a:solidFill>
              <a:effectLst/>
              <a:latin typeface="+mn-lt"/>
              <a:ea typeface="+mn-ea"/>
              <a:cs typeface="+mn-cs"/>
            </a:rPr>
            <a:t>となり、実質単年度収支も</a:t>
          </a:r>
          <a:r>
            <a:rPr lang="en-US" altLang="ja-JP" sz="1100" baseline="0">
              <a:solidFill>
                <a:schemeClr val="dk1"/>
              </a:solidFill>
              <a:effectLst/>
              <a:latin typeface="+mn-lt"/>
              <a:ea typeface="+mn-ea"/>
              <a:cs typeface="+mn-cs"/>
            </a:rPr>
            <a:t>2.56</a:t>
          </a:r>
          <a:r>
            <a:rPr lang="ja-JP" altLang="ja-JP" sz="1100" baseline="0">
              <a:solidFill>
                <a:schemeClr val="dk1"/>
              </a:solidFill>
              <a:effectLst/>
              <a:latin typeface="+mn-lt"/>
              <a:ea typeface="+mn-ea"/>
              <a:cs typeface="+mn-cs"/>
            </a:rPr>
            <a:t>ポイントの</a:t>
          </a:r>
          <a:r>
            <a:rPr lang="ja-JP" altLang="en-US" sz="1100" baseline="0">
              <a:solidFill>
                <a:schemeClr val="dk1"/>
              </a:solidFill>
              <a:effectLst/>
              <a:latin typeface="+mn-lt"/>
              <a:ea typeface="+mn-ea"/>
              <a:cs typeface="+mn-cs"/>
            </a:rPr>
            <a:t>減</a:t>
          </a:r>
          <a:r>
            <a:rPr lang="ja-JP" altLang="ja-JP" sz="1100" baseline="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本市は、地方税の収入が少なく、国庫補助金、地方交付税に大きく依存しており影響を受けやすい財政構造であるが、歳出抑制を図りながら今後も健全な財政運営に努める。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近年は全会計とも黒字へと改善している。今後とも下記の事業会計で健全な</a:t>
          </a:r>
          <a:endParaRPr lang="ja-JP" altLang="ja-JP" sz="1400">
            <a:effectLst/>
          </a:endParaRPr>
        </a:p>
        <a:p>
          <a:pPr rtl="0" fontAlgn="base"/>
          <a:r>
            <a:rPr lang="ja-JP" altLang="ja-JP" sz="1100" b="0" i="0" baseline="0">
              <a:solidFill>
                <a:schemeClr val="dk1"/>
              </a:solidFill>
              <a:effectLst/>
              <a:latin typeface="+mn-lt"/>
              <a:ea typeface="+mn-ea"/>
              <a:cs typeface="+mn-cs"/>
            </a:rPr>
            <a:t>財政運営に努める。</a:t>
          </a:r>
          <a:endParaRPr lang="ja-JP" altLang="ja-JP" sz="1400">
            <a:effectLst/>
          </a:endParaRPr>
        </a:p>
        <a:p>
          <a:pPr rtl="0"/>
          <a:r>
            <a:rPr lang="ja-JP" altLang="ja-JP" sz="1100" b="0" i="0" baseline="0">
              <a:solidFill>
                <a:schemeClr val="dk1"/>
              </a:solidFill>
              <a:effectLst/>
              <a:latin typeface="+mn-lt"/>
              <a:ea typeface="+mn-ea"/>
              <a:cs typeface="+mn-cs"/>
            </a:rPr>
            <a:t>○病院、水道、一般会計、交通船事業会計</a:t>
          </a:r>
          <a:endParaRPr lang="ja-JP" altLang="ja-JP" sz="1400">
            <a:effectLst/>
          </a:endParaRPr>
        </a:p>
        <a:p>
          <a:pPr rtl="0"/>
          <a:r>
            <a:rPr lang="ja-JP" altLang="ja-JP" sz="1100" b="0" i="0" baseline="0">
              <a:solidFill>
                <a:schemeClr val="dk1"/>
              </a:solidFill>
              <a:effectLst/>
              <a:latin typeface="+mn-lt"/>
              <a:ea typeface="+mn-ea"/>
              <a:cs typeface="+mn-cs"/>
            </a:rPr>
            <a:t>　　・今後とも、収入の確保と歳出の抑制を図り健全な財政運営に努める。</a:t>
          </a:r>
          <a:endParaRPr lang="ja-JP" altLang="ja-JP" sz="1400">
            <a:effectLst/>
          </a:endParaRPr>
        </a:p>
        <a:p>
          <a:pPr rtl="0"/>
          <a:r>
            <a:rPr lang="ja-JP" altLang="ja-JP" sz="1100" b="0" i="0" baseline="0">
              <a:solidFill>
                <a:schemeClr val="dk1"/>
              </a:solidFill>
              <a:effectLst/>
              <a:latin typeface="+mn-lt"/>
              <a:ea typeface="+mn-ea"/>
              <a:cs typeface="+mn-cs"/>
            </a:rPr>
            <a:t>○宅地開発事業特別会計</a:t>
          </a:r>
          <a:endParaRPr lang="ja-JP" altLang="ja-JP" sz="1400">
            <a:effectLst/>
          </a:endParaRPr>
        </a:p>
        <a:p>
          <a:pPr rtl="0" fontAlgn="base"/>
          <a:r>
            <a:rPr lang="ja-JP" altLang="ja-JP" sz="1100" b="0" i="0" baseline="0">
              <a:solidFill>
                <a:schemeClr val="dk1"/>
              </a:solidFill>
              <a:effectLst/>
              <a:latin typeface="+mn-lt"/>
              <a:ea typeface="+mn-ea"/>
              <a:cs typeface="+mn-cs"/>
            </a:rPr>
            <a:t>　　・未売却の土地を有していることから、売却を斡旋し早期に売却完了に努</a:t>
          </a:r>
          <a:endParaRPr lang="ja-JP" altLang="ja-JP" sz="1400">
            <a:effectLst/>
          </a:endParaRPr>
        </a:p>
        <a:p>
          <a:pPr rtl="0"/>
          <a:r>
            <a:rPr lang="ja-JP" altLang="ja-JP" sz="1100" b="0" i="0" baseline="0">
              <a:solidFill>
                <a:schemeClr val="dk1"/>
              </a:solidFill>
              <a:effectLst/>
              <a:latin typeface="+mn-lt"/>
              <a:ea typeface="+mn-ea"/>
              <a:cs typeface="+mn-cs"/>
            </a:rPr>
            <a:t>　　　める。</a:t>
          </a:r>
          <a:endParaRPr lang="ja-JP" altLang="ja-JP" sz="1400">
            <a:effectLst/>
          </a:endParaRPr>
        </a:p>
        <a:p>
          <a:pPr rtl="0"/>
          <a:r>
            <a:rPr lang="ja-JP" altLang="ja-JP" sz="1100" b="0" i="0" baseline="0">
              <a:solidFill>
                <a:schemeClr val="dk1"/>
              </a:solidFill>
              <a:effectLst/>
              <a:latin typeface="+mn-lt"/>
              <a:ea typeface="+mn-ea"/>
              <a:cs typeface="+mn-cs"/>
            </a:rPr>
            <a:t>○国民健康保険事業、介護保険、後期高齢者医療特別会計</a:t>
          </a:r>
          <a:endParaRPr lang="ja-JP" altLang="ja-JP" sz="1400">
            <a:effectLst/>
          </a:endParaRPr>
        </a:p>
        <a:p>
          <a:pPr rtl="0" fontAlgn="base"/>
          <a:r>
            <a:rPr lang="ja-JP" altLang="ja-JP" sz="1100" b="0" i="0" baseline="0">
              <a:solidFill>
                <a:schemeClr val="dk1"/>
              </a:solidFill>
              <a:effectLst/>
              <a:latin typeface="+mn-lt"/>
              <a:ea typeface="+mn-ea"/>
              <a:cs typeface="+mn-cs"/>
            </a:rPr>
            <a:t>　　・各会計へは、医療費負担分等の一般会計負担分を繰出金として支出し</a:t>
          </a:r>
          <a:endParaRPr lang="ja-JP" altLang="ja-JP" sz="1400">
            <a:effectLst/>
          </a:endParaRPr>
        </a:p>
        <a:p>
          <a:pPr rtl="0" fontAlgn="base"/>
          <a:r>
            <a:rPr lang="ja-JP" altLang="ja-JP" sz="1100" b="0" i="0" baseline="0">
              <a:solidFill>
                <a:schemeClr val="dk1"/>
              </a:solidFill>
              <a:effectLst/>
              <a:latin typeface="+mn-lt"/>
              <a:ea typeface="+mn-ea"/>
              <a:cs typeface="+mn-cs"/>
            </a:rPr>
            <a:t>　　　ている。</a:t>
          </a:r>
          <a:endParaRPr lang="ja-JP" altLang="ja-JP" sz="1400">
            <a:effectLst/>
          </a:endParaRPr>
        </a:p>
        <a:p>
          <a:pPr rtl="0" fontAlgn="base"/>
          <a:r>
            <a:rPr lang="ja-JP" altLang="ja-JP" sz="1100" b="0" i="0" baseline="0">
              <a:solidFill>
                <a:schemeClr val="dk1"/>
              </a:solidFill>
              <a:effectLst/>
              <a:latin typeface="+mn-lt"/>
              <a:ea typeface="+mn-ea"/>
              <a:cs typeface="+mn-cs"/>
            </a:rPr>
            <a:t>　　　繰出金の財源は市税であることから、今後とも医療費の抑制と、保険税</a:t>
          </a:r>
          <a:endParaRPr lang="ja-JP" altLang="ja-JP" sz="1400">
            <a:effectLst/>
          </a:endParaRPr>
        </a:p>
        <a:p>
          <a:pPr rtl="0" fontAlgn="base"/>
          <a:r>
            <a:rPr lang="ja-JP" altLang="ja-JP" sz="1100" b="0" i="0" baseline="0">
              <a:solidFill>
                <a:schemeClr val="dk1"/>
              </a:solidFill>
              <a:effectLst/>
              <a:latin typeface="+mn-lt"/>
              <a:ea typeface="+mn-ea"/>
              <a:cs typeface="+mn-cs"/>
            </a:rPr>
            <a:t>　　　（料）歳入確保及び適切な費用負担を考慮しながら、適正な財政運営に</a:t>
          </a:r>
          <a:endParaRPr lang="ja-JP" altLang="ja-JP" sz="1400">
            <a:effectLst/>
          </a:endParaRPr>
        </a:p>
        <a:p>
          <a:r>
            <a:rPr lang="ja-JP" altLang="ja-JP" sz="1100" b="0" i="0" baseline="0">
              <a:solidFill>
                <a:schemeClr val="dk1"/>
              </a:solidFill>
              <a:effectLst/>
              <a:latin typeface="+mn-lt"/>
              <a:ea typeface="+mn-ea"/>
              <a:cs typeface="+mn-cs"/>
            </a:rPr>
            <a:t>　　　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22070_&#24179;&#25144;&#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s>
    <sheetDataSet>
      <sheetData sheetId="0">
        <row r="50">
          <cell r="K50" t="str">
            <v>H24</v>
          </cell>
          <cell r="L50" t="str">
            <v>H25</v>
          </cell>
          <cell r="M50" t="str">
            <v>H26</v>
          </cell>
          <cell r="N50" t="str">
            <v>H27</v>
          </cell>
          <cell r="O50" t="str">
            <v>H28</v>
          </cell>
        </row>
        <row r="51">
          <cell r="G51" t="str">
            <v>当該団体値</v>
          </cell>
        </row>
        <row r="53">
          <cell r="N53">
            <v>50</v>
          </cell>
        </row>
        <row r="55">
          <cell r="G55" t="str">
            <v>類似団体内平均値</v>
          </cell>
          <cell r="N55">
            <v>58.5</v>
          </cell>
        </row>
        <row r="57">
          <cell r="N57">
            <v>52.9</v>
          </cell>
        </row>
        <row r="72">
          <cell r="K72" t="str">
            <v>H24</v>
          </cell>
          <cell r="L72" t="str">
            <v>H25</v>
          </cell>
          <cell r="M72" t="str">
            <v>H26</v>
          </cell>
          <cell r="N72" t="str">
            <v>H27</v>
          </cell>
          <cell r="O72" t="str">
            <v>H28</v>
          </cell>
        </row>
        <row r="73">
          <cell r="G73" t="str">
            <v>当該団体値</v>
          </cell>
          <cell r="K73">
            <v>56.5</v>
          </cell>
          <cell r="L73">
            <v>24</v>
          </cell>
          <cell r="M73">
            <v>7</v>
          </cell>
        </row>
        <row r="75">
          <cell r="K75">
            <v>11.3</v>
          </cell>
          <cell r="L75">
            <v>9.6999999999999993</v>
          </cell>
          <cell r="M75">
            <v>8.5</v>
          </cell>
          <cell r="N75">
            <v>7.5</v>
          </cell>
          <cell r="O75">
            <v>6.9</v>
          </cell>
        </row>
        <row r="77">
          <cell r="G77" t="str">
            <v>類似団体内平均値</v>
          </cell>
          <cell r="K77">
            <v>76.2</v>
          </cell>
          <cell r="L77">
            <v>65.3</v>
          </cell>
          <cell r="M77">
            <v>60.8</v>
          </cell>
          <cell r="N77">
            <v>58.5</v>
          </cell>
          <cell r="O77">
            <v>54.6</v>
          </cell>
        </row>
        <row r="79">
          <cell r="K79">
            <v>12.8</v>
          </cell>
          <cell r="L79">
            <v>12</v>
          </cell>
          <cell r="M79">
            <v>11.1</v>
          </cell>
          <cell r="N79">
            <v>10.7</v>
          </cell>
          <cell r="O79">
            <v>10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Z10" zoomScale="85" zoomScaleNormal="85" workbookViewId="0">
      <selection activeCell="E34" sqref="E34:S34"/>
    </sheetView>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27353664</v>
      </c>
      <c r="BO4" s="381"/>
      <c r="BP4" s="381"/>
      <c r="BQ4" s="381"/>
      <c r="BR4" s="381"/>
      <c r="BS4" s="381"/>
      <c r="BT4" s="381"/>
      <c r="BU4" s="382"/>
      <c r="BV4" s="380">
        <v>28899704</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2.9</v>
      </c>
      <c r="CU4" s="387"/>
      <c r="CV4" s="387"/>
      <c r="CW4" s="387"/>
      <c r="CX4" s="387"/>
      <c r="CY4" s="387"/>
      <c r="CZ4" s="387"/>
      <c r="DA4" s="388"/>
      <c r="DB4" s="386">
        <v>3.6</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26797259</v>
      </c>
      <c r="BO5" s="418"/>
      <c r="BP5" s="418"/>
      <c r="BQ5" s="418"/>
      <c r="BR5" s="418"/>
      <c r="BS5" s="418"/>
      <c r="BT5" s="418"/>
      <c r="BU5" s="419"/>
      <c r="BV5" s="417">
        <v>28268491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90.3</v>
      </c>
      <c r="CU5" s="415"/>
      <c r="CV5" s="415"/>
      <c r="CW5" s="415"/>
      <c r="CX5" s="415"/>
      <c r="CY5" s="415"/>
      <c r="CZ5" s="415"/>
      <c r="DA5" s="416"/>
      <c r="DB5" s="414">
        <v>87</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556405</v>
      </c>
      <c r="BO6" s="418"/>
      <c r="BP6" s="418"/>
      <c r="BQ6" s="418"/>
      <c r="BR6" s="418"/>
      <c r="BS6" s="418"/>
      <c r="BT6" s="418"/>
      <c r="BU6" s="419"/>
      <c r="BV6" s="417">
        <v>631213</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94.1</v>
      </c>
      <c r="CU6" s="455"/>
      <c r="CV6" s="455"/>
      <c r="CW6" s="455"/>
      <c r="CX6" s="455"/>
      <c r="CY6" s="455"/>
      <c r="CZ6" s="455"/>
      <c r="DA6" s="456"/>
      <c r="DB6" s="454">
        <v>91.5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166008</v>
      </c>
      <c r="BO7" s="418"/>
      <c r="BP7" s="418"/>
      <c r="BQ7" s="418"/>
      <c r="BR7" s="418"/>
      <c r="BS7" s="418"/>
      <c r="BT7" s="418"/>
      <c r="BU7" s="419"/>
      <c r="BV7" s="417">
        <v>136154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13633043</v>
      </c>
      <c r="CU7" s="418"/>
      <c r="CV7" s="418"/>
      <c r="CW7" s="418"/>
      <c r="CX7" s="418"/>
      <c r="CY7" s="418"/>
      <c r="CZ7" s="418"/>
      <c r="DA7" s="419"/>
      <c r="DB7" s="417">
        <v>13788930</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390397</v>
      </c>
      <c r="BO8" s="418"/>
      <c r="BP8" s="418"/>
      <c r="BQ8" s="418"/>
      <c r="BR8" s="418"/>
      <c r="BS8" s="418"/>
      <c r="BT8" s="418"/>
      <c r="BU8" s="419"/>
      <c r="BV8" s="417">
        <v>495059</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0.24</v>
      </c>
      <c r="CU8" s="458"/>
      <c r="CV8" s="458"/>
      <c r="CW8" s="458"/>
      <c r="CX8" s="458"/>
      <c r="CY8" s="458"/>
      <c r="CZ8" s="458"/>
      <c r="DA8" s="459"/>
      <c r="DB8" s="457">
        <v>0.24</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31920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-104662</v>
      </c>
      <c r="BO9" s="418"/>
      <c r="BP9" s="418"/>
      <c r="BQ9" s="418"/>
      <c r="BR9" s="418"/>
      <c r="BS9" s="418"/>
      <c r="BT9" s="418"/>
      <c r="BU9" s="419"/>
      <c r="BV9" s="417">
        <v>380272</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24.7</v>
      </c>
      <c r="CU9" s="415"/>
      <c r="CV9" s="415"/>
      <c r="CW9" s="415"/>
      <c r="CX9" s="415"/>
      <c r="CY9" s="415"/>
      <c r="CZ9" s="415"/>
      <c r="DA9" s="416"/>
      <c r="DB9" s="414">
        <v>23.7</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34905</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125091</v>
      </c>
      <c r="BO10" s="418"/>
      <c r="BP10" s="418"/>
      <c r="BQ10" s="418"/>
      <c r="BR10" s="418"/>
      <c r="BS10" s="418"/>
      <c r="BT10" s="418"/>
      <c r="BU10" s="419"/>
      <c r="BV10" s="417">
        <v>63757</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v>881040</v>
      </c>
      <c r="BO11" s="418"/>
      <c r="BP11" s="418"/>
      <c r="BQ11" s="418"/>
      <c r="BR11" s="418"/>
      <c r="BS11" s="418"/>
      <c r="BT11" s="418"/>
      <c r="BU11" s="419"/>
      <c r="BV11" s="417">
        <v>820200</v>
      </c>
      <c r="BW11" s="418"/>
      <c r="BX11" s="418"/>
      <c r="BY11" s="418"/>
      <c r="BZ11" s="418"/>
      <c r="CA11" s="418"/>
      <c r="CB11" s="418"/>
      <c r="CC11" s="419"/>
      <c r="CD11" s="420" t="s">
        <v>111</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32639</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32515</v>
      </c>
      <c r="S13" s="499"/>
      <c r="T13" s="499"/>
      <c r="U13" s="499"/>
      <c r="V13" s="500"/>
      <c r="W13" s="433" t="s">
        <v>123</v>
      </c>
      <c r="X13" s="434"/>
      <c r="Y13" s="434"/>
      <c r="Z13" s="434"/>
      <c r="AA13" s="434"/>
      <c r="AB13" s="424"/>
      <c r="AC13" s="468">
        <v>3000</v>
      </c>
      <c r="AD13" s="469"/>
      <c r="AE13" s="469"/>
      <c r="AF13" s="469"/>
      <c r="AG13" s="508"/>
      <c r="AH13" s="468">
        <v>3182</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901469</v>
      </c>
      <c r="BO13" s="418"/>
      <c r="BP13" s="418"/>
      <c r="BQ13" s="418"/>
      <c r="BR13" s="418"/>
      <c r="BS13" s="418"/>
      <c r="BT13" s="418"/>
      <c r="BU13" s="419"/>
      <c r="BV13" s="417">
        <v>1264229</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6.9</v>
      </c>
      <c r="CU13" s="415"/>
      <c r="CV13" s="415"/>
      <c r="CW13" s="415"/>
      <c r="CX13" s="415"/>
      <c r="CY13" s="415"/>
      <c r="CZ13" s="415"/>
      <c r="DA13" s="416"/>
      <c r="DB13" s="414">
        <v>7.5</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33216</v>
      </c>
      <c r="S14" s="499"/>
      <c r="T14" s="499"/>
      <c r="U14" s="499"/>
      <c r="V14" s="500"/>
      <c r="W14" s="407"/>
      <c r="X14" s="408"/>
      <c r="Y14" s="408"/>
      <c r="Z14" s="408"/>
      <c r="AA14" s="408"/>
      <c r="AB14" s="397"/>
      <c r="AC14" s="501">
        <v>20</v>
      </c>
      <c r="AD14" s="502"/>
      <c r="AE14" s="502"/>
      <c r="AF14" s="502"/>
      <c r="AG14" s="503"/>
      <c r="AH14" s="501">
        <v>20.7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120</v>
      </c>
      <c r="CU14" s="513"/>
      <c r="CV14" s="513"/>
      <c r="CW14" s="513"/>
      <c r="CX14" s="513"/>
      <c r="CY14" s="513"/>
      <c r="CZ14" s="513"/>
      <c r="DA14" s="514"/>
      <c r="DB14" s="512" t="s">
        <v>120</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33094</v>
      </c>
      <c r="S15" s="499"/>
      <c r="T15" s="499"/>
      <c r="U15" s="499"/>
      <c r="V15" s="500"/>
      <c r="W15" s="433" t="s">
        <v>130</v>
      </c>
      <c r="X15" s="434"/>
      <c r="Y15" s="434"/>
      <c r="Z15" s="434"/>
      <c r="AA15" s="434"/>
      <c r="AB15" s="424"/>
      <c r="AC15" s="468">
        <v>2755</v>
      </c>
      <c r="AD15" s="469"/>
      <c r="AE15" s="469"/>
      <c r="AF15" s="469"/>
      <c r="AG15" s="508"/>
      <c r="AH15" s="468">
        <v>2946</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2779629</v>
      </c>
      <c r="BO15" s="381"/>
      <c r="BP15" s="381"/>
      <c r="BQ15" s="381"/>
      <c r="BR15" s="381"/>
      <c r="BS15" s="381"/>
      <c r="BT15" s="381"/>
      <c r="BU15" s="382"/>
      <c r="BV15" s="380">
        <v>2703202</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18.3</v>
      </c>
      <c r="AD16" s="502"/>
      <c r="AE16" s="502"/>
      <c r="AF16" s="502"/>
      <c r="AG16" s="503"/>
      <c r="AH16" s="501">
        <v>19.2</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11627533</v>
      </c>
      <c r="BO16" s="418"/>
      <c r="BP16" s="418"/>
      <c r="BQ16" s="418"/>
      <c r="BR16" s="418"/>
      <c r="BS16" s="418"/>
      <c r="BT16" s="418"/>
      <c r="BU16" s="419"/>
      <c r="BV16" s="417">
        <v>11293153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9276</v>
      </c>
      <c r="AD17" s="469"/>
      <c r="AE17" s="469"/>
      <c r="AF17" s="469"/>
      <c r="AG17" s="508"/>
      <c r="AH17" s="468">
        <v>9212</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3476251</v>
      </c>
      <c r="BO17" s="418"/>
      <c r="BP17" s="418"/>
      <c r="BQ17" s="418"/>
      <c r="BR17" s="418"/>
      <c r="BS17" s="418"/>
      <c r="BT17" s="418"/>
      <c r="BU17" s="419"/>
      <c r="BV17" s="417">
        <v>3380460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139</v>
      </c>
      <c r="C18" s="460"/>
      <c r="D18" s="460"/>
      <c r="E18" s="529"/>
      <c r="F18" s="529"/>
      <c r="G18" s="529"/>
      <c r="H18" s="529"/>
      <c r="I18" s="529"/>
      <c r="J18" s="529"/>
      <c r="K18" s="529"/>
      <c r="L18" s="530">
        <v>235.08</v>
      </c>
      <c r="M18" s="530"/>
      <c r="N18" s="530"/>
      <c r="O18" s="530"/>
      <c r="P18" s="530"/>
      <c r="Q18" s="530"/>
      <c r="R18" s="531"/>
      <c r="S18" s="531"/>
      <c r="T18" s="531"/>
      <c r="U18" s="531"/>
      <c r="V18" s="532"/>
      <c r="W18" s="435"/>
      <c r="X18" s="436"/>
      <c r="Y18" s="436"/>
      <c r="Z18" s="436"/>
      <c r="AA18" s="436"/>
      <c r="AB18" s="427"/>
      <c r="AC18" s="533">
        <v>61.7</v>
      </c>
      <c r="AD18" s="534"/>
      <c r="AE18" s="534"/>
      <c r="AF18" s="534"/>
      <c r="AG18" s="535"/>
      <c r="AH18" s="533">
        <v>60.1</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12360734</v>
      </c>
      <c r="BO18" s="418"/>
      <c r="BP18" s="418"/>
      <c r="BQ18" s="418"/>
      <c r="BR18" s="418"/>
      <c r="BS18" s="418"/>
      <c r="BT18" s="418"/>
      <c r="BU18" s="419"/>
      <c r="BV18" s="417">
        <v>12170431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141</v>
      </c>
      <c r="C19" s="460"/>
      <c r="D19" s="460"/>
      <c r="E19" s="529"/>
      <c r="F19" s="529"/>
      <c r="G19" s="529"/>
      <c r="H19" s="529"/>
      <c r="I19" s="529"/>
      <c r="J19" s="529"/>
      <c r="K19" s="529"/>
      <c r="L19" s="537">
        <v>136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16031968</v>
      </c>
      <c r="BO19" s="418"/>
      <c r="BP19" s="418"/>
      <c r="BQ19" s="418"/>
      <c r="BR19" s="418"/>
      <c r="BS19" s="418"/>
      <c r="BT19" s="418"/>
      <c r="BU19" s="419"/>
      <c r="BV19" s="417">
        <v>16289696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143</v>
      </c>
      <c r="C20" s="460"/>
      <c r="D20" s="460"/>
      <c r="E20" s="529"/>
      <c r="F20" s="529"/>
      <c r="G20" s="529"/>
      <c r="H20" s="529"/>
      <c r="I20" s="529"/>
      <c r="J20" s="529"/>
      <c r="K20" s="529"/>
      <c r="L20" s="537">
        <v>12421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28335726</v>
      </c>
      <c r="BO23" s="418"/>
      <c r="BP23" s="418"/>
      <c r="BQ23" s="418"/>
      <c r="BR23" s="418"/>
      <c r="BS23" s="418"/>
      <c r="BT23" s="418"/>
      <c r="BU23" s="419"/>
      <c r="BV23" s="417">
        <v>28720385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152</v>
      </c>
      <c r="F24" s="447"/>
      <c r="G24" s="447"/>
      <c r="H24" s="447"/>
      <c r="I24" s="447"/>
      <c r="J24" s="447"/>
      <c r="K24" s="448"/>
      <c r="L24" s="468">
        <v>1</v>
      </c>
      <c r="M24" s="469"/>
      <c r="N24" s="469"/>
      <c r="O24" s="469"/>
      <c r="P24" s="508"/>
      <c r="Q24" s="468">
        <v>8090</v>
      </c>
      <c r="R24" s="469"/>
      <c r="S24" s="469"/>
      <c r="T24" s="469"/>
      <c r="U24" s="469"/>
      <c r="V24" s="508"/>
      <c r="W24" s="563"/>
      <c r="X24" s="551"/>
      <c r="Y24" s="552"/>
      <c r="Z24" s="467" t="s">
        <v>153</v>
      </c>
      <c r="AA24" s="447"/>
      <c r="AB24" s="447"/>
      <c r="AC24" s="447"/>
      <c r="AD24" s="447"/>
      <c r="AE24" s="447"/>
      <c r="AF24" s="447"/>
      <c r="AG24" s="448"/>
      <c r="AH24" s="468">
        <v>384</v>
      </c>
      <c r="AI24" s="469"/>
      <c r="AJ24" s="469"/>
      <c r="AK24" s="469"/>
      <c r="AL24" s="508"/>
      <c r="AM24" s="468">
        <v>1206528</v>
      </c>
      <c r="AN24" s="469"/>
      <c r="AO24" s="469"/>
      <c r="AP24" s="469"/>
      <c r="AQ24" s="469"/>
      <c r="AR24" s="508"/>
      <c r="AS24" s="468">
        <v>3142</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21933908</v>
      </c>
      <c r="BO24" s="418"/>
      <c r="BP24" s="418"/>
      <c r="BQ24" s="418"/>
      <c r="BR24" s="418"/>
      <c r="BS24" s="418"/>
      <c r="BT24" s="418"/>
      <c r="BU24" s="419"/>
      <c r="BV24" s="417">
        <v>22429729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155</v>
      </c>
      <c r="F25" s="447"/>
      <c r="G25" s="447"/>
      <c r="H25" s="447"/>
      <c r="I25" s="447"/>
      <c r="J25" s="447"/>
      <c r="K25" s="448"/>
      <c r="L25" s="468">
        <v>1</v>
      </c>
      <c r="M25" s="469"/>
      <c r="N25" s="469"/>
      <c r="O25" s="469"/>
      <c r="P25" s="508"/>
      <c r="Q25" s="468">
        <v>6640</v>
      </c>
      <c r="R25" s="469"/>
      <c r="S25" s="469"/>
      <c r="T25" s="469"/>
      <c r="U25" s="469"/>
      <c r="V25" s="508"/>
      <c r="W25" s="563"/>
      <c r="X25" s="551"/>
      <c r="Y25" s="552"/>
      <c r="Z25" s="467" t="s">
        <v>156</v>
      </c>
      <c r="AA25" s="447"/>
      <c r="AB25" s="447"/>
      <c r="AC25" s="447"/>
      <c r="AD25" s="447"/>
      <c r="AE25" s="447"/>
      <c r="AF25" s="447"/>
      <c r="AG25" s="448"/>
      <c r="AH25" s="468">
        <v>76</v>
      </c>
      <c r="AI25" s="469"/>
      <c r="AJ25" s="469"/>
      <c r="AK25" s="469"/>
      <c r="AL25" s="508"/>
      <c r="AM25" s="468">
        <v>205504</v>
      </c>
      <c r="AN25" s="469"/>
      <c r="AO25" s="469"/>
      <c r="AP25" s="469"/>
      <c r="AQ25" s="469"/>
      <c r="AR25" s="508"/>
      <c r="AS25" s="468">
        <v>2704</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2738169</v>
      </c>
      <c r="BO25" s="381"/>
      <c r="BP25" s="381"/>
      <c r="BQ25" s="381"/>
      <c r="BR25" s="381"/>
      <c r="BS25" s="381"/>
      <c r="BT25" s="381"/>
      <c r="BU25" s="382"/>
      <c r="BV25" s="380">
        <v>1570928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158</v>
      </c>
      <c r="F26" s="447"/>
      <c r="G26" s="447"/>
      <c r="H26" s="447"/>
      <c r="I26" s="447"/>
      <c r="J26" s="447"/>
      <c r="K26" s="448"/>
      <c r="L26" s="468">
        <v>1</v>
      </c>
      <c r="M26" s="469"/>
      <c r="N26" s="469"/>
      <c r="O26" s="469"/>
      <c r="P26" s="508"/>
      <c r="Q26" s="468">
        <v>5940</v>
      </c>
      <c r="R26" s="469"/>
      <c r="S26" s="469"/>
      <c r="T26" s="469"/>
      <c r="U26" s="469"/>
      <c r="V26" s="508"/>
      <c r="W26" s="563"/>
      <c r="X26" s="551"/>
      <c r="Y26" s="552"/>
      <c r="Z26" s="467" t="s">
        <v>159</v>
      </c>
      <c r="AA26" s="573"/>
      <c r="AB26" s="573"/>
      <c r="AC26" s="573"/>
      <c r="AD26" s="573"/>
      <c r="AE26" s="573"/>
      <c r="AF26" s="573"/>
      <c r="AG26" s="574"/>
      <c r="AH26" s="468">
        <v>5</v>
      </c>
      <c r="AI26" s="469"/>
      <c r="AJ26" s="469"/>
      <c r="AK26" s="469"/>
      <c r="AL26" s="508"/>
      <c r="AM26" s="468">
        <v>17875</v>
      </c>
      <c r="AN26" s="469"/>
      <c r="AO26" s="469"/>
      <c r="AP26" s="469"/>
      <c r="AQ26" s="469"/>
      <c r="AR26" s="508"/>
      <c r="AS26" s="468">
        <v>3575</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161</v>
      </c>
      <c r="F27" s="447"/>
      <c r="G27" s="447"/>
      <c r="H27" s="447"/>
      <c r="I27" s="447"/>
      <c r="J27" s="447"/>
      <c r="K27" s="448"/>
      <c r="L27" s="468">
        <v>1</v>
      </c>
      <c r="M27" s="469"/>
      <c r="N27" s="469"/>
      <c r="O27" s="469"/>
      <c r="P27" s="508"/>
      <c r="Q27" s="468">
        <v>4150</v>
      </c>
      <c r="R27" s="469"/>
      <c r="S27" s="469"/>
      <c r="T27" s="469"/>
      <c r="U27" s="469"/>
      <c r="V27" s="508"/>
      <c r="W27" s="563"/>
      <c r="X27" s="551"/>
      <c r="Y27" s="552"/>
      <c r="Z27" s="467" t="s">
        <v>162</v>
      </c>
      <c r="AA27" s="447"/>
      <c r="AB27" s="447"/>
      <c r="AC27" s="447"/>
      <c r="AD27" s="447"/>
      <c r="AE27" s="447"/>
      <c r="AF27" s="447"/>
      <c r="AG27" s="448"/>
      <c r="AH27" s="468">
        <v>7</v>
      </c>
      <c r="AI27" s="469"/>
      <c r="AJ27" s="469"/>
      <c r="AK27" s="469"/>
      <c r="AL27" s="508"/>
      <c r="AM27" s="468">
        <v>29742</v>
      </c>
      <c r="AN27" s="469"/>
      <c r="AO27" s="469"/>
      <c r="AP27" s="469"/>
      <c r="AQ27" s="469"/>
      <c r="AR27" s="508"/>
      <c r="AS27" s="468">
        <v>4249</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970114</v>
      </c>
      <c r="BO27" s="587"/>
      <c r="BP27" s="587"/>
      <c r="BQ27" s="587"/>
      <c r="BR27" s="587"/>
      <c r="BS27" s="587"/>
      <c r="BT27" s="587"/>
      <c r="BU27" s="588"/>
      <c r="BV27" s="586">
        <v>969463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164</v>
      </c>
      <c r="F28" s="447"/>
      <c r="G28" s="447"/>
      <c r="H28" s="447"/>
      <c r="I28" s="447"/>
      <c r="J28" s="447"/>
      <c r="K28" s="448"/>
      <c r="L28" s="468">
        <v>1</v>
      </c>
      <c r="M28" s="469"/>
      <c r="N28" s="469"/>
      <c r="O28" s="469"/>
      <c r="P28" s="508"/>
      <c r="Q28" s="468">
        <v>3470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2798477</v>
      </c>
      <c r="BO28" s="381"/>
      <c r="BP28" s="381"/>
      <c r="BQ28" s="381"/>
      <c r="BR28" s="381"/>
      <c r="BS28" s="381"/>
      <c r="BT28" s="381"/>
      <c r="BU28" s="382"/>
      <c r="BV28" s="380">
        <v>2673386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168</v>
      </c>
      <c r="F29" s="447"/>
      <c r="G29" s="447"/>
      <c r="H29" s="447"/>
      <c r="I29" s="447"/>
      <c r="J29" s="447"/>
      <c r="K29" s="448"/>
      <c r="L29" s="468">
        <v>18</v>
      </c>
      <c r="M29" s="469"/>
      <c r="N29" s="469"/>
      <c r="O29" s="469"/>
      <c r="P29" s="508"/>
      <c r="Q29" s="468">
        <v>3260</v>
      </c>
      <c r="R29" s="469"/>
      <c r="S29" s="469"/>
      <c r="T29" s="469"/>
      <c r="U29" s="469"/>
      <c r="V29" s="508"/>
      <c r="W29" s="564"/>
      <c r="X29" s="565"/>
      <c r="Y29" s="566"/>
      <c r="Z29" s="467" t="s">
        <v>169</v>
      </c>
      <c r="AA29" s="447"/>
      <c r="AB29" s="447"/>
      <c r="AC29" s="447"/>
      <c r="AD29" s="447"/>
      <c r="AE29" s="447"/>
      <c r="AF29" s="447"/>
      <c r="AG29" s="448"/>
      <c r="AH29" s="468">
        <v>391</v>
      </c>
      <c r="AI29" s="469"/>
      <c r="AJ29" s="469"/>
      <c r="AK29" s="469"/>
      <c r="AL29" s="508"/>
      <c r="AM29" s="468">
        <v>1236270</v>
      </c>
      <c r="AN29" s="469"/>
      <c r="AO29" s="469"/>
      <c r="AP29" s="469"/>
      <c r="AQ29" s="469"/>
      <c r="AR29" s="508"/>
      <c r="AS29" s="468">
        <v>3162</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2725842</v>
      </c>
      <c r="BO29" s="418"/>
      <c r="BP29" s="418"/>
      <c r="BQ29" s="418"/>
      <c r="BR29" s="418"/>
      <c r="BS29" s="418"/>
      <c r="BT29" s="418"/>
      <c r="BU29" s="419"/>
      <c r="BV29" s="417">
        <v>2472089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97.6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6666932</v>
      </c>
      <c r="BO30" s="587"/>
      <c r="BP30" s="587"/>
      <c r="BQ30" s="587"/>
      <c r="BR30" s="587"/>
      <c r="BS30" s="587"/>
      <c r="BT30" s="587"/>
      <c r="BU30" s="588"/>
      <c r="BV30" s="586">
        <v>5986243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IF('各会計、関係団体の財政状況及び健全化判断比率'!B35="","",'各会計、関係団体の財政状況及び健全化判断比率'!B35)</f>
        <v>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14</v>
      </c>
      <c r="BX34" s="598"/>
      <c r="BY34" s="599" t="str">
        <f>IF('各会計、関係団体の財政状況及び健全化判断比率'!B68="","",'各会計、関係団体の財政状況及び健全化判断比率'!B68)</f>
        <v>北松北部環境組合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平戸市振興公社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IF('各会計、関係団体の財政状況及び健全化判断比率'!B33="","",'各会計、関係団体の財政状況及び健全化判断比率'!B33)</f>
        <v>交通船事業会計</v>
      </c>
      <c r="AP35" s="599"/>
      <c r="AQ35" s="599"/>
      <c r="AR35" s="599"/>
      <c r="AS35" s="599"/>
      <c r="AT35" s="599"/>
      <c r="AU35" s="599"/>
      <c r="AV35" s="599"/>
      <c r="AW35" s="599"/>
      <c r="AX35" s="599"/>
      <c r="AY35" s="599"/>
      <c r="AZ35" s="599"/>
      <c r="BA35" s="599"/>
      <c r="BB35" s="599"/>
      <c r="BC35" s="599"/>
      <c r="BD35" s="167"/>
      <c r="BE35" s="598">
        <f t="shared" ref="BE35:BE43" si="1">IF(BG35="","",BE34+1)</f>
        <v>10</v>
      </c>
      <c r="BF35" s="598"/>
      <c r="BG35" s="599" t="str">
        <f>IF('各会計、関係団体の財政状況及び健全化判断比率'!B36="","",'各会計、関係団体の財政状況及び健全化判断比率'!B36)</f>
        <v>あづち大島いさりびの里事業特別会計</v>
      </c>
      <c r="BH35" s="599"/>
      <c r="BI35" s="599"/>
      <c r="BJ35" s="599"/>
      <c r="BK35" s="599"/>
      <c r="BL35" s="599"/>
      <c r="BM35" s="599"/>
      <c r="BN35" s="599"/>
      <c r="BO35" s="599"/>
      <c r="BP35" s="599"/>
      <c r="BQ35" s="599"/>
      <c r="BR35" s="599"/>
      <c r="BS35" s="599"/>
      <c r="BT35" s="599"/>
      <c r="BU35" s="599"/>
      <c r="BV35" s="167"/>
      <c r="BW35" s="598">
        <f t="shared" ref="BW35:BW43" si="2">IF(BY35="","",BW34+1)</f>
        <v>15</v>
      </c>
      <c r="BX35" s="598"/>
      <c r="BY35" s="599" t="str">
        <f>IF('各会計、関係団体の財政状況及び健全化判断比率'!B69="","",'各会計、関係団体の財政状況及び健全化判断比率'!B69)</f>
        <v>長崎県市町村総合事務組合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生月ウインドエナジー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f t="shared" si="0"/>
        <v>8</v>
      </c>
      <c r="AN36" s="598"/>
      <c r="AO36" s="599" t="str">
        <f>IF('各会計、関係団体の財政状況及び健全化判断比率'!B34="","",'各会計、関係団体の財政状況及び健全化判断比率'!B34)</f>
        <v>病院事業会計</v>
      </c>
      <c r="AP36" s="599"/>
      <c r="AQ36" s="599"/>
      <c r="AR36" s="599"/>
      <c r="AS36" s="599"/>
      <c r="AT36" s="599"/>
      <c r="AU36" s="599"/>
      <c r="AV36" s="599"/>
      <c r="AW36" s="599"/>
      <c r="AX36" s="599"/>
      <c r="AY36" s="599"/>
      <c r="AZ36" s="599"/>
      <c r="BA36" s="599"/>
      <c r="BB36" s="599"/>
      <c r="BC36" s="599"/>
      <c r="BD36" s="167"/>
      <c r="BE36" s="598">
        <f t="shared" si="1"/>
        <v>11</v>
      </c>
      <c r="BF36" s="598"/>
      <c r="BG36" s="599" t="str">
        <f>IF('各会計、関係団体の財政状況及び健全化判断比率'!B37="","",'各会計、関係団体の財政状況及び健全化判断比率'!B37)</f>
        <v>電気事業特別会計</v>
      </c>
      <c r="BH36" s="599"/>
      <c r="BI36" s="599"/>
      <c r="BJ36" s="599"/>
      <c r="BK36" s="599"/>
      <c r="BL36" s="599"/>
      <c r="BM36" s="599"/>
      <c r="BN36" s="599"/>
      <c r="BO36" s="599"/>
      <c r="BP36" s="599"/>
      <c r="BQ36" s="599"/>
      <c r="BR36" s="599"/>
      <c r="BS36" s="599"/>
      <c r="BT36" s="599"/>
      <c r="BU36" s="599"/>
      <c r="BV36" s="167"/>
      <c r="BW36" s="598">
        <f t="shared" si="2"/>
        <v>16</v>
      </c>
      <c r="BX36" s="598"/>
      <c r="BY36" s="599" t="str">
        <f>IF('各会計、関係団体の財政状況及び健全化判断比率'!B70="","",'各会計、関係団体の財政状況及び健全化判断比率'!B70)</f>
        <v>長崎県後期高齢者医療広域連合</v>
      </c>
      <c r="BZ36" s="599"/>
      <c r="CA36" s="599"/>
      <c r="CB36" s="599"/>
      <c r="CC36" s="599"/>
      <c r="CD36" s="599"/>
      <c r="CE36" s="599"/>
      <c r="CF36" s="599"/>
      <c r="CG36" s="599"/>
      <c r="CH36" s="599"/>
      <c r="CI36" s="599"/>
      <c r="CJ36" s="599"/>
      <c r="CK36" s="599"/>
      <c r="CL36" s="599"/>
      <c r="CM36" s="599"/>
      <c r="CN36" s="167"/>
      <c r="CO36" s="598">
        <f t="shared" si="3"/>
        <v>19</v>
      </c>
      <c r="CP36" s="598"/>
      <c r="CQ36" s="599" t="str">
        <f>IF('各会計、関係団体の財政状況及び健全化判断比率'!BS9="","",'各会計、関係団体の財政状況及び健全化判断比率'!BS9)</f>
        <v>田平風力発電所</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駐車場事業特別会計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12</v>
      </c>
      <c r="BF37" s="598"/>
      <c r="BG37" s="599" t="str">
        <f>IF('各会計、関係団体の財政状況及び健全化判断比率'!B38="","",'各会計、関係団体の財政状況及び健全化判断比率'!B38)</f>
        <v>宅地開発事業特別会計</v>
      </c>
      <c r="BH37" s="599"/>
      <c r="BI37" s="599"/>
      <c r="BJ37" s="599"/>
      <c r="BK37" s="599"/>
      <c r="BL37" s="599"/>
      <c r="BM37" s="599"/>
      <c r="BN37" s="599"/>
      <c r="BO37" s="599"/>
      <c r="BP37" s="599"/>
      <c r="BQ37" s="599"/>
      <c r="BR37" s="599"/>
      <c r="BS37" s="599"/>
      <c r="BT37" s="599"/>
      <c r="BU37" s="599"/>
      <c r="BV37" s="167"/>
      <c r="BW37" s="598" t="str">
        <f t="shared" si="2"/>
        <v/>
      </c>
      <c r="BX37" s="598"/>
      <c r="BY37" s="599" t="str">
        <f>IF('各会計、関係団体の財政状況及び健全化判断比率'!B71="","",'各会計、関係団体の財政状況及び健全化判断比率'!B71)</f>
        <v/>
      </c>
      <c r="BZ37" s="599"/>
      <c r="CA37" s="599"/>
      <c r="CB37" s="599"/>
      <c r="CC37" s="599"/>
      <c r="CD37" s="599"/>
      <c r="CE37" s="599"/>
      <c r="CF37" s="599"/>
      <c r="CG37" s="599"/>
      <c r="CH37" s="599"/>
      <c r="CI37" s="599"/>
      <c r="CJ37" s="599"/>
      <c r="CK37" s="599"/>
      <c r="CL37" s="599"/>
      <c r="CM37" s="599"/>
      <c r="CN37" s="167"/>
      <c r="CO37" s="598">
        <f t="shared" si="3"/>
        <v>20</v>
      </c>
      <c r="CP37" s="598"/>
      <c r="CQ37" s="599" t="str">
        <f>IF('各会計、関係団体の財政状況及び健全化判断比率'!BS10="","",'各会計、関係団体の財政状況及び健全化判断比率'!BS10)</f>
        <v>的山大島風力発電所</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13</v>
      </c>
      <c r="BF38" s="598"/>
      <c r="BG38" s="599" t="str">
        <f>IF('各会計、関係団体の財政状況及び健全化判断比率'!B39="","",'各会計、関係団体の財政状況及び健全化判断比率'!B39)</f>
        <v>工業団地事業特別会計</v>
      </c>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f t="shared" si="3"/>
        <v>21</v>
      </c>
      <c r="CP38" s="598"/>
      <c r="CQ38" s="599" t="str">
        <f>IF('各会計、関係団体の財政状況及び健全化判断比率'!BS11="","",'各会計、関係団体の財政状況及び健全化判断比率'!BS11)</f>
        <v>長崎県林業公社</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1"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4" t="s">
        <v>526</v>
      </c>
      <c r="D34" s="1184"/>
      <c r="E34" s="1185"/>
      <c r="F34" s="32">
        <v>3.65</v>
      </c>
      <c r="G34" s="33">
        <v>4.47</v>
      </c>
      <c r="H34" s="33">
        <v>5.47</v>
      </c>
      <c r="I34" s="33">
        <v>6.37</v>
      </c>
      <c r="J34" s="34">
        <v>7.49</v>
      </c>
      <c r="K34" s="22"/>
      <c r="L34" s="22"/>
      <c r="M34" s="22"/>
      <c r="N34" s="22"/>
      <c r="O34" s="22"/>
      <c r="P34" s="22"/>
    </row>
    <row r="35" spans="1:16" ht="39" customHeight="1">
      <c r="A35" s="22"/>
      <c r="B35" s="35"/>
      <c r="C35" s="1178" t="s">
        <v>527</v>
      </c>
      <c r="D35" s="1179"/>
      <c r="E35" s="1180"/>
      <c r="F35" s="36">
        <v>4.51</v>
      </c>
      <c r="G35" s="37">
        <v>5.48</v>
      </c>
      <c r="H35" s="37">
        <v>5.44</v>
      </c>
      <c r="I35" s="37">
        <v>5.58</v>
      </c>
      <c r="J35" s="38">
        <v>6.07</v>
      </c>
      <c r="K35" s="22"/>
      <c r="L35" s="22"/>
      <c r="M35" s="22"/>
      <c r="N35" s="22"/>
      <c r="O35" s="22"/>
      <c r="P35" s="22"/>
    </row>
    <row r="36" spans="1:16" ht="39" customHeight="1">
      <c r="A36" s="22"/>
      <c r="B36" s="35"/>
      <c r="C36" s="1178" t="s">
        <v>528</v>
      </c>
      <c r="D36" s="1179"/>
      <c r="E36" s="1180"/>
      <c r="F36" s="36">
        <v>0.78</v>
      </c>
      <c r="G36" s="37">
        <v>1.67</v>
      </c>
      <c r="H36" s="37">
        <v>0.85</v>
      </c>
      <c r="I36" s="37">
        <v>3.59</v>
      </c>
      <c r="J36" s="38">
        <v>2.86</v>
      </c>
      <c r="K36" s="22"/>
      <c r="L36" s="22"/>
      <c r="M36" s="22"/>
      <c r="N36" s="22"/>
      <c r="O36" s="22"/>
      <c r="P36" s="22"/>
    </row>
    <row r="37" spans="1:16" ht="39" customHeight="1">
      <c r="A37" s="22"/>
      <c r="B37" s="35"/>
      <c r="C37" s="1178" t="s">
        <v>529</v>
      </c>
      <c r="D37" s="1179"/>
      <c r="E37" s="1180"/>
      <c r="F37" s="36">
        <v>1.3</v>
      </c>
      <c r="G37" s="37">
        <v>1.2</v>
      </c>
      <c r="H37" s="37">
        <v>1.1100000000000001</v>
      </c>
      <c r="I37" s="37">
        <v>1.03</v>
      </c>
      <c r="J37" s="38">
        <v>0.95</v>
      </c>
      <c r="K37" s="22"/>
      <c r="L37" s="22"/>
      <c r="M37" s="22"/>
      <c r="N37" s="22"/>
      <c r="O37" s="22"/>
      <c r="P37" s="22"/>
    </row>
    <row r="38" spans="1:16" ht="39" customHeight="1">
      <c r="A38" s="22"/>
      <c r="B38" s="35"/>
      <c r="C38" s="1178" t="s">
        <v>530</v>
      </c>
      <c r="D38" s="1179"/>
      <c r="E38" s="1180"/>
      <c r="F38" s="36">
        <v>1.08</v>
      </c>
      <c r="G38" s="37">
        <v>0.99</v>
      </c>
      <c r="H38" s="37">
        <v>0.93</v>
      </c>
      <c r="I38" s="37">
        <v>0.85</v>
      </c>
      <c r="J38" s="38">
        <v>0.8</v>
      </c>
      <c r="K38" s="22"/>
      <c r="L38" s="22"/>
      <c r="M38" s="22"/>
      <c r="N38" s="22"/>
      <c r="O38" s="22"/>
      <c r="P38" s="22"/>
    </row>
    <row r="39" spans="1:16" ht="39" customHeight="1">
      <c r="A39" s="22"/>
      <c r="B39" s="35"/>
      <c r="C39" s="1178" t="s">
        <v>531</v>
      </c>
      <c r="D39" s="1179"/>
      <c r="E39" s="1180"/>
      <c r="F39" s="36">
        <v>0.1</v>
      </c>
      <c r="G39" s="37">
        <v>0.47</v>
      </c>
      <c r="H39" s="37">
        <v>0.5</v>
      </c>
      <c r="I39" s="37">
        <v>0.41</v>
      </c>
      <c r="J39" s="38">
        <v>0.4</v>
      </c>
      <c r="K39" s="22"/>
      <c r="L39" s="22"/>
      <c r="M39" s="22"/>
      <c r="N39" s="22"/>
      <c r="O39" s="22"/>
      <c r="P39" s="22"/>
    </row>
    <row r="40" spans="1:16" ht="39" customHeight="1">
      <c r="A40" s="22"/>
      <c r="B40" s="35"/>
      <c r="C40" s="1178" t="s">
        <v>532</v>
      </c>
      <c r="D40" s="1179"/>
      <c r="E40" s="1180"/>
      <c r="F40" s="36" t="s">
        <v>482</v>
      </c>
      <c r="G40" s="37" t="s">
        <v>482</v>
      </c>
      <c r="H40" s="37" t="s">
        <v>482</v>
      </c>
      <c r="I40" s="37">
        <v>0.46</v>
      </c>
      <c r="J40" s="38">
        <v>7.0000000000000007E-2</v>
      </c>
      <c r="K40" s="22"/>
      <c r="L40" s="22"/>
      <c r="M40" s="22"/>
      <c r="N40" s="22"/>
      <c r="O40" s="22"/>
      <c r="P40" s="22"/>
    </row>
    <row r="41" spans="1:16" ht="39" customHeight="1">
      <c r="A41" s="22"/>
      <c r="B41" s="35"/>
      <c r="C41" s="1178" t="s">
        <v>533</v>
      </c>
      <c r="D41" s="1179"/>
      <c r="E41" s="1180"/>
      <c r="F41" s="36">
        <v>0.01</v>
      </c>
      <c r="G41" s="37">
        <v>0</v>
      </c>
      <c r="H41" s="37">
        <v>0</v>
      </c>
      <c r="I41" s="37">
        <v>0.01</v>
      </c>
      <c r="J41" s="38">
        <v>0.01</v>
      </c>
      <c r="K41" s="22"/>
      <c r="L41" s="22"/>
      <c r="M41" s="22"/>
      <c r="N41" s="22"/>
      <c r="O41" s="22"/>
      <c r="P41" s="22"/>
    </row>
    <row r="42" spans="1:16" ht="39" customHeight="1">
      <c r="A42" s="22"/>
      <c r="B42" s="39"/>
      <c r="C42" s="1178" t="s">
        <v>534</v>
      </c>
      <c r="D42" s="1179"/>
      <c r="E42" s="1180"/>
      <c r="F42" s="36" t="s">
        <v>482</v>
      </c>
      <c r="G42" s="37" t="s">
        <v>482</v>
      </c>
      <c r="H42" s="37" t="s">
        <v>482</v>
      </c>
      <c r="I42" s="37" t="s">
        <v>482</v>
      </c>
      <c r="J42" s="38" t="s">
        <v>482</v>
      </c>
      <c r="K42" s="22"/>
      <c r="L42" s="22"/>
      <c r="M42" s="22"/>
      <c r="N42" s="22"/>
      <c r="O42" s="22"/>
      <c r="P42" s="22"/>
    </row>
    <row r="43" spans="1:16" ht="39" customHeight="1" thickBot="1">
      <c r="A43" s="22"/>
      <c r="B43" s="40"/>
      <c r="C43" s="1181" t="s">
        <v>535</v>
      </c>
      <c r="D43" s="1182"/>
      <c r="E43" s="1183"/>
      <c r="F43" s="41">
        <v>1.22</v>
      </c>
      <c r="G43" s="42">
        <v>0.51</v>
      </c>
      <c r="H43" s="42">
        <v>0.18</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4" t="s">
        <v>11</v>
      </c>
      <c r="C45" s="1195"/>
      <c r="D45" s="58"/>
      <c r="E45" s="1200" t="s">
        <v>12</v>
      </c>
      <c r="F45" s="1200"/>
      <c r="G45" s="1200"/>
      <c r="H45" s="1200"/>
      <c r="I45" s="1200"/>
      <c r="J45" s="1201"/>
      <c r="K45" s="59">
        <v>3012</v>
      </c>
      <c r="L45" s="60">
        <v>2821</v>
      </c>
      <c r="M45" s="60">
        <v>3040</v>
      </c>
      <c r="N45" s="60">
        <v>3096</v>
      </c>
      <c r="O45" s="61">
        <v>3132</v>
      </c>
      <c r="P45" s="48"/>
      <c r="Q45" s="48"/>
      <c r="R45" s="48"/>
      <c r="S45" s="48"/>
      <c r="T45" s="48"/>
      <c r="U45" s="48"/>
    </row>
    <row r="46" spans="1:21" ht="30.75" customHeight="1">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c r="A48" s="48"/>
      <c r="B48" s="1196"/>
      <c r="C48" s="1197"/>
      <c r="D48" s="62"/>
      <c r="E48" s="1188" t="s">
        <v>15</v>
      </c>
      <c r="F48" s="1188"/>
      <c r="G48" s="1188"/>
      <c r="H48" s="1188"/>
      <c r="I48" s="1188"/>
      <c r="J48" s="1189"/>
      <c r="K48" s="63">
        <v>347</v>
      </c>
      <c r="L48" s="64">
        <v>303</v>
      </c>
      <c r="M48" s="64">
        <v>311</v>
      </c>
      <c r="N48" s="64">
        <v>358</v>
      </c>
      <c r="O48" s="65">
        <v>328</v>
      </c>
      <c r="P48" s="48"/>
      <c r="Q48" s="48"/>
      <c r="R48" s="48"/>
      <c r="S48" s="48"/>
      <c r="T48" s="48"/>
      <c r="U48" s="48"/>
    </row>
    <row r="49" spans="1:21" ht="30.75" customHeight="1">
      <c r="A49" s="48"/>
      <c r="B49" s="1196"/>
      <c r="C49" s="1197"/>
      <c r="D49" s="62"/>
      <c r="E49" s="1188" t="s">
        <v>16</v>
      </c>
      <c r="F49" s="1188"/>
      <c r="G49" s="1188"/>
      <c r="H49" s="1188"/>
      <c r="I49" s="1188"/>
      <c r="J49" s="1189"/>
      <c r="K49" s="63">
        <v>408</v>
      </c>
      <c r="L49" s="64">
        <v>408</v>
      </c>
      <c r="M49" s="64">
        <v>408</v>
      </c>
      <c r="N49" s="64">
        <v>408</v>
      </c>
      <c r="O49" s="65">
        <v>408</v>
      </c>
      <c r="P49" s="48"/>
      <c r="Q49" s="48"/>
      <c r="R49" s="48"/>
      <c r="S49" s="48"/>
      <c r="T49" s="48"/>
      <c r="U49" s="48"/>
    </row>
    <row r="50" spans="1:21" ht="30.75" customHeight="1">
      <c r="A50" s="48"/>
      <c r="B50" s="1196"/>
      <c r="C50" s="1197"/>
      <c r="D50" s="62"/>
      <c r="E50" s="1188" t="s">
        <v>17</v>
      </c>
      <c r="F50" s="1188"/>
      <c r="G50" s="1188"/>
      <c r="H50" s="1188"/>
      <c r="I50" s="1188"/>
      <c r="J50" s="1189"/>
      <c r="K50" s="63">
        <v>74</v>
      </c>
      <c r="L50" s="64">
        <v>76</v>
      </c>
      <c r="M50" s="64">
        <v>75</v>
      </c>
      <c r="N50" s="64">
        <v>79</v>
      </c>
      <c r="O50" s="65">
        <v>2</v>
      </c>
      <c r="P50" s="48"/>
      <c r="Q50" s="48"/>
      <c r="R50" s="48"/>
      <c r="S50" s="48"/>
      <c r="T50" s="48"/>
      <c r="U50" s="48"/>
    </row>
    <row r="51" spans="1:21" ht="30.75" customHeight="1">
      <c r="A51" s="48"/>
      <c r="B51" s="1198"/>
      <c r="C51" s="1199"/>
      <c r="D51" s="66"/>
      <c r="E51" s="1188" t="s">
        <v>18</v>
      </c>
      <c r="F51" s="1188"/>
      <c r="G51" s="1188"/>
      <c r="H51" s="1188"/>
      <c r="I51" s="1188"/>
      <c r="J51" s="1189"/>
      <c r="K51" s="63">
        <v>1</v>
      </c>
      <c r="L51" s="64">
        <v>1</v>
      </c>
      <c r="M51" s="64">
        <v>1</v>
      </c>
      <c r="N51" s="64">
        <v>1</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2742</v>
      </c>
      <c r="L52" s="64">
        <v>2767</v>
      </c>
      <c r="M52" s="64">
        <v>3031</v>
      </c>
      <c r="N52" s="64">
        <v>3163</v>
      </c>
      <c r="O52" s="65">
        <v>3244</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1100</v>
      </c>
      <c r="L53" s="69">
        <v>842</v>
      </c>
      <c r="M53" s="69">
        <v>804</v>
      </c>
      <c r="N53" s="69">
        <v>779</v>
      </c>
      <c r="O53" s="70">
        <v>626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52" zoomScaleNormal="100" zoomScaleSheetLayoutView="100" workbookViewId="0">
      <selection activeCell="L48" sqref="L48"/>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02" t="s">
        <v>24</v>
      </c>
      <c r="C41" s="1203"/>
      <c r="D41" s="81"/>
      <c r="E41" s="1208" t="s">
        <v>25</v>
      </c>
      <c r="F41" s="1208"/>
      <c r="G41" s="1208"/>
      <c r="H41" s="1209"/>
      <c r="I41" s="82">
        <v>28253</v>
      </c>
      <c r="J41" s="83">
        <v>27856</v>
      </c>
      <c r="K41" s="83">
        <v>29027</v>
      </c>
      <c r="L41" s="83">
        <v>28720</v>
      </c>
      <c r="M41" s="84">
        <v>28336</v>
      </c>
    </row>
    <row r="42" spans="2:13" ht="27.75" customHeight="1">
      <c r="B42" s="1204"/>
      <c r="C42" s="1205"/>
      <c r="D42" s="85"/>
      <c r="E42" s="1210" t="s">
        <v>26</v>
      </c>
      <c r="F42" s="1210"/>
      <c r="G42" s="1210"/>
      <c r="H42" s="1211"/>
      <c r="I42" s="86">
        <v>432</v>
      </c>
      <c r="J42" s="87">
        <v>372</v>
      </c>
      <c r="K42" s="87">
        <v>310</v>
      </c>
      <c r="L42" s="87" t="s">
        <v>482</v>
      </c>
      <c r="M42" s="88" t="s">
        <v>482</v>
      </c>
    </row>
    <row r="43" spans="2:13" ht="27.75" customHeight="1">
      <c r="B43" s="1204"/>
      <c r="C43" s="1205"/>
      <c r="D43" s="85"/>
      <c r="E43" s="1210" t="s">
        <v>27</v>
      </c>
      <c r="F43" s="1210"/>
      <c r="G43" s="1210"/>
      <c r="H43" s="1211"/>
      <c r="I43" s="86">
        <v>4217</v>
      </c>
      <c r="J43" s="87">
        <v>3942</v>
      </c>
      <c r="K43" s="87">
        <v>3786</v>
      </c>
      <c r="L43" s="87">
        <v>3692</v>
      </c>
      <c r="M43" s="88">
        <v>3598</v>
      </c>
    </row>
    <row r="44" spans="2:13" ht="27.75" customHeight="1">
      <c r="B44" s="1204"/>
      <c r="C44" s="1205"/>
      <c r="D44" s="85"/>
      <c r="E44" s="1210" t="s">
        <v>28</v>
      </c>
      <c r="F44" s="1210"/>
      <c r="G44" s="1210"/>
      <c r="H44" s="1211"/>
      <c r="I44" s="86">
        <v>2304</v>
      </c>
      <c r="J44" s="87">
        <v>1924</v>
      </c>
      <c r="K44" s="87">
        <v>1539</v>
      </c>
      <c r="L44" s="87">
        <v>1149</v>
      </c>
      <c r="M44" s="88">
        <v>754</v>
      </c>
    </row>
    <row r="45" spans="2:13" ht="27.75" customHeight="1">
      <c r="B45" s="1204"/>
      <c r="C45" s="1205"/>
      <c r="D45" s="85"/>
      <c r="E45" s="1210" t="s">
        <v>29</v>
      </c>
      <c r="F45" s="1210"/>
      <c r="G45" s="1210"/>
      <c r="H45" s="1211"/>
      <c r="I45" s="86">
        <v>4290</v>
      </c>
      <c r="J45" s="87">
        <v>3970</v>
      </c>
      <c r="K45" s="87">
        <v>3728</v>
      </c>
      <c r="L45" s="87">
        <v>3487</v>
      </c>
      <c r="M45" s="88">
        <v>3462</v>
      </c>
    </row>
    <row r="46" spans="2:13" ht="27.75" customHeight="1">
      <c r="B46" s="1204"/>
      <c r="C46" s="1205"/>
      <c r="D46" s="89"/>
      <c r="E46" s="1210" t="s">
        <v>30</v>
      </c>
      <c r="F46" s="1210"/>
      <c r="G46" s="1210"/>
      <c r="H46" s="1211"/>
      <c r="I46" s="86">
        <v>22</v>
      </c>
      <c r="J46" s="87">
        <v>21</v>
      </c>
      <c r="K46" s="87">
        <v>20</v>
      </c>
      <c r="L46" s="87">
        <v>18</v>
      </c>
      <c r="M46" s="88">
        <v>17</v>
      </c>
    </row>
    <row r="47" spans="2:13" ht="27.75" customHeight="1">
      <c r="B47" s="1204"/>
      <c r="C47" s="1205"/>
      <c r="D47" s="90"/>
      <c r="E47" s="1212" t="s">
        <v>31</v>
      </c>
      <c r="F47" s="1213"/>
      <c r="G47" s="1213"/>
      <c r="H47" s="1214"/>
      <c r="I47" s="86" t="s">
        <v>482</v>
      </c>
      <c r="J47" s="87" t="s">
        <v>482</v>
      </c>
      <c r="K47" s="87" t="s">
        <v>482</v>
      </c>
      <c r="L47" s="87" t="s">
        <v>482</v>
      </c>
      <c r="M47" s="88" t="s">
        <v>482</v>
      </c>
    </row>
    <row r="48" spans="2:13" ht="27.75" customHeight="1">
      <c r="B48" s="1204"/>
      <c r="C48" s="1205"/>
      <c r="D48" s="85"/>
      <c r="E48" s="1210" t="s">
        <v>32</v>
      </c>
      <c r="F48" s="1210"/>
      <c r="G48" s="1210"/>
      <c r="H48" s="1211"/>
      <c r="I48" s="86" t="s">
        <v>482</v>
      </c>
      <c r="J48" s="87" t="s">
        <v>482</v>
      </c>
      <c r="K48" s="87" t="s">
        <v>482</v>
      </c>
      <c r="L48" s="87" t="s">
        <v>482</v>
      </c>
      <c r="M48" s="88" t="s">
        <v>482</v>
      </c>
    </row>
    <row r="49" spans="2:13" ht="27.75" customHeight="1">
      <c r="B49" s="1206"/>
      <c r="C49" s="1207"/>
      <c r="D49" s="85"/>
      <c r="E49" s="1210" t="s">
        <v>33</v>
      </c>
      <c r="F49" s="1210"/>
      <c r="G49" s="1210"/>
      <c r="H49" s="1211"/>
      <c r="I49" s="86" t="s">
        <v>482</v>
      </c>
      <c r="J49" s="87" t="s">
        <v>482</v>
      </c>
      <c r="K49" s="87" t="s">
        <v>482</v>
      </c>
      <c r="L49" s="87" t="s">
        <v>482</v>
      </c>
      <c r="M49" s="88" t="s">
        <v>482</v>
      </c>
    </row>
    <row r="50" spans="2:13" ht="27.75" customHeight="1">
      <c r="B50" s="1215" t="s">
        <v>34</v>
      </c>
      <c r="C50" s="1216"/>
      <c r="D50" s="91"/>
      <c r="E50" s="1210" t="s">
        <v>35</v>
      </c>
      <c r="F50" s="1210"/>
      <c r="G50" s="1210"/>
      <c r="H50" s="1211"/>
      <c r="I50" s="86">
        <v>8667</v>
      </c>
      <c r="J50" s="87">
        <v>8915</v>
      </c>
      <c r="K50" s="87">
        <v>10621</v>
      </c>
      <c r="L50" s="87">
        <v>12289</v>
      </c>
      <c r="M50" s="88">
        <v>13142</v>
      </c>
    </row>
    <row r="51" spans="2:13" ht="27.75" customHeight="1">
      <c r="B51" s="1204"/>
      <c r="C51" s="1205"/>
      <c r="D51" s="85"/>
      <c r="E51" s="1210" t="s">
        <v>36</v>
      </c>
      <c r="F51" s="1210"/>
      <c r="G51" s="1210"/>
      <c r="H51" s="1211"/>
      <c r="I51" s="86">
        <v>1065</v>
      </c>
      <c r="J51" s="87">
        <v>1138</v>
      </c>
      <c r="K51" s="87">
        <v>1066</v>
      </c>
      <c r="L51" s="87">
        <v>927</v>
      </c>
      <c r="M51" s="88">
        <v>833</v>
      </c>
    </row>
    <row r="52" spans="2:13" ht="27.75" customHeight="1">
      <c r="B52" s="1206"/>
      <c r="C52" s="1207"/>
      <c r="D52" s="85"/>
      <c r="E52" s="1210" t="s">
        <v>37</v>
      </c>
      <c r="F52" s="1210"/>
      <c r="G52" s="1210"/>
      <c r="H52" s="1211"/>
      <c r="I52" s="86">
        <v>23720</v>
      </c>
      <c r="J52" s="87">
        <v>25464</v>
      </c>
      <c r="K52" s="87">
        <v>25977</v>
      </c>
      <c r="L52" s="87">
        <v>25709</v>
      </c>
      <c r="M52" s="88">
        <v>25346</v>
      </c>
    </row>
    <row r="53" spans="2:13" ht="27.75" customHeight="1" thickBot="1">
      <c r="B53" s="1217" t="s">
        <v>21</v>
      </c>
      <c r="C53" s="1218"/>
      <c r="D53" s="92"/>
      <c r="E53" s="1219" t="s">
        <v>38</v>
      </c>
      <c r="F53" s="1219"/>
      <c r="G53" s="1219"/>
      <c r="H53" s="1220"/>
      <c r="I53" s="93">
        <v>6067</v>
      </c>
      <c r="J53" s="94">
        <v>2568</v>
      </c>
      <c r="K53" s="94">
        <v>744</v>
      </c>
      <c r="L53" s="94">
        <v>-1859</v>
      </c>
      <c r="M53" s="95">
        <v>-3155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561</v>
      </c>
    </row>
    <row r="11" spans="1:51" s="370"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561</v>
      </c>
    </row>
    <row r="13" spans="1:51" s="370"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c r="P19" s="246"/>
      <c r="Q19" s="246"/>
    </row>
    <row r="20" spans="1:259">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6"/>
      <c r="C40" s="246"/>
      <c r="D40" s="246"/>
      <c r="E40" s="246"/>
      <c r="F40" s="246"/>
      <c r="G40" s="246"/>
      <c r="H40" s="246"/>
      <c r="I40" s="246"/>
      <c r="J40" s="246"/>
      <c r="K40" s="246"/>
      <c r="L40" s="246"/>
      <c r="M40" s="246"/>
      <c r="N40" s="246"/>
      <c r="O40" s="246"/>
      <c r="P40" s="356"/>
      <c r="Q40" s="246"/>
    </row>
    <row r="41" spans="2:17" ht="17.25">
      <c r="B41" s="247" t="s">
        <v>560</v>
      </c>
      <c r="C41" s="248"/>
      <c r="D41" s="248"/>
      <c r="E41" s="248"/>
      <c r="F41" s="248"/>
      <c r="G41" s="248"/>
      <c r="H41" s="248"/>
      <c r="I41" s="248"/>
      <c r="J41" s="248"/>
      <c r="K41" s="248"/>
      <c r="L41" s="248"/>
      <c r="M41" s="248"/>
      <c r="N41" s="248"/>
      <c r="O41" s="248"/>
      <c r="P41" s="249"/>
    </row>
    <row r="42" spans="2:17">
      <c r="B42" s="250"/>
      <c r="C42" s="246"/>
      <c r="D42" s="246"/>
      <c r="E42" s="246"/>
      <c r="F42" s="246"/>
      <c r="G42" s="355" t="s">
        <v>556</v>
      </c>
      <c r="I42" s="354"/>
      <c r="J42" s="354"/>
      <c r="K42" s="354"/>
      <c r="L42" s="246"/>
      <c r="M42" s="246"/>
      <c r="N42" s="246"/>
      <c r="O42" s="246"/>
    </row>
    <row r="43" spans="2:17">
      <c r="B43" s="250"/>
      <c r="C43" s="246"/>
      <c r="D43" s="246"/>
      <c r="E43" s="246"/>
      <c r="F43" s="246"/>
      <c r="G43" s="1225" t="s">
        <v>562</v>
      </c>
      <c r="H43" s="1226"/>
      <c r="I43" s="1226"/>
      <c r="J43" s="1226"/>
      <c r="K43" s="1226"/>
      <c r="L43" s="1226"/>
      <c r="M43" s="1226"/>
      <c r="N43" s="1226"/>
      <c r="O43" s="1227"/>
    </row>
    <row r="44" spans="2:17">
      <c r="B44" s="250"/>
      <c r="C44" s="246"/>
      <c r="D44" s="246"/>
      <c r="E44" s="246"/>
      <c r="F44" s="246"/>
      <c r="G44" s="1228"/>
      <c r="H44" s="1229"/>
      <c r="I44" s="1229"/>
      <c r="J44" s="1229"/>
      <c r="K44" s="1229"/>
      <c r="L44" s="1229"/>
      <c r="M44" s="1229"/>
      <c r="N44" s="1229"/>
      <c r="O44" s="1230"/>
    </row>
    <row r="45" spans="2:17">
      <c r="B45" s="250"/>
      <c r="C45" s="246"/>
      <c r="D45" s="246"/>
      <c r="E45" s="246"/>
      <c r="F45" s="246"/>
      <c r="G45" s="1228"/>
      <c r="H45" s="1229"/>
      <c r="I45" s="1229"/>
      <c r="J45" s="1229"/>
      <c r="K45" s="1229"/>
      <c r="L45" s="1229"/>
      <c r="M45" s="1229"/>
      <c r="N45" s="1229"/>
      <c r="O45" s="1230"/>
    </row>
    <row r="46" spans="2:17">
      <c r="B46" s="250"/>
      <c r="C46" s="246"/>
      <c r="D46" s="246"/>
      <c r="E46" s="246"/>
      <c r="F46" s="246"/>
      <c r="G46" s="1228"/>
      <c r="H46" s="1229"/>
      <c r="I46" s="1229"/>
      <c r="J46" s="1229"/>
      <c r="K46" s="1229"/>
      <c r="L46" s="1229"/>
      <c r="M46" s="1229"/>
      <c r="N46" s="1229"/>
      <c r="O46" s="1230"/>
    </row>
    <row r="47" spans="2:17">
      <c r="B47" s="250"/>
      <c r="C47" s="246"/>
      <c r="D47" s="246"/>
      <c r="E47" s="246"/>
      <c r="F47" s="246"/>
      <c r="G47" s="1231"/>
      <c r="H47" s="1232"/>
      <c r="I47" s="1232"/>
      <c r="J47" s="1232"/>
      <c r="K47" s="1232"/>
      <c r="L47" s="1232"/>
      <c r="M47" s="1232"/>
      <c r="N47" s="1232"/>
      <c r="O47" s="1233"/>
    </row>
    <row r="48" spans="2:17">
      <c r="B48" s="250"/>
      <c r="C48" s="246"/>
      <c r="D48" s="246"/>
      <c r="E48" s="246"/>
      <c r="F48" s="246"/>
      <c r="G48" s="246"/>
      <c r="H48" s="365"/>
      <c r="I48" s="365"/>
      <c r="J48" s="365"/>
    </row>
    <row r="49" spans="1:17">
      <c r="B49" s="250"/>
      <c r="C49" s="246"/>
      <c r="D49" s="246"/>
      <c r="E49" s="246"/>
      <c r="F49" s="246"/>
      <c r="G49" s="245" t="s">
        <v>559</v>
      </c>
    </row>
    <row r="50" spans="1:17">
      <c r="B50" s="250"/>
      <c r="C50" s="246"/>
      <c r="D50" s="246"/>
      <c r="E50" s="246"/>
      <c r="F50" s="246"/>
      <c r="G50" s="1234"/>
      <c r="H50" s="1235"/>
      <c r="I50" s="1235"/>
      <c r="J50" s="1236"/>
      <c r="K50" s="347" t="s">
        <v>521</v>
      </c>
      <c r="L50" s="347" t="s">
        <v>522</v>
      </c>
      <c r="M50" s="347" t="s">
        <v>523</v>
      </c>
      <c r="N50" s="347" t="s">
        <v>524</v>
      </c>
      <c r="O50" s="347" t="s">
        <v>525</v>
      </c>
    </row>
    <row r="51" spans="1:17">
      <c r="B51" s="250"/>
      <c r="C51" s="246"/>
      <c r="D51" s="246"/>
      <c r="E51" s="246"/>
      <c r="F51" s="246"/>
      <c r="G51" s="1237" t="s">
        <v>554</v>
      </c>
      <c r="H51" s="1238"/>
      <c r="I51" s="1243" t="s">
        <v>552</v>
      </c>
      <c r="J51" s="1243"/>
      <c r="K51" s="1255"/>
      <c r="L51" s="1255"/>
      <c r="M51" s="1255"/>
      <c r="N51" s="1221"/>
      <c r="O51" s="1255"/>
    </row>
    <row r="52" spans="1:17">
      <c r="B52" s="250"/>
      <c r="C52" s="246"/>
      <c r="D52" s="246"/>
      <c r="E52" s="246"/>
      <c r="F52" s="246"/>
      <c r="G52" s="1239"/>
      <c r="H52" s="1240"/>
      <c r="I52" s="1244"/>
      <c r="J52" s="1244"/>
      <c r="K52" s="1221"/>
      <c r="L52" s="1221"/>
      <c r="M52" s="1221"/>
      <c r="N52" s="1221"/>
      <c r="O52" s="1221"/>
    </row>
    <row r="53" spans="1:17">
      <c r="A53" s="357"/>
      <c r="B53" s="250"/>
      <c r="C53" s="246"/>
      <c r="D53" s="246"/>
      <c r="E53" s="246"/>
      <c r="F53" s="246"/>
      <c r="G53" s="1239"/>
      <c r="H53" s="1240"/>
      <c r="I53" s="1246" t="s">
        <v>558</v>
      </c>
      <c r="J53" s="1246"/>
      <c r="K53" s="1256"/>
      <c r="L53" s="1256"/>
      <c r="M53" s="1256"/>
      <c r="N53" s="1247">
        <v>50</v>
      </c>
      <c r="O53" s="1256"/>
    </row>
    <row r="54" spans="1:17">
      <c r="A54" s="357"/>
      <c r="B54" s="250"/>
      <c r="C54" s="246"/>
      <c r="D54" s="246"/>
      <c r="E54" s="246"/>
      <c r="F54" s="246"/>
      <c r="G54" s="1241"/>
      <c r="H54" s="1242"/>
      <c r="I54" s="1246"/>
      <c r="J54" s="1246"/>
      <c r="K54" s="1248"/>
      <c r="L54" s="1248"/>
      <c r="M54" s="1248"/>
      <c r="N54" s="1248"/>
      <c r="O54" s="1248"/>
    </row>
    <row r="55" spans="1:17">
      <c r="A55" s="357"/>
      <c r="B55" s="250"/>
      <c r="C55" s="246"/>
      <c r="D55" s="246"/>
      <c r="E55" s="246"/>
      <c r="F55" s="246"/>
      <c r="G55" s="1249" t="s">
        <v>553</v>
      </c>
      <c r="H55" s="1250"/>
      <c r="I55" s="1246" t="s">
        <v>552</v>
      </c>
      <c r="J55" s="1246"/>
      <c r="K55" s="1255"/>
      <c r="L55" s="1255"/>
      <c r="M55" s="1255"/>
      <c r="N55" s="1221">
        <v>58.5</v>
      </c>
      <c r="O55" s="1255"/>
    </row>
    <row r="56" spans="1:17">
      <c r="A56" s="357"/>
      <c r="B56" s="250"/>
      <c r="C56" s="246"/>
      <c r="D56" s="246"/>
      <c r="E56" s="246"/>
      <c r="F56" s="246"/>
      <c r="G56" s="1251"/>
      <c r="H56" s="1252"/>
      <c r="I56" s="1246"/>
      <c r="J56" s="1246"/>
      <c r="K56" s="1221"/>
      <c r="L56" s="1221"/>
      <c r="M56" s="1221"/>
      <c r="N56" s="1221"/>
      <c r="O56" s="1221"/>
    </row>
    <row r="57" spans="1:17" s="357" customFormat="1">
      <c r="B57" s="358"/>
      <c r="C57" s="354"/>
      <c r="D57" s="354"/>
      <c r="E57" s="354"/>
      <c r="F57" s="354"/>
      <c r="G57" s="1251"/>
      <c r="H57" s="1252"/>
      <c r="I57" s="1223" t="s">
        <v>558</v>
      </c>
      <c r="J57" s="1223"/>
      <c r="K57" s="1256"/>
      <c r="L57" s="1256"/>
      <c r="M57" s="1256"/>
      <c r="N57" s="1247">
        <v>52.9</v>
      </c>
      <c r="O57" s="1256"/>
      <c r="P57" s="363"/>
      <c r="Q57" s="358"/>
    </row>
    <row r="58" spans="1:17" s="357" customFormat="1">
      <c r="A58" s="245"/>
      <c r="B58" s="358"/>
      <c r="C58" s="354"/>
      <c r="D58" s="354"/>
      <c r="E58" s="354"/>
      <c r="F58" s="354"/>
      <c r="G58" s="1253"/>
      <c r="H58" s="1254"/>
      <c r="I58" s="1223"/>
      <c r="J58" s="1223"/>
      <c r="K58" s="1248"/>
      <c r="L58" s="1248"/>
      <c r="M58" s="1248"/>
      <c r="N58" s="1248"/>
      <c r="O58" s="1248"/>
      <c r="P58" s="363"/>
      <c r="Q58" s="358"/>
    </row>
    <row r="59" spans="1:17" s="357" customFormat="1">
      <c r="A59" s="245"/>
      <c r="B59" s="358"/>
      <c r="C59" s="354"/>
      <c r="D59" s="354"/>
      <c r="E59" s="354"/>
      <c r="F59" s="354"/>
      <c r="G59" s="354"/>
      <c r="H59" s="354"/>
      <c r="I59" s="354"/>
      <c r="J59" s="354"/>
      <c r="K59" s="364"/>
      <c r="L59" s="364"/>
      <c r="M59" s="364"/>
      <c r="N59" s="364"/>
      <c r="O59" s="364"/>
      <c r="P59" s="363"/>
      <c r="Q59" s="358"/>
    </row>
    <row r="60" spans="1:17" s="357" customFormat="1">
      <c r="A60" s="245"/>
      <c r="B60" s="358"/>
      <c r="C60" s="354"/>
      <c r="D60" s="354"/>
      <c r="E60" s="354"/>
      <c r="F60" s="354"/>
      <c r="G60" s="354"/>
      <c r="H60" s="354"/>
      <c r="I60" s="354"/>
      <c r="J60" s="354"/>
      <c r="K60" s="364"/>
      <c r="L60" s="364"/>
      <c r="M60" s="364"/>
      <c r="N60" s="364"/>
      <c r="O60" s="364"/>
      <c r="P60" s="363"/>
      <c r="Q60" s="358"/>
    </row>
    <row r="61" spans="1:17" s="357" customFormat="1">
      <c r="A61" s="245"/>
      <c r="B61" s="362"/>
      <c r="C61" s="361"/>
      <c r="D61" s="361"/>
      <c r="E61" s="361"/>
      <c r="F61" s="361"/>
      <c r="G61" s="361"/>
      <c r="H61" s="361"/>
      <c r="I61" s="361"/>
      <c r="J61" s="361"/>
      <c r="K61" s="361"/>
      <c r="L61" s="361"/>
      <c r="M61" s="360"/>
      <c r="N61" s="360"/>
      <c r="O61" s="360"/>
      <c r="P61" s="359"/>
      <c r="Q61" s="358"/>
    </row>
    <row r="62" spans="1:17">
      <c r="B62" s="356"/>
      <c r="C62" s="356"/>
      <c r="D62" s="356"/>
      <c r="E62" s="356"/>
      <c r="F62" s="356"/>
      <c r="G62" s="356"/>
      <c r="H62" s="356"/>
      <c r="I62" s="356"/>
      <c r="J62" s="356"/>
      <c r="K62" s="356"/>
      <c r="L62" s="356"/>
      <c r="M62" s="356"/>
      <c r="N62" s="356"/>
      <c r="O62" s="356"/>
      <c r="P62" s="356"/>
      <c r="Q62" s="246"/>
    </row>
    <row r="63" spans="1:17" ht="17.25">
      <c r="B63" s="309" t="s">
        <v>557</v>
      </c>
      <c r="C63" s="246"/>
      <c r="D63" s="246"/>
      <c r="E63" s="246"/>
      <c r="F63" s="246"/>
      <c r="G63" s="246"/>
      <c r="H63" s="246"/>
      <c r="I63" s="246"/>
      <c r="J63" s="246"/>
      <c r="K63" s="246"/>
      <c r="L63" s="246"/>
      <c r="M63" s="246"/>
      <c r="N63" s="246"/>
      <c r="O63" s="246"/>
    </row>
    <row r="64" spans="1:17">
      <c r="B64" s="250"/>
      <c r="C64" s="246"/>
      <c r="D64" s="246"/>
      <c r="E64" s="246"/>
      <c r="F64" s="246"/>
      <c r="G64" s="355" t="s">
        <v>556</v>
      </c>
      <c r="I64" s="354"/>
      <c r="J64" s="354"/>
      <c r="K64" s="354"/>
      <c r="L64" s="246"/>
      <c r="M64" s="246"/>
      <c r="N64" s="246"/>
      <c r="O64" s="246"/>
    </row>
    <row r="65" spans="2:30">
      <c r="B65" s="250"/>
      <c r="C65" s="246"/>
      <c r="D65" s="246"/>
      <c r="E65" s="246"/>
      <c r="F65" s="246"/>
      <c r="G65" s="1225" t="s">
        <v>562</v>
      </c>
      <c r="H65" s="1226"/>
      <c r="I65" s="1226"/>
      <c r="J65" s="1226"/>
      <c r="K65" s="1226"/>
      <c r="L65" s="1226"/>
      <c r="M65" s="1226"/>
      <c r="N65" s="1226"/>
      <c r="O65" s="1227"/>
    </row>
    <row r="66" spans="2:30">
      <c r="B66" s="250"/>
      <c r="C66" s="246"/>
      <c r="D66" s="246"/>
      <c r="E66" s="246"/>
      <c r="F66" s="246"/>
      <c r="G66" s="1228"/>
      <c r="H66" s="1229"/>
      <c r="I66" s="1229"/>
      <c r="J66" s="1229"/>
      <c r="K66" s="1229"/>
      <c r="L66" s="1229"/>
      <c r="M66" s="1229"/>
      <c r="N66" s="1229"/>
      <c r="O66" s="1230"/>
    </row>
    <row r="67" spans="2:30">
      <c r="B67" s="250"/>
      <c r="C67" s="246"/>
      <c r="D67" s="246"/>
      <c r="E67" s="246"/>
      <c r="F67" s="246"/>
      <c r="G67" s="1228"/>
      <c r="H67" s="1229"/>
      <c r="I67" s="1229"/>
      <c r="J67" s="1229"/>
      <c r="K67" s="1229"/>
      <c r="L67" s="1229"/>
      <c r="M67" s="1229"/>
      <c r="N67" s="1229"/>
      <c r="O67" s="1230"/>
    </row>
    <row r="68" spans="2:30">
      <c r="B68" s="250"/>
      <c r="C68" s="246"/>
      <c r="D68" s="246"/>
      <c r="E68" s="246"/>
      <c r="F68" s="246"/>
      <c r="G68" s="1228"/>
      <c r="H68" s="1229"/>
      <c r="I68" s="1229"/>
      <c r="J68" s="1229"/>
      <c r="K68" s="1229"/>
      <c r="L68" s="1229"/>
      <c r="M68" s="1229"/>
      <c r="N68" s="1229"/>
      <c r="O68" s="1230"/>
    </row>
    <row r="69" spans="2:30">
      <c r="B69" s="250"/>
      <c r="C69" s="246"/>
      <c r="D69" s="246"/>
      <c r="E69" s="246"/>
      <c r="F69" s="246"/>
      <c r="G69" s="1231"/>
      <c r="H69" s="1232"/>
      <c r="I69" s="1232"/>
      <c r="J69" s="1232"/>
      <c r="K69" s="1232"/>
      <c r="L69" s="1232"/>
      <c r="M69" s="1232"/>
      <c r="N69" s="1232"/>
      <c r="O69" s="1233"/>
    </row>
    <row r="70" spans="2:30">
      <c r="B70" s="250"/>
      <c r="C70" s="246"/>
      <c r="D70" s="246"/>
      <c r="E70" s="246"/>
      <c r="F70" s="246"/>
      <c r="G70" s="246"/>
      <c r="H70" s="353"/>
      <c r="I70" s="353"/>
      <c r="J70" s="350"/>
      <c r="K70" s="350"/>
      <c r="L70" s="349"/>
      <c r="M70" s="350"/>
      <c r="N70" s="349"/>
      <c r="O70" s="348"/>
    </row>
    <row r="71" spans="2:30">
      <c r="B71" s="250"/>
      <c r="C71" s="246"/>
      <c r="D71" s="246"/>
      <c r="E71" s="246"/>
      <c r="F71" s="246"/>
      <c r="G71" s="352" t="s">
        <v>555</v>
      </c>
      <c r="I71" s="351"/>
      <c r="J71" s="350"/>
      <c r="K71" s="350"/>
      <c r="L71" s="349"/>
      <c r="M71" s="350"/>
      <c r="N71" s="349"/>
      <c r="O71" s="348"/>
    </row>
    <row r="72" spans="2:30">
      <c r="B72" s="250"/>
      <c r="C72" s="246"/>
      <c r="D72" s="246"/>
      <c r="E72" s="246"/>
      <c r="F72" s="246"/>
      <c r="G72" s="1234"/>
      <c r="H72" s="1235"/>
      <c r="I72" s="1235"/>
      <c r="J72" s="1236"/>
      <c r="K72" s="347" t="s">
        <v>521</v>
      </c>
      <c r="L72" s="347" t="s">
        <v>522</v>
      </c>
      <c r="M72" s="347" t="s">
        <v>523</v>
      </c>
      <c r="N72" s="347" t="s">
        <v>524</v>
      </c>
      <c r="O72" s="347" t="s">
        <v>525</v>
      </c>
    </row>
    <row r="73" spans="2:30">
      <c r="B73" s="250"/>
      <c r="C73" s="246"/>
      <c r="D73" s="246"/>
      <c r="E73" s="246"/>
      <c r="F73" s="246"/>
      <c r="G73" s="1237" t="s">
        <v>554</v>
      </c>
      <c r="H73" s="1238"/>
      <c r="I73" s="1243" t="s">
        <v>552</v>
      </c>
      <c r="J73" s="1243"/>
      <c r="K73" s="1245">
        <v>56.5</v>
      </c>
      <c r="L73" s="1245">
        <v>24</v>
      </c>
      <c r="M73" s="1221">
        <v>7</v>
      </c>
      <c r="N73" s="1221"/>
      <c r="O73" s="1221"/>
      <c r="S73" s="245">
        <v>9.9</v>
      </c>
    </row>
    <row r="74" spans="2:30">
      <c r="B74" s="250"/>
      <c r="C74" s="246"/>
      <c r="D74" s="246"/>
      <c r="E74" s="246"/>
      <c r="F74" s="246"/>
      <c r="G74" s="1239"/>
      <c r="H74" s="1240"/>
      <c r="I74" s="1244"/>
      <c r="J74" s="1244"/>
      <c r="K74" s="1245"/>
      <c r="L74" s="1245"/>
      <c r="M74" s="1221"/>
      <c r="N74" s="1221"/>
      <c r="O74" s="1221"/>
    </row>
    <row r="75" spans="2:30">
      <c r="B75" s="250"/>
      <c r="C75" s="246"/>
      <c r="D75" s="246"/>
      <c r="E75" s="246"/>
      <c r="F75" s="246"/>
      <c r="G75" s="1239"/>
      <c r="H75" s="1240"/>
      <c r="I75" s="1246" t="s">
        <v>551</v>
      </c>
      <c r="J75" s="1246"/>
      <c r="K75" s="1247">
        <v>11.3</v>
      </c>
      <c r="L75" s="1247">
        <v>9.6999999999999993</v>
      </c>
      <c r="M75" s="1247">
        <v>8.5</v>
      </c>
      <c r="N75" s="1247">
        <v>7.5</v>
      </c>
      <c r="O75" s="1247">
        <v>6.9</v>
      </c>
      <c r="U75" s="245">
        <v>81.2</v>
      </c>
      <c r="W75" s="245">
        <v>87.2</v>
      </c>
      <c r="Y75" s="245">
        <v>99.8</v>
      </c>
      <c r="AA75" s="245">
        <v>109.5</v>
      </c>
      <c r="AC75" s="245">
        <v>115.2</v>
      </c>
    </row>
    <row r="76" spans="2:30">
      <c r="B76" s="250"/>
      <c r="C76" s="246"/>
      <c r="D76" s="246"/>
      <c r="E76" s="246"/>
      <c r="F76" s="246"/>
      <c r="G76" s="1241"/>
      <c r="H76" s="1242"/>
      <c r="I76" s="1246"/>
      <c r="J76" s="1246"/>
      <c r="K76" s="1248"/>
      <c r="L76" s="1248"/>
      <c r="M76" s="1248"/>
      <c r="N76" s="1248"/>
      <c r="O76" s="1248"/>
    </row>
    <row r="77" spans="2:30">
      <c r="B77" s="250"/>
      <c r="C77" s="246"/>
      <c r="D77" s="246"/>
      <c r="E77" s="246"/>
      <c r="F77" s="246"/>
      <c r="G77" s="1249" t="s">
        <v>553</v>
      </c>
      <c r="H77" s="1250"/>
      <c r="I77" s="1246" t="s">
        <v>552</v>
      </c>
      <c r="J77" s="1246"/>
      <c r="K77" s="1245">
        <v>76.2</v>
      </c>
      <c r="L77" s="1245">
        <v>65.3</v>
      </c>
      <c r="M77" s="1221">
        <v>60.8</v>
      </c>
      <c r="N77" s="1221">
        <v>58.5</v>
      </c>
      <c r="O77" s="1221">
        <v>54.6</v>
      </c>
      <c r="R77" s="245">
        <v>12.3</v>
      </c>
      <c r="T77" s="245">
        <v>11.1</v>
      </c>
    </row>
    <row r="78" spans="2:30">
      <c r="B78" s="250"/>
      <c r="C78" s="246"/>
      <c r="D78" s="246"/>
      <c r="E78" s="246"/>
      <c r="F78" s="246"/>
      <c r="G78" s="1251"/>
      <c r="H78" s="1252"/>
      <c r="I78" s="1246"/>
      <c r="J78" s="1246"/>
      <c r="K78" s="1245"/>
      <c r="L78" s="1245"/>
      <c r="M78" s="1221"/>
      <c r="N78" s="1221"/>
      <c r="O78" s="1221"/>
    </row>
    <row r="79" spans="2:30">
      <c r="B79" s="250"/>
      <c r="C79" s="246"/>
      <c r="D79" s="246"/>
      <c r="E79" s="246"/>
      <c r="F79" s="246"/>
      <c r="G79" s="1251"/>
      <c r="H79" s="1252"/>
      <c r="I79" s="1222" t="s">
        <v>551</v>
      </c>
      <c r="J79" s="1223"/>
      <c r="K79" s="1224">
        <v>12.8</v>
      </c>
      <c r="L79" s="1224">
        <v>12</v>
      </c>
      <c r="M79" s="1224">
        <v>11.1</v>
      </c>
      <c r="N79" s="1224">
        <v>10.7</v>
      </c>
      <c r="O79" s="1224">
        <v>10</v>
      </c>
      <c r="V79" s="245">
        <v>53.5</v>
      </c>
      <c r="X79" s="245">
        <v>48.2</v>
      </c>
      <c r="Z79" s="245">
        <v>34.200000000000003</v>
      </c>
      <c r="AB79" s="245">
        <v>30.3</v>
      </c>
      <c r="AD79" s="245">
        <v>28.9</v>
      </c>
    </row>
    <row r="80" spans="2:30">
      <c r="B80" s="250"/>
      <c r="C80" s="246"/>
      <c r="D80" s="246"/>
      <c r="E80" s="246"/>
      <c r="F80" s="246"/>
      <c r="G80" s="1253"/>
      <c r="H80" s="1254"/>
      <c r="I80" s="1223"/>
      <c r="J80" s="1223"/>
      <c r="K80" s="1224"/>
      <c r="L80" s="1224"/>
      <c r="M80" s="1224"/>
      <c r="N80" s="1224"/>
      <c r="O80" s="1224"/>
    </row>
    <row r="81" spans="2:17">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44"/>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520</v>
      </c>
      <c r="G2" s="113"/>
      <c r="H2" s="114"/>
    </row>
    <row r="3" spans="1:8">
      <c r="A3" s="110" t="s">
        <v>513</v>
      </c>
      <c r="B3" s="115"/>
      <c r="C3" s="116"/>
      <c r="D3" s="117">
        <v>138902</v>
      </c>
      <c r="E3" s="118"/>
      <c r="F3" s="119">
        <v>75709</v>
      </c>
      <c r="G3" s="120"/>
      <c r="H3" s="121"/>
    </row>
    <row r="4" spans="1:8">
      <c r="A4" s="122"/>
      <c r="B4" s="123"/>
      <c r="C4" s="124"/>
      <c r="D4" s="125">
        <v>57793</v>
      </c>
      <c r="E4" s="126"/>
      <c r="F4" s="127">
        <v>35212</v>
      </c>
      <c r="G4" s="128"/>
      <c r="H4" s="129"/>
    </row>
    <row r="5" spans="1:8">
      <c r="A5" s="110" t="s">
        <v>515</v>
      </c>
      <c r="B5" s="115"/>
      <c r="C5" s="116"/>
      <c r="D5" s="117">
        <v>126154</v>
      </c>
      <c r="E5" s="118"/>
      <c r="F5" s="119">
        <v>90961</v>
      </c>
      <c r="G5" s="120"/>
      <c r="H5" s="121"/>
    </row>
    <row r="6" spans="1:8">
      <c r="A6" s="122"/>
      <c r="B6" s="123"/>
      <c r="C6" s="124"/>
      <c r="D6" s="125">
        <v>47920</v>
      </c>
      <c r="E6" s="126"/>
      <c r="F6" s="127">
        <v>37720</v>
      </c>
      <c r="G6" s="128"/>
      <c r="H6" s="129"/>
    </row>
    <row r="7" spans="1:8">
      <c r="A7" s="110" t="s">
        <v>516</v>
      </c>
      <c r="B7" s="115"/>
      <c r="C7" s="116"/>
      <c r="D7" s="117">
        <v>194985</v>
      </c>
      <c r="E7" s="118"/>
      <c r="F7" s="119">
        <v>106614</v>
      </c>
      <c r="G7" s="120"/>
      <c r="H7" s="121"/>
    </row>
    <row r="8" spans="1:8">
      <c r="A8" s="122"/>
      <c r="B8" s="123"/>
      <c r="C8" s="124"/>
      <c r="D8" s="125">
        <v>76881</v>
      </c>
      <c r="E8" s="126"/>
      <c r="F8" s="127">
        <v>45545</v>
      </c>
      <c r="G8" s="128"/>
      <c r="H8" s="129"/>
    </row>
    <row r="9" spans="1:8">
      <c r="A9" s="110" t="s">
        <v>517</v>
      </c>
      <c r="B9" s="115"/>
      <c r="C9" s="116"/>
      <c r="D9" s="117">
        <v>138725</v>
      </c>
      <c r="E9" s="118"/>
      <c r="F9" s="119">
        <v>85459</v>
      </c>
      <c r="G9" s="120"/>
      <c r="H9" s="121"/>
    </row>
    <row r="10" spans="1:8">
      <c r="A10" s="122"/>
      <c r="B10" s="123"/>
      <c r="C10" s="124"/>
      <c r="D10" s="125">
        <v>49240</v>
      </c>
      <c r="E10" s="126"/>
      <c r="F10" s="127">
        <v>44378</v>
      </c>
      <c r="G10" s="128"/>
      <c r="H10" s="129"/>
    </row>
    <row r="11" spans="1:8">
      <c r="A11" s="110" t="s">
        <v>518</v>
      </c>
      <c r="B11" s="115"/>
      <c r="C11" s="116"/>
      <c r="D11" s="117">
        <v>131456</v>
      </c>
      <c r="E11" s="118"/>
      <c r="F11" s="119">
        <v>83280</v>
      </c>
      <c r="G11" s="120"/>
      <c r="H11" s="121"/>
    </row>
    <row r="12" spans="1:8">
      <c r="A12" s="122"/>
      <c r="B12" s="123"/>
      <c r="C12" s="130"/>
      <c r="D12" s="125">
        <v>72739</v>
      </c>
      <c r="E12" s="126"/>
      <c r="F12" s="127">
        <v>43123</v>
      </c>
      <c r="G12" s="128"/>
      <c r="H12" s="129"/>
    </row>
    <row r="13" spans="1:8">
      <c r="A13" s="110"/>
      <c r="B13" s="115"/>
      <c r="C13" s="131"/>
      <c r="D13" s="132">
        <v>146044</v>
      </c>
      <c r="E13" s="133"/>
      <c r="F13" s="134">
        <v>88405</v>
      </c>
      <c r="G13" s="135"/>
      <c r="H13" s="121"/>
    </row>
    <row r="14" spans="1:8">
      <c r="A14" s="122"/>
      <c r="B14" s="123"/>
      <c r="C14" s="124"/>
      <c r="D14" s="125">
        <v>60915</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0.79</v>
      </c>
      <c r="C19" s="136">
        <f>ROUND(VALUE(SUBSTITUTE(実質収支比率等に係る経年分析!G$48,"▲","-")),2)</f>
        <v>1.68</v>
      </c>
      <c r="D19" s="136">
        <f>ROUND(VALUE(SUBSTITUTE(実質収支比率等に係る経年分析!H$48,"▲","-")),2)</f>
        <v>0.85</v>
      </c>
      <c r="E19" s="136">
        <f>ROUND(VALUE(SUBSTITUTE(実質収支比率等に係る経年分析!I$48,"▲","-")),2)</f>
        <v>3.59</v>
      </c>
      <c r="F19" s="136">
        <f>ROUND(VALUE(SUBSTITUTE(実質収支比率等に係る経年分析!J$48,"▲","-")),2)</f>
        <v>2.86</v>
      </c>
    </row>
    <row r="20" spans="1:11">
      <c r="A20" s="136" t="s">
        <v>43</v>
      </c>
      <c r="B20" s="136">
        <f>ROUND(VALUE(SUBSTITUTE(実質収支比率等に係る経年分析!F$47,"▲","-")),2)</f>
        <v>15.64</v>
      </c>
      <c r="C20" s="136">
        <f>ROUND(VALUE(SUBSTITUTE(実質収支比率等に係る経年分析!G$47,"▲","-")),2)</f>
        <v>15.67</v>
      </c>
      <c r="D20" s="136">
        <f>ROUND(VALUE(SUBSTITUTE(実質収支比率等に係る経年分析!H$47,"▲","-")),2)</f>
        <v>19.39</v>
      </c>
      <c r="E20" s="136">
        <f>ROUND(VALUE(SUBSTITUTE(実質収支比率等に係る経年分析!I$47,"▲","-")),2)</f>
        <v>19.39</v>
      </c>
      <c r="F20" s="136">
        <f>ROUND(VALUE(SUBSTITUTE(実質収支比率等に係る経年分析!J$47,"▲","-")),2)</f>
        <v>20.53</v>
      </c>
    </row>
    <row r="21" spans="1:11">
      <c r="A21" s="136" t="s">
        <v>44</v>
      </c>
      <c r="B21" s="136">
        <f>IF(ISNUMBER(VALUE(SUBSTITUTE(実質収支比率等に係る経年分析!F$49,"▲","-"))),ROUND(VALUE(SUBSTITUTE(実質収支比率等に係る経年分析!F$49,"▲","-")),2),NA())</f>
        <v>8.5500000000000007</v>
      </c>
      <c r="C21" s="136">
        <f>IF(ISNUMBER(VALUE(SUBSTITUTE(実質収支比率等に係る経年分析!G$49,"▲","-"))),ROUND(VALUE(SUBSTITUTE(実質収支比率等に係る経年分析!G$49,"▲","-")),2),NA())</f>
        <v>6.66</v>
      </c>
      <c r="D21" s="136">
        <f>IF(ISNUMBER(VALUE(SUBSTITUTE(実質収支比率等に係る経年分析!H$49,"▲","-"))),ROUND(VALUE(SUBSTITUTE(実質収支比率等に係る経年分析!H$49,"▲","-")),2),NA())</f>
        <v>7.43</v>
      </c>
      <c r="E21" s="136">
        <f>IF(ISNUMBER(VALUE(SUBSTITUTE(実質収支比率等に係る経年分析!I$49,"▲","-"))),ROUND(VALUE(SUBSTITUTE(実質収支比率等に係る経年分析!I$49,"▲","-")),2),NA())</f>
        <v>9.17</v>
      </c>
      <c r="F21" s="136">
        <f>IF(ISNUMBER(VALUE(SUBSTITUTE(実質収支比率等に係る経年分析!J$49,"▲","-"))),ROUND(VALUE(SUBSTITUTE(実質収支比率等に係る経年分析!J$49,"▲","-")),2),NA())</f>
        <v>6.61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1.22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0.51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0.18</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c r="A30" s="137" t="str">
        <f>IF(連結実質赤字比率に係る赤字・黒字の構成分析!C$40="",NA(),連結実質赤字比率に係る赤字・黒字の構成分析!C$40)</f>
        <v>工業団地事業特別会計</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0.46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0.47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v>
      </c>
    </row>
    <row r="32" spans="1:11">
      <c r="A32" s="137" t="str">
        <f>IF(連結実質赤字比率に係る赤字・黒字の構成分析!C$38="",NA(),連結実質赤字比率に係る赤字・黒字の構成分析!C$38)</f>
        <v>宅地開発事業特別会計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1.08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0.93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0.85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v>
      </c>
    </row>
    <row r="33" spans="1:16">
      <c r="A33" s="137" t="str">
        <f>IF(連結実質赤字比率に係る赤字・黒字の構成分析!C$37="",NA(),連結実質赤字比率に係る赤字・黒字の構成分析!C$37)</f>
        <v>交通船事業会計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1.1100000000000001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0.95</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0.78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3.59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2.86</v>
      </c>
    </row>
    <row r="35" spans="1:16">
      <c r="A35" s="137" t="str">
        <f>IF(連結実質赤字比率に係る赤字・黒字の構成分析!C$35="",NA(),連結実質赤字比率に係る赤字・黒字の構成分析!C$35)</f>
        <v>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4.51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5.48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5.44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5.58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6.07</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3.65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4.47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5.47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6.37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7.49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2742</v>
      </c>
      <c r="E42" s="138"/>
      <c r="F42" s="138"/>
      <c r="G42" s="138">
        <f>'実質公債費比率（分子）の構造'!L$52</f>
        <v>2767</v>
      </c>
      <c r="H42" s="138"/>
      <c r="I42" s="138"/>
      <c r="J42" s="138">
        <f>'実質公債費比率（分子）の構造'!M$52</f>
        <v>3031</v>
      </c>
      <c r="K42" s="138"/>
      <c r="L42" s="138"/>
      <c r="M42" s="138">
        <f>'実質公債費比率（分子）の構造'!N$52</f>
        <v>3163</v>
      </c>
      <c r="N42" s="138"/>
      <c r="O42" s="138"/>
      <c r="P42" s="138">
        <f>'実質公債費比率（分子）の構造'!O$52</f>
        <v>3244</v>
      </c>
    </row>
    <row r="43" spans="1:16">
      <c r="A43" s="138" t="s">
        <v>52</v>
      </c>
      <c r="B43" s="138">
        <f>'実質公債費比率（分子）の構造'!K$51</f>
        <v>1</v>
      </c>
      <c r="C43" s="138"/>
      <c r="D43" s="138"/>
      <c r="E43" s="138">
        <f>'実質公債費比率（分子）の構造'!L$51</f>
        <v>1</v>
      </c>
      <c r="F43" s="138"/>
      <c r="G43" s="138"/>
      <c r="H43" s="138">
        <f>'実質公債費比率（分子）の構造'!M$51</f>
        <v>1</v>
      </c>
      <c r="I43" s="138"/>
      <c r="J43" s="138"/>
      <c r="K43" s="138">
        <f>'実質公債費比率（分子）の構造'!N$51</f>
        <v>1</v>
      </c>
      <c r="L43" s="138"/>
      <c r="M43" s="138"/>
      <c r="N43" s="138">
        <f>'実質公債費比率（分子）の構造'!O$51</f>
        <v>0</v>
      </c>
      <c r="O43" s="138"/>
      <c r="P43" s="138"/>
    </row>
    <row r="44" spans="1:16">
      <c r="A44" s="138" t="s">
        <v>53</v>
      </c>
      <c r="B44" s="138">
        <f>'実質公債費比率（分子）の構造'!K$50</f>
        <v>74</v>
      </c>
      <c r="C44" s="138"/>
      <c r="D44" s="138"/>
      <c r="E44" s="138">
        <f>'実質公債費比率（分子）の構造'!L$50</f>
        <v>76</v>
      </c>
      <c r="F44" s="138"/>
      <c r="G44" s="138"/>
      <c r="H44" s="138">
        <f>'実質公債費比率（分子）の構造'!M$50</f>
        <v>75</v>
      </c>
      <c r="I44" s="138"/>
      <c r="J44" s="138"/>
      <c r="K44" s="138">
        <f>'実質公債費比率（分子）の構造'!N$50</f>
        <v>79</v>
      </c>
      <c r="L44" s="138"/>
      <c r="M44" s="138"/>
      <c r="N44" s="138">
        <f>'実質公債費比率（分子）の構造'!O$50</f>
        <v>2</v>
      </c>
      <c r="O44" s="138"/>
      <c r="P44" s="138"/>
    </row>
    <row r="45" spans="1:16">
      <c r="A45" s="138" t="s">
        <v>54</v>
      </c>
      <c r="B45" s="138">
        <f>'実質公債費比率（分子）の構造'!K$49</f>
        <v>408</v>
      </c>
      <c r="C45" s="138"/>
      <c r="D45" s="138"/>
      <c r="E45" s="138">
        <f>'実質公債費比率（分子）の構造'!L$49</f>
        <v>408</v>
      </c>
      <c r="F45" s="138"/>
      <c r="G45" s="138"/>
      <c r="H45" s="138">
        <f>'実質公債費比率（分子）の構造'!M$49</f>
        <v>408</v>
      </c>
      <c r="I45" s="138"/>
      <c r="J45" s="138"/>
      <c r="K45" s="138">
        <f>'実質公債費比率（分子）の構造'!N$49</f>
        <v>408</v>
      </c>
      <c r="L45" s="138"/>
      <c r="M45" s="138"/>
      <c r="N45" s="138">
        <f>'実質公債費比率（分子）の構造'!O$49</f>
        <v>408</v>
      </c>
      <c r="O45" s="138"/>
      <c r="P45" s="138"/>
    </row>
    <row r="46" spans="1:16">
      <c r="A46" s="138" t="s">
        <v>55</v>
      </c>
      <c r="B46" s="138">
        <f>'実質公債費比率（分子）の構造'!K$48</f>
        <v>347</v>
      </c>
      <c r="C46" s="138"/>
      <c r="D46" s="138"/>
      <c r="E46" s="138">
        <f>'実質公債費比率（分子）の構造'!L$48</f>
        <v>303</v>
      </c>
      <c r="F46" s="138"/>
      <c r="G46" s="138"/>
      <c r="H46" s="138">
        <f>'実質公債費比率（分子）の構造'!M$48</f>
        <v>311</v>
      </c>
      <c r="I46" s="138"/>
      <c r="J46" s="138"/>
      <c r="K46" s="138">
        <f>'実質公債費比率（分子）の構造'!N$48</f>
        <v>358</v>
      </c>
      <c r="L46" s="138"/>
      <c r="M46" s="138"/>
      <c r="N46" s="138">
        <f>'実質公債費比率（分子）の構造'!O$48</f>
        <v>328</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3012</v>
      </c>
      <c r="C49" s="138"/>
      <c r="D49" s="138"/>
      <c r="E49" s="138">
        <f>'実質公債費比率（分子）の構造'!L$45</f>
        <v>2821</v>
      </c>
      <c r="F49" s="138"/>
      <c r="G49" s="138"/>
      <c r="H49" s="138">
        <f>'実質公債費比率（分子）の構造'!M$45</f>
        <v>3040</v>
      </c>
      <c r="I49" s="138"/>
      <c r="J49" s="138"/>
      <c r="K49" s="138">
        <f>'実質公債費比率（分子）の構造'!N$45</f>
        <v>3096</v>
      </c>
      <c r="L49" s="138"/>
      <c r="M49" s="138"/>
      <c r="N49" s="138">
        <f>'実質公債費比率（分子）の構造'!O$45</f>
        <v>3132</v>
      </c>
      <c r="O49" s="138"/>
      <c r="P49" s="138"/>
    </row>
    <row r="50" spans="1:16">
      <c r="A50" s="138" t="s">
        <v>59</v>
      </c>
      <c r="B50" s="138" t="e">
        <f>NA()</f>
        <v>#N/A</v>
      </c>
      <c r="C50" s="138">
        <f>IF(ISNUMBER('実質公債費比率（分子）の構造'!K$53),'実質公債費比率（分子）の構造'!K$53,NA())</f>
        <v>1100</v>
      </c>
      <c r="D50" s="138" t="e">
        <f>NA()</f>
        <v>#N/A</v>
      </c>
      <c r="E50" s="138" t="e">
        <f>NA()</f>
        <v>#N/A</v>
      </c>
      <c r="F50" s="138">
        <f>IF(ISNUMBER('実質公債費比率（分子）の構造'!L$53),'実質公債費比率（分子）の構造'!L$53,NA())</f>
        <v>842</v>
      </c>
      <c r="G50" s="138" t="e">
        <f>NA()</f>
        <v>#N/A</v>
      </c>
      <c r="H50" s="138" t="e">
        <f>NA()</f>
        <v>#N/A</v>
      </c>
      <c r="I50" s="138">
        <f>IF(ISNUMBER('実質公債費比率（分子）の構造'!M$53),'実質公債費比率（分子）の構造'!M$53,NA())</f>
        <v>804</v>
      </c>
      <c r="J50" s="138" t="e">
        <f>NA()</f>
        <v>#N/A</v>
      </c>
      <c r="K50" s="138" t="e">
        <f>NA()</f>
        <v>#N/A</v>
      </c>
      <c r="L50" s="138">
        <f>IF(ISNUMBER('実質公債費比率（分子）の構造'!N$53),'実質公債費比率（分子）の構造'!N$53,NA())</f>
        <v>779</v>
      </c>
      <c r="M50" s="138" t="e">
        <f>NA()</f>
        <v>#N/A</v>
      </c>
      <c r="N50" s="138" t="e">
        <f>NA()</f>
        <v>#N/A</v>
      </c>
      <c r="O50" s="138">
        <f>IF(ISNUMBER('実質公債費比率（分子）の構造'!O$53),'実質公債費比率（分子）の構造'!O$53,NA())</f>
        <v>626</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23720</v>
      </c>
      <c r="E56" s="137"/>
      <c r="F56" s="137"/>
      <c r="G56" s="137">
        <f>'将来負担比率（分子）の構造'!J$52</f>
        <v>25464</v>
      </c>
      <c r="H56" s="137"/>
      <c r="I56" s="137"/>
      <c r="J56" s="137">
        <f>'将来負担比率（分子）の構造'!K$52</f>
        <v>25977</v>
      </c>
      <c r="K56" s="137"/>
      <c r="L56" s="137"/>
      <c r="M56" s="137">
        <f>'将来負担比率（分子）の構造'!L$52</f>
        <v>25709</v>
      </c>
      <c r="N56" s="137"/>
      <c r="O56" s="137"/>
      <c r="P56" s="137">
        <f>'将来負担比率（分子）の構造'!M$52</f>
        <v>25346</v>
      </c>
    </row>
    <row r="57" spans="1:16">
      <c r="A57" s="137" t="s">
        <v>36</v>
      </c>
      <c r="B57" s="137"/>
      <c r="C57" s="137"/>
      <c r="D57" s="137">
        <f>'将来負担比率（分子）の構造'!I$51</f>
        <v>1065</v>
      </c>
      <c r="E57" s="137"/>
      <c r="F57" s="137"/>
      <c r="G57" s="137">
        <f>'将来負担比率（分子）の構造'!J$51</f>
        <v>1138</v>
      </c>
      <c r="H57" s="137"/>
      <c r="I57" s="137"/>
      <c r="J57" s="137">
        <f>'将来負担比率（分子）の構造'!K$51</f>
        <v>1066</v>
      </c>
      <c r="K57" s="137"/>
      <c r="L57" s="137"/>
      <c r="M57" s="137">
        <f>'将来負担比率（分子）の構造'!L$51</f>
        <v>927</v>
      </c>
      <c r="N57" s="137"/>
      <c r="O57" s="137"/>
      <c r="P57" s="137">
        <f>'将来負担比率（分子）の構造'!M$51</f>
        <v>833</v>
      </c>
    </row>
    <row r="58" spans="1:16">
      <c r="A58" s="137" t="s">
        <v>35</v>
      </c>
      <c r="B58" s="137"/>
      <c r="C58" s="137"/>
      <c r="D58" s="137">
        <f>'将来負担比率（分子）の構造'!I$50</f>
        <v>8667</v>
      </c>
      <c r="E58" s="137"/>
      <c r="F58" s="137"/>
      <c r="G58" s="137">
        <f>'将来負担比率（分子）の構造'!J$50</f>
        <v>8915</v>
      </c>
      <c r="H58" s="137"/>
      <c r="I58" s="137"/>
      <c r="J58" s="137">
        <f>'将来負担比率（分子）の構造'!K$50</f>
        <v>10621</v>
      </c>
      <c r="K58" s="137"/>
      <c r="L58" s="137"/>
      <c r="M58" s="137">
        <f>'将来負担比率（分子）の構造'!L$50</f>
        <v>12289</v>
      </c>
      <c r="N58" s="137"/>
      <c r="O58" s="137"/>
      <c r="P58" s="137">
        <f>'将来負担比率（分子）の構造'!M$50</f>
        <v>13142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22</v>
      </c>
      <c r="C61" s="137"/>
      <c r="D61" s="137"/>
      <c r="E61" s="137">
        <f>'将来負担比率（分子）の構造'!J$46</f>
        <v>21</v>
      </c>
      <c r="F61" s="137"/>
      <c r="G61" s="137"/>
      <c r="H61" s="137">
        <f>'将来負担比率（分子）の構造'!K$46</f>
        <v>20</v>
      </c>
      <c r="I61" s="137"/>
      <c r="J61" s="137"/>
      <c r="K61" s="137">
        <f>'将来負担比率（分子）の構造'!L$46</f>
        <v>18</v>
      </c>
      <c r="L61" s="137"/>
      <c r="M61" s="137"/>
      <c r="N61" s="137">
        <f>'将来負担比率（分子）の構造'!M$46</f>
        <v>17</v>
      </c>
      <c r="O61" s="137"/>
      <c r="P61" s="137"/>
    </row>
    <row r="62" spans="1:16">
      <c r="A62" s="137" t="s">
        <v>29</v>
      </c>
      <c r="B62" s="137">
        <f>'将来負担比率（分子）の構造'!I$45</f>
        <v>4290</v>
      </c>
      <c r="C62" s="137"/>
      <c r="D62" s="137"/>
      <c r="E62" s="137">
        <f>'将来負担比率（分子）の構造'!J$45</f>
        <v>3970</v>
      </c>
      <c r="F62" s="137"/>
      <c r="G62" s="137"/>
      <c r="H62" s="137">
        <f>'将来負担比率（分子）の構造'!K$45</f>
        <v>3728</v>
      </c>
      <c r="I62" s="137"/>
      <c r="J62" s="137"/>
      <c r="K62" s="137">
        <f>'将来負担比率（分子）の構造'!L$45</f>
        <v>3487</v>
      </c>
      <c r="L62" s="137"/>
      <c r="M62" s="137"/>
      <c r="N62" s="137">
        <f>'将来負担比率（分子）の構造'!M$45</f>
        <v>3462</v>
      </c>
      <c r="O62" s="137"/>
      <c r="P62" s="137"/>
    </row>
    <row r="63" spans="1:16">
      <c r="A63" s="137" t="s">
        <v>28</v>
      </c>
      <c r="B63" s="137">
        <f>'将来負担比率（分子）の構造'!I$44</f>
        <v>2304</v>
      </c>
      <c r="C63" s="137"/>
      <c r="D63" s="137"/>
      <c r="E63" s="137">
        <f>'将来負担比率（分子）の構造'!J$44</f>
        <v>1924</v>
      </c>
      <c r="F63" s="137"/>
      <c r="G63" s="137"/>
      <c r="H63" s="137">
        <f>'将来負担比率（分子）の構造'!K$44</f>
        <v>1539</v>
      </c>
      <c r="I63" s="137"/>
      <c r="J63" s="137"/>
      <c r="K63" s="137">
        <f>'将来負担比率（分子）の構造'!L$44</f>
        <v>1149</v>
      </c>
      <c r="L63" s="137"/>
      <c r="M63" s="137"/>
      <c r="N63" s="137">
        <f>'将来負担比率（分子）の構造'!M$44</f>
        <v>754</v>
      </c>
      <c r="O63" s="137"/>
      <c r="P63" s="137"/>
    </row>
    <row r="64" spans="1:16">
      <c r="A64" s="137" t="s">
        <v>27</v>
      </c>
      <c r="B64" s="137">
        <f>'将来負担比率（分子）の構造'!I$43</f>
        <v>4217</v>
      </c>
      <c r="C64" s="137"/>
      <c r="D64" s="137"/>
      <c r="E64" s="137">
        <f>'将来負担比率（分子）の構造'!J$43</f>
        <v>3942</v>
      </c>
      <c r="F64" s="137"/>
      <c r="G64" s="137"/>
      <c r="H64" s="137">
        <f>'将来負担比率（分子）の構造'!K$43</f>
        <v>3786</v>
      </c>
      <c r="I64" s="137"/>
      <c r="J64" s="137"/>
      <c r="K64" s="137">
        <f>'将来負担比率（分子）の構造'!L$43</f>
        <v>3692</v>
      </c>
      <c r="L64" s="137"/>
      <c r="M64" s="137"/>
      <c r="N64" s="137">
        <f>'将来負担比率（分子）の構造'!M$43</f>
        <v>3598</v>
      </c>
      <c r="O64" s="137"/>
      <c r="P64" s="137"/>
    </row>
    <row r="65" spans="1:16">
      <c r="A65" s="137" t="s">
        <v>26</v>
      </c>
      <c r="B65" s="137">
        <f>'将来負担比率（分子）の構造'!I$42</f>
        <v>432</v>
      </c>
      <c r="C65" s="137"/>
      <c r="D65" s="137"/>
      <c r="E65" s="137">
        <f>'将来負担比率（分子）の構造'!J$42</f>
        <v>372</v>
      </c>
      <c r="F65" s="137"/>
      <c r="G65" s="137"/>
      <c r="H65" s="137">
        <f>'将来負担比率（分子）の構造'!K$42</f>
        <v>310</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28253</v>
      </c>
      <c r="C66" s="137"/>
      <c r="D66" s="137"/>
      <c r="E66" s="137">
        <f>'将来負担比率（分子）の構造'!J$41</f>
        <v>27856</v>
      </c>
      <c r="F66" s="137"/>
      <c r="G66" s="137"/>
      <c r="H66" s="137">
        <f>'将来負担比率（分子）の構造'!K$41</f>
        <v>29027</v>
      </c>
      <c r="I66" s="137"/>
      <c r="J66" s="137"/>
      <c r="K66" s="137">
        <f>'将来負担比率（分子）の構造'!L$41</f>
        <v>28720</v>
      </c>
      <c r="L66" s="137"/>
      <c r="M66" s="137"/>
      <c r="N66" s="137">
        <f>'将来負担比率（分子）の構造'!M$41</f>
        <v>28336</v>
      </c>
      <c r="O66" s="137"/>
      <c r="P66" s="137"/>
    </row>
    <row r="67" spans="1:16">
      <c r="A67" s="137" t="s">
        <v>63</v>
      </c>
      <c r="B67" s="137" t="e">
        <f>NA()</f>
        <v>#N/A</v>
      </c>
      <c r="C67" s="137">
        <f>IF(ISNUMBER('将来負担比率（分子）の構造'!I$53), IF('将来負担比率（分子）の構造'!I$53 &lt; 0, 0, '将来負担比率（分子）の構造'!I$53), NA())</f>
        <v>6067</v>
      </c>
      <c r="D67" s="137" t="e">
        <f>NA()</f>
        <v>#N/A</v>
      </c>
      <c r="E67" s="137" t="e">
        <f>NA()</f>
        <v>#N/A</v>
      </c>
      <c r="F67" s="137">
        <f>IF(ISNUMBER('将来負担比率（分子）の構造'!J$53), IF('将来負担比率（分子）の構造'!J$53 &lt; 0, 0, '将来負担比率（分子）の構造'!J$53), NA())</f>
        <v>2568</v>
      </c>
      <c r="G67" s="137" t="e">
        <f>NA()</f>
        <v>#N/A</v>
      </c>
      <c r="H67" s="137" t="e">
        <f>NA()</f>
        <v>#N/A</v>
      </c>
      <c r="I67" s="137">
        <f>IF(ISNUMBER('将来負担比率（分子）の構造'!K$53), IF('将来負担比率（分子）の構造'!K$53 &lt; 0, 0, '将来負担比率（分子）の構造'!K$53), NA())</f>
        <v>744</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Y31" zoomScale="85" zoomScaleNormal="85" workbookViewId="0">
      <selection activeCell="BS18" sqref="BS18:CB18"/>
    </sheetView>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207</v>
      </c>
      <c r="C5" s="612"/>
      <c r="D5" s="612"/>
      <c r="E5" s="612"/>
      <c r="F5" s="612"/>
      <c r="G5" s="612"/>
      <c r="H5" s="612"/>
      <c r="I5" s="612"/>
      <c r="J5" s="612"/>
      <c r="K5" s="612"/>
      <c r="L5" s="612"/>
      <c r="M5" s="612"/>
      <c r="N5" s="612"/>
      <c r="O5" s="612"/>
      <c r="P5" s="612"/>
      <c r="Q5" s="613"/>
      <c r="R5" s="614">
        <v>2771991</v>
      </c>
      <c r="S5" s="615"/>
      <c r="T5" s="615"/>
      <c r="U5" s="615"/>
      <c r="V5" s="615"/>
      <c r="W5" s="615"/>
      <c r="X5" s="615"/>
      <c r="Y5" s="616"/>
      <c r="Z5" s="617">
        <v>10.1</v>
      </c>
      <c r="AA5" s="617"/>
      <c r="AB5" s="617"/>
      <c r="AC5" s="617"/>
      <c r="AD5" s="618">
        <v>2724923</v>
      </c>
      <c r="AE5" s="618"/>
      <c r="AF5" s="618"/>
      <c r="AG5" s="618"/>
      <c r="AH5" s="618"/>
      <c r="AI5" s="618"/>
      <c r="AJ5" s="618"/>
      <c r="AK5" s="618"/>
      <c r="AL5" s="619">
        <v>20.7</v>
      </c>
      <c r="AM5" s="620"/>
      <c r="AN5" s="620"/>
      <c r="AO5" s="621"/>
      <c r="AP5" s="611" t="s">
        <v>208</v>
      </c>
      <c r="AQ5" s="612"/>
      <c r="AR5" s="612"/>
      <c r="AS5" s="612"/>
      <c r="AT5" s="612"/>
      <c r="AU5" s="612"/>
      <c r="AV5" s="612"/>
      <c r="AW5" s="612"/>
      <c r="AX5" s="612"/>
      <c r="AY5" s="612"/>
      <c r="AZ5" s="612"/>
      <c r="BA5" s="612"/>
      <c r="BB5" s="612"/>
      <c r="BC5" s="612"/>
      <c r="BD5" s="612"/>
      <c r="BE5" s="612"/>
      <c r="BF5" s="613"/>
      <c r="BG5" s="625">
        <v>2701758</v>
      </c>
      <c r="BH5" s="626"/>
      <c r="BI5" s="626"/>
      <c r="BJ5" s="626"/>
      <c r="BK5" s="626"/>
      <c r="BL5" s="626"/>
      <c r="BM5" s="626"/>
      <c r="BN5" s="627"/>
      <c r="BO5" s="628">
        <v>97.5</v>
      </c>
      <c r="BP5" s="628"/>
      <c r="BQ5" s="628"/>
      <c r="BR5" s="628"/>
      <c r="BS5" s="629">
        <v>18220</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c r="B6" s="622" t="s">
        <v>212</v>
      </c>
      <c r="C6" s="623"/>
      <c r="D6" s="623"/>
      <c r="E6" s="623"/>
      <c r="F6" s="623"/>
      <c r="G6" s="623"/>
      <c r="H6" s="623"/>
      <c r="I6" s="623"/>
      <c r="J6" s="623"/>
      <c r="K6" s="623"/>
      <c r="L6" s="623"/>
      <c r="M6" s="623"/>
      <c r="N6" s="623"/>
      <c r="O6" s="623"/>
      <c r="P6" s="623"/>
      <c r="Q6" s="624"/>
      <c r="R6" s="625">
        <v>196581</v>
      </c>
      <c r="S6" s="626"/>
      <c r="T6" s="626"/>
      <c r="U6" s="626"/>
      <c r="V6" s="626"/>
      <c r="W6" s="626"/>
      <c r="X6" s="626"/>
      <c r="Y6" s="627"/>
      <c r="Z6" s="628">
        <v>0.7</v>
      </c>
      <c r="AA6" s="628"/>
      <c r="AB6" s="628"/>
      <c r="AC6" s="628"/>
      <c r="AD6" s="629">
        <v>196581</v>
      </c>
      <c r="AE6" s="629"/>
      <c r="AF6" s="629"/>
      <c r="AG6" s="629"/>
      <c r="AH6" s="629"/>
      <c r="AI6" s="629"/>
      <c r="AJ6" s="629"/>
      <c r="AK6" s="629"/>
      <c r="AL6" s="630">
        <v>1.5</v>
      </c>
      <c r="AM6" s="631"/>
      <c r="AN6" s="631"/>
      <c r="AO6" s="632"/>
      <c r="AP6" s="622" t="s">
        <v>213</v>
      </c>
      <c r="AQ6" s="623"/>
      <c r="AR6" s="623"/>
      <c r="AS6" s="623"/>
      <c r="AT6" s="623"/>
      <c r="AU6" s="623"/>
      <c r="AV6" s="623"/>
      <c r="AW6" s="623"/>
      <c r="AX6" s="623"/>
      <c r="AY6" s="623"/>
      <c r="AZ6" s="623"/>
      <c r="BA6" s="623"/>
      <c r="BB6" s="623"/>
      <c r="BC6" s="623"/>
      <c r="BD6" s="623"/>
      <c r="BE6" s="623"/>
      <c r="BF6" s="624"/>
      <c r="BG6" s="625">
        <v>2701758</v>
      </c>
      <c r="BH6" s="626"/>
      <c r="BI6" s="626"/>
      <c r="BJ6" s="626"/>
      <c r="BK6" s="626"/>
      <c r="BL6" s="626"/>
      <c r="BM6" s="626"/>
      <c r="BN6" s="627"/>
      <c r="BO6" s="628">
        <v>97.5</v>
      </c>
      <c r="BP6" s="628"/>
      <c r="BQ6" s="628"/>
      <c r="BR6" s="628"/>
      <c r="BS6" s="629">
        <v>18220</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197562</v>
      </c>
      <c r="CS6" s="626"/>
      <c r="CT6" s="626"/>
      <c r="CU6" s="626"/>
      <c r="CV6" s="626"/>
      <c r="CW6" s="626"/>
      <c r="CX6" s="626"/>
      <c r="CY6" s="627"/>
      <c r="CZ6" s="628">
        <v>0.7</v>
      </c>
      <c r="DA6" s="628"/>
      <c r="DB6" s="628"/>
      <c r="DC6" s="628"/>
      <c r="DD6" s="634" t="s">
        <v>215</v>
      </c>
      <c r="DE6" s="626"/>
      <c r="DF6" s="626"/>
      <c r="DG6" s="626"/>
      <c r="DH6" s="626"/>
      <c r="DI6" s="626"/>
      <c r="DJ6" s="626"/>
      <c r="DK6" s="626"/>
      <c r="DL6" s="626"/>
      <c r="DM6" s="626"/>
      <c r="DN6" s="626"/>
      <c r="DO6" s="626"/>
      <c r="DP6" s="627"/>
      <c r="DQ6" s="634">
        <v>197562</v>
      </c>
      <c r="DR6" s="626"/>
      <c r="DS6" s="626"/>
      <c r="DT6" s="626"/>
      <c r="DU6" s="626"/>
      <c r="DV6" s="626"/>
      <c r="DW6" s="626"/>
      <c r="DX6" s="626"/>
      <c r="DY6" s="626"/>
      <c r="DZ6" s="626"/>
      <c r="EA6" s="626"/>
      <c r="EB6" s="626"/>
      <c r="EC6" s="635"/>
    </row>
    <row r="7" spans="2:143" ht="11.25" customHeight="1">
      <c r="B7" s="622" t="s">
        <v>216</v>
      </c>
      <c r="C7" s="623"/>
      <c r="D7" s="623"/>
      <c r="E7" s="623"/>
      <c r="F7" s="623"/>
      <c r="G7" s="623"/>
      <c r="H7" s="623"/>
      <c r="I7" s="623"/>
      <c r="J7" s="623"/>
      <c r="K7" s="623"/>
      <c r="L7" s="623"/>
      <c r="M7" s="623"/>
      <c r="N7" s="623"/>
      <c r="O7" s="623"/>
      <c r="P7" s="623"/>
      <c r="Q7" s="624"/>
      <c r="R7" s="625">
        <v>2783</v>
      </c>
      <c r="S7" s="626"/>
      <c r="T7" s="626"/>
      <c r="U7" s="626"/>
      <c r="V7" s="626"/>
      <c r="W7" s="626"/>
      <c r="X7" s="626"/>
      <c r="Y7" s="627"/>
      <c r="Z7" s="628">
        <v>0</v>
      </c>
      <c r="AA7" s="628"/>
      <c r="AB7" s="628"/>
      <c r="AC7" s="628"/>
      <c r="AD7" s="629">
        <v>2783</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1145610</v>
      </c>
      <c r="BH7" s="626"/>
      <c r="BI7" s="626"/>
      <c r="BJ7" s="626"/>
      <c r="BK7" s="626"/>
      <c r="BL7" s="626"/>
      <c r="BM7" s="626"/>
      <c r="BN7" s="627"/>
      <c r="BO7" s="628">
        <v>41.3</v>
      </c>
      <c r="BP7" s="628"/>
      <c r="BQ7" s="628"/>
      <c r="BR7" s="628"/>
      <c r="BS7" s="629">
        <v>18220</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5275469</v>
      </c>
      <c r="CS7" s="626"/>
      <c r="CT7" s="626"/>
      <c r="CU7" s="626"/>
      <c r="CV7" s="626"/>
      <c r="CW7" s="626"/>
      <c r="CX7" s="626"/>
      <c r="CY7" s="627"/>
      <c r="CZ7" s="628">
        <v>19.7</v>
      </c>
      <c r="DA7" s="628"/>
      <c r="DB7" s="628"/>
      <c r="DC7" s="628"/>
      <c r="DD7" s="634">
        <v>557980</v>
      </c>
      <c r="DE7" s="626"/>
      <c r="DF7" s="626"/>
      <c r="DG7" s="626"/>
      <c r="DH7" s="626"/>
      <c r="DI7" s="626"/>
      <c r="DJ7" s="626"/>
      <c r="DK7" s="626"/>
      <c r="DL7" s="626"/>
      <c r="DM7" s="626"/>
      <c r="DN7" s="626"/>
      <c r="DO7" s="626"/>
      <c r="DP7" s="627"/>
      <c r="DQ7" s="634">
        <v>2215118</v>
      </c>
      <c r="DR7" s="626"/>
      <c r="DS7" s="626"/>
      <c r="DT7" s="626"/>
      <c r="DU7" s="626"/>
      <c r="DV7" s="626"/>
      <c r="DW7" s="626"/>
      <c r="DX7" s="626"/>
      <c r="DY7" s="626"/>
      <c r="DZ7" s="626"/>
      <c r="EA7" s="626"/>
      <c r="EB7" s="626"/>
      <c r="EC7" s="635"/>
    </row>
    <row r="8" spans="2:143" ht="11.25" customHeight="1">
      <c r="B8" s="622" t="s">
        <v>219</v>
      </c>
      <c r="C8" s="623"/>
      <c r="D8" s="623"/>
      <c r="E8" s="623"/>
      <c r="F8" s="623"/>
      <c r="G8" s="623"/>
      <c r="H8" s="623"/>
      <c r="I8" s="623"/>
      <c r="J8" s="623"/>
      <c r="K8" s="623"/>
      <c r="L8" s="623"/>
      <c r="M8" s="623"/>
      <c r="N8" s="623"/>
      <c r="O8" s="623"/>
      <c r="P8" s="623"/>
      <c r="Q8" s="624"/>
      <c r="R8" s="625">
        <v>5577</v>
      </c>
      <c r="S8" s="626"/>
      <c r="T8" s="626"/>
      <c r="U8" s="626"/>
      <c r="V8" s="626"/>
      <c r="W8" s="626"/>
      <c r="X8" s="626"/>
      <c r="Y8" s="627"/>
      <c r="Z8" s="628">
        <v>0</v>
      </c>
      <c r="AA8" s="628"/>
      <c r="AB8" s="628"/>
      <c r="AC8" s="628"/>
      <c r="AD8" s="629">
        <v>5577</v>
      </c>
      <c r="AE8" s="629"/>
      <c r="AF8" s="629"/>
      <c r="AG8" s="629"/>
      <c r="AH8" s="629"/>
      <c r="AI8" s="629"/>
      <c r="AJ8" s="629"/>
      <c r="AK8" s="629"/>
      <c r="AL8" s="630">
        <v>0</v>
      </c>
      <c r="AM8" s="631"/>
      <c r="AN8" s="631"/>
      <c r="AO8" s="632"/>
      <c r="AP8" s="622" t="s">
        <v>220</v>
      </c>
      <c r="AQ8" s="623"/>
      <c r="AR8" s="623"/>
      <c r="AS8" s="623"/>
      <c r="AT8" s="623"/>
      <c r="AU8" s="623"/>
      <c r="AV8" s="623"/>
      <c r="AW8" s="623"/>
      <c r="AX8" s="623"/>
      <c r="AY8" s="623"/>
      <c r="AZ8" s="623"/>
      <c r="BA8" s="623"/>
      <c r="BB8" s="623"/>
      <c r="BC8" s="623"/>
      <c r="BD8" s="623"/>
      <c r="BE8" s="623"/>
      <c r="BF8" s="624"/>
      <c r="BG8" s="625">
        <v>50247</v>
      </c>
      <c r="BH8" s="626"/>
      <c r="BI8" s="626"/>
      <c r="BJ8" s="626"/>
      <c r="BK8" s="626"/>
      <c r="BL8" s="626"/>
      <c r="BM8" s="626"/>
      <c r="BN8" s="627"/>
      <c r="BO8" s="628">
        <v>1.8</v>
      </c>
      <c r="BP8" s="628"/>
      <c r="BQ8" s="628"/>
      <c r="BR8" s="628"/>
      <c r="BS8" s="634" t="s">
        <v>112</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6792483</v>
      </c>
      <c r="CS8" s="626"/>
      <c r="CT8" s="626"/>
      <c r="CU8" s="626"/>
      <c r="CV8" s="626"/>
      <c r="CW8" s="626"/>
      <c r="CX8" s="626"/>
      <c r="CY8" s="627"/>
      <c r="CZ8" s="628">
        <v>25.3</v>
      </c>
      <c r="DA8" s="628"/>
      <c r="DB8" s="628"/>
      <c r="DC8" s="628"/>
      <c r="DD8" s="634">
        <v>154282</v>
      </c>
      <c r="DE8" s="626"/>
      <c r="DF8" s="626"/>
      <c r="DG8" s="626"/>
      <c r="DH8" s="626"/>
      <c r="DI8" s="626"/>
      <c r="DJ8" s="626"/>
      <c r="DK8" s="626"/>
      <c r="DL8" s="626"/>
      <c r="DM8" s="626"/>
      <c r="DN8" s="626"/>
      <c r="DO8" s="626"/>
      <c r="DP8" s="627"/>
      <c r="DQ8" s="634">
        <v>3254318</v>
      </c>
      <c r="DR8" s="626"/>
      <c r="DS8" s="626"/>
      <c r="DT8" s="626"/>
      <c r="DU8" s="626"/>
      <c r="DV8" s="626"/>
      <c r="DW8" s="626"/>
      <c r="DX8" s="626"/>
      <c r="DY8" s="626"/>
      <c r="DZ8" s="626"/>
      <c r="EA8" s="626"/>
      <c r="EB8" s="626"/>
      <c r="EC8" s="635"/>
    </row>
    <row r="9" spans="2:143" ht="11.25" customHeight="1">
      <c r="B9" s="622" t="s">
        <v>222</v>
      </c>
      <c r="C9" s="623"/>
      <c r="D9" s="623"/>
      <c r="E9" s="623"/>
      <c r="F9" s="623"/>
      <c r="G9" s="623"/>
      <c r="H9" s="623"/>
      <c r="I9" s="623"/>
      <c r="J9" s="623"/>
      <c r="K9" s="623"/>
      <c r="L9" s="623"/>
      <c r="M9" s="623"/>
      <c r="N9" s="623"/>
      <c r="O9" s="623"/>
      <c r="P9" s="623"/>
      <c r="Q9" s="624"/>
      <c r="R9" s="625">
        <v>3251</v>
      </c>
      <c r="S9" s="626"/>
      <c r="T9" s="626"/>
      <c r="U9" s="626"/>
      <c r="V9" s="626"/>
      <c r="W9" s="626"/>
      <c r="X9" s="626"/>
      <c r="Y9" s="627"/>
      <c r="Z9" s="628">
        <v>0</v>
      </c>
      <c r="AA9" s="628"/>
      <c r="AB9" s="628"/>
      <c r="AC9" s="628"/>
      <c r="AD9" s="629">
        <v>3251</v>
      </c>
      <c r="AE9" s="629"/>
      <c r="AF9" s="629"/>
      <c r="AG9" s="629"/>
      <c r="AH9" s="629"/>
      <c r="AI9" s="629"/>
      <c r="AJ9" s="629"/>
      <c r="AK9" s="629"/>
      <c r="AL9" s="630">
        <v>0</v>
      </c>
      <c r="AM9" s="631"/>
      <c r="AN9" s="631"/>
      <c r="AO9" s="632"/>
      <c r="AP9" s="622" t="s">
        <v>223</v>
      </c>
      <c r="AQ9" s="623"/>
      <c r="AR9" s="623"/>
      <c r="AS9" s="623"/>
      <c r="AT9" s="623"/>
      <c r="AU9" s="623"/>
      <c r="AV9" s="623"/>
      <c r="AW9" s="623"/>
      <c r="AX9" s="623"/>
      <c r="AY9" s="623"/>
      <c r="AZ9" s="623"/>
      <c r="BA9" s="623"/>
      <c r="BB9" s="623"/>
      <c r="BC9" s="623"/>
      <c r="BD9" s="623"/>
      <c r="BE9" s="623"/>
      <c r="BF9" s="624"/>
      <c r="BG9" s="625">
        <v>949879</v>
      </c>
      <c r="BH9" s="626"/>
      <c r="BI9" s="626"/>
      <c r="BJ9" s="626"/>
      <c r="BK9" s="626"/>
      <c r="BL9" s="626"/>
      <c r="BM9" s="626"/>
      <c r="BN9" s="627"/>
      <c r="BO9" s="628">
        <v>34.299999999999997</v>
      </c>
      <c r="BP9" s="628"/>
      <c r="BQ9" s="628"/>
      <c r="BR9" s="628"/>
      <c r="BS9" s="634" t="s">
        <v>112</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3027661</v>
      </c>
      <c r="CS9" s="626"/>
      <c r="CT9" s="626"/>
      <c r="CU9" s="626"/>
      <c r="CV9" s="626"/>
      <c r="CW9" s="626"/>
      <c r="CX9" s="626"/>
      <c r="CY9" s="627"/>
      <c r="CZ9" s="628">
        <v>11.3</v>
      </c>
      <c r="DA9" s="628"/>
      <c r="DB9" s="628"/>
      <c r="DC9" s="628"/>
      <c r="DD9" s="634">
        <v>312256</v>
      </c>
      <c r="DE9" s="626"/>
      <c r="DF9" s="626"/>
      <c r="DG9" s="626"/>
      <c r="DH9" s="626"/>
      <c r="DI9" s="626"/>
      <c r="DJ9" s="626"/>
      <c r="DK9" s="626"/>
      <c r="DL9" s="626"/>
      <c r="DM9" s="626"/>
      <c r="DN9" s="626"/>
      <c r="DO9" s="626"/>
      <c r="DP9" s="627"/>
      <c r="DQ9" s="634">
        <v>2337239</v>
      </c>
      <c r="DR9" s="626"/>
      <c r="DS9" s="626"/>
      <c r="DT9" s="626"/>
      <c r="DU9" s="626"/>
      <c r="DV9" s="626"/>
      <c r="DW9" s="626"/>
      <c r="DX9" s="626"/>
      <c r="DY9" s="626"/>
      <c r="DZ9" s="626"/>
      <c r="EA9" s="626"/>
      <c r="EB9" s="626"/>
      <c r="EC9" s="635"/>
    </row>
    <row r="10" spans="2:143" ht="11.25" customHeight="1">
      <c r="B10" s="622" t="s">
        <v>225</v>
      </c>
      <c r="C10" s="623"/>
      <c r="D10" s="623"/>
      <c r="E10" s="623"/>
      <c r="F10" s="623"/>
      <c r="G10" s="623"/>
      <c r="H10" s="623"/>
      <c r="I10" s="623"/>
      <c r="J10" s="623"/>
      <c r="K10" s="623"/>
      <c r="L10" s="623"/>
      <c r="M10" s="623"/>
      <c r="N10" s="623"/>
      <c r="O10" s="623"/>
      <c r="P10" s="623"/>
      <c r="Q10" s="624"/>
      <c r="R10" s="625">
        <v>539225</v>
      </c>
      <c r="S10" s="626"/>
      <c r="T10" s="626"/>
      <c r="U10" s="626"/>
      <c r="V10" s="626"/>
      <c r="W10" s="626"/>
      <c r="X10" s="626"/>
      <c r="Y10" s="627"/>
      <c r="Z10" s="628">
        <v>2</v>
      </c>
      <c r="AA10" s="628"/>
      <c r="AB10" s="628"/>
      <c r="AC10" s="628"/>
      <c r="AD10" s="629">
        <v>539225</v>
      </c>
      <c r="AE10" s="629"/>
      <c r="AF10" s="629"/>
      <c r="AG10" s="629"/>
      <c r="AH10" s="629"/>
      <c r="AI10" s="629"/>
      <c r="AJ10" s="629"/>
      <c r="AK10" s="629"/>
      <c r="AL10" s="630">
        <v>4.0999999999999996</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54643</v>
      </c>
      <c r="BH10" s="626"/>
      <c r="BI10" s="626"/>
      <c r="BJ10" s="626"/>
      <c r="BK10" s="626"/>
      <c r="BL10" s="626"/>
      <c r="BM10" s="626"/>
      <c r="BN10" s="627"/>
      <c r="BO10" s="628">
        <v>2</v>
      </c>
      <c r="BP10" s="628"/>
      <c r="BQ10" s="628"/>
      <c r="BR10" s="628"/>
      <c r="BS10" s="634" t="s">
        <v>112</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18754</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11415</v>
      </c>
      <c r="DR10" s="626"/>
      <c r="DS10" s="626"/>
      <c r="DT10" s="626"/>
      <c r="DU10" s="626"/>
      <c r="DV10" s="626"/>
      <c r="DW10" s="626"/>
      <c r="DX10" s="626"/>
      <c r="DY10" s="626"/>
      <c r="DZ10" s="626"/>
      <c r="EA10" s="626"/>
      <c r="EB10" s="626"/>
      <c r="EC10" s="635"/>
    </row>
    <row r="11" spans="2:143" ht="11.25" customHeight="1">
      <c r="B11" s="622" t="s">
        <v>228</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90841</v>
      </c>
      <c r="BH11" s="626"/>
      <c r="BI11" s="626"/>
      <c r="BJ11" s="626"/>
      <c r="BK11" s="626"/>
      <c r="BL11" s="626"/>
      <c r="BM11" s="626"/>
      <c r="BN11" s="627"/>
      <c r="BO11" s="628">
        <v>3.3</v>
      </c>
      <c r="BP11" s="628"/>
      <c r="BQ11" s="628"/>
      <c r="BR11" s="628"/>
      <c r="BS11" s="634">
        <v>18220</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1753151</v>
      </c>
      <c r="CS11" s="626"/>
      <c r="CT11" s="626"/>
      <c r="CU11" s="626"/>
      <c r="CV11" s="626"/>
      <c r="CW11" s="626"/>
      <c r="CX11" s="626"/>
      <c r="CY11" s="627"/>
      <c r="CZ11" s="628">
        <v>6.5</v>
      </c>
      <c r="DA11" s="628"/>
      <c r="DB11" s="628"/>
      <c r="DC11" s="628"/>
      <c r="DD11" s="634">
        <v>916251</v>
      </c>
      <c r="DE11" s="626"/>
      <c r="DF11" s="626"/>
      <c r="DG11" s="626"/>
      <c r="DH11" s="626"/>
      <c r="DI11" s="626"/>
      <c r="DJ11" s="626"/>
      <c r="DK11" s="626"/>
      <c r="DL11" s="626"/>
      <c r="DM11" s="626"/>
      <c r="DN11" s="626"/>
      <c r="DO11" s="626"/>
      <c r="DP11" s="627"/>
      <c r="DQ11" s="634">
        <v>624321</v>
      </c>
      <c r="DR11" s="626"/>
      <c r="DS11" s="626"/>
      <c r="DT11" s="626"/>
      <c r="DU11" s="626"/>
      <c r="DV11" s="626"/>
      <c r="DW11" s="626"/>
      <c r="DX11" s="626"/>
      <c r="DY11" s="626"/>
      <c r="DZ11" s="626"/>
      <c r="EA11" s="626"/>
      <c r="EB11" s="626"/>
      <c r="EC11" s="635"/>
    </row>
    <row r="12" spans="2:143" ht="11.25" customHeight="1">
      <c r="B12" s="622" t="s">
        <v>231</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1223800</v>
      </c>
      <c r="BH12" s="626"/>
      <c r="BI12" s="626"/>
      <c r="BJ12" s="626"/>
      <c r="BK12" s="626"/>
      <c r="BL12" s="626"/>
      <c r="BM12" s="626"/>
      <c r="BN12" s="627"/>
      <c r="BO12" s="628">
        <v>44.1</v>
      </c>
      <c r="BP12" s="628"/>
      <c r="BQ12" s="628"/>
      <c r="BR12" s="628"/>
      <c r="BS12" s="634" t="s">
        <v>112</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730200</v>
      </c>
      <c r="CS12" s="626"/>
      <c r="CT12" s="626"/>
      <c r="CU12" s="626"/>
      <c r="CV12" s="626"/>
      <c r="CW12" s="626"/>
      <c r="CX12" s="626"/>
      <c r="CY12" s="627"/>
      <c r="CZ12" s="628">
        <v>2.7</v>
      </c>
      <c r="DA12" s="628"/>
      <c r="DB12" s="628"/>
      <c r="DC12" s="628"/>
      <c r="DD12" s="634">
        <v>117664</v>
      </c>
      <c r="DE12" s="626"/>
      <c r="DF12" s="626"/>
      <c r="DG12" s="626"/>
      <c r="DH12" s="626"/>
      <c r="DI12" s="626"/>
      <c r="DJ12" s="626"/>
      <c r="DK12" s="626"/>
      <c r="DL12" s="626"/>
      <c r="DM12" s="626"/>
      <c r="DN12" s="626"/>
      <c r="DO12" s="626"/>
      <c r="DP12" s="627"/>
      <c r="DQ12" s="634">
        <v>300520</v>
      </c>
      <c r="DR12" s="626"/>
      <c r="DS12" s="626"/>
      <c r="DT12" s="626"/>
      <c r="DU12" s="626"/>
      <c r="DV12" s="626"/>
      <c r="DW12" s="626"/>
      <c r="DX12" s="626"/>
      <c r="DY12" s="626"/>
      <c r="DZ12" s="626"/>
      <c r="EA12" s="626"/>
      <c r="EB12" s="626"/>
      <c r="EC12" s="635"/>
    </row>
    <row r="13" spans="2:143" ht="11.25" customHeight="1">
      <c r="B13" s="622" t="s">
        <v>234</v>
      </c>
      <c r="C13" s="623"/>
      <c r="D13" s="623"/>
      <c r="E13" s="623"/>
      <c r="F13" s="623"/>
      <c r="G13" s="623"/>
      <c r="H13" s="623"/>
      <c r="I13" s="623"/>
      <c r="J13" s="623"/>
      <c r="K13" s="623"/>
      <c r="L13" s="623"/>
      <c r="M13" s="623"/>
      <c r="N13" s="623"/>
      <c r="O13" s="623"/>
      <c r="P13" s="623"/>
      <c r="Q13" s="624"/>
      <c r="R13" s="625">
        <v>27605</v>
      </c>
      <c r="S13" s="626"/>
      <c r="T13" s="626"/>
      <c r="U13" s="626"/>
      <c r="V13" s="626"/>
      <c r="W13" s="626"/>
      <c r="X13" s="626"/>
      <c r="Y13" s="627"/>
      <c r="Z13" s="628">
        <v>0.1</v>
      </c>
      <c r="AA13" s="628"/>
      <c r="AB13" s="628"/>
      <c r="AC13" s="628"/>
      <c r="AD13" s="629">
        <v>27605</v>
      </c>
      <c r="AE13" s="629"/>
      <c r="AF13" s="629"/>
      <c r="AG13" s="629"/>
      <c r="AH13" s="629"/>
      <c r="AI13" s="629"/>
      <c r="AJ13" s="629"/>
      <c r="AK13" s="629"/>
      <c r="AL13" s="630">
        <v>0.2</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1217133</v>
      </c>
      <c r="BH13" s="626"/>
      <c r="BI13" s="626"/>
      <c r="BJ13" s="626"/>
      <c r="BK13" s="626"/>
      <c r="BL13" s="626"/>
      <c r="BM13" s="626"/>
      <c r="BN13" s="627"/>
      <c r="BO13" s="628">
        <v>43.9</v>
      </c>
      <c r="BP13" s="628"/>
      <c r="BQ13" s="628"/>
      <c r="BR13" s="628"/>
      <c r="BS13" s="634" t="s">
        <v>112</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1832637</v>
      </c>
      <c r="CS13" s="626"/>
      <c r="CT13" s="626"/>
      <c r="CU13" s="626"/>
      <c r="CV13" s="626"/>
      <c r="CW13" s="626"/>
      <c r="CX13" s="626"/>
      <c r="CY13" s="627"/>
      <c r="CZ13" s="628">
        <v>6.8</v>
      </c>
      <c r="DA13" s="628"/>
      <c r="DB13" s="628"/>
      <c r="DC13" s="628"/>
      <c r="DD13" s="634">
        <v>1483640</v>
      </c>
      <c r="DE13" s="626"/>
      <c r="DF13" s="626"/>
      <c r="DG13" s="626"/>
      <c r="DH13" s="626"/>
      <c r="DI13" s="626"/>
      <c r="DJ13" s="626"/>
      <c r="DK13" s="626"/>
      <c r="DL13" s="626"/>
      <c r="DM13" s="626"/>
      <c r="DN13" s="626"/>
      <c r="DO13" s="626"/>
      <c r="DP13" s="627"/>
      <c r="DQ13" s="634">
        <v>454247</v>
      </c>
      <c r="DR13" s="626"/>
      <c r="DS13" s="626"/>
      <c r="DT13" s="626"/>
      <c r="DU13" s="626"/>
      <c r="DV13" s="626"/>
      <c r="DW13" s="626"/>
      <c r="DX13" s="626"/>
      <c r="DY13" s="626"/>
      <c r="DZ13" s="626"/>
      <c r="EA13" s="626"/>
      <c r="EB13" s="626"/>
      <c r="EC13" s="635"/>
    </row>
    <row r="14" spans="2:143" ht="11.25" customHeight="1">
      <c r="B14" s="622" t="s">
        <v>237</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114026</v>
      </c>
      <c r="BH14" s="626"/>
      <c r="BI14" s="626"/>
      <c r="BJ14" s="626"/>
      <c r="BK14" s="626"/>
      <c r="BL14" s="626"/>
      <c r="BM14" s="626"/>
      <c r="BN14" s="627"/>
      <c r="BO14" s="628">
        <v>4.0999999999999996</v>
      </c>
      <c r="BP14" s="628"/>
      <c r="BQ14" s="628"/>
      <c r="BR14" s="628"/>
      <c r="BS14" s="634" t="s">
        <v>112</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809175</v>
      </c>
      <c r="CS14" s="626"/>
      <c r="CT14" s="626"/>
      <c r="CU14" s="626"/>
      <c r="CV14" s="626"/>
      <c r="CW14" s="626"/>
      <c r="CX14" s="626"/>
      <c r="CY14" s="627"/>
      <c r="CZ14" s="628">
        <v>3</v>
      </c>
      <c r="DA14" s="628"/>
      <c r="DB14" s="628"/>
      <c r="DC14" s="628"/>
      <c r="DD14" s="634">
        <v>85709</v>
      </c>
      <c r="DE14" s="626"/>
      <c r="DF14" s="626"/>
      <c r="DG14" s="626"/>
      <c r="DH14" s="626"/>
      <c r="DI14" s="626"/>
      <c r="DJ14" s="626"/>
      <c r="DK14" s="626"/>
      <c r="DL14" s="626"/>
      <c r="DM14" s="626"/>
      <c r="DN14" s="626"/>
      <c r="DO14" s="626"/>
      <c r="DP14" s="627"/>
      <c r="DQ14" s="634">
        <v>703298</v>
      </c>
      <c r="DR14" s="626"/>
      <c r="DS14" s="626"/>
      <c r="DT14" s="626"/>
      <c r="DU14" s="626"/>
      <c r="DV14" s="626"/>
      <c r="DW14" s="626"/>
      <c r="DX14" s="626"/>
      <c r="DY14" s="626"/>
      <c r="DZ14" s="626"/>
      <c r="EA14" s="626"/>
      <c r="EB14" s="626"/>
      <c r="EC14" s="635"/>
    </row>
    <row r="15" spans="2:143" ht="11.25" customHeight="1">
      <c r="B15" s="622" t="s">
        <v>240</v>
      </c>
      <c r="C15" s="623"/>
      <c r="D15" s="623"/>
      <c r="E15" s="623"/>
      <c r="F15" s="623"/>
      <c r="G15" s="623"/>
      <c r="H15" s="623"/>
      <c r="I15" s="623"/>
      <c r="J15" s="623"/>
      <c r="K15" s="623"/>
      <c r="L15" s="623"/>
      <c r="M15" s="623"/>
      <c r="N15" s="623"/>
      <c r="O15" s="623"/>
      <c r="P15" s="623"/>
      <c r="Q15" s="624"/>
      <c r="R15" s="625">
        <v>4871</v>
      </c>
      <c r="S15" s="626"/>
      <c r="T15" s="626"/>
      <c r="U15" s="626"/>
      <c r="V15" s="626"/>
      <c r="W15" s="626"/>
      <c r="X15" s="626"/>
      <c r="Y15" s="627"/>
      <c r="Z15" s="628">
        <v>0</v>
      </c>
      <c r="AA15" s="628"/>
      <c r="AB15" s="628"/>
      <c r="AC15" s="628"/>
      <c r="AD15" s="629">
        <v>4871</v>
      </c>
      <c r="AE15" s="629"/>
      <c r="AF15" s="629"/>
      <c r="AG15" s="629"/>
      <c r="AH15" s="629"/>
      <c r="AI15" s="629"/>
      <c r="AJ15" s="629"/>
      <c r="AK15" s="629"/>
      <c r="AL15" s="630">
        <v>0</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218322</v>
      </c>
      <c r="BH15" s="626"/>
      <c r="BI15" s="626"/>
      <c r="BJ15" s="626"/>
      <c r="BK15" s="626"/>
      <c r="BL15" s="626"/>
      <c r="BM15" s="626"/>
      <c r="BN15" s="627"/>
      <c r="BO15" s="628">
        <v>7.9</v>
      </c>
      <c r="BP15" s="628"/>
      <c r="BQ15" s="628"/>
      <c r="BR15" s="628"/>
      <c r="BS15" s="634" t="s">
        <v>112</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2064767</v>
      </c>
      <c r="CS15" s="626"/>
      <c r="CT15" s="626"/>
      <c r="CU15" s="626"/>
      <c r="CV15" s="626"/>
      <c r="CW15" s="626"/>
      <c r="CX15" s="626"/>
      <c r="CY15" s="627"/>
      <c r="CZ15" s="628">
        <v>7.7</v>
      </c>
      <c r="DA15" s="628"/>
      <c r="DB15" s="628"/>
      <c r="DC15" s="628"/>
      <c r="DD15" s="634">
        <v>662815</v>
      </c>
      <c r="DE15" s="626"/>
      <c r="DF15" s="626"/>
      <c r="DG15" s="626"/>
      <c r="DH15" s="626"/>
      <c r="DI15" s="626"/>
      <c r="DJ15" s="626"/>
      <c r="DK15" s="626"/>
      <c r="DL15" s="626"/>
      <c r="DM15" s="626"/>
      <c r="DN15" s="626"/>
      <c r="DO15" s="626"/>
      <c r="DP15" s="627"/>
      <c r="DQ15" s="634">
        <v>1357191</v>
      </c>
      <c r="DR15" s="626"/>
      <c r="DS15" s="626"/>
      <c r="DT15" s="626"/>
      <c r="DU15" s="626"/>
      <c r="DV15" s="626"/>
      <c r="DW15" s="626"/>
      <c r="DX15" s="626"/>
      <c r="DY15" s="626"/>
      <c r="DZ15" s="626"/>
      <c r="EA15" s="626"/>
      <c r="EB15" s="626"/>
      <c r="EC15" s="635"/>
    </row>
    <row r="16" spans="2:143" ht="11.25" customHeight="1">
      <c r="B16" s="622" t="s">
        <v>243</v>
      </c>
      <c r="C16" s="623"/>
      <c r="D16" s="623"/>
      <c r="E16" s="623"/>
      <c r="F16" s="623"/>
      <c r="G16" s="623"/>
      <c r="H16" s="623"/>
      <c r="I16" s="623"/>
      <c r="J16" s="623"/>
      <c r="K16" s="623"/>
      <c r="L16" s="623"/>
      <c r="M16" s="623"/>
      <c r="N16" s="623"/>
      <c r="O16" s="623"/>
      <c r="P16" s="623"/>
      <c r="Q16" s="624"/>
      <c r="R16" s="625">
        <v>11142333</v>
      </c>
      <c r="S16" s="626"/>
      <c r="T16" s="626"/>
      <c r="U16" s="626"/>
      <c r="V16" s="626"/>
      <c r="W16" s="626"/>
      <c r="X16" s="626"/>
      <c r="Y16" s="627"/>
      <c r="Z16" s="628">
        <v>40.700000000000003</v>
      </c>
      <c r="AA16" s="628"/>
      <c r="AB16" s="628"/>
      <c r="AC16" s="628"/>
      <c r="AD16" s="629">
        <v>9610779</v>
      </c>
      <c r="AE16" s="629"/>
      <c r="AF16" s="629"/>
      <c r="AG16" s="629"/>
      <c r="AH16" s="629"/>
      <c r="AI16" s="629"/>
      <c r="AJ16" s="629"/>
      <c r="AK16" s="629"/>
      <c r="AL16" s="630">
        <v>73.099999999999994</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276446</v>
      </c>
      <c r="CS16" s="626"/>
      <c r="CT16" s="626"/>
      <c r="CU16" s="626"/>
      <c r="CV16" s="626"/>
      <c r="CW16" s="626"/>
      <c r="CX16" s="626"/>
      <c r="CY16" s="627"/>
      <c r="CZ16" s="628">
        <v>1</v>
      </c>
      <c r="DA16" s="628"/>
      <c r="DB16" s="628"/>
      <c r="DC16" s="628"/>
      <c r="DD16" s="634" t="s">
        <v>112</v>
      </c>
      <c r="DE16" s="626"/>
      <c r="DF16" s="626"/>
      <c r="DG16" s="626"/>
      <c r="DH16" s="626"/>
      <c r="DI16" s="626"/>
      <c r="DJ16" s="626"/>
      <c r="DK16" s="626"/>
      <c r="DL16" s="626"/>
      <c r="DM16" s="626"/>
      <c r="DN16" s="626"/>
      <c r="DO16" s="626"/>
      <c r="DP16" s="627"/>
      <c r="DQ16" s="634">
        <v>59923</v>
      </c>
      <c r="DR16" s="626"/>
      <c r="DS16" s="626"/>
      <c r="DT16" s="626"/>
      <c r="DU16" s="626"/>
      <c r="DV16" s="626"/>
      <c r="DW16" s="626"/>
      <c r="DX16" s="626"/>
      <c r="DY16" s="626"/>
      <c r="DZ16" s="626"/>
      <c r="EA16" s="626"/>
      <c r="EB16" s="626"/>
      <c r="EC16" s="635"/>
    </row>
    <row r="17" spans="2:133" ht="11.25" customHeight="1">
      <c r="B17" s="622" t="s">
        <v>246</v>
      </c>
      <c r="C17" s="623"/>
      <c r="D17" s="623"/>
      <c r="E17" s="623"/>
      <c r="F17" s="623"/>
      <c r="G17" s="623"/>
      <c r="H17" s="623"/>
      <c r="I17" s="623"/>
      <c r="J17" s="623"/>
      <c r="K17" s="623"/>
      <c r="L17" s="623"/>
      <c r="M17" s="623"/>
      <c r="N17" s="623"/>
      <c r="O17" s="623"/>
      <c r="P17" s="623"/>
      <c r="Q17" s="624"/>
      <c r="R17" s="625">
        <v>9610779</v>
      </c>
      <c r="S17" s="626"/>
      <c r="T17" s="626"/>
      <c r="U17" s="626"/>
      <c r="V17" s="626"/>
      <c r="W17" s="626"/>
      <c r="X17" s="626"/>
      <c r="Y17" s="627"/>
      <c r="Z17" s="628">
        <v>35.1</v>
      </c>
      <c r="AA17" s="628"/>
      <c r="AB17" s="628"/>
      <c r="AC17" s="628"/>
      <c r="AD17" s="629">
        <v>9610779</v>
      </c>
      <c r="AE17" s="629"/>
      <c r="AF17" s="629"/>
      <c r="AG17" s="629"/>
      <c r="AH17" s="629"/>
      <c r="AI17" s="629"/>
      <c r="AJ17" s="629"/>
      <c r="AK17" s="629"/>
      <c r="AL17" s="630">
        <v>73.099999999999994</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4013636</v>
      </c>
      <c r="CS17" s="626"/>
      <c r="CT17" s="626"/>
      <c r="CU17" s="626"/>
      <c r="CV17" s="626"/>
      <c r="CW17" s="626"/>
      <c r="CX17" s="626"/>
      <c r="CY17" s="627"/>
      <c r="CZ17" s="628">
        <v>15</v>
      </c>
      <c r="DA17" s="628"/>
      <c r="DB17" s="628"/>
      <c r="DC17" s="628"/>
      <c r="DD17" s="634" t="s">
        <v>112</v>
      </c>
      <c r="DE17" s="626"/>
      <c r="DF17" s="626"/>
      <c r="DG17" s="626"/>
      <c r="DH17" s="626"/>
      <c r="DI17" s="626"/>
      <c r="DJ17" s="626"/>
      <c r="DK17" s="626"/>
      <c r="DL17" s="626"/>
      <c r="DM17" s="626"/>
      <c r="DN17" s="626"/>
      <c r="DO17" s="626"/>
      <c r="DP17" s="627"/>
      <c r="DQ17" s="634">
        <v>3958780</v>
      </c>
      <c r="DR17" s="626"/>
      <c r="DS17" s="626"/>
      <c r="DT17" s="626"/>
      <c r="DU17" s="626"/>
      <c r="DV17" s="626"/>
      <c r="DW17" s="626"/>
      <c r="DX17" s="626"/>
      <c r="DY17" s="626"/>
      <c r="DZ17" s="626"/>
      <c r="EA17" s="626"/>
      <c r="EB17" s="626"/>
      <c r="EC17" s="635"/>
    </row>
    <row r="18" spans="2:133" ht="11.25" customHeight="1">
      <c r="B18" s="622" t="s">
        <v>249</v>
      </c>
      <c r="C18" s="623"/>
      <c r="D18" s="623"/>
      <c r="E18" s="623"/>
      <c r="F18" s="623"/>
      <c r="G18" s="623"/>
      <c r="H18" s="623"/>
      <c r="I18" s="623"/>
      <c r="J18" s="623"/>
      <c r="K18" s="623"/>
      <c r="L18" s="623"/>
      <c r="M18" s="623"/>
      <c r="N18" s="623"/>
      <c r="O18" s="623"/>
      <c r="P18" s="623"/>
      <c r="Q18" s="624"/>
      <c r="R18" s="625">
        <v>1531554</v>
      </c>
      <c r="S18" s="626"/>
      <c r="T18" s="626"/>
      <c r="U18" s="626"/>
      <c r="V18" s="626"/>
      <c r="W18" s="626"/>
      <c r="X18" s="626"/>
      <c r="Y18" s="627"/>
      <c r="Z18" s="628">
        <v>5.6</v>
      </c>
      <c r="AA18" s="628"/>
      <c r="AB18" s="628"/>
      <c r="AC18" s="628"/>
      <c r="AD18" s="629" t="s">
        <v>112</v>
      </c>
      <c r="AE18" s="629"/>
      <c r="AF18" s="629"/>
      <c r="AG18" s="629"/>
      <c r="AH18" s="629"/>
      <c r="AI18" s="629"/>
      <c r="AJ18" s="629"/>
      <c r="AK18" s="629"/>
      <c r="AL18" s="630" t="s">
        <v>112</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v>5318</v>
      </c>
      <c r="CS18" s="626"/>
      <c r="CT18" s="626"/>
      <c r="CU18" s="626"/>
      <c r="CV18" s="626"/>
      <c r="CW18" s="626"/>
      <c r="CX18" s="626"/>
      <c r="CY18" s="627"/>
      <c r="CZ18" s="628">
        <v>0</v>
      </c>
      <c r="DA18" s="628"/>
      <c r="DB18" s="628"/>
      <c r="DC18" s="628"/>
      <c r="DD18" s="634" t="s">
        <v>112</v>
      </c>
      <c r="DE18" s="626"/>
      <c r="DF18" s="626"/>
      <c r="DG18" s="626"/>
      <c r="DH18" s="626"/>
      <c r="DI18" s="626"/>
      <c r="DJ18" s="626"/>
      <c r="DK18" s="626"/>
      <c r="DL18" s="626"/>
      <c r="DM18" s="626"/>
      <c r="DN18" s="626"/>
      <c r="DO18" s="626"/>
      <c r="DP18" s="627"/>
      <c r="DQ18" s="634">
        <v>1631</v>
      </c>
      <c r="DR18" s="626"/>
      <c r="DS18" s="626"/>
      <c r="DT18" s="626"/>
      <c r="DU18" s="626"/>
      <c r="DV18" s="626"/>
      <c r="DW18" s="626"/>
      <c r="DX18" s="626"/>
      <c r="DY18" s="626"/>
      <c r="DZ18" s="626"/>
      <c r="EA18" s="626"/>
      <c r="EB18" s="626"/>
      <c r="EC18" s="635"/>
    </row>
    <row r="19" spans="2:133" ht="11.25" customHeight="1">
      <c r="B19" s="622" t="s">
        <v>252</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70233</v>
      </c>
      <c r="BH19" s="626"/>
      <c r="BI19" s="626"/>
      <c r="BJ19" s="626"/>
      <c r="BK19" s="626"/>
      <c r="BL19" s="626"/>
      <c r="BM19" s="626"/>
      <c r="BN19" s="627"/>
      <c r="BO19" s="628">
        <v>2.5</v>
      </c>
      <c r="BP19" s="628"/>
      <c r="BQ19" s="628"/>
      <c r="BR19" s="628"/>
      <c r="BS19" s="634" t="s">
        <v>112</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255</v>
      </c>
      <c r="C20" s="623"/>
      <c r="D20" s="623"/>
      <c r="E20" s="623"/>
      <c r="F20" s="623"/>
      <c r="G20" s="623"/>
      <c r="H20" s="623"/>
      <c r="I20" s="623"/>
      <c r="J20" s="623"/>
      <c r="K20" s="623"/>
      <c r="L20" s="623"/>
      <c r="M20" s="623"/>
      <c r="N20" s="623"/>
      <c r="O20" s="623"/>
      <c r="P20" s="623"/>
      <c r="Q20" s="624"/>
      <c r="R20" s="625">
        <v>14694217</v>
      </c>
      <c r="S20" s="626"/>
      <c r="T20" s="626"/>
      <c r="U20" s="626"/>
      <c r="V20" s="626"/>
      <c r="W20" s="626"/>
      <c r="X20" s="626"/>
      <c r="Y20" s="627"/>
      <c r="Z20" s="628">
        <v>53.7</v>
      </c>
      <c r="AA20" s="628"/>
      <c r="AB20" s="628"/>
      <c r="AC20" s="628"/>
      <c r="AD20" s="629">
        <v>13115595</v>
      </c>
      <c r="AE20" s="629"/>
      <c r="AF20" s="629"/>
      <c r="AG20" s="629"/>
      <c r="AH20" s="629"/>
      <c r="AI20" s="629"/>
      <c r="AJ20" s="629"/>
      <c r="AK20" s="629"/>
      <c r="AL20" s="630">
        <v>99.8</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70233</v>
      </c>
      <c r="BH20" s="626"/>
      <c r="BI20" s="626"/>
      <c r="BJ20" s="626"/>
      <c r="BK20" s="626"/>
      <c r="BL20" s="626"/>
      <c r="BM20" s="626"/>
      <c r="BN20" s="627"/>
      <c r="BO20" s="628">
        <v>2.5</v>
      </c>
      <c r="BP20" s="628"/>
      <c r="BQ20" s="628"/>
      <c r="BR20" s="628"/>
      <c r="BS20" s="634" t="s">
        <v>112</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26797259</v>
      </c>
      <c r="CS20" s="626"/>
      <c r="CT20" s="626"/>
      <c r="CU20" s="626"/>
      <c r="CV20" s="626"/>
      <c r="CW20" s="626"/>
      <c r="CX20" s="626"/>
      <c r="CY20" s="627"/>
      <c r="CZ20" s="628">
        <v>100</v>
      </c>
      <c r="DA20" s="628"/>
      <c r="DB20" s="628"/>
      <c r="DC20" s="628"/>
      <c r="DD20" s="634">
        <v>4290597</v>
      </c>
      <c r="DE20" s="626"/>
      <c r="DF20" s="626"/>
      <c r="DG20" s="626"/>
      <c r="DH20" s="626"/>
      <c r="DI20" s="626"/>
      <c r="DJ20" s="626"/>
      <c r="DK20" s="626"/>
      <c r="DL20" s="626"/>
      <c r="DM20" s="626"/>
      <c r="DN20" s="626"/>
      <c r="DO20" s="626"/>
      <c r="DP20" s="627"/>
      <c r="DQ20" s="634">
        <v>15475563</v>
      </c>
      <c r="DR20" s="626"/>
      <c r="DS20" s="626"/>
      <c r="DT20" s="626"/>
      <c r="DU20" s="626"/>
      <c r="DV20" s="626"/>
      <c r="DW20" s="626"/>
      <c r="DX20" s="626"/>
      <c r="DY20" s="626"/>
      <c r="DZ20" s="626"/>
      <c r="EA20" s="626"/>
      <c r="EB20" s="626"/>
      <c r="EC20" s="635"/>
    </row>
    <row r="21" spans="2:133" ht="11.25" customHeight="1">
      <c r="B21" s="622" t="s">
        <v>258</v>
      </c>
      <c r="C21" s="623"/>
      <c r="D21" s="623"/>
      <c r="E21" s="623"/>
      <c r="F21" s="623"/>
      <c r="G21" s="623"/>
      <c r="H21" s="623"/>
      <c r="I21" s="623"/>
      <c r="J21" s="623"/>
      <c r="K21" s="623"/>
      <c r="L21" s="623"/>
      <c r="M21" s="623"/>
      <c r="N21" s="623"/>
      <c r="O21" s="623"/>
      <c r="P21" s="623"/>
      <c r="Q21" s="624"/>
      <c r="R21" s="625">
        <v>3775</v>
      </c>
      <c r="S21" s="626"/>
      <c r="T21" s="626"/>
      <c r="U21" s="626"/>
      <c r="V21" s="626"/>
      <c r="W21" s="626"/>
      <c r="X21" s="626"/>
      <c r="Y21" s="627"/>
      <c r="Z21" s="628">
        <v>0</v>
      </c>
      <c r="AA21" s="628"/>
      <c r="AB21" s="628"/>
      <c r="AC21" s="628"/>
      <c r="AD21" s="629">
        <v>3775</v>
      </c>
      <c r="AE21" s="629"/>
      <c r="AF21" s="629"/>
      <c r="AG21" s="629"/>
      <c r="AH21" s="629"/>
      <c r="AI21" s="629"/>
      <c r="AJ21" s="629"/>
      <c r="AK21" s="629"/>
      <c r="AL21" s="630">
        <v>0</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23165</v>
      </c>
      <c r="BH21" s="626"/>
      <c r="BI21" s="626"/>
      <c r="BJ21" s="626"/>
      <c r="BK21" s="626"/>
      <c r="BL21" s="626"/>
      <c r="BM21" s="626"/>
      <c r="BN21" s="627"/>
      <c r="BO21" s="628">
        <v>0.8</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260</v>
      </c>
      <c r="C22" s="623"/>
      <c r="D22" s="623"/>
      <c r="E22" s="623"/>
      <c r="F22" s="623"/>
      <c r="G22" s="623"/>
      <c r="H22" s="623"/>
      <c r="I22" s="623"/>
      <c r="J22" s="623"/>
      <c r="K22" s="623"/>
      <c r="L22" s="623"/>
      <c r="M22" s="623"/>
      <c r="N22" s="623"/>
      <c r="O22" s="623"/>
      <c r="P22" s="623"/>
      <c r="Q22" s="624"/>
      <c r="R22" s="625">
        <v>157147</v>
      </c>
      <c r="S22" s="626"/>
      <c r="T22" s="626"/>
      <c r="U22" s="626"/>
      <c r="V22" s="626"/>
      <c r="W22" s="626"/>
      <c r="X22" s="626"/>
      <c r="Y22" s="627"/>
      <c r="Z22" s="628">
        <v>0.6</v>
      </c>
      <c r="AA22" s="628"/>
      <c r="AB22" s="628"/>
      <c r="AC22" s="628"/>
      <c r="AD22" s="629" t="s">
        <v>112</v>
      </c>
      <c r="AE22" s="629"/>
      <c r="AF22" s="629"/>
      <c r="AG22" s="629"/>
      <c r="AH22" s="629"/>
      <c r="AI22" s="629"/>
      <c r="AJ22" s="629"/>
      <c r="AK22" s="629"/>
      <c r="AL22" s="630" t="s">
        <v>112</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263</v>
      </c>
      <c r="C23" s="623"/>
      <c r="D23" s="623"/>
      <c r="E23" s="623"/>
      <c r="F23" s="623"/>
      <c r="G23" s="623"/>
      <c r="H23" s="623"/>
      <c r="I23" s="623"/>
      <c r="J23" s="623"/>
      <c r="K23" s="623"/>
      <c r="L23" s="623"/>
      <c r="M23" s="623"/>
      <c r="N23" s="623"/>
      <c r="O23" s="623"/>
      <c r="P23" s="623"/>
      <c r="Q23" s="624"/>
      <c r="R23" s="625">
        <v>229990</v>
      </c>
      <c r="S23" s="626"/>
      <c r="T23" s="626"/>
      <c r="U23" s="626"/>
      <c r="V23" s="626"/>
      <c r="W23" s="626"/>
      <c r="X23" s="626"/>
      <c r="Y23" s="627"/>
      <c r="Z23" s="628">
        <v>0.8</v>
      </c>
      <c r="AA23" s="628"/>
      <c r="AB23" s="628"/>
      <c r="AC23" s="628"/>
      <c r="AD23" s="629">
        <v>2647</v>
      </c>
      <c r="AE23" s="629"/>
      <c r="AF23" s="629"/>
      <c r="AG23" s="629"/>
      <c r="AH23" s="629"/>
      <c r="AI23" s="629"/>
      <c r="AJ23" s="629"/>
      <c r="AK23" s="629"/>
      <c r="AL23" s="630">
        <v>0</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47068</v>
      </c>
      <c r="BH23" s="626"/>
      <c r="BI23" s="626"/>
      <c r="BJ23" s="626"/>
      <c r="BK23" s="626"/>
      <c r="BL23" s="626"/>
      <c r="BM23" s="626"/>
      <c r="BN23" s="627"/>
      <c r="BO23" s="628">
        <v>1.7</v>
      </c>
      <c r="BP23" s="628"/>
      <c r="BQ23" s="628"/>
      <c r="BR23" s="628"/>
      <c r="BS23" s="634" t="s">
        <v>112</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c r="B24" s="622" t="s">
        <v>270</v>
      </c>
      <c r="C24" s="623"/>
      <c r="D24" s="623"/>
      <c r="E24" s="623"/>
      <c r="F24" s="623"/>
      <c r="G24" s="623"/>
      <c r="H24" s="623"/>
      <c r="I24" s="623"/>
      <c r="J24" s="623"/>
      <c r="K24" s="623"/>
      <c r="L24" s="623"/>
      <c r="M24" s="623"/>
      <c r="N24" s="623"/>
      <c r="O24" s="623"/>
      <c r="P24" s="623"/>
      <c r="Q24" s="624"/>
      <c r="R24" s="625">
        <v>96547</v>
      </c>
      <c r="S24" s="626"/>
      <c r="T24" s="626"/>
      <c r="U24" s="626"/>
      <c r="V24" s="626"/>
      <c r="W24" s="626"/>
      <c r="X24" s="626"/>
      <c r="Y24" s="627"/>
      <c r="Z24" s="628">
        <v>0.4</v>
      </c>
      <c r="AA24" s="628"/>
      <c r="AB24" s="628"/>
      <c r="AC24" s="628"/>
      <c r="AD24" s="629" t="s">
        <v>112</v>
      </c>
      <c r="AE24" s="629"/>
      <c r="AF24" s="629"/>
      <c r="AG24" s="629"/>
      <c r="AH24" s="629"/>
      <c r="AI24" s="629"/>
      <c r="AJ24" s="629"/>
      <c r="AK24" s="629"/>
      <c r="AL24" s="630" t="s">
        <v>112</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11546578</v>
      </c>
      <c r="CS24" s="615"/>
      <c r="CT24" s="615"/>
      <c r="CU24" s="615"/>
      <c r="CV24" s="615"/>
      <c r="CW24" s="615"/>
      <c r="CX24" s="615"/>
      <c r="CY24" s="616"/>
      <c r="CZ24" s="652">
        <v>43.1</v>
      </c>
      <c r="DA24" s="653"/>
      <c r="DB24" s="653"/>
      <c r="DC24" s="654"/>
      <c r="DD24" s="651">
        <v>8365102</v>
      </c>
      <c r="DE24" s="615"/>
      <c r="DF24" s="615"/>
      <c r="DG24" s="615"/>
      <c r="DH24" s="615"/>
      <c r="DI24" s="615"/>
      <c r="DJ24" s="615"/>
      <c r="DK24" s="616"/>
      <c r="DL24" s="651">
        <v>7263302</v>
      </c>
      <c r="DM24" s="615"/>
      <c r="DN24" s="615"/>
      <c r="DO24" s="615"/>
      <c r="DP24" s="615"/>
      <c r="DQ24" s="615"/>
      <c r="DR24" s="615"/>
      <c r="DS24" s="615"/>
      <c r="DT24" s="615"/>
      <c r="DU24" s="615"/>
      <c r="DV24" s="616"/>
      <c r="DW24" s="619">
        <v>53.1</v>
      </c>
      <c r="DX24" s="620"/>
      <c r="DY24" s="620"/>
      <c r="DZ24" s="620"/>
      <c r="EA24" s="620"/>
      <c r="EB24" s="620"/>
      <c r="EC24" s="621"/>
    </row>
    <row r="25" spans="2:133" ht="11.25" customHeight="1">
      <c r="B25" s="622" t="s">
        <v>273</v>
      </c>
      <c r="C25" s="623"/>
      <c r="D25" s="623"/>
      <c r="E25" s="623"/>
      <c r="F25" s="623"/>
      <c r="G25" s="623"/>
      <c r="H25" s="623"/>
      <c r="I25" s="623"/>
      <c r="J25" s="623"/>
      <c r="K25" s="623"/>
      <c r="L25" s="623"/>
      <c r="M25" s="623"/>
      <c r="N25" s="623"/>
      <c r="O25" s="623"/>
      <c r="P25" s="623"/>
      <c r="Q25" s="624"/>
      <c r="R25" s="625">
        <v>2980041</v>
      </c>
      <c r="S25" s="626"/>
      <c r="T25" s="626"/>
      <c r="U25" s="626"/>
      <c r="V25" s="626"/>
      <c r="W25" s="626"/>
      <c r="X25" s="626"/>
      <c r="Y25" s="627"/>
      <c r="Z25" s="628">
        <v>10.9</v>
      </c>
      <c r="AA25" s="628"/>
      <c r="AB25" s="628"/>
      <c r="AC25" s="628"/>
      <c r="AD25" s="629" t="s">
        <v>112</v>
      </c>
      <c r="AE25" s="629"/>
      <c r="AF25" s="629"/>
      <c r="AG25" s="629"/>
      <c r="AH25" s="629"/>
      <c r="AI25" s="629"/>
      <c r="AJ25" s="629"/>
      <c r="AK25" s="629"/>
      <c r="AL25" s="630" t="s">
        <v>112</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3310208</v>
      </c>
      <c r="CS25" s="657"/>
      <c r="CT25" s="657"/>
      <c r="CU25" s="657"/>
      <c r="CV25" s="657"/>
      <c r="CW25" s="657"/>
      <c r="CX25" s="657"/>
      <c r="CY25" s="658"/>
      <c r="CZ25" s="659">
        <v>12.4</v>
      </c>
      <c r="DA25" s="660"/>
      <c r="DB25" s="660"/>
      <c r="DC25" s="661"/>
      <c r="DD25" s="634">
        <v>3127693</v>
      </c>
      <c r="DE25" s="657"/>
      <c r="DF25" s="657"/>
      <c r="DG25" s="657"/>
      <c r="DH25" s="657"/>
      <c r="DI25" s="657"/>
      <c r="DJ25" s="657"/>
      <c r="DK25" s="658"/>
      <c r="DL25" s="634">
        <v>2909574</v>
      </c>
      <c r="DM25" s="657"/>
      <c r="DN25" s="657"/>
      <c r="DO25" s="657"/>
      <c r="DP25" s="657"/>
      <c r="DQ25" s="657"/>
      <c r="DR25" s="657"/>
      <c r="DS25" s="657"/>
      <c r="DT25" s="657"/>
      <c r="DU25" s="657"/>
      <c r="DV25" s="658"/>
      <c r="DW25" s="630">
        <v>21.3</v>
      </c>
      <c r="DX25" s="655"/>
      <c r="DY25" s="655"/>
      <c r="DZ25" s="655"/>
      <c r="EA25" s="655"/>
      <c r="EB25" s="655"/>
      <c r="EC25" s="656"/>
    </row>
    <row r="26" spans="2:133" ht="11.25" customHeight="1">
      <c r="B26" s="662" t="s">
        <v>276</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2160093</v>
      </c>
      <c r="CS26" s="626"/>
      <c r="CT26" s="626"/>
      <c r="CU26" s="626"/>
      <c r="CV26" s="626"/>
      <c r="CW26" s="626"/>
      <c r="CX26" s="626"/>
      <c r="CY26" s="627"/>
      <c r="CZ26" s="659">
        <v>8.1</v>
      </c>
      <c r="DA26" s="660"/>
      <c r="DB26" s="660"/>
      <c r="DC26" s="661"/>
      <c r="DD26" s="634">
        <v>2056958</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c r="B27" s="622" t="s">
        <v>279</v>
      </c>
      <c r="C27" s="623"/>
      <c r="D27" s="623"/>
      <c r="E27" s="623"/>
      <c r="F27" s="623"/>
      <c r="G27" s="623"/>
      <c r="H27" s="623"/>
      <c r="I27" s="623"/>
      <c r="J27" s="623"/>
      <c r="K27" s="623"/>
      <c r="L27" s="623"/>
      <c r="M27" s="623"/>
      <c r="N27" s="623"/>
      <c r="O27" s="623"/>
      <c r="P27" s="623"/>
      <c r="Q27" s="624"/>
      <c r="R27" s="625">
        <v>2131880</v>
      </c>
      <c r="S27" s="626"/>
      <c r="T27" s="626"/>
      <c r="U27" s="626"/>
      <c r="V27" s="626"/>
      <c r="W27" s="626"/>
      <c r="X27" s="626"/>
      <c r="Y27" s="627"/>
      <c r="Z27" s="628">
        <v>7.8</v>
      </c>
      <c r="AA27" s="628"/>
      <c r="AB27" s="628"/>
      <c r="AC27" s="628"/>
      <c r="AD27" s="629" t="s">
        <v>112</v>
      </c>
      <c r="AE27" s="629"/>
      <c r="AF27" s="629"/>
      <c r="AG27" s="629"/>
      <c r="AH27" s="629"/>
      <c r="AI27" s="629"/>
      <c r="AJ27" s="629"/>
      <c r="AK27" s="629"/>
      <c r="AL27" s="630" t="s">
        <v>112</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2771991</v>
      </c>
      <c r="BH27" s="626"/>
      <c r="BI27" s="626"/>
      <c r="BJ27" s="626"/>
      <c r="BK27" s="626"/>
      <c r="BL27" s="626"/>
      <c r="BM27" s="626"/>
      <c r="BN27" s="627"/>
      <c r="BO27" s="628">
        <v>100</v>
      </c>
      <c r="BP27" s="628"/>
      <c r="BQ27" s="628"/>
      <c r="BR27" s="628"/>
      <c r="BS27" s="634">
        <v>18220</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4222734</v>
      </c>
      <c r="CS27" s="657"/>
      <c r="CT27" s="657"/>
      <c r="CU27" s="657"/>
      <c r="CV27" s="657"/>
      <c r="CW27" s="657"/>
      <c r="CX27" s="657"/>
      <c r="CY27" s="658"/>
      <c r="CZ27" s="659">
        <v>15.8</v>
      </c>
      <c r="DA27" s="660"/>
      <c r="DB27" s="660"/>
      <c r="DC27" s="661"/>
      <c r="DD27" s="634">
        <v>1278629</v>
      </c>
      <c r="DE27" s="657"/>
      <c r="DF27" s="657"/>
      <c r="DG27" s="657"/>
      <c r="DH27" s="657"/>
      <c r="DI27" s="657"/>
      <c r="DJ27" s="657"/>
      <c r="DK27" s="658"/>
      <c r="DL27" s="634">
        <v>1275988</v>
      </c>
      <c r="DM27" s="657"/>
      <c r="DN27" s="657"/>
      <c r="DO27" s="657"/>
      <c r="DP27" s="657"/>
      <c r="DQ27" s="657"/>
      <c r="DR27" s="657"/>
      <c r="DS27" s="657"/>
      <c r="DT27" s="657"/>
      <c r="DU27" s="657"/>
      <c r="DV27" s="658"/>
      <c r="DW27" s="630">
        <v>9.3000000000000007</v>
      </c>
      <c r="DX27" s="655"/>
      <c r="DY27" s="655"/>
      <c r="DZ27" s="655"/>
      <c r="EA27" s="655"/>
      <c r="EB27" s="655"/>
      <c r="EC27" s="656"/>
    </row>
    <row r="28" spans="2:133" ht="11.25" customHeight="1">
      <c r="B28" s="622" t="s">
        <v>282</v>
      </c>
      <c r="C28" s="623"/>
      <c r="D28" s="623"/>
      <c r="E28" s="623"/>
      <c r="F28" s="623"/>
      <c r="G28" s="623"/>
      <c r="H28" s="623"/>
      <c r="I28" s="623"/>
      <c r="J28" s="623"/>
      <c r="K28" s="623"/>
      <c r="L28" s="623"/>
      <c r="M28" s="623"/>
      <c r="N28" s="623"/>
      <c r="O28" s="623"/>
      <c r="P28" s="623"/>
      <c r="Q28" s="624"/>
      <c r="R28" s="625">
        <v>119582</v>
      </c>
      <c r="S28" s="626"/>
      <c r="T28" s="626"/>
      <c r="U28" s="626"/>
      <c r="V28" s="626"/>
      <c r="W28" s="626"/>
      <c r="X28" s="626"/>
      <c r="Y28" s="627"/>
      <c r="Z28" s="628">
        <v>0.4</v>
      </c>
      <c r="AA28" s="628"/>
      <c r="AB28" s="628"/>
      <c r="AC28" s="628"/>
      <c r="AD28" s="629">
        <v>9889</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4013636</v>
      </c>
      <c r="CS28" s="626"/>
      <c r="CT28" s="626"/>
      <c r="CU28" s="626"/>
      <c r="CV28" s="626"/>
      <c r="CW28" s="626"/>
      <c r="CX28" s="626"/>
      <c r="CY28" s="627"/>
      <c r="CZ28" s="659">
        <v>15</v>
      </c>
      <c r="DA28" s="660"/>
      <c r="DB28" s="660"/>
      <c r="DC28" s="661"/>
      <c r="DD28" s="634">
        <v>3958780</v>
      </c>
      <c r="DE28" s="626"/>
      <c r="DF28" s="626"/>
      <c r="DG28" s="626"/>
      <c r="DH28" s="626"/>
      <c r="DI28" s="626"/>
      <c r="DJ28" s="626"/>
      <c r="DK28" s="627"/>
      <c r="DL28" s="634">
        <v>3077740</v>
      </c>
      <c r="DM28" s="626"/>
      <c r="DN28" s="626"/>
      <c r="DO28" s="626"/>
      <c r="DP28" s="626"/>
      <c r="DQ28" s="626"/>
      <c r="DR28" s="626"/>
      <c r="DS28" s="626"/>
      <c r="DT28" s="626"/>
      <c r="DU28" s="626"/>
      <c r="DV28" s="627"/>
      <c r="DW28" s="630">
        <v>22.5</v>
      </c>
      <c r="DX28" s="655"/>
      <c r="DY28" s="655"/>
      <c r="DZ28" s="655"/>
      <c r="EA28" s="655"/>
      <c r="EB28" s="655"/>
      <c r="EC28" s="656"/>
    </row>
    <row r="29" spans="2:133" ht="11.25" customHeight="1">
      <c r="B29" s="622" t="s">
        <v>284</v>
      </c>
      <c r="C29" s="623"/>
      <c r="D29" s="623"/>
      <c r="E29" s="623"/>
      <c r="F29" s="623"/>
      <c r="G29" s="623"/>
      <c r="H29" s="623"/>
      <c r="I29" s="623"/>
      <c r="J29" s="623"/>
      <c r="K29" s="623"/>
      <c r="L29" s="623"/>
      <c r="M29" s="623"/>
      <c r="N29" s="623"/>
      <c r="O29" s="623"/>
      <c r="P29" s="623"/>
      <c r="Q29" s="624"/>
      <c r="R29" s="625">
        <v>1654735</v>
      </c>
      <c r="S29" s="626"/>
      <c r="T29" s="626"/>
      <c r="U29" s="626"/>
      <c r="V29" s="626"/>
      <c r="W29" s="626"/>
      <c r="X29" s="626"/>
      <c r="Y29" s="627"/>
      <c r="Z29" s="628">
        <v>6</v>
      </c>
      <c r="AA29" s="628"/>
      <c r="AB29" s="628"/>
      <c r="AC29" s="628"/>
      <c r="AD29" s="629" t="s">
        <v>112</v>
      </c>
      <c r="AE29" s="629"/>
      <c r="AF29" s="629"/>
      <c r="AG29" s="629"/>
      <c r="AH29" s="629"/>
      <c r="AI29" s="629"/>
      <c r="AJ29" s="629"/>
      <c r="AK29" s="629"/>
      <c r="AL29" s="630" t="s">
        <v>112</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4013354</v>
      </c>
      <c r="CS29" s="657"/>
      <c r="CT29" s="657"/>
      <c r="CU29" s="657"/>
      <c r="CV29" s="657"/>
      <c r="CW29" s="657"/>
      <c r="CX29" s="657"/>
      <c r="CY29" s="658"/>
      <c r="CZ29" s="659">
        <v>15</v>
      </c>
      <c r="DA29" s="660"/>
      <c r="DB29" s="660"/>
      <c r="DC29" s="661"/>
      <c r="DD29" s="634">
        <v>3958498</v>
      </c>
      <c r="DE29" s="657"/>
      <c r="DF29" s="657"/>
      <c r="DG29" s="657"/>
      <c r="DH29" s="657"/>
      <c r="DI29" s="657"/>
      <c r="DJ29" s="657"/>
      <c r="DK29" s="658"/>
      <c r="DL29" s="634">
        <v>3077458</v>
      </c>
      <c r="DM29" s="657"/>
      <c r="DN29" s="657"/>
      <c r="DO29" s="657"/>
      <c r="DP29" s="657"/>
      <c r="DQ29" s="657"/>
      <c r="DR29" s="657"/>
      <c r="DS29" s="657"/>
      <c r="DT29" s="657"/>
      <c r="DU29" s="657"/>
      <c r="DV29" s="658"/>
      <c r="DW29" s="630">
        <v>22.5</v>
      </c>
      <c r="DX29" s="655"/>
      <c r="DY29" s="655"/>
      <c r="DZ29" s="655"/>
      <c r="EA29" s="655"/>
      <c r="EB29" s="655"/>
      <c r="EC29" s="656"/>
    </row>
    <row r="30" spans="2:133" ht="11.25" customHeight="1">
      <c r="B30" s="622" t="s">
        <v>288</v>
      </c>
      <c r="C30" s="623"/>
      <c r="D30" s="623"/>
      <c r="E30" s="623"/>
      <c r="F30" s="623"/>
      <c r="G30" s="623"/>
      <c r="H30" s="623"/>
      <c r="I30" s="623"/>
      <c r="J30" s="623"/>
      <c r="K30" s="623"/>
      <c r="L30" s="623"/>
      <c r="M30" s="623"/>
      <c r="N30" s="623"/>
      <c r="O30" s="623"/>
      <c r="P30" s="623"/>
      <c r="Q30" s="624"/>
      <c r="R30" s="625">
        <v>980476</v>
      </c>
      <c r="S30" s="626"/>
      <c r="T30" s="626"/>
      <c r="U30" s="626"/>
      <c r="V30" s="626"/>
      <c r="W30" s="626"/>
      <c r="X30" s="626"/>
      <c r="Y30" s="627"/>
      <c r="Z30" s="628">
        <v>3.6</v>
      </c>
      <c r="AA30" s="628"/>
      <c r="AB30" s="628"/>
      <c r="AC30" s="628"/>
      <c r="AD30" s="629" t="s">
        <v>112</v>
      </c>
      <c r="AE30" s="629"/>
      <c r="AF30" s="629"/>
      <c r="AG30" s="629"/>
      <c r="AH30" s="629"/>
      <c r="AI30" s="629"/>
      <c r="AJ30" s="629"/>
      <c r="AK30" s="629"/>
      <c r="AL30" s="630" t="s">
        <v>112</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99</v>
      </c>
      <c r="BH30" s="684"/>
      <c r="BI30" s="684"/>
      <c r="BJ30" s="684"/>
      <c r="BK30" s="684"/>
      <c r="BL30" s="684"/>
      <c r="BM30" s="620">
        <v>96.7</v>
      </c>
      <c r="BN30" s="684"/>
      <c r="BO30" s="684"/>
      <c r="BP30" s="684"/>
      <c r="BQ30" s="685"/>
      <c r="BR30" s="683">
        <v>98.8</v>
      </c>
      <c r="BS30" s="684"/>
      <c r="BT30" s="684"/>
      <c r="BU30" s="684"/>
      <c r="BV30" s="684"/>
      <c r="BW30" s="684"/>
      <c r="BX30" s="620">
        <v>96.7</v>
      </c>
      <c r="BY30" s="684"/>
      <c r="BZ30" s="684"/>
      <c r="CA30" s="684"/>
      <c r="CB30" s="685"/>
      <c r="CD30" s="688"/>
      <c r="CE30" s="689"/>
      <c r="CF30" s="639" t="s">
        <v>291</v>
      </c>
      <c r="CG30" s="640"/>
      <c r="CH30" s="640"/>
      <c r="CI30" s="640"/>
      <c r="CJ30" s="640"/>
      <c r="CK30" s="640"/>
      <c r="CL30" s="640"/>
      <c r="CM30" s="640"/>
      <c r="CN30" s="640"/>
      <c r="CO30" s="640"/>
      <c r="CP30" s="640"/>
      <c r="CQ30" s="641"/>
      <c r="CR30" s="625">
        <v>3757559</v>
      </c>
      <c r="CS30" s="626"/>
      <c r="CT30" s="626"/>
      <c r="CU30" s="626"/>
      <c r="CV30" s="626"/>
      <c r="CW30" s="626"/>
      <c r="CX30" s="626"/>
      <c r="CY30" s="627"/>
      <c r="CZ30" s="659">
        <v>14</v>
      </c>
      <c r="DA30" s="660"/>
      <c r="DB30" s="660"/>
      <c r="DC30" s="661"/>
      <c r="DD30" s="634">
        <v>3712676</v>
      </c>
      <c r="DE30" s="626"/>
      <c r="DF30" s="626"/>
      <c r="DG30" s="626"/>
      <c r="DH30" s="626"/>
      <c r="DI30" s="626"/>
      <c r="DJ30" s="626"/>
      <c r="DK30" s="627"/>
      <c r="DL30" s="634">
        <v>2831636</v>
      </c>
      <c r="DM30" s="626"/>
      <c r="DN30" s="626"/>
      <c r="DO30" s="626"/>
      <c r="DP30" s="626"/>
      <c r="DQ30" s="626"/>
      <c r="DR30" s="626"/>
      <c r="DS30" s="626"/>
      <c r="DT30" s="626"/>
      <c r="DU30" s="626"/>
      <c r="DV30" s="627"/>
      <c r="DW30" s="630">
        <v>20.7</v>
      </c>
      <c r="DX30" s="655"/>
      <c r="DY30" s="655"/>
      <c r="DZ30" s="655"/>
      <c r="EA30" s="655"/>
      <c r="EB30" s="655"/>
      <c r="EC30" s="656"/>
    </row>
    <row r="31" spans="2:133" ht="11.25" customHeight="1">
      <c r="B31" s="622" t="s">
        <v>292</v>
      </c>
      <c r="C31" s="623"/>
      <c r="D31" s="623"/>
      <c r="E31" s="623"/>
      <c r="F31" s="623"/>
      <c r="G31" s="623"/>
      <c r="H31" s="623"/>
      <c r="I31" s="623"/>
      <c r="J31" s="623"/>
      <c r="K31" s="623"/>
      <c r="L31" s="623"/>
      <c r="M31" s="623"/>
      <c r="N31" s="623"/>
      <c r="O31" s="623"/>
      <c r="P31" s="623"/>
      <c r="Q31" s="624"/>
      <c r="R31" s="625">
        <v>631213</v>
      </c>
      <c r="S31" s="626"/>
      <c r="T31" s="626"/>
      <c r="U31" s="626"/>
      <c r="V31" s="626"/>
      <c r="W31" s="626"/>
      <c r="X31" s="626"/>
      <c r="Y31" s="627"/>
      <c r="Z31" s="628">
        <v>2.2999999999999998</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99.4</v>
      </c>
      <c r="BH31" s="657"/>
      <c r="BI31" s="657"/>
      <c r="BJ31" s="657"/>
      <c r="BK31" s="657"/>
      <c r="BL31" s="657"/>
      <c r="BM31" s="631">
        <v>98.7</v>
      </c>
      <c r="BN31" s="681"/>
      <c r="BO31" s="681"/>
      <c r="BP31" s="681"/>
      <c r="BQ31" s="682"/>
      <c r="BR31" s="680">
        <v>99.4</v>
      </c>
      <c r="BS31" s="657"/>
      <c r="BT31" s="657"/>
      <c r="BU31" s="657"/>
      <c r="BV31" s="657"/>
      <c r="BW31" s="657"/>
      <c r="BX31" s="631">
        <v>98.6</v>
      </c>
      <c r="BY31" s="681"/>
      <c r="BZ31" s="681"/>
      <c r="CA31" s="681"/>
      <c r="CB31" s="682"/>
      <c r="CD31" s="688"/>
      <c r="CE31" s="689"/>
      <c r="CF31" s="639" t="s">
        <v>295</v>
      </c>
      <c r="CG31" s="640"/>
      <c r="CH31" s="640"/>
      <c r="CI31" s="640"/>
      <c r="CJ31" s="640"/>
      <c r="CK31" s="640"/>
      <c r="CL31" s="640"/>
      <c r="CM31" s="640"/>
      <c r="CN31" s="640"/>
      <c r="CO31" s="640"/>
      <c r="CP31" s="640"/>
      <c r="CQ31" s="641"/>
      <c r="CR31" s="625">
        <v>255795</v>
      </c>
      <c r="CS31" s="657"/>
      <c r="CT31" s="657"/>
      <c r="CU31" s="657"/>
      <c r="CV31" s="657"/>
      <c r="CW31" s="657"/>
      <c r="CX31" s="657"/>
      <c r="CY31" s="658"/>
      <c r="CZ31" s="659">
        <v>1</v>
      </c>
      <c r="DA31" s="660"/>
      <c r="DB31" s="660"/>
      <c r="DC31" s="661"/>
      <c r="DD31" s="634">
        <v>245822</v>
      </c>
      <c r="DE31" s="657"/>
      <c r="DF31" s="657"/>
      <c r="DG31" s="657"/>
      <c r="DH31" s="657"/>
      <c r="DI31" s="657"/>
      <c r="DJ31" s="657"/>
      <c r="DK31" s="658"/>
      <c r="DL31" s="634">
        <v>245822</v>
      </c>
      <c r="DM31" s="657"/>
      <c r="DN31" s="657"/>
      <c r="DO31" s="657"/>
      <c r="DP31" s="657"/>
      <c r="DQ31" s="657"/>
      <c r="DR31" s="657"/>
      <c r="DS31" s="657"/>
      <c r="DT31" s="657"/>
      <c r="DU31" s="657"/>
      <c r="DV31" s="658"/>
      <c r="DW31" s="630">
        <v>1.8</v>
      </c>
      <c r="DX31" s="655"/>
      <c r="DY31" s="655"/>
      <c r="DZ31" s="655"/>
      <c r="EA31" s="655"/>
      <c r="EB31" s="655"/>
      <c r="EC31" s="656"/>
    </row>
    <row r="32" spans="2:133" ht="11.25" customHeight="1">
      <c r="B32" s="622" t="s">
        <v>296</v>
      </c>
      <c r="C32" s="623"/>
      <c r="D32" s="623"/>
      <c r="E32" s="623"/>
      <c r="F32" s="623"/>
      <c r="G32" s="623"/>
      <c r="H32" s="623"/>
      <c r="I32" s="623"/>
      <c r="J32" s="623"/>
      <c r="K32" s="623"/>
      <c r="L32" s="623"/>
      <c r="M32" s="623"/>
      <c r="N32" s="623"/>
      <c r="O32" s="623"/>
      <c r="P32" s="623"/>
      <c r="Q32" s="624"/>
      <c r="R32" s="625">
        <v>301161</v>
      </c>
      <c r="S32" s="626"/>
      <c r="T32" s="626"/>
      <c r="U32" s="626"/>
      <c r="V32" s="626"/>
      <c r="W32" s="626"/>
      <c r="X32" s="626"/>
      <c r="Y32" s="627"/>
      <c r="Z32" s="628">
        <v>1.1000000000000001</v>
      </c>
      <c r="AA32" s="628"/>
      <c r="AB32" s="628"/>
      <c r="AC32" s="628"/>
      <c r="AD32" s="629">
        <v>10268</v>
      </c>
      <c r="AE32" s="629"/>
      <c r="AF32" s="629"/>
      <c r="AG32" s="629"/>
      <c r="AH32" s="629"/>
      <c r="AI32" s="629"/>
      <c r="AJ32" s="629"/>
      <c r="AK32" s="629"/>
      <c r="AL32" s="630">
        <v>0.1</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98.4</v>
      </c>
      <c r="BH32" s="693"/>
      <c r="BI32" s="693"/>
      <c r="BJ32" s="693"/>
      <c r="BK32" s="693"/>
      <c r="BL32" s="693"/>
      <c r="BM32" s="694">
        <v>94.6</v>
      </c>
      <c r="BN32" s="693"/>
      <c r="BO32" s="693"/>
      <c r="BP32" s="693"/>
      <c r="BQ32" s="695"/>
      <c r="BR32" s="692">
        <v>98.2</v>
      </c>
      <c r="BS32" s="693"/>
      <c r="BT32" s="693"/>
      <c r="BU32" s="693"/>
      <c r="BV32" s="693"/>
      <c r="BW32" s="693"/>
      <c r="BX32" s="694">
        <v>94.7</v>
      </c>
      <c r="BY32" s="693"/>
      <c r="BZ32" s="693"/>
      <c r="CA32" s="693"/>
      <c r="CB32" s="695"/>
      <c r="CD32" s="690"/>
      <c r="CE32" s="691"/>
      <c r="CF32" s="639" t="s">
        <v>298</v>
      </c>
      <c r="CG32" s="640"/>
      <c r="CH32" s="640"/>
      <c r="CI32" s="640"/>
      <c r="CJ32" s="640"/>
      <c r="CK32" s="640"/>
      <c r="CL32" s="640"/>
      <c r="CM32" s="640"/>
      <c r="CN32" s="640"/>
      <c r="CO32" s="640"/>
      <c r="CP32" s="640"/>
      <c r="CQ32" s="641"/>
      <c r="CR32" s="625">
        <v>282</v>
      </c>
      <c r="CS32" s="626"/>
      <c r="CT32" s="626"/>
      <c r="CU32" s="626"/>
      <c r="CV32" s="626"/>
      <c r="CW32" s="626"/>
      <c r="CX32" s="626"/>
      <c r="CY32" s="627"/>
      <c r="CZ32" s="659">
        <v>0</v>
      </c>
      <c r="DA32" s="660"/>
      <c r="DB32" s="660"/>
      <c r="DC32" s="661"/>
      <c r="DD32" s="634">
        <v>282</v>
      </c>
      <c r="DE32" s="626"/>
      <c r="DF32" s="626"/>
      <c r="DG32" s="626"/>
      <c r="DH32" s="626"/>
      <c r="DI32" s="626"/>
      <c r="DJ32" s="626"/>
      <c r="DK32" s="627"/>
      <c r="DL32" s="634">
        <v>282</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299</v>
      </c>
      <c r="C33" s="623"/>
      <c r="D33" s="623"/>
      <c r="E33" s="623"/>
      <c r="F33" s="623"/>
      <c r="G33" s="623"/>
      <c r="H33" s="623"/>
      <c r="I33" s="623"/>
      <c r="J33" s="623"/>
      <c r="K33" s="623"/>
      <c r="L33" s="623"/>
      <c r="M33" s="623"/>
      <c r="N33" s="623"/>
      <c r="O33" s="623"/>
      <c r="P33" s="623"/>
      <c r="Q33" s="624"/>
      <c r="R33" s="625">
        <v>3372900</v>
      </c>
      <c r="S33" s="626"/>
      <c r="T33" s="626"/>
      <c r="U33" s="626"/>
      <c r="V33" s="626"/>
      <c r="W33" s="626"/>
      <c r="X33" s="626"/>
      <c r="Y33" s="627"/>
      <c r="Z33" s="628">
        <v>12.3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10683638</v>
      </c>
      <c r="CS33" s="657"/>
      <c r="CT33" s="657"/>
      <c r="CU33" s="657"/>
      <c r="CV33" s="657"/>
      <c r="CW33" s="657"/>
      <c r="CX33" s="657"/>
      <c r="CY33" s="658"/>
      <c r="CZ33" s="659">
        <v>39.9</v>
      </c>
      <c r="DA33" s="660"/>
      <c r="DB33" s="660"/>
      <c r="DC33" s="661"/>
      <c r="DD33" s="634">
        <v>6457312</v>
      </c>
      <c r="DE33" s="657"/>
      <c r="DF33" s="657"/>
      <c r="DG33" s="657"/>
      <c r="DH33" s="657"/>
      <c r="DI33" s="657"/>
      <c r="DJ33" s="657"/>
      <c r="DK33" s="658"/>
      <c r="DL33" s="634">
        <v>5097432</v>
      </c>
      <c r="DM33" s="657"/>
      <c r="DN33" s="657"/>
      <c r="DO33" s="657"/>
      <c r="DP33" s="657"/>
      <c r="DQ33" s="657"/>
      <c r="DR33" s="657"/>
      <c r="DS33" s="657"/>
      <c r="DT33" s="657"/>
      <c r="DU33" s="657"/>
      <c r="DV33" s="658"/>
      <c r="DW33" s="630">
        <v>37.200000000000003</v>
      </c>
      <c r="DX33" s="655"/>
      <c r="DY33" s="655"/>
      <c r="DZ33" s="655"/>
      <c r="EA33" s="655"/>
      <c r="EB33" s="655"/>
      <c r="EC33" s="656"/>
    </row>
    <row r="34" spans="2:133" ht="11.25" customHeight="1">
      <c r="B34" s="622" t="s">
        <v>301</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3213629</v>
      </c>
      <c r="CS34" s="626"/>
      <c r="CT34" s="626"/>
      <c r="CU34" s="626"/>
      <c r="CV34" s="626"/>
      <c r="CW34" s="626"/>
      <c r="CX34" s="626"/>
      <c r="CY34" s="627"/>
      <c r="CZ34" s="659">
        <v>12</v>
      </c>
      <c r="DA34" s="660"/>
      <c r="DB34" s="660"/>
      <c r="DC34" s="661"/>
      <c r="DD34" s="634">
        <v>1995858</v>
      </c>
      <c r="DE34" s="626"/>
      <c r="DF34" s="626"/>
      <c r="DG34" s="626"/>
      <c r="DH34" s="626"/>
      <c r="DI34" s="626"/>
      <c r="DJ34" s="626"/>
      <c r="DK34" s="627"/>
      <c r="DL34" s="634">
        <v>1648149</v>
      </c>
      <c r="DM34" s="626"/>
      <c r="DN34" s="626"/>
      <c r="DO34" s="626"/>
      <c r="DP34" s="626"/>
      <c r="DQ34" s="626"/>
      <c r="DR34" s="626"/>
      <c r="DS34" s="626"/>
      <c r="DT34" s="626"/>
      <c r="DU34" s="626"/>
      <c r="DV34" s="627"/>
      <c r="DW34" s="630">
        <v>12</v>
      </c>
      <c r="DX34" s="655"/>
      <c r="DY34" s="655"/>
      <c r="DZ34" s="655"/>
      <c r="EA34" s="655"/>
      <c r="EB34" s="655"/>
      <c r="EC34" s="656"/>
    </row>
    <row r="35" spans="2:133" ht="11.25" customHeight="1">
      <c r="B35" s="622" t="s">
        <v>305</v>
      </c>
      <c r="C35" s="623"/>
      <c r="D35" s="623"/>
      <c r="E35" s="623"/>
      <c r="F35" s="623"/>
      <c r="G35" s="623"/>
      <c r="H35" s="623"/>
      <c r="I35" s="623"/>
      <c r="J35" s="623"/>
      <c r="K35" s="623"/>
      <c r="L35" s="623"/>
      <c r="M35" s="623"/>
      <c r="N35" s="623"/>
      <c r="O35" s="623"/>
      <c r="P35" s="623"/>
      <c r="Q35" s="624"/>
      <c r="R35" s="625">
        <v>546000</v>
      </c>
      <c r="S35" s="626"/>
      <c r="T35" s="626"/>
      <c r="U35" s="626"/>
      <c r="V35" s="626"/>
      <c r="W35" s="626"/>
      <c r="X35" s="626"/>
      <c r="Y35" s="627"/>
      <c r="Z35" s="628">
        <v>2</v>
      </c>
      <c r="AA35" s="628"/>
      <c r="AB35" s="628"/>
      <c r="AC35" s="628"/>
      <c r="AD35" s="629" t="s">
        <v>112</v>
      </c>
      <c r="AE35" s="629"/>
      <c r="AF35" s="629"/>
      <c r="AG35" s="629"/>
      <c r="AH35" s="629"/>
      <c r="AI35" s="629"/>
      <c r="AJ35" s="629"/>
      <c r="AK35" s="629"/>
      <c r="AL35" s="630" t="s">
        <v>112</v>
      </c>
      <c r="AM35" s="631"/>
      <c r="AN35" s="631"/>
      <c r="AO35" s="632"/>
      <c r="AP35" s="188"/>
      <c r="AQ35" s="636" t="s">
        <v>306</v>
      </c>
      <c r="AR35" s="637"/>
      <c r="AS35" s="637"/>
      <c r="AT35" s="637"/>
      <c r="AU35" s="637"/>
      <c r="AV35" s="637"/>
      <c r="AW35" s="637"/>
      <c r="AX35" s="637"/>
      <c r="AY35" s="638"/>
      <c r="AZ35" s="614">
        <v>2705799</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1173</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258506</v>
      </c>
      <c r="CS35" s="657"/>
      <c r="CT35" s="657"/>
      <c r="CU35" s="657"/>
      <c r="CV35" s="657"/>
      <c r="CW35" s="657"/>
      <c r="CX35" s="657"/>
      <c r="CY35" s="658"/>
      <c r="CZ35" s="659">
        <v>1</v>
      </c>
      <c r="DA35" s="660"/>
      <c r="DB35" s="660"/>
      <c r="DC35" s="661"/>
      <c r="DD35" s="634">
        <v>185901</v>
      </c>
      <c r="DE35" s="657"/>
      <c r="DF35" s="657"/>
      <c r="DG35" s="657"/>
      <c r="DH35" s="657"/>
      <c r="DI35" s="657"/>
      <c r="DJ35" s="657"/>
      <c r="DK35" s="658"/>
      <c r="DL35" s="634">
        <v>169264</v>
      </c>
      <c r="DM35" s="657"/>
      <c r="DN35" s="657"/>
      <c r="DO35" s="657"/>
      <c r="DP35" s="657"/>
      <c r="DQ35" s="657"/>
      <c r="DR35" s="657"/>
      <c r="DS35" s="657"/>
      <c r="DT35" s="657"/>
      <c r="DU35" s="657"/>
      <c r="DV35" s="658"/>
      <c r="DW35" s="630">
        <v>1.2</v>
      </c>
      <c r="DX35" s="655"/>
      <c r="DY35" s="655"/>
      <c r="DZ35" s="655"/>
      <c r="EA35" s="655"/>
      <c r="EB35" s="655"/>
      <c r="EC35" s="656"/>
    </row>
    <row r="36" spans="2:133" ht="11.25" customHeight="1">
      <c r="B36" s="668" t="s">
        <v>309</v>
      </c>
      <c r="C36" s="669"/>
      <c r="D36" s="669"/>
      <c r="E36" s="669"/>
      <c r="F36" s="669"/>
      <c r="G36" s="669"/>
      <c r="H36" s="669"/>
      <c r="I36" s="669"/>
      <c r="J36" s="669"/>
      <c r="K36" s="669"/>
      <c r="L36" s="669"/>
      <c r="M36" s="669"/>
      <c r="N36" s="669"/>
      <c r="O36" s="669"/>
      <c r="P36" s="669"/>
      <c r="Q36" s="670"/>
      <c r="R36" s="697">
        <v>27353664</v>
      </c>
      <c r="S36" s="698"/>
      <c r="T36" s="698"/>
      <c r="U36" s="698"/>
      <c r="V36" s="698"/>
      <c r="W36" s="698"/>
      <c r="X36" s="698"/>
      <c r="Y36" s="699"/>
      <c r="Z36" s="700">
        <v>100</v>
      </c>
      <c r="AA36" s="700"/>
      <c r="AB36" s="700"/>
      <c r="AC36" s="700"/>
      <c r="AD36" s="701">
        <v>13142174</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523764</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-99480</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2944787</v>
      </c>
      <c r="CS36" s="626"/>
      <c r="CT36" s="626"/>
      <c r="CU36" s="626"/>
      <c r="CV36" s="626"/>
      <c r="CW36" s="626"/>
      <c r="CX36" s="626"/>
      <c r="CY36" s="627"/>
      <c r="CZ36" s="659">
        <v>11</v>
      </c>
      <c r="DA36" s="660"/>
      <c r="DB36" s="660"/>
      <c r="DC36" s="661"/>
      <c r="DD36" s="634">
        <v>2409081</v>
      </c>
      <c r="DE36" s="626"/>
      <c r="DF36" s="626"/>
      <c r="DG36" s="626"/>
      <c r="DH36" s="626"/>
      <c r="DI36" s="626"/>
      <c r="DJ36" s="626"/>
      <c r="DK36" s="627"/>
      <c r="DL36" s="634">
        <v>1978274</v>
      </c>
      <c r="DM36" s="626"/>
      <c r="DN36" s="626"/>
      <c r="DO36" s="626"/>
      <c r="DP36" s="626"/>
      <c r="DQ36" s="626"/>
      <c r="DR36" s="626"/>
      <c r="DS36" s="626"/>
      <c r="DT36" s="626"/>
      <c r="DU36" s="626"/>
      <c r="DV36" s="627"/>
      <c r="DW36" s="630">
        <v>14.5</v>
      </c>
      <c r="DX36" s="655"/>
      <c r="DY36" s="655"/>
      <c r="DZ36" s="655"/>
      <c r="EA36" s="655"/>
      <c r="EB36" s="655"/>
      <c r="EC36" s="656"/>
    </row>
    <row r="37" spans="2:133" ht="11.25" customHeight="1">
      <c r="AQ37" s="704" t="s">
        <v>313</v>
      </c>
      <c r="AR37" s="705"/>
      <c r="AS37" s="705"/>
      <c r="AT37" s="705"/>
      <c r="AU37" s="705"/>
      <c r="AV37" s="705"/>
      <c r="AW37" s="705"/>
      <c r="AX37" s="705"/>
      <c r="AY37" s="706"/>
      <c r="AZ37" s="625">
        <v>390166</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5884</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1132176</v>
      </c>
      <c r="CS37" s="657"/>
      <c r="CT37" s="657"/>
      <c r="CU37" s="657"/>
      <c r="CV37" s="657"/>
      <c r="CW37" s="657"/>
      <c r="CX37" s="657"/>
      <c r="CY37" s="658"/>
      <c r="CZ37" s="659">
        <v>4.2</v>
      </c>
      <c r="DA37" s="660"/>
      <c r="DB37" s="660"/>
      <c r="DC37" s="661"/>
      <c r="DD37" s="634">
        <v>1132176</v>
      </c>
      <c r="DE37" s="657"/>
      <c r="DF37" s="657"/>
      <c r="DG37" s="657"/>
      <c r="DH37" s="657"/>
      <c r="DI37" s="657"/>
      <c r="DJ37" s="657"/>
      <c r="DK37" s="658"/>
      <c r="DL37" s="634">
        <v>1122675</v>
      </c>
      <c r="DM37" s="657"/>
      <c r="DN37" s="657"/>
      <c r="DO37" s="657"/>
      <c r="DP37" s="657"/>
      <c r="DQ37" s="657"/>
      <c r="DR37" s="657"/>
      <c r="DS37" s="657"/>
      <c r="DT37" s="657"/>
      <c r="DU37" s="657"/>
      <c r="DV37" s="658"/>
      <c r="DW37" s="630">
        <v>8.1999999999999993</v>
      </c>
      <c r="DX37" s="655"/>
      <c r="DY37" s="655"/>
      <c r="DZ37" s="655"/>
      <c r="EA37" s="655"/>
      <c r="EB37" s="655"/>
      <c r="EC37" s="656"/>
    </row>
    <row r="38" spans="2:133" ht="11.25" customHeight="1">
      <c r="AQ38" s="704" t="s">
        <v>316</v>
      </c>
      <c r="AR38" s="705"/>
      <c r="AS38" s="705"/>
      <c r="AT38" s="705"/>
      <c r="AU38" s="705"/>
      <c r="AV38" s="705"/>
      <c r="AW38" s="705"/>
      <c r="AX38" s="705"/>
      <c r="AY38" s="706"/>
      <c r="AZ38" s="625">
        <v>12424</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10149</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1786595</v>
      </c>
      <c r="CS38" s="626"/>
      <c r="CT38" s="626"/>
      <c r="CU38" s="626"/>
      <c r="CV38" s="626"/>
      <c r="CW38" s="626"/>
      <c r="CX38" s="626"/>
      <c r="CY38" s="627"/>
      <c r="CZ38" s="659">
        <v>6.7</v>
      </c>
      <c r="DA38" s="660"/>
      <c r="DB38" s="660"/>
      <c r="DC38" s="661"/>
      <c r="DD38" s="634">
        <v>1493919</v>
      </c>
      <c r="DE38" s="626"/>
      <c r="DF38" s="626"/>
      <c r="DG38" s="626"/>
      <c r="DH38" s="626"/>
      <c r="DI38" s="626"/>
      <c r="DJ38" s="626"/>
      <c r="DK38" s="627"/>
      <c r="DL38" s="634">
        <v>1301745</v>
      </c>
      <c r="DM38" s="626"/>
      <c r="DN38" s="626"/>
      <c r="DO38" s="626"/>
      <c r="DP38" s="626"/>
      <c r="DQ38" s="626"/>
      <c r="DR38" s="626"/>
      <c r="DS38" s="626"/>
      <c r="DT38" s="626"/>
      <c r="DU38" s="626"/>
      <c r="DV38" s="627"/>
      <c r="DW38" s="630">
        <v>9.5</v>
      </c>
      <c r="DX38" s="655"/>
      <c r="DY38" s="655"/>
      <c r="DZ38" s="655"/>
      <c r="EA38" s="655"/>
      <c r="EB38" s="655"/>
      <c r="EC38" s="656"/>
    </row>
    <row r="39" spans="2:133" ht="11.25" customHeight="1">
      <c r="AQ39" s="704" t="s">
        <v>319</v>
      </c>
      <c r="AR39" s="705"/>
      <c r="AS39" s="705"/>
      <c r="AT39" s="705"/>
      <c r="AU39" s="705"/>
      <c r="AV39" s="705"/>
      <c r="AW39" s="705"/>
      <c r="AX39" s="705"/>
      <c r="AY39" s="706"/>
      <c r="AZ39" s="625">
        <v>10418</v>
      </c>
      <c r="BA39" s="626"/>
      <c r="BB39" s="626"/>
      <c r="BC39" s="626"/>
      <c r="BD39" s="657"/>
      <c r="BE39" s="657"/>
      <c r="BF39" s="682"/>
      <c r="BG39" s="710" t="s">
        <v>320</v>
      </c>
      <c r="BH39" s="711"/>
      <c r="BI39" s="711"/>
      <c r="BJ39" s="711"/>
      <c r="BK39" s="711"/>
      <c r="BL39" s="189"/>
      <c r="BM39" s="640" t="s">
        <v>321</v>
      </c>
      <c r="BN39" s="640"/>
      <c r="BO39" s="640"/>
      <c r="BP39" s="640"/>
      <c r="BQ39" s="640"/>
      <c r="BR39" s="640"/>
      <c r="BS39" s="640"/>
      <c r="BT39" s="640"/>
      <c r="BU39" s="641"/>
      <c r="BV39" s="625">
        <v>83</v>
      </c>
      <c r="BW39" s="626"/>
      <c r="BX39" s="626"/>
      <c r="BY39" s="626"/>
      <c r="BZ39" s="626"/>
      <c r="CA39" s="626"/>
      <c r="CB39" s="635"/>
      <c r="CD39" s="639" t="s">
        <v>322</v>
      </c>
      <c r="CE39" s="640"/>
      <c r="CF39" s="640"/>
      <c r="CG39" s="640"/>
      <c r="CH39" s="640"/>
      <c r="CI39" s="640"/>
      <c r="CJ39" s="640"/>
      <c r="CK39" s="640"/>
      <c r="CL39" s="640"/>
      <c r="CM39" s="640"/>
      <c r="CN39" s="640"/>
      <c r="CO39" s="640"/>
      <c r="CP39" s="640"/>
      <c r="CQ39" s="641"/>
      <c r="CR39" s="625">
        <v>2031768</v>
      </c>
      <c r="CS39" s="657"/>
      <c r="CT39" s="657"/>
      <c r="CU39" s="657"/>
      <c r="CV39" s="657"/>
      <c r="CW39" s="657"/>
      <c r="CX39" s="657"/>
      <c r="CY39" s="658"/>
      <c r="CZ39" s="659">
        <v>7.6</v>
      </c>
      <c r="DA39" s="660"/>
      <c r="DB39" s="660"/>
      <c r="DC39" s="661"/>
      <c r="DD39" s="634">
        <v>370000</v>
      </c>
      <c r="DE39" s="657"/>
      <c r="DF39" s="657"/>
      <c r="DG39" s="657"/>
      <c r="DH39" s="657"/>
      <c r="DI39" s="657"/>
      <c r="DJ39" s="657"/>
      <c r="DK39" s="658"/>
      <c r="DL39" s="634" t="s">
        <v>323</v>
      </c>
      <c r="DM39" s="657"/>
      <c r="DN39" s="657"/>
      <c r="DO39" s="657"/>
      <c r="DP39" s="657"/>
      <c r="DQ39" s="657"/>
      <c r="DR39" s="657"/>
      <c r="DS39" s="657"/>
      <c r="DT39" s="657"/>
      <c r="DU39" s="657"/>
      <c r="DV39" s="658"/>
      <c r="DW39" s="630" t="s">
        <v>323</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486716</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142</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448353</v>
      </c>
      <c r="CS40" s="626"/>
      <c r="CT40" s="626"/>
      <c r="CU40" s="626"/>
      <c r="CV40" s="626"/>
      <c r="CW40" s="626"/>
      <c r="CX40" s="626"/>
      <c r="CY40" s="627"/>
      <c r="CZ40" s="659">
        <v>1.7</v>
      </c>
      <c r="DA40" s="660"/>
      <c r="DB40" s="660"/>
      <c r="DC40" s="661"/>
      <c r="DD40" s="634">
        <v>2553</v>
      </c>
      <c r="DE40" s="626"/>
      <c r="DF40" s="626"/>
      <c r="DG40" s="626"/>
      <c r="DH40" s="626"/>
      <c r="DI40" s="626"/>
      <c r="DJ40" s="626"/>
      <c r="DK40" s="627"/>
      <c r="DL40" s="634" t="s">
        <v>323</v>
      </c>
      <c r="DM40" s="626"/>
      <c r="DN40" s="626"/>
      <c r="DO40" s="626"/>
      <c r="DP40" s="626"/>
      <c r="DQ40" s="626"/>
      <c r="DR40" s="626"/>
      <c r="DS40" s="626"/>
      <c r="DT40" s="626"/>
      <c r="DU40" s="626"/>
      <c r="DV40" s="627"/>
      <c r="DW40" s="630" t="s">
        <v>323</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1282311</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344</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4567043</v>
      </c>
      <c r="CS42" s="626"/>
      <c r="CT42" s="626"/>
      <c r="CU42" s="626"/>
      <c r="CV42" s="626"/>
      <c r="CW42" s="626"/>
      <c r="CX42" s="626"/>
      <c r="CY42" s="627"/>
      <c r="CZ42" s="659">
        <v>17</v>
      </c>
      <c r="DA42" s="708"/>
      <c r="DB42" s="708"/>
      <c r="DC42" s="709"/>
      <c r="DD42" s="634">
        <v>653149</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178341</v>
      </c>
      <c r="CS43" s="657"/>
      <c r="CT43" s="657"/>
      <c r="CU43" s="657"/>
      <c r="CV43" s="657"/>
      <c r="CW43" s="657"/>
      <c r="CX43" s="657"/>
      <c r="CY43" s="658"/>
      <c r="CZ43" s="659">
        <v>0.7</v>
      </c>
      <c r="DA43" s="660"/>
      <c r="DB43" s="660"/>
      <c r="DC43" s="661"/>
      <c r="DD43" s="634">
        <v>173006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335</v>
      </c>
      <c r="CD44" s="731" t="s">
        <v>287</v>
      </c>
      <c r="CE44" s="732"/>
      <c r="CF44" s="622" t="s">
        <v>336</v>
      </c>
      <c r="CG44" s="623"/>
      <c r="CH44" s="623"/>
      <c r="CI44" s="623"/>
      <c r="CJ44" s="623"/>
      <c r="CK44" s="623"/>
      <c r="CL44" s="623"/>
      <c r="CM44" s="623"/>
      <c r="CN44" s="623"/>
      <c r="CO44" s="623"/>
      <c r="CP44" s="623"/>
      <c r="CQ44" s="624"/>
      <c r="CR44" s="625">
        <v>4290597</v>
      </c>
      <c r="CS44" s="626"/>
      <c r="CT44" s="626"/>
      <c r="CU44" s="626"/>
      <c r="CV44" s="626"/>
      <c r="CW44" s="626"/>
      <c r="CX44" s="626"/>
      <c r="CY44" s="627"/>
      <c r="CZ44" s="659">
        <v>16</v>
      </c>
      <c r="DA44" s="708"/>
      <c r="DB44" s="708"/>
      <c r="DC44" s="709"/>
      <c r="DD44" s="634">
        <v>593226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337</v>
      </c>
      <c r="CG45" s="623"/>
      <c r="CH45" s="623"/>
      <c r="CI45" s="623"/>
      <c r="CJ45" s="623"/>
      <c r="CK45" s="623"/>
      <c r="CL45" s="623"/>
      <c r="CM45" s="623"/>
      <c r="CN45" s="623"/>
      <c r="CO45" s="623"/>
      <c r="CP45" s="623"/>
      <c r="CQ45" s="624"/>
      <c r="CR45" s="625">
        <v>1820071</v>
      </c>
      <c r="CS45" s="657"/>
      <c r="CT45" s="657"/>
      <c r="CU45" s="657"/>
      <c r="CV45" s="657"/>
      <c r="CW45" s="657"/>
      <c r="CX45" s="657"/>
      <c r="CY45" s="658"/>
      <c r="CZ45" s="659">
        <v>6.8</v>
      </c>
      <c r="DA45" s="660"/>
      <c r="DB45" s="660"/>
      <c r="DC45" s="661"/>
      <c r="DD45" s="634">
        <v>106184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338</v>
      </c>
      <c r="CG46" s="623"/>
      <c r="CH46" s="623"/>
      <c r="CI46" s="623"/>
      <c r="CJ46" s="623"/>
      <c r="CK46" s="623"/>
      <c r="CL46" s="623"/>
      <c r="CM46" s="623"/>
      <c r="CN46" s="623"/>
      <c r="CO46" s="623"/>
      <c r="CP46" s="623"/>
      <c r="CQ46" s="624"/>
      <c r="CR46" s="625">
        <v>2374141</v>
      </c>
      <c r="CS46" s="626"/>
      <c r="CT46" s="626"/>
      <c r="CU46" s="626"/>
      <c r="CV46" s="626"/>
      <c r="CW46" s="626"/>
      <c r="CX46" s="626"/>
      <c r="CY46" s="627"/>
      <c r="CZ46" s="659">
        <v>8.9</v>
      </c>
      <c r="DA46" s="708"/>
      <c r="DB46" s="708"/>
      <c r="DC46" s="709"/>
      <c r="DD46" s="634">
        <v>469891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339</v>
      </c>
      <c r="CG47" s="623"/>
      <c r="CH47" s="623"/>
      <c r="CI47" s="623"/>
      <c r="CJ47" s="623"/>
      <c r="CK47" s="623"/>
      <c r="CL47" s="623"/>
      <c r="CM47" s="623"/>
      <c r="CN47" s="623"/>
      <c r="CO47" s="623"/>
      <c r="CP47" s="623"/>
      <c r="CQ47" s="624"/>
      <c r="CR47" s="625">
        <v>276446</v>
      </c>
      <c r="CS47" s="657"/>
      <c r="CT47" s="657"/>
      <c r="CU47" s="657"/>
      <c r="CV47" s="657"/>
      <c r="CW47" s="657"/>
      <c r="CX47" s="657"/>
      <c r="CY47" s="658"/>
      <c r="CZ47" s="659">
        <v>1</v>
      </c>
      <c r="DA47" s="660"/>
      <c r="DB47" s="660"/>
      <c r="DC47" s="661"/>
      <c r="DD47" s="634">
        <v>59923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340</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341</v>
      </c>
      <c r="CE49" s="669"/>
      <c r="CF49" s="669"/>
      <c r="CG49" s="669"/>
      <c r="CH49" s="669"/>
      <c r="CI49" s="669"/>
      <c r="CJ49" s="669"/>
      <c r="CK49" s="669"/>
      <c r="CL49" s="669"/>
      <c r="CM49" s="669"/>
      <c r="CN49" s="669"/>
      <c r="CO49" s="669"/>
      <c r="CP49" s="669"/>
      <c r="CQ49" s="670"/>
      <c r="CR49" s="697">
        <v>26797259</v>
      </c>
      <c r="CS49" s="693"/>
      <c r="CT49" s="693"/>
      <c r="CU49" s="693"/>
      <c r="CV49" s="693"/>
      <c r="CW49" s="693"/>
      <c r="CX49" s="693"/>
      <c r="CY49" s="720"/>
      <c r="CZ49" s="721">
        <v>100</v>
      </c>
      <c r="DA49" s="722"/>
      <c r="DB49" s="722"/>
      <c r="DC49" s="723"/>
      <c r="DD49" s="724">
        <v>15475563</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25" zoomScaleSheetLayoutView="70" workbookViewId="0">
      <selection activeCell="Q70" sqref="Q70:U70"/>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536</v>
      </c>
      <c r="C7" s="752"/>
      <c r="D7" s="752"/>
      <c r="E7" s="752"/>
      <c r="F7" s="752"/>
      <c r="G7" s="752"/>
      <c r="H7" s="752"/>
      <c r="I7" s="752"/>
      <c r="J7" s="752"/>
      <c r="K7" s="752"/>
      <c r="L7" s="752"/>
      <c r="M7" s="752"/>
      <c r="N7" s="752"/>
      <c r="O7" s="752"/>
      <c r="P7" s="753"/>
      <c r="Q7" s="754">
        <v>27366</v>
      </c>
      <c r="R7" s="755"/>
      <c r="S7" s="755"/>
      <c r="T7" s="755"/>
      <c r="U7" s="755"/>
      <c r="V7" s="755">
        <v>26810</v>
      </c>
      <c r="W7" s="755"/>
      <c r="X7" s="755"/>
      <c r="Y7" s="755"/>
      <c r="Z7" s="755"/>
      <c r="AA7" s="755">
        <v>556</v>
      </c>
      <c r="AB7" s="755"/>
      <c r="AC7" s="755"/>
      <c r="AD7" s="755"/>
      <c r="AE7" s="756"/>
      <c r="AF7" s="757">
        <v>390</v>
      </c>
      <c r="AG7" s="758"/>
      <c r="AH7" s="758"/>
      <c r="AI7" s="758"/>
      <c r="AJ7" s="759"/>
      <c r="AK7" s="794">
        <v>980</v>
      </c>
      <c r="AL7" s="795"/>
      <c r="AM7" s="795"/>
      <c r="AN7" s="795"/>
      <c r="AO7" s="795"/>
      <c r="AP7" s="795">
        <v>28336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537</v>
      </c>
      <c r="BT7" s="799"/>
      <c r="BU7" s="799"/>
      <c r="BV7" s="799"/>
      <c r="BW7" s="799"/>
      <c r="BX7" s="799"/>
      <c r="BY7" s="799"/>
      <c r="BZ7" s="799"/>
      <c r="CA7" s="799"/>
      <c r="CB7" s="799"/>
      <c r="CC7" s="799"/>
      <c r="CD7" s="799"/>
      <c r="CE7" s="799"/>
      <c r="CF7" s="799"/>
      <c r="CG7" s="800"/>
      <c r="CH7" s="791">
        <v>1</v>
      </c>
      <c r="CI7" s="792"/>
      <c r="CJ7" s="792"/>
      <c r="CK7" s="792"/>
      <c r="CL7" s="793"/>
      <c r="CM7" s="791">
        <v>25</v>
      </c>
      <c r="CN7" s="792"/>
      <c r="CO7" s="792"/>
      <c r="CP7" s="792"/>
      <c r="CQ7" s="793"/>
      <c r="CR7" s="791">
        <v>7</v>
      </c>
      <c r="CS7" s="792"/>
      <c r="CT7" s="792"/>
      <c r="CU7" s="792"/>
      <c r="CV7" s="793"/>
      <c r="CW7" s="791" t="s">
        <v>482</v>
      </c>
      <c r="CX7" s="792"/>
      <c r="CY7" s="792"/>
      <c r="CZ7" s="792"/>
      <c r="DA7" s="793"/>
      <c r="DB7" s="791" t="s">
        <v>482</v>
      </c>
      <c r="DC7" s="792"/>
      <c r="DD7" s="792"/>
      <c r="DE7" s="792"/>
      <c r="DF7" s="793"/>
      <c r="DG7" s="791" t="s">
        <v>482</v>
      </c>
      <c r="DH7" s="792"/>
      <c r="DI7" s="792"/>
      <c r="DJ7" s="792"/>
      <c r="DK7" s="793"/>
      <c r="DL7" s="791" t="s">
        <v>482</v>
      </c>
      <c r="DM7" s="792"/>
      <c r="DN7" s="792"/>
      <c r="DO7" s="792"/>
      <c r="DP7" s="793"/>
      <c r="DQ7" s="791" t="s">
        <v>482</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538</v>
      </c>
      <c r="BT8" s="789"/>
      <c r="BU8" s="789"/>
      <c r="BV8" s="789"/>
      <c r="BW8" s="789"/>
      <c r="BX8" s="789"/>
      <c r="BY8" s="789"/>
      <c r="BZ8" s="789"/>
      <c r="CA8" s="789"/>
      <c r="CB8" s="789"/>
      <c r="CC8" s="789"/>
      <c r="CD8" s="789"/>
      <c r="CE8" s="789"/>
      <c r="CF8" s="789"/>
      <c r="CG8" s="790"/>
      <c r="CH8" s="801">
        <v>17</v>
      </c>
      <c r="CI8" s="802"/>
      <c r="CJ8" s="802"/>
      <c r="CK8" s="802"/>
      <c r="CL8" s="803"/>
      <c r="CM8" s="801">
        <v>11</v>
      </c>
      <c r="CN8" s="802"/>
      <c r="CO8" s="802"/>
      <c r="CP8" s="802"/>
      <c r="CQ8" s="803"/>
      <c r="CR8" s="801">
        <v>5</v>
      </c>
      <c r="CS8" s="802"/>
      <c r="CT8" s="802"/>
      <c r="CU8" s="802"/>
      <c r="CV8" s="803"/>
      <c r="CW8" s="801" t="s">
        <v>482</v>
      </c>
      <c r="CX8" s="802"/>
      <c r="CY8" s="802"/>
      <c r="CZ8" s="802"/>
      <c r="DA8" s="803"/>
      <c r="DB8" s="801" t="s">
        <v>482</v>
      </c>
      <c r="DC8" s="802"/>
      <c r="DD8" s="802"/>
      <c r="DE8" s="802"/>
      <c r="DF8" s="803"/>
      <c r="DG8" s="801" t="s">
        <v>482</v>
      </c>
      <c r="DH8" s="802"/>
      <c r="DI8" s="802"/>
      <c r="DJ8" s="802"/>
      <c r="DK8" s="803"/>
      <c r="DL8" s="801" t="s">
        <v>482</v>
      </c>
      <c r="DM8" s="802"/>
      <c r="DN8" s="802"/>
      <c r="DO8" s="802"/>
      <c r="DP8" s="803"/>
      <c r="DQ8" s="801" t="s">
        <v>482</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539</v>
      </c>
      <c r="BT9" s="789"/>
      <c r="BU9" s="789"/>
      <c r="BV9" s="789"/>
      <c r="BW9" s="789"/>
      <c r="BX9" s="789"/>
      <c r="BY9" s="789"/>
      <c r="BZ9" s="789"/>
      <c r="CA9" s="789"/>
      <c r="CB9" s="789"/>
      <c r="CC9" s="789"/>
      <c r="CD9" s="789"/>
      <c r="CE9" s="789"/>
      <c r="CF9" s="789"/>
      <c r="CG9" s="790"/>
      <c r="CH9" s="801">
        <v>26</v>
      </c>
      <c r="CI9" s="802"/>
      <c r="CJ9" s="802"/>
      <c r="CK9" s="802"/>
      <c r="CL9" s="803"/>
      <c r="CM9" s="801">
        <v>97</v>
      </c>
      <c r="CN9" s="802"/>
      <c r="CO9" s="802"/>
      <c r="CP9" s="802"/>
      <c r="CQ9" s="803"/>
      <c r="CR9" s="801">
        <v>5</v>
      </c>
      <c r="CS9" s="802"/>
      <c r="CT9" s="802"/>
      <c r="CU9" s="802"/>
      <c r="CV9" s="803"/>
      <c r="CW9" s="801" t="s">
        <v>482</v>
      </c>
      <c r="CX9" s="802"/>
      <c r="CY9" s="802"/>
      <c r="CZ9" s="802"/>
      <c r="DA9" s="803"/>
      <c r="DB9" s="801" t="s">
        <v>482</v>
      </c>
      <c r="DC9" s="802"/>
      <c r="DD9" s="802"/>
      <c r="DE9" s="802"/>
      <c r="DF9" s="803"/>
      <c r="DG9" s="801" t="s">
        <v>482</v>
      </c>
      <c r="DH9" s="802"/>
      <c r="DI9" s="802"/>
      <c r="DJ9" s="802"/>
      <c r="DK9" s="803"/>
      <c r="DL9" s="801" t="s">
        <v>482</v>
      </c>
      <c r="DM9" s="802"/>
      <c r="DN9" s="802"/>
      <c r="DO9" s="802"/>
      <c r="DP9" s="803"/>
      <c r="DQ9" s="801" t="s">
        <v>482</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540</v>
      </c>
      <c r="BT10" s="789"/>
      <c r="BU10" s="789"/>
      <c r="BV10" s="789"/>
      <c r="BW10" s="789"/>
      <c r="BX10" s="789"/>
      <c r="BY10" s="789"/>
      <c r="BZ10" s="789"/>
      <c r="CA10" s="789"/>
      <c r="CB10" s="789"/>
      <c r="CC10" s="789"/>
      <c r="CD10" s="789"/>
      <c r="CE10" s="789"/>
      <c r="CF10" s="789"/>
      <c r="CG10" s="790"/>
      <c r="CH10" s="801">
        <v>457</v>
      </c>
      <c r="CI10" s="802"/>
      <c r="CJ10" s="802"/>
      <c r="CK10" s="802"/>
      <c r="CL10" s="803"/>
      <c r="CM10" s="801">
        <v>887</v>
      </c>
      <c r="CN10" s="802"/>
      <c r="CO10" s="802"/>
      <c r="CP10" s="802"/>
      <c r="CQ10" s="803"/>
      <c r="CR10" s="801">
        <v>3</v>
      </c>
      <c r="CS10" s="802"/>
      <c r="CT10" s="802"/>
      <c r="CU10" s="802"/>
      <c r="CV10" s="803"/>
      <c r="CW10" s="801" t="s">
        <v>482</v>
      </c>
      <c r="CX10" s="802"/>
      <c r="CY10" s="802"/>
      <c r="CZ10" s="802"/>
      <c r="DA10" s="803"/>
      <c r="DB10" s="801" t="s">
        <v>482</v>
      </c>
      <c r="DC10" s="802"/>
      <c r="DD10" s="802"/>
      <c r="DE10" s="802"/>
      <c r="DF10" s="803"/>
      <c r="DG10" s="801" t="s">
        <v>482</v>
      </c>
      <c r="DH10" s="802"/>
      <c r="DI10" s="802"/>
      <c r="DJ10" s="802"/>
      <c r="DK10" s="803"/>
      <c r="DL10" s="801" t="s">
        <v>482</v>
      </c>
      <c r="DM10" s="802"/>
      <c r="DN10" s="802"/>
      <c r="DO10" s="802"/>
      <c r="DP10" s="803"/>
      <c r="DQ10" s="801" t="s">
        <v>482</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t="s">
        <v>541</v>
      </c>
      <c r="BS11" s="788" t="s">
        <v>542</v>
      </c>
      <c r="BT11" s="789"/>
      <c r="BU11" s="789"/>
      <c r="BV11" s="789"/>
      <c r="BW11" s="789"/>
      <c r="BX11" s="789"/>
      <c r="BY11" s="789"/>
      <c r="BZ11" s="789"/>
      <c r="CA11" s="789"/>
      <c r="CB11" s="789"/>
      <c r="CC11" s="789"/>
      <c r="CD11" s="789"/>
      <c r="CE11" s="789"/>
      <c r="CF11" s="789"/>
      <c r="CG11" s="790"/>
      <c r="CH11" s="801">
        <v>46</v>
      </c>
      <c r="CI11" s="802"/>
      <c r="CJ11" s="802"/>
      <c r="CK11" s="802"/>
      <c r="CL11" s="803"/>
      <c r="CM11" s="801">
        <v>5591</v>
      </c>
      <c r="CN11" s="802"/>
      <c r="CO11" s="802"/>
      <c r="CP11" s="802"/>
      <c r="CQ11" s="803"/>
      <c r="CR11" s="801" t="s">
        <v>482</v>
      </c>
      <c r="CS11" s="802"/>
      <c r="CT11" s="802"/>
      <c r="CU11" s="802"/>
      <c r="CV11" s="803"/>
      <c r="CW11" s="801" t="s">
        <v>482</v>
      </c>
      <c r="CX11" s="802"/>
      <c r="CY11" s="802"/>
      <c r="CZ11" s="802"/>
      <c r="DA11" s="803"/>
      <c r="DB11" s="801">
        <v>205</v>
      </c>
      <c r="DC11" s="802"/>
      <c r="DD11" s="802"/>
      <c r="DE11" s="802"/>
      <c r="DF11" s="803"/>
      <c r="DG11" s="801" t="s">
        <v>482</v>
      </c>
      <c r="DH11" s="802"/>
      <c r="DI11" s="802"/>
      <c r="DJ11" s="802"/>
      <c r="DK11" s="803"/>
      <c r="DL11" s="801">
        <v>170</v>
      </c>
      <c r="DM11" s="802"/>
      <c r="DN11" s="802"/>
      <c r="DO11" s="802"/>
      <c r="DP11" s="803"/>
      <c r="DQ11" s="801">
        <v>17</v>
      </c>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364</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365</v>
      </c>
      <c r="B23" s="810" t="s">
        <v>366</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390</v>
      </c>
      <c r="AG23" s="814"/>
      <c r="AH23" s="814"/>
      <c r="AI23" s="814"/>
      <c r="AJ23" s="817"/>
      <c r="AK23" s="818"/>
      <c r="AL23" s="819"/>
      <c r="AM23" s="819"/>
      <c r="AN23" s="819"/>
      <c r="AO23" s="819"/>
      <c r="AP23" s="814"/>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367</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368</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347</v>
      </c>
      <c r="B26" s="761"/>
      <c r="C26" s="761"/>
      <c r="D26" s="761"/>
      <c r="E26" s="761"/>
      <c r="F26" s="761"/>
      <c r="G26" s="761"/>
      <c r="H26" s="761"/>
      <c r="I26" s="761"/>
      <c r="J26" s="761"/>
      <c r="K26" s="761"/>
      <c r="L26" s="761"/>
      <c r="M26" s="761"/>
      <c r="N26" s="761"/>
      <c r="O26" s="761"/>
      <c r="P26" s="762"/>
      <c r="Q26" s="737" t="s">
        <v>369</v>
      </c>
      <c r="R26" s="738"/>
      <c r="S26" s="738"/>
      <c r="T26" s="738"/>
      <c r="U26" s="739"/>
      <c r="V26" s="737" t="s">
        <v>370</v>
      </c>
      <c r="W26" s="738"/>
      <c r="X26" s="738"/>
      <c r="Y26" s="738"/>
      <c r="Z26" s="739"/>
      <c r="AA26" s="737" t="s">
        <v>371</v>
      </c>
      <c r="AB26" s="738"/>
      <c r="AC26" s="738"/>
      <c r="AD26" s="738"/>
      <c r="AE26" s="738"/>
      <c r="AF26" s="832" t="s">
        <v>372</v>
      </c>
      <c r="AG26" s="833"/>
      <c r="AH26" s="833"/>
      <c r="AI26" s="833"/>
      <c r="AJ26" s="834"/>
      <c r="AK26" s="738" t="s">
        <v>373</v>
      </c>
      <c r="AL26" s="738"/>
      <c r="AM26" s="738"/>
      <c r="AN26" s="738"/>
      <c r="AO26" s="739"/>
      <c r="AP26" s="737" t="s">
        <v>374</v>
      </c>
      <c r="AQ26" s="738"/>
      <c r="AR26" s="738"/>
      <c r="AS26" s="738"/>
      <c r="AT26" s="739"/>
      <c r="AU26" s="737" t="s">
        <v>375</v>
      </c>
      <c r="AV26" s="738"/>
      <c r="AW26" s="738"/>
      <c r="AX26" s="738"/>
      <c r="AY26" s="739"/>
      <c r="AZ26" s="737" t="s">
        <v>376</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377</v>
      </c>
      <c r="C28" s="752"/>
      <c r="D28" s="752"/>
      <c r="E28" s="752"/>
      <c r="F28" s="752"/>
      <c r="G28" s="752"/>
      <c r="H28" s="752"/>
      <c r="I28" s="752"/>
      <c r="J28" s="752"/>
      <c r="K28" s="752"/>
      <c r="L28" s="752"/>
      <c r="M28" s="752"/>
      <c r="N28" s="752"/>
      <c r="O28" s="752"/>
      <c r="P28" s="753"/>
      <c r="Q28" s="842">
        <v>5971</v>
      </c>
      <c r="R28" s="843"/>
      <c r="S28" s="843"/>
      <c r="T28" s="843"/>
      <c r="U28" s="843"/>
      <c r="V28" s="843">
        <v>5970</v>
      </c>
      <c r="W28" s="843"/>
      <c r="X28" s="843"/>
      <c r="Y28" s="843"/>
      <c r="Z28" s="843"/>
      <c r="AA28" s="843">
        <v>1</v>
      </c>
      <c r="AB28" s="843"/>
      <c r="AC28" s="843"/>
      <c r="AD28" s="843"/>
      <c r="AE28" s="844"/>
      <c r="AF28" s="845">
        <v>1</v>
      </c>
      <c r="AG28" s="843"/>
      <c r="AH28" s="843"/>
      <c r="AI28" s="843"/>
      <c r="AJ28" s="846"/>
      <c r="AK28" s="847">
        <v>721</v>
      </c>
      <c r="AL28" s="838"/>
      <c r="AM28" s="838"/>
      <c r="AN28" s="838"/>
      <c r="AO28" s="838"/>
      <c r="AP28" s="838">
        <v>118</v>
      </c>
      <c r="AQ28" s="838"/>
      <c r="AR28" s="838"/>
      <c r="AS28" s="838"/>
      <c r="AT28" s="838"/>
      <c r="AU28" s="838">
        <v>7</v>
      </c>
      <c r="AV28" s="838"/>
      <c r="AW28" s="838"/>
      <c r="AX28" s="838"/>
      <c r="AY28" s="838"/>
      <c r="AZ28" s="839" t="s">
        <v>545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378</v>
      </c>
      <c r="C29" s="776"/>
      <c r="D29" s="776"/>
      <c r="E29" s="776"/>
      <c r="F29" s="776"/>
      <c r="G29" s="776"/>
      <c r="H29" s="776"/>
      <c r="I29" s="776"/>
      <c r="J29" s="776"/>
      <c r="K29" s="776"/>
      <c r="L29" s="776"/>
      <c r="M29" s="776"/>
      <c r="N29" s="776"/>
      <c r="O29" s="776"/>
      <c r="P29" s="777"/>
      <c r="Q29" s="778">
        <v>4256</v>
      </c>
      <c r="R29" s="779"/>
      <c r="S29" s="779"/>
      <c r="T29" s="779"/>
      <c r="U29" s="779"/>
      <c r="V29" s="779">
        <v>4201</v>
      </c>
      <c r="W29" s="779"/>
      <c r="X29" s="779"/>
      <c r="Y29" s="779"/>
      <c r="Z29" s="779"/>
      <c r="AA29" s="779">
        <v>55</v>
      </c>
      <c r="AB29" s="779"/>
      <c r="AC29" s="779"/>
      <c r="AD29" s="779"/>
      <c r="AE29" s="780"/>
      <c r="AF29" s="781">
        <v>55</v>
      </c>
      <c r="AG29" s="782"/>
      <c r="AH29" s="782"/>
      <c r="AI29" s="782"/>
      <c r="AJ29" s="783"/>
      <c r="AK29" s="850">
        <v>597</v>
      </c>
      <c r="AL29" s="851"/>
      <c r="AM29" s="851"/>
      <c r="AN29" s="851"/>
      <c r="AO29" s="851"/>
      <c r="AP29" s="851" t="s">
        <v>543</v>
      </c>
      <c r="AQ29" s="851"/>
      <c r="AR29" s="851"/>
      <c r="AS29" s="851"/>
      <c r="AT29" s="851"/>
      <c r="AU29" s="851" t="s">
        <v>543</v>
      </c>
      <c r="AV29" s="851"/>
      <c r="AW29" s="851"/>
      <c r="AX29" s="851"/>
      <c r="AY29" s="851"/>
      <c r="AZ29" s="852" t="s">
        <v>482</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379</v>
      </c>
      <c r="C30" s="776"/>
      <c r="D30" s="776"/>
      <c r="E30" s="776"/>
      <c r="F30" s="776"/>
      <c r="G30" s="776"/>
      <c r="H30" s="776"/>
      <c r="I30" s="776"/>
      <c r="J30" s="776"/>
      <c r="K30" s="776"/>
      <c r="L30" s="776"/>
      <c r="M30" s="776"/>
      <c r="N30" s="776"/>
      <c r="O30" s="776"/>
      <c r="P30" s="777"/>
      <c r="Q30" s="778">
        <v>421</v>
      </c>
      <c r="R30" s="779"/>
      <c r="S30" s="779"/>
      <c r="T30" s="779"/>
      <c r="U30" s="779"/>
      <c r="V30" s="779">
        <v>419</v>
      </c>
      <c r="W30" s="779"/>
      <c r="X30" s="779"/>
      <c r="Y30" s="779"/>
      <c r="Z30" s="779"/>
      <c r="AA30" s="779">
        <v>2</v>
      </c>
      <c r="AB30" s="779"/>
      <c r="AC30" s="779"/>
      <c r="AD30" s="779"/>
      <c r="AE30" s="780"/>
      <c r="AF30" s="781">
        <v>2</v>
      </c>
      <c r="AG30" s="782"/>
      <c r="AH30" s="782"/>
      <c r="AI30" s="782"/>
      <c r="AJ30" s="783"/>
      <c r="AK30" s="850">
        <v>166</v>
      </c>
      <c r="AL30" s="851"/>
      <c r="AM30" s="851"/>
      <c r="AN30" s="851"/>
      <c r="AO30" s="851"/>
      <c r="AP30" s="851" t="s">
        <v>543</v>
      </c>
      <c r="AQ30" s="851"/>
      <c r="AR30" s="851"/>
      <c r="AS30" s="851"/>
      <c r="AT30" s="851"/>
      <c r="AU30" s="851" t="s">
        <v>546</v>
      </c>
      <c r="AV30" s="851"/>
      <c r="AW30" s="851"/>
      <c r="AX30" s="851"/>
      <c r="AY30" s="851"/>
      <c r="AZ30" s="852" t="s">
        <v>482</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380</v>
      </c>
      <c r="C31" s="776"/>
      <c r="D31" s="776"/>
      <c r="E31" s="776"/>
      <c r="F31" s="776"/>
      <c r="G31" s="776"/>
      <c r="H31" s="776"/>
      <c r="I31" s="776"/>
      <c r="J31" s="776"/>
      <c r="K31" s="776"/>
      <c r="L31" s="776"/>
      <c r="M31" s="776"/>
      <c r="N31" s="776"/>
      <c r="O31" s="776"/>
      <c r="P31" s="777"/>
      <c r="Q31" s="778">
        <v>5</v>
      </c>
      <c r="R31" s="779"/>
      <c r="S31" s="779"/>
      <c r="T31" s="779"/>
      <c r="U31" s="779"/>
      <c r="V31" s="779">
        <v>4</v>
      </c>
      <c r="W31" s="779"/>
      <c r="X31" s="779"/>
      <c r="Y31" s="779"/>
      <c r="Z31" s="779"/>
      <c r="AA31" s="779">
        <v>1</v>
      </c>
      <c r="AB31" s="779"/>
      <c r="AC31" s="779"/>
      <c r="AD31" s="779"/>
      <c r="AE31" s="780"/>
      <c r="AF31" s="781">
        <v>1</v>
      </c>
      <c r="AG31" s="782"/>
      <c r="AH31" s="782"/>
      <c r="AI31" s="782"/>
      <c r="AJ31" s="783"/>
      <c r="AK31" s="850" t="s">
        <v>543</v>
      </c>
      <c r="AL31" s="851"/>
      <c r="AM31" s="851"/>
      <c r="AN31" s="851"/>
      <c r="AO31" s="851"/>
      <c r="AP31" s="851" t="s">
        <v>543</v>
      </c>
      <c r="AQ31" s="851"/>
      <c r="AR31" s="851"/>
      <c r="AS31" s="851"/>
      <c r="AT31" s="851"/>
      <c r="AU31" s="851" t="s">
        <v>543</v>
      </c>
      <c r="AV31" s="851"/>
      <c r="AW31" s="851"/>
      <c r="AX31" s="851"/>
      <c r="AY31" s="851"/>
      <c r="AZ31" s="852" t="s">
        <v>482</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381</v>
      </c>
      <c r="C32" s="776"/>
      <c r="D32" s="776"/>
      <c r="E32" s="776"/>
      <c r="F32" s="776"/>
      <c r="G32" s="776"/>
      <c r="H32" s="776"/>
      <c r="I32" s="776"/>
      <c r="J32" s="776"/>
      <c r="K32" s="776"/>
      <c r="L32" s="776"/>
      <c r="M32" s="776"/>
      <c r="N32" s="776"/>
      <c r="O32" s="776"/>
      <c r="P32" s="777"/>
      <c r="Q32" s="778">
        <v>1070</v>
      </c>
      <c r="R32" s="779"/>
      <c r="S32" s="779"/>
      <c r="T32" s="779"/>
      <c r="U32" s="779"/>
      <c r="V32" s="779">
        <v>48</v>
      </c>
      <c r="W32" s="779"/>
      <c r="X32" s="779"/>
      <c r="Y32" s="779"/>
      <c r="Z32" s="779"/>
      <c r="AA32" s="779">
        <v>1022</v>
      </c>
      <c r="AB32" s="779"/>
      <c r="AC32" s="779"/>
      <c r="AD32" s="779"/>
      <c r="AE32" s="780"/>
      <c r="AF32" s="781">
        <v>1022</v>
      </c>
      <c r="AG32" s="782"/>
      <c r="AH32" s="782"/>
      <c r="AI32" s="782"/>
      <c r="AJ32" s="783"/>
      <c r="AK32" s="850">
        <v>390</v>
      </c>
      <c r="AL32" s="851"/>
      <c r="AM32" s="851"/>
      <c r="AN32" s="851"/>
      <c r="AO32" s="851"/>
      <c r="AP32" s="851">
        <v>5816</v>
      </c>
      <c r="AQ32" s="851"/>
      <c r="AR32" s="851"/>
      <c r="AS32" s="851"/>
      <c r="AT32" s="851"/>
      <c r="AU32" s="851">
        <v>2670</v>
      </c>
      <c r="AV32" s="851"/>
      <c r="AW32" s="851"/>
      <c r="AX32" s="851"/>
      <c r="AY32" s="851"/>
      <c r="AZ32" s="852" t="s">
        <v>482</v>
      </c>
      <c r="BA32" s="852"/>
      <c r="BB32" s="852"/>
      <c r="BC32" s="852"/>
      <c r="BD32" s="852"/>
      <c r="BE32" s="848" t="s">
        <v>382</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383</v>
      </c>
      <c r="C33" s="776"/>
      <c r="D33" s="776"/>
      <c r="E33" s="776"/>
      <c r="F33" s="776"/>
      <c r="G33" s="776"/>
      <c r="H33" s="776"/>
      <c r="I33" s="776"/>
      <c r="J33" s="776"/>
      <c r="K33" s="776"/>
      <c r="L33" s="776"/>
      <c r="M33" s="776"/>
      <c r="N33" s="776"/>
      <c r="O33" s="776"/>
      <c r="P33" s="777"/>
      <c r="Q33" s="778">
        <v>144</v>
      </c>
      <c r="R33" s="779"/>
      <c r="S33" s="779"/>
      <c r="T33" s="779"/>
      <c r="U33" s="779"/>
      <c r="V33" s="779">
        <v>13</v>
      </c>
      <c r="W33" s="779"/>
      <c r="X33" s="779"/>
      <c r="Y33" s="779"/>
      <c r="Z33" s="779"/>
      <c r="AA33" s="779">
        <v>131</v>
      </c>
      <c r="AB33" s="779"/>
      <c r="AC33" s="779"/>
      <c r="AD33" s="779"/>
      <c r="AE33" s="780"/>
      <c r="AF33" s="781">
        <v>131</v>
      </c>
      <c r="AG33" s="782"/>
      <c r="AH33" s="782"/>
      <c r="AI33" s="782"/>
      <c r="AJ33" s="783"/>
      <c r="AK33" s="850">
        <v>5</v>
      </c>
      <c r="AL33" s="851"/>
      <c r="AM33" s="851"/>
      <c r="AN33" s="851"/>
      <c r="AO33" s="851"/>
      <c r="AP33" s="851">
        <v>18</v>
      </c>
      <c r="AQ33" s="851"/>
      <c r="AR33" s="851"/>
      <c r="AS33" s="851"/>
      <c r="AT33" s="851"/>
      <c r="AU33" s="851">
        <v>1</v>
      </c>
      <c r="AV33" s="851"/>
      <c r="AW33" s="851"/>
      <c r="AX33" s="851"/>
      <c r="AY33" s="851"/>
      <c r="AZ33" s="852" t="s">
        <v>482</v>
      </c>
      <c r="BA33" s="852"/>
      <c r="BB33" s="852"/>
      <c r="BC33" s="852"/>
      <c r="BD33" s="852"/>
      <c r="BE33" s="848" t="s">
        <v>382</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384</v>
      </c>
      <c r="C34" s="776"/>
      <c r="D34" s="776"/>
      <c r="E34" s="776"/>
      <c r="F34" s="776"/>
      <c r="G34" s="776"/>
      <c r="H34" s="776"/>
      <c r="I34" s="776"/>
      <c r="J34" s="776"/>
      <c r="K34" s="776"/>
      <c r="L34" s="776"/>
      <c r="M34" s="776"/>
      <c r="N34" s="776"/>
      <c r="O34" s="776"/>
      <c r="P34" s="777"/>
      <c r="Q34" s="778">
        <v>896</v>
      </c>
      <c r="R34" s="779"/>
      <c r="S34" s="779"/>
      <c r="T34" s="779"/>
      <c r="U34" s="779"/>
      <c r="V34" s="779">
        <v>68</v>
      </c>
      <c r="W34" s="779"/>
      <c r="X34" s="779"/>
      <c r="Y34" s="779"/>
      <c r="Z34" s="779"/>
      <c r="AA34" s="779">
        <v>828</v>
      </c>
      <c r="AB34" s="779"/>
      <c r="AC34" s="779"/>
      <c r="AD34" s="779"/>
      <c r="AE34" s="780"/>
      <c r="AF34" s="781">
        <v>828</v>
      </c>
      <c r="AG34" s="782"/>
      <c r="AH34" s="782"/>
      <c r="AI34" s="782"/>
      <c r="AJ34" s="783"/>
      <c r="AK34" s="850">
        <v>532</v>
      </c>
      <c r="AL34" s="851"/>
      <c r="AM34" s="851"/>
      <c r="AN34" s="851"/>
      <c r="AO34" s="851"/>
      <c r="AP34" s="851">
        <v>1247</v>
      </c>
      <c r="AQ34" s="851"/>
      <c r="AR34" s="851"/>
      <c r="AS34" s="851"/>
      <c r="AT34" s="851"/>
      <c r="AU34" s="851">
        <v>840</v>
      </c>
      <c r="AV34" s="851"/>
      <c r="AW34" s="851"/>
      <c r="AX34" s="851"/>
      <c r="AY34" s="851"/>
      <c r="AZ34" s="852" t="s">
        <v>482</v>
      </c>
      <c r="BA34" s="852"/>
      <c r="BB34" s="852"/>
      <c r="BC34" s="852"/>
      <c r="BD34" s="852"/>
      <c r="BE34" s="848" t="s">
        <v>382</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385</v>
      </c>
      <c r="C35" s="776"/>
      <c r="D35" s="776"/>
      <c r="E35" s="776"/>
      <c r="F35" s="776"/>
      <c r="G35" s="776"/>
      <c r="H35" s="776"/>
      <c r="I35" s="776"/>
      <c r="J35" s="776"/>
      <c r="K35" s="776"/>
      <c r="L35" s="776"/>
      <c r="M35" s="776"/>
      <c r="N35" s="776"/>
      <c r="O35" s="776"/>
      <c r="P35" s="777"/>
      <c r="Q35" s="778">
        <v>12</v>
      </c>
      <c r="R35" s="779"/>
      <c r="S35" s="779"/>
      <c r="T35" s="779"/>
      <c r="U35" s="779"/>
      <c r="V35" s="778">
        <v>12</v>
      </c>
      <c r="W35" s="779"/>
      <c r="X35" s="779"/>
      <c r="Y35" s="779"/>
      <c r="Z35" s="779"/>
      <c r="AA35" s="779" t="s">
        <v>543</v>
      </c>
      <c r="AB35" s="779"/>
      <c r="AC35" s="779"/>
      <c r="AD35" s="779"/>
      <c r="AE35" s="780"/>
      <c r="AF35" s="781" t="s">
        <v>112</v>
      </c>
      <c r="AG35" s="782"/>
      <c r="AH35" s="782"/>
      <c r="AI35" s="782"/>
      <c r="AJ35" s="783"/>
      <c r="AK35" s="850">
        <v>10</v>
      </c>
      <c r="AL35" s="851"/>
      <c r="AM35" s="851"/>
      <c r="AN35" s="851"/>
      <c r="AO35" s="851"/>
      <c r="AP35" s="851">
        <v>80</v>
      </c>
      <c r="AQ35" s="851"/>
      <c r="AR35" s="851"/>
      <c r="AS35" s="851"/>
      <c r="AT35" s="851"/>
      <c r="AU35" s="851">
        <v>80</v>
      </c>
      <c r="AV35" s="851"/>
      <c r="AW35" s="851"/>
      <c r="AX35" s="851"/>
      <c r="AY35" s="851"/>
      <c r="AZ35" s="852" t="s">
        <v>482</v>
      </c>
      <c r="BA35" s="852"/>
      <c r="BB35" s="852"/>
      <c r="BC35" s="852"/>
      <c r="BD35" s="852"/>
      <c r="BE35" s="848" t="s">
        <v>386</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387</v>
      </c>
      <c r="C36" s="776"/>
      <c r="D36" s="776"/>
      <c r="E36" s="776"/>
      <c r="F36" s="776"/>
      <c r="G36" s="776"/>
      <c r="H36" s="776"/>
      <c r="I36" s="776"/>
      <c r="J36" s="776"/>
      <c r="K36" s="776"/>
      <c r="L36" s="776"/>
      <c r="M36" s="776"/>
      <c r="N36" s="776"/>
      <c r="O36" s="776"/>
      <c r="P36" s="777"/>
      <c r="Q36" s="778">
        <v>12</v>
      </c>
      <c r="R36" s="779"/>
      <c r="S36" s="779"/>
      <c r="T36" s="779"/>
      <c r="U36" s="779"/>
      <c r="V36" s="778">
        <v>12</v>
      </c>
      <c r="W36" s="779"/>
      <c r="X36" s="779"/>
      <c r="Y36" s="779"/>
      <c r="Z36" s="779"/>
      <c r="AA36" s="779" t="s">
        <v>543</v>
      </c>
      <c r="AB36" s="779"/>
      <c r="AC36" s="779"/>
      <c r="AD36" s="779"/>
      <c r="AE36" s="780"/>
      <c r="AF36" s="781" t="s">
        <v>112</v>
      </c>
      <c r="AG36" s="782"/>
      <c r="AH36" s="782"/>
      <c r="AI36" s="782"/>
      <c r="AJ36" s="783"/>
      <c r="AK36" s="850">
        <v>12</v>
      </c>
      <c r="AL36" s="851"/>
      <c r="AM36" s="851"/>
      <c r="AN36" s="851"/>
      <c r="AO36" s="851"/>
      <c r="AP36" s="851" t="s">
        <v>543</v>
      </c>
      <c r="AQ36" s="851"/>
      <c r="AR36" s="851"/>
      <c r="AS36" s="851"/>
      <c r="AT36" s="851"/>
      <c r="AU36" s="851" t="s">
        <v>543</v>
      </c>
      <c r="AV36" s="851"/>
      <c r="AW36" s="851"/>
      <c r="AX36" s="851"/>
      <c r="AY36" s="851"/>
      <c r="AZ36" s="852" t="s">
        <v>482</v>
      </c>
      <c r="BA36" s="852"/>
      <c r="BB36" s="852"/>
      <c r="BC36" s="852"/>
      <c r="BD36" s="852"/>
      <c r="BE36" s="848" t="s">
        <v>386</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388</v>
      </c>
      <c r="C37" s="776"/>
      <c r="D37" s="776"/>
      <c r="E37" s="776"/>
      <c r="F37" s="776"/>
      <c r="G37" s="776"/>
      <c r="H37" s="776"/>
      <c r="I37" s="776"/>
      <c r="J37" s="776"/>
      <c r="K37" s="776"/>
      <c r="L37" s="776"/>
      <c r="M37" s="776"/>
      <c r="N37" s="776"/>
      <c r="O37" s="776"/>
      <c r="P37" s="777"/>
      <c r="Q37" s="778">
        <v>15</v>
      </c>
      <c r="R37" s="779"/>
      <c r="S37" s="779"/>
      <c r="T37" s="779"/>
      <c r="U37" s="779"/>
      <c r="V37" s="778">
        <v>14</v>
      </c>
      <c r="W37" s="779"/>
      <c r="X37" s="779"/>
      <c r="Y37" s="779"/>
      <c r="Z37" s="779"/>
      <c r="AA37" s="779" t="s">
        <v>544</v>
      </c>
      <c r="AB37" s="779"/>
      <c r="AC37" s="779"/>
      <c r="AD37" s="779"/>
      <c r="AE37" s="780"/>
      <c r="AF37" s="781">
        <v>1</v>
      </c>
      <c r="AG37" s="782"/>
      <c r="AH37" s="782"/>
      <c r="AI37" s="782"/>
      <c r="AJ37" s="783"/>
      <c r="AK37" s="850" t="s">
        <v>543</v>
      </c>
      <c r="AL37" s="851"/>
      <c r="AM37" s="851"/>
      <c r="AN37" s="851"/>
      <c r="AO37" s="851"/>
      <c r="AP37" s="851" t="s">
        <v>543</v>
      </c>
      <c r="AQ37" s="851"/>
      <c r="AR37" s="851"/>
      <c r="AS37" s="851"/>
      <c r="AT37" s="851"/>
      <c r="AU37" s="851" t="s">
        <v>543</v>
      </c>
      <c r="AV37" s="851"/>
      <c r="AW37" s="851"/>
      <c r="AX37" s="851"/>
      <c r="AY37" s="851"/>
      <c r="AZ37" s="852" t="s">
        <v>482</v>
      </c>
      <c r="BA37" s="852"/>
      <c r="BB37" s="852"/>
      <c r="BC37" s="852"/>
      <c r="BD37" s="852"/>
      <c r="BE37" s="848" t="s">
        <v>386</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t="s">
        <v>389</v>
      </c>
      <c r="C38" s="776"/>
      <c r="D38" s="776"/>
      <c r="E38" s="776"/>
      <c r="F38" s="776"/>
      <c r="G38" s="776"/>
      <c r="H38" s="776"/>
      <c r="I38" s="776"/>
      <c r="J38" s="776"/>
      <c r="K38" s="776"/>
      <c r="L38" s="776"/>
      <c r="M38" s="776"/>
      <c r="N38" s="776"/>
      <c r="O38" s="776"/>
      <c r="P38" s="777"/>
      <c r="Q38" s="778">
        <v>7</v>
      </c>
      <c r="R38" s="779"/>
      <c r="S38" s="779"/>
      <c r="T38" s="779"/>
      <c r="U38" s="779"/>
      <c r="V38" s="778">
        <v>7</v>
      </c>
      <c r="W38" s="779"/>
      <c r="X38" s="779"/>
      <c r="Y38" s="779"/>
      <c r="Z38" s="779"/>
      <c r="AA38" s="779">
        <v>109</v>
      </c>
      <c r="AB38" s="779"/>
      <c r="AC38" s="779"/>
      <c r="AD38" s="779"/>
      <c r="AE38" s="780"/>
      <c r="AF38" s="781">
        <v>109</v>
      </c>
      <c r="AG38" s="782"/>
      <c r="AH38" s="782"/>
      <c r="AI38" s="782"/>
      <c r="AJ38" s="783"/>
      <c r="AK38" s="850" t="s">
        <v>543</v>
      </c>
      <c r="AL38" s="851"/>
      <c r="AM38" s="851"/>
      <c r="AN38" s="851"/>
      <c r="AO38" s="851"/>
      <c r="AP38" s="851" t="s">
        <v>543</v>
      </c>
      <c r="AQ38" s="851"/>
      <c r="AR38" s="851"/>
      <c r="AS38" s="851"/>
      <c r="AT38" s="851"/>
      <c r="AU38" s="851" t="s">
        <v>543</v>
      </c>
      <c r="AV38" s="851"/>
      <c r="AW38" s="851"/>
      <c r="AX38" s="851"/>
      <c r="AY38" s="851"/>
      <c r="AZ38" s="852" t="s">
        <v>482</v>
      </c>
      <c r="BA38" s="852"/>
      <c r="BB38" s="852"/>
      <c r="BC38" s="852"/>
      <c r="BD38" s="852"/>
      <c r="BE38" s="848" t="s">
        <v>386</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t="s">
        <v>390</v>
      </c>
      <c r="C39" s="776"/>
      <c r="D39" s="776"/>
      <c r="E39" s="776"/>
      <c r="F39" s="776"/>
      <c r="G39" s="776"/>
      <c r="H39" s="776"/>
      <c r="I39" s="776"/>
      <c r="J39" s="776"/>
      <c r="K39" s="776"/>
      <c r="L39" s="776"/>
      <c r="M39" s="776"/>
      <c r="N39" s="776"/>
      <c r="O39" s="776"/>
      <c r="P39" s="777"/>
      <c r="Q39" s="778">
        <v>56</v>
      </c>
      <c r="R39" s="779"/>
      <c r="S39" s="779"/>
      <c r="T39" s="779"/>
      <c r="U39" s="779"/>
      <c r="V39" s="778">
        <v>56</v>
      </c>
      <c r="W39" s="779"/>
      <c r="X39" s="779"/>
      <c r="Y39" s="779"/>
      <c r="Z39" s="779"/>
      <c r="AA39" s="779">
        <v>10</v>
      </c>
      <c r="AB39" s="779"/>
      <c r="AC39" s="779"/>
      <c r="AD39" s="779"/>
      <c r="AE39" s="780"/>
      <c r="AF39" s="781">
        <v>10</v>
      </c>
      <c r="AG39" s="782"/>
      <c r="AH39" s="782"/>
      <c r="AI39" s="782"/>
      <c r="AJ39" s="783"/>
      <c r="AK39" s="850" t="s">
        <v>543</v>
      </c>
      <c r="AL39" s="851"/>
      <c r="AM39" s="851"/>
      <c r="AN39" s="851"/>
      <c r="AO39" s="851"/>
      <c r="AP39" s="851">
        <v>78</v>
      </c>
      <c r="AQ39" s="851"/>
      <c r="AR39" s="851"/>
      <c r="AS39" s="851"/>
      <c r="AT39" s="851"/>
      <c r="AU39" s="851" t="s">
        <v>543</v>
      </c>
      <c r="AV39" s="851"/>
      <c r="AW39" s="851"/>
      <c r="AX39" s="851"/>
      <c r="AY39" s="851"/>
      <c r="AZ39" s="852" t="s">
        <v>482</v>
      </c>
      <c r="BA39" s="852"/>
      <c r="BB39" s="852"/>
      <c r="BC39" s="852"/>
      <c r="BD39" s="852"/>
      <c r="BE39" s="848" t="s">
        <v>386</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391</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365</v>
      </c>
      <c r="B63" s="810" t="s">
        <v>392</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2161</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394</v>
      </c>
      <c r="B66" s="761"/>
      <c r="C66" s="761"/>
      <c r="D66" s="761"/>
      <c r="E66" s="761"/>
      <c r="F66" s="761"/>
      <c r="G66" s="761"/>
      <c r="H66" s="761"/>
      <c r="I66" s="761"/>
      <c r="J66" s="761"/>
      <c r="K66" s="761"/>
      <c r="L66" s="761"/>
      <c r="M66" s="761"/>
      <c r="N66" s="761"/>
      <c r="O66" s="761"/>
      <c r="P66" s="762"/>
      <c r="Q66" s="737" t="s">
        <v>369</v>
      </c>
      <c r="R66" s="738"/>
      <c r="S66" s="738"/>
      <c r="T66" s="738"/>
      <c r="U66" s="739"/>
      <c r="V66" s="737" t="s">
        <v>370</v>
      </c>
      <c r="W66" s="738"/>
      <c r="X66" s="738"/>
      <c r="Y66" s="738"/>
      <c r="Z66" s="739"/>
      <c r="AA66" s="737" t="s">
        <v>371</v>
      </c>
      <c r="AB66" s="738"/>
      <c r="AC66" s="738"/>
      <c r="AD66" s="738"/>
      <c r="AE66" s="739"/>
      <c r="AF66" s="872" t="s">
        <v>372</v>
      </c>
      <c r="AG66" s="833"/>
      <c r="AH66" s="833"/>
      <c r="AI66" s="833"/>
      <c r="AJ66" s="873"/>
      <c r="AK66" s="737" t="s">
        <v>373</v>
      </c>
      <c r="AL66" s="761"/>
      <c r="AM66" s="761"/>
      <c r="AN66" s="761"/>
      <c r="AO66" s="762"/>
      <c r="AP66" s="737" t="s">
        <v>374</v>
      </c>
      <c r="AQ66" s="738"/>
      <c r="AR66" s="738"/>
      <c r="AS66" s="738"/>
      <c r="AT66" s="739"/>
      <c r="AU66" s="737" t="s">
        <v>395</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547</v>
      </c>
      <c r="C68" s="890"/>
      <c r="D68" s="890"/>
      <c r="E68" s="890"/>
      <c r="F68" s="890"/>
      <c r="G68" s="890"/>
      <c r="H68" s="890"/>
      <c r="I68" s="890"/>
      <c r="J68" s="890"/>
      <c r="K68" s="890"/>
      <c r="L68" s="890"/>
      <c r="M68" s="890"/>
      <c r="N68" s="890"/>
      <c r="O68" s="890"/>
      <c r="P68" s="891"/>
      <c r="Q68" s="892">
        <v>1890</v>
      </c>
      <c r="R68" s="886"/>
      <c r="S68" s="886"/>
      <c r="T68" s="886"/>
      <c r="U68" s="886"/>
      <c r="V68" s="886">
        <v>1868</v>
      </c>
      <c r="W68" s="886"/>
      <c r="X68" s="886"/>
      <c r="Y68" s="886"/>
      <c r="Z68" s="886"/>
      <c r="AA68" s="886">
        <v>22</v>
      </c>
      <c r="AB68" s="886"/>
      <c r="AC68" s="886"/>
      <c r="AD68" s="886"/>
      <c r="AE68" s="886"/>
      <c r="AF68" s="886">
        <v>22</v>
      </c>
      <c r="AG68" s="886"/>
      <c r="AH68" s="886"/>
      <c r="AI68" s="886"/>
      <c r="AJ68" s="886"/>
      <c r="AK68" s="886" t="s">
        <v>545</v>
      </c>
      <c r="AL68" s="886"/>
      <c r="AM68" s="886"/>
      <c r="AN68" s="886"/>
      <c r="AO68" s="886"/>
      <c r="AP68" s="886">
        <v>1244</v>
      </c>
      <c r="AQ68" s="886"/>
      <c r="AR68" s="886"/>
      <c r="AS68" s="886"/>
      <c r="AT68" s="886"/>
      <c r="AU68" s="886">
        <v>754</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548</v>
      </c>
      <c r="C69" s="894"/>
      <c r="D69" s="894"/>
      <c r="E69" s="894"/>
      <c r="F69" s="894"/>
      <c r="G69" s="894"/>
      <c r="H69" s="894"/>
      <c r="I69" s="894"/>
      <c r="J69" s="894"/>
      <c r="K69" s="894"/>
      <c r="L69" s="894"/>
      <c r="M69" s="894"/>
      <c r="N69" s="894"/>
      <c r="O69" s="894"/>
      <c r="P69" s="895"/>
      <c r="Q69" s="896">
        <v>12929</v>
      </c>
      <c r="R69" s="851"/>
      <c r="S69" s="851"/>
      <c r="T69" s="851"/>
      <c r="U69" s="851"/>
      <c r="V69" s="851">
        <v>10315</v>
      </c>
      <c r="W69" s="851"/>
      <c r="X69" s="851"/>
      <c r="Y69" s="851"/>
      <c r="Z69" s="851"/>
      <c r="AA69" s="851">
        <v>2614</v>
      </c>
      <c r="AB69" s="851"/>
      <c r="AC69" s="851"/>
      <c r="AD69" s="851"/>
      <c r="AE69" s="851"/>
      <c r="AF69" s="851">
        <v>2614</v>
      </c>
      <c r="AG69" s="851"/>
      <c r="AH69" s="851"/>
      <c r="AI69" s="851"/>
      <c r="AJ69" s="851"/>
      <c r="AK69" s="851">
        <v>621</v>
      </c>
      <c r="AL69" s="851"/>
      <c r="AM69" s="851"/>
      <c r="AN69" s="851"/>
      <c r="AO69" s="851"/>
      <c r="AP69" s="851" t="s">
        <v>549</v>
      </c>
      <c r="AQ69" s="851"/>
      <c r="AR69" s="851"/>
      <c r="AS69" s="851"/>
      <c r="AT69" s="851"/>
      <c r="AU69" s="851" t="s">
        <v>549</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550</v>
      </c>
      <c r="C70" s="894"/>
      <c r="D70" s="894"/>
      <c r="E70" s="894"/>
      <c r="F70" s="894"/>
      <c r="G70" s="894"/>
      <c r="H70" s="894"/>
      <c r="I70" s="894"/>
      <c r="J70" s="894"/>
      <c r="K70" s="894"/>
      <c r="L70" s="894"/>
      <c r="M70" s="894"/>
      <c r="N70" s="894"/>
      <c r="O70" s="894"/>
      <c r="P70" s="895"/>
      <c r="Q70" s="896">
        <v>227696</v>
      </c>
      <c r="R70" s="851"/>
      <c r="S70" s="851"/>
      <c r="T70" s="851"/>
      <c r="U70" s="851"/>
      <c r="V70" s="851">
        <v>220241</v>
      </c>
      <c r="W70" s="851"/>
      <c r="X70" s="851"/>
      <c r="Y70" s="851"/>
      <c r="Z70" s="851"/>
      <c r="AA70" s="851">
        <v>7455</v>
      </c>
      <c r="AB70" s="851"/>
      <c r="AC70" s="851"/>
      <c r="AD70" s="851"/>
      <c r="AE70" s="851"/>
      <c r="AF70" s="851">
        <v>7455</v>
      </c>
      <c r="AG70" s="851"/>
      <c r="AH70" s="851"/>
      <c r="AI70" s="851"/>
      <c r="AJ70" s="851"/>
      <c r="AK70" s="851">
        <v>196</v>
      </c>
      <c r="AL70" s="851"/>
      <c r="AM70" s="851"/>
      <c r="AN70" s="851"/>
      <c r="AO70" s="851"/>
      <c r="AP70" s="851" t="s">
        <v>549</v>
      </c>
      <c r="AQ70" s="851"/>
      <c r="AR70" s="851"/>
      <c r="AS70" s="851"/>
      <c r="AT70" s="851"/>
      <c r="AU70" s="851" t="s">
        <v>549</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c r="C71" s="894"/>
      <c r="D71" s="894"/>
      <c r="E71" s="894"/>
      <c r="F71" s="894"/>
      <c r="G71" s="894"/>
      <c r="H71" s="894"/>
      <c r="I71" s="894"/>
      <c r="J71" s="894"/>
      <c r="K71" s="894"/>
      <c r="L71" s="894"/>
      <c r="M71" s="894"/>
      <c r="N71" s="894"/>
      <c r="O71" s="894"/>
      <c r="P71" s="895"/>
      <c r="Q71" s="896"/>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365</v>
      </c>
      <c r="B88" s="810" t="s">
        <v>396</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365</v>
      </c>
      <c r="BR102" s="810" t="s">
        <v>397</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405</v>
      </c>
      <c r="AB109" s="915"/>
      <c r="AC109" s="915"/>
      <c r="AD109" s="915"/>
      <c r="AE109" s="916"/>
      <c r="AF109" s="914" t="s">
        <v>286</v>
      </c>
      <c r="AG109" s="915"/>
      <c r="AH109" s="915"/>
      <c r="AI109" s="915"/>
      <c r="AJ109" s="916"/>
      <c r="AK109" s="914" t="s">
        <v>285</v>
      </c>
      <c r="AL109" s="915"/>
      <c r="AM109" s="915"/>
      <c r="AN109" s="915"/>
      <c r="AO109" s="916"/>
      <c r="AP109" s="914" t="s">
        <v>406</v>
      </c>
      <c r="AQ109" s="915"/>
      <c r="AR109" s="915"/>
      <c r="AS109" s="915"/>
      <c r="AT109" s="917"/>
      <c r="AU109" s="934" t="s">
        <v>404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405</v>
      </c>
      <c r="BR109" s="915"/>
      <c r="BS109" s="915"/>
      <c r="BT109" s="915"/>
      <c r="BU109" s="916"/>
      <c r="BV109" s="914" t="s">
        <v>286</v>
      </c>
      <c r="BW109" s="915"/>
      <c r="BX109" s="915"/>
      <c r="BY109" s="915"/>
      <c r="BZ109" s="916"/>
      <c r="CA109" s="914" t="s">
        <v>285</v>
      </c>
      <c r="CB109" s="915"/>
      <c r="CC109" s="915"/>
      <c r="CD109" s="915"/>
      <c r="CE109" s="916"/>
      <c r="CF109" s="935" t="s">
        <v>406</v>
      </c>
      <c r="CG109" s="935"/>
      <c r="CH109" s="935"/>
      <c r="CI109" s="935"/>
      <c r="CJ109" s="935"/>
      <c r="CK109" s="914" t="s">
        <v>407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405</v>
      </c>
      <c r="DH109" s="915"/>
      <c r="DI109" s="915"/>
      <c r="DJ109" s="915"/>
      <c r="DK109" s="916"/>
      <c r="DL109" s="914" t="s">
        <v>286</v>
      </c>
      <c r="DM109" s="915"/>
      <c r="DN109" s="915"/>
      <c r="DO109" s="915"/>
      <c r="DP109" s="916"/>
      <c r="DQ109" s="914" t="s">
        <v>285</v>
      </c>
      <c r="DR109" s="915"/>
      <c r="DS109" s="915"/>
      <c r="DT109" s="915"/>
      <c r="DU109" s="916"/>
      <c r="DV109" s="914" t="s">
        <v>406</v>
      </c>
      <c r="DW109" s="915"/>
      <c r="DX109" s="915"/>
      <c r="DY109" s="915"/>
      <c r="DZ109" s="917"/>
    </row>
    <row r="110" spans="1:131" s="199" customFormat="1" ht="26.25" customHeight="1">
      <c r="A110" s="918" t="s">
        <v>408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3039736</v>
      </c>
      <c r="AB110" s="922"/>
      <c r="AC110" s="922"/>
      <c r="AD110" s="922"/>
      <c r="AE110" s="923"/>
      <c r="AF110" s="924">
        <v>3095825</v>
      </c>
      <c r="AG110" s="922"/>
      <c r="AH110" s="922"/>
      <c r="AI110" s="922"/>
      <c r="AJ110" s="923"/>
      <c r="AK110" s="924">
        <v>3132314</v>
      </c>
      <c r="AL110" s="922"/>
      <c r="AM110" s="922"/>
      <c r="AN110" s="922"/>
      <c r="AO110" s="923"/>
      <c r="AP110" s="925">
        <v>29.9</v>
      </c>
      <c r="AQ110" s="926"/>
      <c r="AR110" s="926"/>
      <c r="AS110" s="926"/>
      <c r="AT110" s="927"/>
      <c r="AU110" s="928" t="s">
        <v>61</v>
      </c>
      <c r="AV110" s="929"/>
      <c r="AW110" s="929"/>
      <c r="AX110" s="929"/>
      <c r="AY110" s="929"/>
      <c r="AZ110" s="970" t="s">
        <v>409</v>
      </c>
      <c r="BA110" s="919"/>
      <c r="BB110" s="919"/>
      <c r="BC110" s="919"/>
      <c r="BD110" s="919"/>
      <c r="BE110" s="919"/>
      <c r="BF110" s="919"/>
      <c r="BG110" s="919"/>
      <c r="BH110" s="919"/>
      <c r="BI110" s="919"/>
      <c r="BJ110" s="919"/>
      <c r="BK110" s="919"/>
      <c r="BL110" s="919"/>
      <c r="BM110" s="919"/>
      <c r="BN110" s="919"/>
      <c r="BO110" s="919"/>
      <c r="BP110" s="920"/>
      <c r="BQ110" s="956">
        <v>29026507</v>
      </c>
      <c r="BR110" s="957"/>
      <c r="BS110" s="957"/>
      <c r="BT110" s="957"/>
      <c r="BU110" s="957"/>
      <c r="BV110" s="957">
        <v>28720385</v>
      </c>
      <c r="BW110" s="957"/>
      <c r="BX110" s="957"/>
      <c r="BY110" s="957"/>
      <c r="BZ110" s="957"/>
      <c r="CA110" s="957">
        <v>28335726</v>
      </c>
      <c r="CB110" s="957"/>
      <c r="CC110" s="957"/>
      <c r="CD110" s="957"/>
      <c r="CE110" s="957"/>
      <c r="CF110" s="971">
        <v>270.10000000000002</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413</v>
      </c>
      <c r="BA111" s="980"/>
      <c r="BB111" s="980"/>
      <c r="BC111" s="980"/>
      <c r="BD111" s="980"/>
      <c r="BE111" s="980"/>
      <c r="BF111" s="980"/>
      <c r="BG111" s="980"/>
      <c r="BH111" s="980"/>
      <c r="BI111" s="980"/>
      <c r="BJ111" s="980"/>
      <c r="BK111" s="980"/>
      <c r="BL111" s="980"/>
      <c r="BM111" s="980"/>
      <c r="BN111" s="980"/>
      <c r="BO111" s="980"/>
      <c r="BP111" s="981"/>
      <c r="BQ111" s="949">
        <v>309829</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417</v>
      </c>
      <c r="BA112" s="980"/>
      <c r="BB112" s="980"/>
      <c r="BC112" s="980"/>
      <c r="BD112" s="980"/>
      <c r="BE112" s="980"/>
      <c r="BF112" s="980"/>
      <c r="BG112" s="980"/>
      <c r="BH112" s="980"/>
      <c r="BI112" s="980"/>
      <c r="BJ112" s="980"/>
      <c r="BK112" s="980"/>
      <c r="BL112" s="980"/>
      <c r="BM112" s="980"/>
      <c r="BN112" s="980"/>
      <c r="BO112" s="980"/>
      <c r="BP112" s="981"/>
      <c r="BQ112" s="949">
        <v>3786044</v>
      </c>
      <c r="BR112" s="950"/>
      <c r="BS112" s="950"/>
      <c r="BT112" s="950"/>
      <c r="BU112" s="950"/>
      <c r="BV112" s="950">
        <v>3691915</v>
      </c>
      <c r="BW112" s="950"/>
      <c r="BX112" s="950"/>
      <c r="BY112" s="950"/>
      <c r="BZ112" s="950"/>
      <c r="CA112" s="950">
        <v>3597540</v>
      </c>
      <c r="CB112" s="950"/>
      <c r="CC112" s="950"/>
      <c r="CD112" s="950"/>
      <c r="CE112" s="950"/>
      <c r="CF112" s="944">
        <v>34.299999999999997</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310741</v>
      </c>
      <c r="AB113" s="964"/>
      <c r="AC113" s="964"/>
      <c r="AD113" s="964"/>
      <c r="AE113" s="965"/>
      <c r="AF113" s="966">
        <v>357837</v>
      </c>
      <c r="AG113" s="964"/>
      <c r="AH113" s="964"/>
      <c r="AI113" s="964"/>
      <c r="AJ113" s="965"/>
      <c r="AK113" s="966">
        <v>328232</v>
      </c>
      <c r="AL113" s="964"/>
      <c r="AM113" s="964"/>
      <c r="AN113" s="964"/>
      <c r="AO113" s="965"/>
      <c r="AP113" s="967">
        <v>3.1</v>
      </c>
      <c r="AQ113" s="968"/>
      <c r="AR113" s="968"/>
      <c r="AS113" s="968"/>
      <c r="AT113" s="969"/>
      <c r="AU113" s="930"/>
      <c r="AV113" s="931"/>
      <c r="AW113" s="931"/>
      <c r="AX113" s="931"/>
      <c r="AY113" s="931"/>
      <c r="AZ113" s="979" t="s">
        <v>420</v>
      </c>
      <c r="BA113" s="980"/>
      <c r="BB113" s="980"/>
      <c r="BC113" s="980"/>
      <c r="BD113" s="980"/>
      <c r="BE113" s="980"/>
      <c r="BF113" s="980"/>
      <c r="BG113" s="980"/>
      <c r="BH113" s="980"/>
      <c r="BI113" s="980"/>
      <c r="BJ113" s="980"/>
      <c r="BK113" s="980"/>
      <c r="BL113" s="980"/>
      <c r="BM113" s="980"/>
      <c r="BN113" s="980"/>
      <c r="BO113" s="980"/>
      <c r="BP113" s="981"/>
      <c r="BQ113" s="949">
        <v>1538680</v>
      </c>
      <c r="BR113" s="950"/>
      <c r="BS113" s="950"/>
      <c r="BT113" s="950"/>
      <c r="BU113" s="950"/>
      <c r="BV113" s="950">
        <v>1148759</v>
      </c>
      <c r="BW113" s="950"/>
      <c r="BX113" s="950"/>
      <c r="BY113" s="950"/>
      <c r="BZ113" s="950"/>
      <c r="CA113" s="950">
        <v>753955</v>
      </c>
      <c r="CB113" s="950"/>
      <c r="CC113" s="950"/>
      <c r="CD113" s="950"/>
      <c r="CE113" s="950"/>
      <c r="CF113" s="944">
        <v>7.2</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408436</v>
      </c>
      <c r="AB114" s="989"/>
      <c r="AC114" s="989"/>
      <c r="AD114" s="989"/>
      <c r="AE114" s="990"/>
      <c r="AF114" s="991">
        <v>408436</v>
      </c>
      <c r="AG114" s="989"/>
      <c r="AH114" s="989"/>
      <c r="AI114" s="989"/>
      <c r="AJ114" s="990"/>
      <c r="AK114" s="991">
        <v>408436</v>
      </c>
      <c r="AL114" s="989"/>
      <c r="AM114" s="989"/>
      <c r="AN114" s="989"/>
      <c r="AO114" s="990"/>
      <c r="AP114" s="992">
        <v>3.9</v>
      </c>
      <c r="AQ114" s="993"/>
      <c r="AR114" s="993"/>
      <c r="AS114" s="993"/>
      <c r="AT114" s="994"/>
      <c r="AU114" s="930"/>
      <c r="AV114" s="931"/>
      <c r="AW114" s="931"/>
      <c r="AX114" s="931"/>
      <c r="AY114" s="931"/>
      <c r="AZ114" s="979" t="s">
        <v>423</v>
      </c>
      <c r="BA114" s="980"/>
      <c r="BB114" s="980"/>
      <c r="BC114" s="980"/>
      <c r="BD114" s="980"/>
      <c r="BE114" s="980"/>
      <c r="BF114" s="980"/>
      <c r="BG114" s="980"/>
      <c r="BH114" s="980"/>
      <c r="BI114" s="980"/>
      <c r="BJ114" s="980"/>
      <c r="BK114" s="980"/>
      <c r="BL114" s="980"/>
      <c r="BM114" s="980"/>
      <c r="BN114" s="980"/>
      <c r="BO114" s="980"/>
      <c r="BP114" s="981"/>
      <c r="BQ114" s="949">
        <v>3727640</v>
      </c>
      <c r="BR114" s="950"/>
      <c r="BS114" s="950"/>
      <c r="BT114" s="950"/>
      <c r="BU114" s="950"/>
      <c r="BV114" s="950">
        <v>3486622</v>
      </c>
      <c r="BW114" s="950"/>
      <c r="BX114" s="950"/>
      <c r="BY114" s="950"/>
      <c r="BZ114" s="950"/>
      <c r="CA114" s="950">
        <v>3462404</v>
      </c>
      <c r="CB114" s="950"/>
      <c r="CC114" s="950"/>
      <c r="CD114" s="950"/>
      <c r="CE114" s="950"/>
      <c r="CF114" s="944">
        <v>33</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75327</v>
      </c>
      <c r="AB115" s="964"/>
      <c r="AC115" s="964"/>
      <c r="AD115" s="964"/>
      <c r="AE115" s="965"/>
      <c r="AF115" s="966">
        <v>78691</v>
      </c>
      <c r="AG115" s="964"/>
      <c r="AH115" s="964"/>
      <c r="AI115" s="964"/>
      <c r="AJ115" s="965"/>
      <c r="AK115" s="966">
        <v>2170</v>
      </c>
      <c r="AL115" s="964"/>
      <c r="AM115" s="964"/>
      <c r="AN115" s="964"/>
      <c r="AO115" s="965"/>
      <c r="AP115" s="967">
        <v>0</v>
      </c>
      <c r="AQ115" s="968"/>
      <c r="AR115" s="968"/>
      <c r="AS115" s="968"/>
      <c r="AT115" s="969"/>
      <c r="AU115" s="930"/>
      <c r="AV115" s="931"/>
      <c r="AW115" s="931"/>
      <c r="AX115" s="931"/>
      <c r="AY115" s="931"/>
      <c r="AZ115" s="979" t="s">
        <v>426</v>
      </c>
      <c r="BA115" s="980"/>
      <c r="BB115" s="980"/>
      <c r="BC115" s="980"/>
      <c r="BD115" s="980"/>
      <c r="BE115" s="980"/>
      <c r="BF115" s="980"/>
      <c r="BG115" s="980"/>
      <c r="BH115" s="980"/>
      <c r="BI115" s="980"/>
      <c r="BJ115" s="980"/>
      <c r="BK115" s="980"/>
      <c r="BL115" s="980"/>
      <c r="BM115" s="980"/>
      <c r="BN115" s="980"/>
      <c r="BO115" s="980"/>
      <c r="BP115" s="981"/>
      <c r="BQ115" s="949">
        <v>19582</v>
      </c>
      <c r="BR115" s="950"/>
      <c r="BS115" s="950"/>
      <c r="BT115" s="950"/>
      <c r="BU115" s="950"/>
      <c r="BV115" s="950">
        <v>18296</v>
      </c>
      <c r="BW115" s="950"/>
      <c r="BX115" s="950"/>
      <c r="BY115" s="950"/>
      <c r="BZ115" s="950"/>
      <c r="CA115" s="950">
        <v>16990</v>
      </c>
      <c r="CB115" s="950"/>
      <c r="CC115" s="950"/>
      <c r="CD115" s="950"/>
      <c r="CE115" s="950"/>
      <c r="CF115" s="944">
        <v>0.2</v>
      </c>
      <c r="CG115" s="945"/>
      <c r="CH115" s="945"/>
      <c r="CI115" s="945"/>
      <c r="CJ115" s="945"/>
      <c r="CK115" s="975"/>
      <c r="CL115" s="976"/>
      <c r="CM115" s="979" t="s">
        <v>427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1113</v>
      </c>
      <c r="AB116" s="989"/>
      <c r="AC116" s="989"/>
      <c r="AD116" s="989"/>
      <c r="AE116" s="990"/>
      <c r="AF116" s="991">
        <v>640</v>
      </c>
      <c r="AG116" s="989"/>
      <c r="AH116" s="989"/>
      <c r="AI116" s="989"/>
      <c r="AJ116" s="990"/>
      <c r="AK116" s="991">
        <v>282</v>
      </c>
      <c r="AL116" s="989"/>
      <c r="AM116" s="989"/>
      <c r="AN116" s="989"/>
      <c r="AO116" s="990"/>
      <c r="AP116" s="992">
        <v>0</v>
      </c>
      <c r="AQ116" s="993"/>
      <c r="AR116" s="993"/>
      <c r="AS116" s="993"/>
      <c r="AT116" s="994"/>
      <c r="AU116" s="930"/>
      <c r="AV116" s="931"/>
      <c r="AW116" s="931"/>
      <c r="AX116" s="931"/>
      <c r="AY116" s="931"/>
      <c r="AZ116" s="997" t="s">
        <v>429</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431</v>
      </c>
      <c r="Z117" s="916"/>
      <c r="AA117" s="1006">
        <v>3835353</v>
      </c>
      <c r="AB117" s="1007"/>
      <c r="AC117" s="1007"/>
      <c r="AD117" s="1007"/>
      <c r="AE117" s="1008"/>
      <c r="AF117" s="1009">
        <v>3941429</v>
      </c>
      <c r="AG117" s="1007"/>
      <c r="AH117" s="1007"/>
      <c r="AI117" s="1007"/>
      <c r="AJ117" s="1008"/>
      <c r="AK117" s="1009">
        <v>3871434</v>
      </c>
      <c r="AL117" s="1007"/>
      <c r="AM117" s="1007"/>
      <c r="AN117" s="1007"/>
      <c r="AO117" s="1008"/>
      <c r="AP117" s="1010"/>
      <c r="AQ117" s="1011"/>
      <c r="AR117" s="1011"/>
      <c r="AS117" s="1011"/>
      <c r="AT117" s="1012"/>
      <c r="AU117" s="930"/>
      <c r="AV117" s="931"/>
      <c r="AW117" s="931"/>
      <c r="AX117" s="931"/>
      <c r="AY117" s="931"/>
      <c r="AZ117" s="997" t="s">
        <v>432</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405</v>
      </c>
      <c r="AB118" s="915"/>
      <c r="AC118" s="915"/>
      <c r="AD118" s="915"/>
      <c r="AE118" s="916"/>
      <c r="AF118" s="914" t="s">
        <v>286</v>
      </c>
      <c r="AG118" s="915"/>
      <c r="AH118" s="915"/>
      <c r="AI118" s="915"/>
      <c r="AJ118" s="916"/>
      <c r="AK118" s="914" t="s">
        <v>285</v>
      </c>
      <c r="AL118" s="915"/>
      <c r="AM118" s="915"/>
      <c r="AN118" s="915"/>
      <c r="AO118" s="916"/>
      <c r="AP118" s="1001" t="s">
        <v>406</v>
      </c>
      <c r="AQ118" s="1002"/>
      <c r="AR118" s="1002"/>
      <c r="AS118" s="1002"/>
      <c r="AT118" s="1003"/>
      <c r="AU118" s="930"/>
      <c r="AV118" s="931"/>
      <c r="AW118" s="931"/>
      <c r="AX118" s="931"/>
      <c r="AY118" s="931"/>
      <c r="AZ118" s="1004" t="s">
        <v>434</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436</v>
      </c>
      <c r="BP119" s="1036"/>
      <c r="BQ119" s="1027">
        <v>38408282</v>
      </c>
      <c r="BR119" s="1028"/>
      <c r="BS119" s="1028"/>
      <c r="BT119" s="1028"/>
      <c r="BU119" s="1028"/>
      <c r="BV119" s="1028">
        <v>37065977</v>
      </c>
      <c r="BW119" s="1028"/>
      <c r="BX119" s="1028"/>
      <c r="BY119" s="1028"/>
      <c r="BZ119" s="1028"/>
      <c r="CA119" s="1028">
        <v>36166615</v>
      </c>
      <c r="CB119" s="1028"/>
      <c r="CC119" s="1028"/>
      <c r="CD119" s="1028"/>
      <c r="CE119" s="1028"/>
      <c r="CF119" s="1029"/>
      <c r="CG119" s="1030"/>
      <c r="CH119" s="1030"/>
      <c r="CI119" s="1030"/>
      <c r="CJ119" s="1031"/>
      <c r="CK119" s="977"/>
      <c r="CL119" s="978"/>
      <c r="CM119" s="1032" t="s">
        <v>437</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309829</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c r="A120" s="1089"/>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438</v>
      </c>
      <c r="AV120" s="1020"/>
      <c r="AW120" s="1020"/>
      <c r="AX120" s="1020"/>
      <c r="AY120" s="1021"/>
      <c r="AZ120" s="970" t="s">
        <v>439</v>
      </c>
      <c r="BA120" s="919"/>
      <c r="BB120" s="919"/>
      <c r="BC120" s="919"/>
      <c r="BD120" s="919"/>
      <c r="BE120" s="919"/>
      <c r="BF120" s="919"/>
      <c r="BG120" s="919"/>
      <c r="BH120" s="919"/>
      <c r="BI120" s="919"/>
      <c r="BJ120" s="919"/>
      <c r="BK120" s="919"/>
      <c r="BL120" s="919"/>
      <c r="BM120" s="919"/>
      <c r="BN120" s="919"/>
      <c r="BO120" s="919"/>
      <c r="BP120" s="920"/>
      <c r="BQ120" s="956">
        <v>10621135</v>
      </c>
      <c r="BR120" s="957"/>
      <c r="BS120" s="957"/>
      <c r="BT120" s="957"/>
      <c r="BU120" s="957"/>
      <c r="BV120" s="957">
        <v>12289200</v>
      </c>
      <c r="BW120" s="957"/>
      <c r="BX120" s="957"/>
      <c r="BY120" s="957"/>
      <c r="BZ120" s="957"/>
      <c r="CA120" s="957">
        <v>13141855</v>
      </c>
      <c r="CB120" s="957"/>
      <c r="CC120" s="957"/>
      <c r="CD120" s="957"/>
      <c r="CE120" s="957"/>
      <c r="CF120" s="971">
        <v>125.3</v>
      </c>
      <c r="CG120" s="972"/>
      <c r="CH120" s="972"/>
      <c r="CI120" s="972"/>
      <c r="CJ120" s="972"/>
      <c r="CK120" s="1037" t="s">
        <v>440</v>
      </c>
      <c r="CL120" s="1038"/>
      <c r="CM120" s="1038"/>
      <c r="CN120" s="1038"/>
      <c r="CO120" s="1039"/>
      <c r="CP120" s="1045" t="s">
        <v>381</v>
      </c>
      <c r="CQ120" s="1046"/>
      <c r="CR120" s="1046"/>
      <c r="CS120" s="1046"/>
      <c r="CT120" s="1046"/>
      <c r="CU120" s="1046"/>
      <c r="CV120" s="1046"/>
      <c r="CW120" s="1046"/>
      <c r="CX120" s="1046"/>
      <c r="CY120" s="1046"/>
      <c r="CZ120" s="1046"/>
      <c r="DA120" s="1046"/>
      <c r="DB120" s="1046"/>
      <c r="DC120" s="1046"/>
      <c r="DD120" s="1046"/>
      <c r="DE120" s="1046"/>
      <c r="DF120" s="1047"/>
      <c r="DG120" s="956">
        <v>2700949</v>
      </c>
      <c r="DH120" s="957"/>
      <c r="DI120" s="957"/>
      <c r="DJ120" s="957"/>
      <c r="DK120" s="957"/>
      <c r="DL120" s="957">
        <v>2679103</v>
      </c>
      <c r="DM120" s="957"/>
      <c r="DN120" s="957"/>
      <c r="DO120" s="957"/>
      <c r="DP120" s="957"/>
      <c r="DQ120" s="957">
        <v>2669665</v>
      </c>
      <c r="DR120" s="957"/>
      <c r="DS120" s="957"/>
      <c r="DT120" s="957"/>
      <c r="DU120" s="957"/>
      <c r="DV120" s="958">
        <v>25.4</v>
      </c>
      <c r="DW120" s="958"/>
      <c r="DX120" s="958"/>
      <c r="DY120" s="958"/>
      <c r="DZ120" s="959"/>
    </row>
    <row r="121" spans="1:130" s="199" customFormat="1" ht="26.25" customHeight="1">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1065849</v>
      </c>
      <c r="BR121" s="950"/>
      <c r="BS121" s="950"/>
      <c r="BT121" s="950"/>
      <c r="BU121" s="950"/>
      <c r="BV121" s="950">
        <v>926742</v>
      </c>
      <c r="BW121" s="950"/>
      <c r="BX121" s="950"/>
      <c r="BY121" s="950"/>
      <c r="BZ121" s="950"/>
      <c r="CA121" s="950">
        <v>833490</v>
      </c>
      <c r="CB121" s="950"/>
      <c r="CC121" s="950"/>
      <c r="CD121" s="950"/>
      <c r="CE121" s="950"/>
      <c r="CF121" s="944">
        <v>7.9</v>
      </c>
      <c r="CG121" s="945"/>
      <c r="CH121" s="945"/>
      <c r="CI121" s="945"/>
      <c r="CJ121" s="945"/>
      <c r="CK121" s="1040"/>
      <c r="CL121" s="1041"/>
      <c r="CM121" s="1041"/>
      <c r="CN121" s="1041"/>
      <c r="CO121" s="1042"/>
      <c r="CP121" s="1050" t="s">
        <v>384</v>
      </c>
      <c r="CQ121" s="1051"/>
      <c r="CR121" s="1051"/>
      <c r="CS121" s="1051"/>
      <c r="CT121" s="1051"/>
      <c r="CU121" s="1051"/>
      <c r="CV121" s="1051"/>
      <c r="CW121" s="1051"/>
      <c r="CX121" s="1051"/>
      <c r="CY121" s="1051"/>
      <c r="CZ121" s="1051"/>
      <c r="DA121" s="1051"/>
      <c r="DB121" s="1051"/>
      <c r="DC121" s="1051"/>
      <c r="DD121" s="1051"/>
      <c r="DE121" s="1051"/>
      <c r="DF121" s="1052"/>
      <c r="DG121" s="949">
        <v>979578</v>
      </c>
      <c r="DH121" s="950"/>
      <c r="DI121" s="950"/>
      <c r="DJ121" s="950"/>
      <c r="DK121" s="950"/>
      <c r="DL121" s="950">
        <v>919020</v>
      </c>
      <c r="DM121" s="950"/>
      <c r="DN121" s="950"/>
      <c r="DO121" s="950"/>
      <c r="DP121" s="950"/>
      <c r="DQ121" s="950">
        <v>840341</v>
      </c>
      <c r="DR121" s="950"/>
      <c r="DS121" s="950"/>
      <c r="DT121" s="950"/>
      <c r="DU121" s="950"/>
      <c r="DV121" s="951">
        <v>8</v>
      </c>
      <c r="DW121" s="951"/>
      <c r="DX121" s="951"/>
      <c r="DY121" s="951"/>
      <c r="DZ121" s="952"/>
    </row>
    <row r="122" spans="1:130" s="199" customFormat="1" ht="26.25" customHeight="1">
      <c r="A122" s="1089"/>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443</v>
      </c>
      <c r="BA122" s="995"/>
      <c r="BB122" s="995"/>
      <c r="BC122" s="995"/>
      <c r="BD122" s="995"/>
      <c r="BE122" s="995"/>
      <c r="BF122" s="995"/>
      <c r="BG122" s="995"/>
      <c r="BH122" s="995"/>
      <c r="BI122" s="995"/>
      <c r="BJ122" s="995"/>
      <c r="BK122" s="995"/>
      <c r="BL122" s="995"/>
      <c r="BM122" s="995"/>
      <c r="BN122" s="995"/>
      <c r="BO122" s="995"/>
      <c r="BP122" s="996"/>
      <c r="BQ122" s="1027">
        <v>25977367</v>
      </c>
      <c r="BR122" s="1028"/>
      <c r="BS122" s="1028"/>
      <c r="BT122" s="1028"/>
      <c r="BU122" s="1028"/>
      <c r="BV122" s="1028">
        <v>25708794</v>
      </c>
      <c r="BW122" s="1028"/>
      <c r="BX122" s="1028"/>
      <c r="BY122" s="1028"/>
      <c r="BZ122" s="1028"/>
      <c r="CA122" s="1028">
        <v>25345877</v>
      </c>
      <c r="CB122" s="1028"/>
      <c r="CC122" s="1028"/>
      <c r="CD122" s="1028"/>
      <c r="CE122" s="1028"/>
      <c r="CF122" s="1048">
        <v>241.6</v>
      </c>
      <c r="CG122" s="1049"/>
      <c r="CH122" s="1049"/>
      <c r="CI122" s="1049"/>
      <c r="CJ122" s="1049"/>
      <c r="CK122" s="1040"/>
      <c r="CL122" s="1041"/>
      <c r="CM122" s="1041"/>
      <c r="CN122" s="1041"/>
      <c r="CO122" s="1042"/>
      <c r="CP122" s="1050" t="s">
        <v>385</v>
      </c>
      <c r="CQ122" s="1051"/>
      <c r="CR122" s="1051"/>
      <c r="CS122" s="1051"/>
      <c r="CT122" s="1051"/>
      <c r="CU122" s="1051"/>
      <c r="CV122" s="1051"/>
      <c r="CW122" s="1051"/>
      <c r="CX122" s="1051"/>
      <c r="CY122" s="1051"/>
      <c r="CZ122" s="1051"/>
      <c r="DA122" s="1051"/>
      <c r="DB122" s="1051"/>
      <c r="DC122" s="1051"/>
      <c r="DD122" s="1051"/>
      <c r="DE122" s="1051"/>
      <c r="DF122" s="1052"/>
      <c r="DG122" s="949">
        <v>90904</v>
      </c>
      <c r="DH122" s="950"/>
      <c r="DI122" s="950"/>
      <c r="DJ122" s="950"/>
      <c r="DK122" s="950"/>
      <c r="DL122" s="950">
        <v>85342</v>
      </c>
      <c r="DM122" s="950"/>
      <c r="DN122" s="950"/>
      <c r="DO122" s="950"/>
      <c r="DP122" s="950"/>
      <c r="DQ122" s="950">
        <v>79675</v>
      </c>
      <c r="DR122" s="950"/>
      <c r="DS122" s="950"/>
      <c r="DT122" s="950"/>
      <c r="DU122" s="950"/>
      <c r="DV122" s="951">
        <v>0.8</v>
      </c>
      <c r="DW122" s="951"/>
      <c r="DX122" s="951"/>
      <c r="DY122" s="951"/>
      <c r="DZ122" s="952"/>
    </row>
    <row r="123" spans="1:130" s="199" customFormat="1" ht="26.25" customHeight="1">
      <c r="A123" s="1089"/>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444</v>
      </c>
      <c r="BP123" s="1036"/>
      <c r="BQ123" s="1095">
        <v>37664351</v>
      </c>
      <c r="BR123" s="1096"/>
      <c r="BS123" s="1096"/>
      <c r="BT123" s="1096"/>
      <c r="BU123" s="1096"/>
      <c r="BV123" s="1096">
        <v>38924736</v>
      </c>
      <c r="BW123" s="1096"/>
      <c r="BX123" s="1096"/>
      <c r="BY123" s="1096"/>
      <c r="BZ123" s="1096"/>
      <c r="CA123" s="1096">
        <v>39321222</v>
      </c>
      <c r="CB123" s="1096"/>
      <c r="CC123" s="1096"/>
      <c r="CD123" s="1096"/>
      <c r="CE123" s="1096"/>
      <c r="CF123" s="1029"/>
      <c r="CG123" s="1030"/>
      <c r="CH123" s="1030"/>
      <c r="CI123" s="1030"/>
      <c r="CJ123" s="1031"/>
      <c r="CK123" s="1040"/>
      <c r="CL123" s="1041"/>
      <c r="CM123" s="1041"/>
      <c r="CN123" s="1041"/>
      <c r="CO123" s="1042"/>
      <c r="CP123" s="1050" t="s">
        <v>377</v>
      </c>
      <c r="CQ123" s="1051"/>
      <c r="CR123" s="1051"/>
      <c r="CS123" s="1051"/>
      <c r="CT123" s="1051"/>
      <c r="CU123" s="1051"/>
      <c r="CV123" s="1051"/>
      <c r="CW123" s="1051"/>
      <c r="CX123" s="1051"/>
      <c r="CY123" s="1051"/>
      <c r="CZ123" s="1051"/>
      <c r="DA123" s="1051"/>
      <c r="DB123" s="1051"/>
      <c r="DC123" s="1051"/>
      <c r="DD123" s="1051"/>
      <c r="DE123" s="1051"/>
      <c r="DF123" s="1052"/>
      <c r="DG123" s="988">
        <v>5838</v>
      </c>
      <c r="DH123" s="989"/>
      <c r="DI123" s="989"/>
      <c r="DJ123" s="989"/>
      <c r="DK123" s="990"/>
      <c r="DL123" s="991">
        <v>6595</v>
      </c>
      <c r="DM123" s="989"/>
      <c r="DN123" s="989"/>
      <c r="DO123" s="989"/>
      <c r="DP123" s="990"/>
      <c r="DQ123" s="991">
        <v>7183</v>
      </c>
      <c r="DR123" s="989"/>
      <c r="DS123" s="989"/>
      <c r="DT123" s="989"/>
      <c r="DU123" s="990"/>
      <c r="DV123" s="992">
        <v>0.1</v>
      </c>
      <c r="DW123" s="993"/>
      <c r="DX123" s="993"/>
      <c r="DY123" s="993"/>
      <c r="DZ123" s="994"/>
    </row>
    <row r="124" spans="1:130" s="199" customFormat="1" ht="26.25" customHeight="1" thickBot="1">
      <c r="A124" s="1089"/>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7</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v>8775</v>
      </c>
      <c r="DH124" s="1014"/>
      <c r="DI124" s="1014"/>
      <c r="DJ124" s="1014"/>
      <c r="DK124" s="1015"/>
      <c r="DL124" s="1013">
        <v>1855</v>
      </c>
      <c r="DM124" s="1014"/>
      <c r="DN124" s="1014"/>
      <c r="DO124" s="1014"/>
      <c r="DP124" s="1015"/>
      <c r="DQ124" s="1013">
        <v>676</v>
      </c>
      <c r="DR124" s="1014"/>
      <c r="DS124" s="1014"/>
      <c r="DT124" s="1014"/>
      <c r="DU124" s="1015"/>
      <c r="DV124" s="1016">
        <v>0</v>
      </c>
      <c r="DW124" s="1017"/>
      <c r="DX124" s="1017"/>
      <c r="DY124" s="1017"/>
      <c r="DZ124" s="1018"/>
    </row>
    <row r="125" spans="1:130" s="199" customFormat="1" ht="26.25" customHeight="1">
      <c r="A125" s="1089"/>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72302</v>
      </c>
      <c r="AB126" s="989"/>
      <c r="AC126" s="989"/>
      <c r="AD126" s="989"/>
      <c r="AE126" s="990"/>
      <c r="AF126" s="991">
        <v>75977</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3025</v>
      </c>
      <c r="AB127" s="989"/>
      <c r="AC127" s="989"/>
      <c r="AD127" s="989"/>
      <c r="AE127" s="990"/>
      <c r="AF127" s="991">
        <v>2714</v>
      </c>
      <c r="AG127" s="989"/>
      <c r="AH127" s="989"/>
      <c r="AI127" s="989"/>
      <c r="AJ127" s="990"/>
      <c r="AK127" s="991">
        <v>2170</v>
      </c>
      <c r="AL127" s="989"/>
      <c r="AM127" s="989"/>
      <c r="AN127" s="989"/>
      <c r="AO127" s="990"/>
      <c r="AP127" s="992">
        <v>0</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v>103629</v>
      </c>
      <c r="AB128" s="1078"/>
      <c r="AC128" s="1078"/>
      <c r="AD128" s="1078"/>
      <c r="AE128" s="1079"/>
      <c r="AF128" s="1080">
        <v>101684</v>
      </c>
      <c r="AG128" s="1078"/>
      <c r="AH128" s="1078"/>
      <c r="AI128" s="1078"/>
      <c r="AJ128" s="1079"/>
      <c r="AK128" s="1080">
        <v>101924</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112</v>
      </c>
      <c r="BG128" s="1085"/>
      <c r="BH128" s="1085"/>
      <c r="BI128" s="1085"/>
      <c r="BJ128" s="1085"/>
      <c r="BK128" s="1085"/>
      <c r="BL128" s="1086"/>
      <c r="BM128" s="1084">
        <v>12.89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v>19582</v>
      </c>
      <c r="DH128" s="1070"/>
      <c r="DI128" s="1070"/>
      <c r="DJ128" s="1070"/>
      <c r="DK128" s="1070"/>
      <c r="DL128" s="1070">
        <v>18296</v>
      </c>
      <c r="DM128" s="1070"/>
      <c r="DN128" s="1070"/>
      <c r="DO128" s="1070"/>
      <c r="DP128" s="1070"/>
      <c r="DQ128" s="1070">
        <v>16990</v>
      </c>
      <c r="DR128" s="1070"/>
      <c r="DS128" s="1070"/>
      <c r="DT128" s="1070"/>
      <c r="DU128" s="1070"/>
      <c r="DV128" s="1071">
        <v>0.2</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13460508</v>
      </c>
      <c r="AB129" s="989"/>
      <c r="AC129" s="989"/>
      <c r="AD129" s="989"/>
      <c r="AE129" s="990"/>
      <c r="AF129" s="991">
        <v>13788930</v>
      </c>
      <c r="AG129" s="989"/>
      <c r="AH129" s="989"/>
      <c r="AI129" s="989"/>
      <c r="AJ129" s="990"/>
      <c r="AK129" s="991">
        <v>13633043</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112</v>
      </c>
      <c r="BG129" s="1099"/>
      <c r="BH129" s="1099"/>
      <c r="BI129" s="1099"/>
      <c r="BJ129" s="1099"/>
      <c r="BK129" s="1099"/>
      <c r="BL129" s="1100"/>
      <c r="BM129" s="1098">
        <v>17.89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2926592</v>
      </c>
      <c r="AB130" s="989"/>
      <c r="AC130" s="989"/>
      <c r="AD130" s="989"/>
      <c r="AE130" s="990"/>
      <c r="AF130" s="991">
        <v>3060781</v>
      </c>
      <c r="AG130" s="989"/>
      <c r="AH130" s="989"/>
      <c r="AI130" s="989"/>
      <c r="AJ130" s="990"/>
      <c r="AK130" s="991">
        <v>3141489</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6.9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10533916</v>
      </c>
      <c r="AB131" s="1014"/>
      <c r="AC131" s="1014"/>
      <c r="AD131" s="1014"/>
      <c r="AE131" s="1015"/>
      <c r="AF131" s="1013">
        <v>10728149</v>
      </c>
      <c r="AG131" s="1014"/>
      <c r="AH131" s="1014"/>
      <c r="AI131" s="1014"/>
      <c r="AJ131" s="1015"/>
      <c r="AK131" s="1013">
        <v>10491554</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7.6432354309999999</v>
      </c>
      <c r="AB132" s="1130"/>
      <c r="AC132" s="1130"/>
      <c r="AD132" s="1130"/>
      <c r="AE132" s="1131"/>
      <c r="AF132" s="1132">
        <v>7.2609356939999996</v>
      </c>
      <c r="AG132" s="1130"/>
      <c r="AH132" s="1130"/>
      <c r="AI132" s="1130"/>
      <c r="AJ132" s="1131"/>
      <c r="AK132" s="1132">
        <v>5.9859673789999999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8.5</v>
      </c>
      <c r="AB133" s="1113"/>
      <c r="AC133" s="1113"/>
      <c r="AD133" s="1113"/>
      <c r="AE133" s="1114"/>
      <c r="AF133" s="1112">
        <v>7.5</v>
      </c>
      <c r="AG133" s="1113"/>
      <c r="AH133" s="1113"/>
      <c r="AI133" s="1113"/>
      <c r="AJ133" s="1114"/>
      <c r="AK133" s="1112">
        <v>6.9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19" zoomScale="85" zoomScaleNormal="85" zoomScaleSheetLayoutView="85" workbookViewId="0">
      <selection activeCell="AC29" sqref="AC29"/>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37" zoomScale="85" zoomScaleNormal="8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5" zoomScaleSheetLayoutView="55" workbookViewId="0">
      <selection activeCell="H18" sqref="H18"/>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0" t="s">
        <v>472</v>
      </c>
      <c r="L7" s="256"/>
      <c r="M7" s="257" t="s">
        <v>473</v>
      </c>
      <c r="N7" s="258"/>
    </row>
    <row r="8" spans="1:16">
      <c r="A8" s="250"/>
      <c r="B8" s="246"/>
      <c r="C8" s="246"/>
      <c r="D8" s="246"/>
      <c r="E8" s="246"/>
      <c r="F8" s="246"/>
      <c r="G8" s="259"/>
      <c r="H8" s="260"/>
      <c r="I8" s="260"/>
      <c r="J8" s="261"/>
      <c r="K8" s="1151"/>
      <c r="L8" s="262" t="s">
        <v>474</v>
      </c>
      <c r="M8" s="263" t="s">
        <v>475</v>
      </c>
      <c r="N8" s="264" t="s">
        <v>476</v>
      </c>
    </row>
    <row r="9" spans="1:16">
      <c r="A9" s="250"/>
      <c r="B9" s="246"/>
      <c r="C9" s="246"/>
      <c r="D9" s="246"/>
      <c r="E9" s="246"/>
      <c r="F9" s="246"/>
      <c r="G9" s="1152" t="s">
        <v>477</v>
      </c>
      <c r="H9" s="1153"/>
      <c r="I9" s="1153"/>
      <c r="J9" s="1154"/>
      <c r="K9" s="265">
        <v>3310208</v>
      </c>
      <c r="L9" s="266">
        <v>101419</v>
      </c>
      <c r="M9" s="267">
        <v>88814</v>
      </c>
      <c r="N9" s="268">
        <v>14.2</v>
      </c>
    </row>
    <row r="10" spans="1:16">
      <c r="A10" s="250"/>
      <c r="B10" s="246"/>
      <c r="C10" s="246"/>
      <c r="D10" s="246"/>
      <c r="E10" s="246"/>
      <c r="F10" s="246"/>
      <c r="G10" s="1152" t="s">
        <v>478</v>
      </c>
      <c r="H10" s="1153"/>
      <c r="I10" s="1153"/>
      <c r="J10" s="1154"/>
      <c r="K10" s="269">
        <v>253931</v>
      </c>
      <c r="L10" s="270">
        <v>7780</v>
      </c>
      <c r="M10" s="271">
        <v>7348</v>
      </c>
      <c r="N10" s="272">
        <v>5.9</v>
      </c>
    </row>
    <row r="11" spans="1:16" ht="13.5" customHeight="1">
      <c r="A11" s="250"/>
      <c r="B11" s="246"/>
      <c r="C11" s="246"/>
      <c r="D11" s="246"/>
      <c r="E11" s="246"/>
      <c r="F11" s="246"/>
      <c r="G11" s="1152" t="s">
        <v>479</v>
      </c>
      <c r="H11" s="1153"/>
      <c r="I11" s="1153"/>
      <c r="J11" s="1154"/>
      <c r="K11" s="269">
        <v>68312</v>
      </c>
      <c r="L11" s="270">
        <v>2093</v>
      </c>
      <c r="M11" s="271">
        <v>9064</v>
      </c>
      <c r="N11" s="272">
        <v>-76.900000000000006</v>
      </c>
    </row>
    <row r="12" spans="1:16" ht="13.5" customHeight="1">
      <c r="A12" s="250"/>
      <c r="B12" s="246"/>
      <c r="C12" s="246"/>
      <c r="D12" s="246"/>
      <c r="E12" s="246"/>
      <c r="F12" s="246"/>
      <c r="G12" s="1152" t="s">
        <v>480</v>
      </c>
      <c r="H12" s="1153"/>
      <c r="I12" s="1153"/>
      <c r="J12" s="1154"/>
      <c r="K12" s="269">
        <v>12814</v>
      </c>
      <c r="L12" s="270">
        <v>393</v>
      </c>
      <c r="M12" s="271">
        <v>917</v>
      </c>
      <c r="N12" s="272">
        <v>-57.1</v>
      </c>
    </row>
    <row r="13" spans="1:16" ht="13.5" customHeight="1">
      <c r="A13" s="250"/>
      <c r="B13" s="246"/>
      <c r="C13" s="246"/>
      <c r="D13" s="246"/>
      <c r="E13" s="246"/>
      <c r="F13" s="246"/>
      <c r="G13" s="1152" t="s">
        <v>481</v>
      </c>
      <c r="H13" s="1153"/>
      <c r="I13" s="1153"/>
      <c r="J13" s="1154"/>
      <c r="K13" s="269" t="s">
        <v>482</v>
      </c>
      <c r="L13" s="270" t="s">
        <v>482</v>
      </c>
      <c r="M13" s="271">
        <v>11</v>
      </c>
      <c r="N13" s="272" t="s">
        <v>482</v>
      </c>
    </row>
    <row r="14" spans="1:16" ht="13.5" customHeight="1">
      <c r="A14" s="250"/>
      <c r="B14" s="246"/>
      <c r="C14" s="246"/>
      <c r="D14" s="246"/>
      <c r="E14" s="246"/>
      <c r="F14" s="246"/>
      <c r="G14" s="1152" t="s">
        <v>483</v>
      </c>
      <c r="H14" s="1153"/>
      <c r="I14" s="1153"/>
      <c r="J14" s="1154"/>
      <c r="K14" s="269">
        <v>100238</v>
      </c>
      <c r="L14" s="270">
        <v>3071</v>
      </c>
      <c r="M14" s="271">
        <v>3976</v>
      </c>
      <c r="N14" s="272">
        <v>-22.8</v>
      </c>
    </row>
    <row r="15" spans="1:16" ht="13.5" customHeight="1">
      <c r="A15" s="250"/>
      <c r="B15" s="246"/>
      <c r="C15" s="246"/>
      <c r="D15" s="246"/>
      <c r="E15" s="246"/>
      <c r="F15" s="246"/>
      <c r="G15" s="1152" t="s">
        <v>484</v>
      </c>
      <c r="H15" s="1153"/>
      <c r="I15" s="1153"/>
      <c r="J15" s="1154"/>
      <c r="K15" s="269">
        <v>178341</v>
      </c>
      <c r="L15" s="270">
        <v>5464</v>
      </c>
      <c r="M15" s="271">
        <v>2094</v>
      </c>
      <c r="N15" s="272">
        <v>160.9</v>
      </c>
    </row>
    <row r="16" spans="1:16">
      <c r="A16" s="250"/>
      <c r="B16" s="246"/>
      <c r="C16" s="246"/>
      <c r="D16" s="246"/>
      <c r="E16" s="246"/>
      <c r="F16" s="246"/>
      <c r="G16" s="1155" t="s">
        <v>485</v>
      </c>
      <c r="H16" s="1156"/>
      <c r="I16" s="1156"/>
      <c r="J16" s="1157"/>
      <c r="K16" s="270">
        <v>-345503</v>
      </c>
      <c r="L16" s="270">
        <v>-10586</v>
      </c>
      <c r="M16" s="271">
        <v>-9674</v>
      </c>
      <c r="N16" s="272">
        <v>9.4</v>
      </c>
    </row>
    <row r="17" spans="1:16">
      <c r="A17" s="250"/>
      <c r="B17" s="246"/>
      <c r="C17" s="246"/>
      <c r="D17" s="246"/>
      <c r="E17" s="246"/>
      <c r="F17" s="246"/>
      <c r="G17" s="1155" t="s">
        <v>169</v>
      </c>
      <c r="H17" s="1156"/>
      <c r="I17" s="1156"/>
      <c r="J17" s="1157"/>
      <c r="K17" s="270">
        <v>3578341</v>
      </c>
      <c r="L17" s="270">
        <v>109634</v>
      </c>
      <c r="M17" s="271">
        <v>102550</v>
      </c>
      <c r="N17" s="272">
        <v>6.9</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47" t="s">
        <v>490</v>
      </c>
      <c r="H21" s="1148"/>
      <c r="I21" s="1148"/>
      <c r="J21" s="1149"/>
      <c r="K21" s="282">
        <v>11.98</v>
      </c>
      <c r="L21" s="283">
        <v>9.9600000000000009</v>
      </c>
      <c r="M21" s="284">
        <v>2.02</v>
      </c>
      <c r="N21" s="251"/>
      <c r="O21" s="285"/>
      <c r="P21" s="281"/>
    </row>
    <row r="22" spans="1:16" s="286" customFormat="1">
      <c r="A22" s="281"/>
      <c r="B22" s="251"/>
      <c r="C22" s="251"/>
      <c r="D22" s="251"/>
      <c r="E22" s="251"/>
      <c r="F22" s="251"/>
      <c r="G22" s="1147" t="s">
        <v>491</v>
      </c>
      <c r="H22" s="1148"/>
      <c r="I22" s="1148"/>
      <c r="J22" s="1149"/>
      <c r="K22" s="287">
        <v>97.6</v>
      </c>
      <c r="L22" s="288">
        <v>97.8</v>
      </c>
      <c r="M22" s="289">
        <v>-0.2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0" t="s">
        <v>472</v>
      </c>
      <c r="L30" s="256"/>
      <c r="M30" s="257" t="s">
        <v>473</v>
      </c>
      <c r="N30" s="258"/>
    </row>
    <row r="31" spans="1:16">
      <c r="A31" s="250"/>
      <c r="B31" s="246"/>
      <c r="C31" s="246"/>
      <c r="D31" s="246"/>
      <c r="E31" s="246"/>
      <c r="F31" s="246"/>
      <c r="G31" s="259"/>
      <c r="H31" s="260"/>
      <c r="I31" s="260"/>
      <c r="J31" s="261"/>
      <c r="K31" s="1151"/>
      <c r="L31" s="262" t="s">
        <v>474</v>
      </c>
      <c r="M31" s="263" t="s">
        <v>475</v>
      </c>
      <c r="N31" s="264" t="s">
        <v>476</v>
      </c>
    </row>
    <row r="32" spans="1:16" ht="27" customHeight="1">
      <c r="A32" s="250"/>
      <c r="B32" s="246"/>
      <c r="C32" s="246"/>
      <c r="D32" s="246"/>
      <c r="E32" s="246"/>
      <c r="F32" s="246"/>
      <c r="G32" s="1163" t="s">
        <v>495</v>
      </c>
      <c r="H32" s="1164"/>
      <c r="I32" s="1164"/>
      <c r="J32" s="1165"/>
      <c r="K32" s="296">
        <v>3132314</v>
      </c>
      <c r="L32" s="296">
        <v>95968</v>
      </c>
      <c r="M32" s="297">
        <v>68120</v>
      </c>
      <c r="N32" s="298">
        <v>40.9</v>
      </c>
    </row>
    <row r="33" spans="1:16" ht="13.5" customHeight="1">
      <c r="A33" s="250"/>
      <c r="B33" s="246"/>
      <c r="C33" s="246"/>
      <c r="D33" s="246"/>
      <c r="E33" s="246"/>
      <c r="F33" s="246"/>
      <c r="G33" s="1163" t="s">
        <v>496</v>
      </c>
      <c r="H33" s="1164"/>
      <c r="I33" s="1164"/>
      <c r="J33" s="1165"/>
      <c r="K33" s="296" t="s">
        <v>482</v>
      </c>
      <c r="L33" s="296" t="s">
        <v>482</v>
      </c>
      <c r="M33" s="297" t="s">
        <v>482</v>
      </c>
      <c r="N33" s="298" t="s">
        <v>482</v>
      </c>
    </row>
    <row r="34" spans="1:16" ht="27" customHeight="1">
      <c r="A34" s="250"/>
      <c r="B34" s="246"/>
      <c r="C34" s="246"/>
      <c r="D34" s="246"/>
      <c r="E34" s="246"/>
      <c r="F34" s="246"/>
      <c r="G34" s="1163" t="s">
        <v>497</v>
      </c>
      <c r="H34" s="1164"/>
      <c r="I34" s="1164"/>
      <c r="J34" s="1165"/>
      <c r="K34" s="296" t="s">
        <v>482</v>
      </c>
      <c r="L34" s="296" t="s">
        <v>482</v>
      </c>
      <c r="M34" s="297">
        <v>13</v>
      </c>
      <c r="N34" s="298" t="s">
        <v>482</v>
      </c>
    </row>
    <row r="35" spans="1:16" ht="27" customHeight="1">
      <c r="A35" s="250"/>
      <c r="B35" s="246"/>
      <c r="C35" s="246"/>
      <c r="D35" s="246"/>
      <c r="E35" s="246"/>
      <c r="F35" s="246"/>
      <c r="G35" s="1163" t="s">
        <v>498</v>
      </c>
      <c r="H35" s="1164"/>
      <c r="I35" s="1164"/>
      <c r="J35" s="1165"/>
      <c r="K35" s="296">
        <v>328232</v>
      </c>
      <c r="L35" s="296">
        <v>10056</v>
      </c>
      <c r="M35" s="297">
        <v>17609</v>
      </c>
      <c r="N35" s="298">
        <v>-42.9</v>
      </c>
    </row>
    <row r="36" spans="1:16" ht="27" customHeight="1">
      <c r="A36" s="250"/>
      <c r="B36" s="246"/>
      <c r="C36" s="246"/>
      <c r="D36" s="246"/>
      <c r="E36" s="246"/>
      <c r="F36" s="246"/>
      <c r="G36" s="1163" t="s">
        <v>499</v>
      </c>
      <c r="H36" s="1164"/>
      <c r="I36" s="1164"/>
      <c r="J36" s="1165"/>
      <c r="K36" s="296">
        <v>408436</v>
      </c>
      <c r="L36" s="296">
        <v>12514</v>
      </c>
      <c r="M36" s="297">
        <v>2944</v>
      </c>
      <c r="N36" s="298">
        <v>325.10000000000002</v>
      </c>
    </row>
    <row r="37" spans="1:16" ht="13.5" customHeight="1">
      <c r="A37" s="250"/>
      <c r="B37" s="246"/>
      <c r="C37" s="246"/>
      <c r="D37" s="246"/>
      <c r="E37" s="246"/>
      <c r="F37" s="246"/>
      <c r="G37" s="1163" t="s">
        <v>500</v>
      </c>
      <c r="H37" s="1164"/>
      <c r="I37" s="1164"/>
      <c r="J37" s="1165"/>
      <c r="K37" s="296">
        <v>2170</v>
      </c>
      <c r="L37" s="296">
        <v>66</v>
      </c>
      <c r="M37" s="297">
        <v>1200</v>
      </c>
      <c r="N37" s="298">
        <v>-94.5</v>
      </c>
    </row>
    <row r="38" spans="1:16" ht="27" customHeight="1">
      <c r="A38" s="250"/>
      <c r="B38" s="246"/>
      <c r="C38" s="246"/>
      <c r="D38" s="246"/>
      <c r="E38" s="246"/>
      <c r="F38" s="246"/>
      <c r="G38" s="1166" t="s">
        <v>501</v>
      </c>
      <c r="H38" s="1167"/>
      <c r="I38" s="1167"/>
      <c r="J38" s="1168"/>
      <c r="K38" s="299">
        <v>282</v>
      </c>
      <c r="L38" s="299">
        <v>9</v>
      </c>
      <c r="M38" s="300">
        <v>5</v>
      </c>
      <c r="N38" s="301">
        <v>80</v>
      </c>
      <c r="O38" s="295"/>
    </row>
    <row r="39" spans="1:16">
      <c r="A39" s="250"/>
      <c r="B39" s="246"/>
      <c r="C39" s="246"/>
      <c r="D39" s="246"/>
      <c r="E39" s="246"/>
      <c r="F39" s="246"/>
      <c r="G39" s="1166" t="s">
        <v>502</v>
      </c>
      <c r="H39" s="1167"/>
      <c r="I39" s="1167"/>
      <c r="J39" s="1168"/>
      <c r="K39" s="302">
        <v>-101924</v>
      </c>
      <c r="L39" s="302">
        <v>-3123</v>
      </c>
      <c r="M39" s="303">
        <v>-3946</v>
      </c>
      <c r="N39" s="304">
        <v>-20.9</v>
      </c>
      <c r="O39" s="295"/>
    </row>
    <row r="40" spans="1:16" ht="27" customHeight="1">
      <c r="A40" s="250"/>
      <c r="B40" s="246"/>
      <c r="C40" s="246"/>
      <c r="D40" s="246"/>
      <c r="E40" s="246"/>
      <c r="F40" s="246"/>
      <c r="G40" s="1163" t="s">
        <v>503</v>
      </c>
      <c r="H40" s="1164"/>
      <c r="I40" s="1164"/>
      <c r="J40" s="1165"/>
      <c r="K40" s="302">
        <v>-3141489</v>
      </c>
      <c r="L40" s="302">
        <v>-96250</v>
      </c>
      <c r="M40" s="303">
        <v>-59158</v>
      </c>
      <c r="N40" s="304">
        <v>62.7</v>
      </c>
      <c r="O40" s="295"/>
    </row>
    <row r="41" spans="1:16">
      <c r="A41" s="250"/>
      <c r="B41" s="246"/>
      <c r="C41" s="246"/>
      <c r="D41" s="246"/>
      <c r="E41" s="246"/>
      <c r="F41" s="246"/>
      <c r="G41" s="1169" t="s">
        <v>280</v>
      </c>
      <c r="H41" s="1170"/>
      <c r="I41" s="1170"/>
      <c r="J41" s="1171"/>
      <c r="K41" s="296">
        <v>628021</v>
      </c>
      <c r="L41" s="302">
        <v>19241</v>
      </c>
      <c r="M41" s="303">
        <v>26787</v>
      </c>
      <c r="N41" s="304">
        <v>-28.2</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58" t="s">
        <v>472</v>
      </c>
      <c r="J49" s="1160" t="s">
        <v>507</v>
      </c>
      <c r="K49" s="1161"/>
      <c r="L49" s="1161"/>
      <c r="M49" s="1161"/>
      <c r="N49" s="1162"/>
    </row>
    <row r="50" spans="1:14">
      <c r="A50" s="250"/>
      <c r="B50" s="246"/>
      <c r="C50" s="246"/>
      <c r="D50" s="246"/>
      <c r="E50" s="246"/>
      <c r="F50" s="246"/>
      <c r="G50" s="314"/>
      <c r="H50" s="315"/>
      <c r="I50" s="1159"/>
      <c r="J50" s="316" t="s">
        <v>508</v>
      </c>
      <c r="K50" s="317" t="s">
        <v>509</v>
      </c>
      <c r="L50" s="318" t="s">
        <v>510</v>
      </c>
      <c r="M50" s="319" t="s">
        <v>511</v>
      </c>
      <c r="N50" s="320" t="s">
        <v>512</v>
      </c>
    </row>
    <row r="51" spans="1:14">
      <c r="A51" s="250"/>
      <c r="B51" s="246"/>
      <c r="C51" s="246"/>
      <c r="D51" s="246"/>
      <c r="E51" s="246"/>
      <c r="F51" s="246"/>
      <c r="G51" s="312" t="s">
        <v>513</v>
      </c>
      <c r="H51" s="313"/>
      <c r="I51" s="321">
        <v>4836831</v>
      </c>
      <c r="J51" s="322">
        <v>138902</v>
      </c>
      <c r="K51" s="323">
        <v>-8</v>
      </c>
      <c r="L51" s="324">
        <v>75709</v>
      </c>
      <c r="M51" s="325">
        <v>12.7</v>
      </c>
      <c r="N51" s="326">
        <v>-20.7</v>
      </c>
    </row>
    <row r="52" spans="1:14">
      <c r="A52" s="250"/>
      <c r="B52" s="246"/>
      <c r="C52" s="246"/>
      <c r="D52" s="246"/>
      <c r="E52" s="246"/>
      <c r="F52" s="246"/>
      <c r="G52" s="327"/>
      <c r="H52" s="328" t="s">
        <v>514</v>
      </c>
      <c r="I52" s="329">
        <v>2012462</v>
      </c>
      <c r="J52" s="330">
        <v>57793</v>
      </c>
      <c r="K52" s="331">
        <v>-23.9</v>
      </c>
      <c r="L52" s="332">
        <v>35212</v>
      </c>
      <c r="M52" s="333">
        <v>0</v>
      </c>
      <c r="N52" s="334">
        <v>-23.9</v>
      </c>
    </row>
    <row r="53" spans="1:14">
      <c r="A53" s="250"/>
      <c r="B53" s="246"/>
      <c r="C53" s="246"/>
      <c r="D53" s="246"/>
      <c r="E53" s="246"/>
      <c r="F53" s="246"/>
      <c r="G53" s="312" t="s">
        <v>515</v>
      </c>
      <c r="H53" s="313"/>
      <c r="I53" s="321">
        <v>4349551</v>
      </c>
      <c r="J53" s="322">
        <v>126154</v>
      </c>
      <c r="K53" s="323">
        <v>-9.1999999999999993</v>
      </c>
      <c r="L53" s="324">
        <v>90961</v>
      </c>
      <c r="M53" s="325">
        <v>20.100000000000001</v>
      </c>
      <c r="N53" s="326">
        <v>-29.3</v>
      </c>
    </row>
    <row r="54" spans="1:14">
      <c r="A54" s="250"/>
      <c r="B54" s="246"/>
      <c r="C54" s="246"/>
      <c r="D54" s="246"/>
      <c r="E54" s="246"/>
      <c r="F54" s="246"/>
      <c r="G54" s="327"/>
      <c r="H54" s="328" t="s">
        <v>514</v>
      </c>
      <c r="I54" s="329">
        <v>1652185</v>
      </c>
      <c r="J54" s="330">
        <v>47920</v>
      </c>
      <c r="K54" s="331">
        <v>-17.100000000000001</v>
      </c>
      <c r="L54" s="332">
        <v>37720</v>
      </c>
      <c r="M54" s="333">
        <v>7.1</v>
      </c>
      <c r="N54" s="334">
        <v>-24.2</v>
      </c>
    </row>
    <row r="55" spans="1:14">
      <c r="A55" s="250"/>
      <c r="B55" s="246"/>
      <c r="C55" s="246"/>
      <c r="D55" s="246"/>
      <c r="E55" s="246"/>
      <c r="F55" s="246"/>
      <c r="G55" s="312" t="s">
        <v>516</v>
      </c>
      <c r="H55" s="313"/>
      <c r="I55" s="321">
        <v>6594789</v>
      </c>
      <c r="J55" s="322">
        <v>194985</v>
      </c>
      <c r="K55" s="323">
        <v>54.6</v>
      </c>
      <c r="L55" s="324">
        <v>106614</v>
      </c>
      <c r="M55" s="325">
        <v>17.2</v>
      </c>
      <c r="N55" s="326">
        <v>37.4</v>
      </c>
    </row>
    <row r="56" spans="1:14">
      <c r="A56" s="250"/>
      <c r="B56" s="246"/>
      <c r="C56" s="246"/>
      <c r="D56" s="246"/>
      <c r="E56" s="246"/>
      <c r="F56" s="246"/>
      <c r="G56" s="327"/>
      <c r="H56" s="328" t="s">
        <v>514</v>
      </c>
      <c r="I56" s="329">
        <v>2600270</v>
      </c>
      <c r="J56" s="330">
        <v>76881</v>
      </c>
      <c r="K56" s="331">
        <v>60.4</v>
      </c>
      <c r="L56" s="332">
        <v>45545</v>
      </c>
      <c r="M56" s="333">
        <v>20.7</v>
      </c>
      <c r="N56" s="334">
        <v>39.700000000000003</v>
      </c>
    </row>
    <row r="57" spans="1:14">
      <c r="A57" s="250"/>
      <c r="B57" s="246"/>
      <c r="C57" s="246"/>
      <c r="D57" s="246"/>
      <c r="E57" s="246"/>
      <c r="F57" s="246"/>
      <c r="G57" s="312" t="s">
        <v>517</v>
      </c>
      <c r="H57" s="313"/>
      <c r="I57" s="321">
        <v>4607879</v>
      </c>
      <c r="J57" s="322">
        <v>138725</v>
      </c>
      <c r="K57" s="323">
        <v>-28.9</v>
      </c>
      <c r="L57" s="324">
        <v>85459</v>
      </c>
      <c r="M57" s="325">
        <v>-19.8</v>
      </c>
      <c r="N57" s="326">
        <v>-9.1</v>
      </c>
    </row>
    <row r="58" spans="1:14">
      <c r="A58" s="250"/>
      <c r="B58" s="246"/>
      <c r="C58" s="246"/>
      <c r="D58" s="246"/>
      <c r="E58" s="246"/>
      <c r="F58" s="246"/>
      <c r="G58" s="327"/>
      <c r="H58" s="328" t="s">
        <v>514</v>
      </c>
      <c r="I58" s="329">
        <v>1635565</v>
      </c>
      <c r="J58" s="330">
        <v>49240</v>
      </c>
      <c r="K58" s="331">
        <v>-36</v>
      </c>
      <c r="L58" s="332">
        <v>44378</v>
      </c>
      <c r="M58" s="333">
        <v>-2.6</v>
      </c>
      <c r="N58" s="334">
        <v>-33.4</v>
      </c>
    </row>
    <row r="59" spans="1:14">
      <c r="A59" s="250"/>
      <c r="B59" s="246"/>
      <c r="C59" s="246"/>
      <c r="D59" s="246"/>
      <c r="E59" s="246"/>
      <c r="F59" s="246"/>
      <c r="G59" s="312" t="s">
        <v>518</v>
      </c>
      <c r="H59" s="313"/>
      <c r="I59" s="321">
        <v>4290597</v>
      </c>
      <c r="J59" s="322">
        <v>131456</v>
      </c>
      <c r="K59" s="323">
        <v>-5.2</v>
      </c>
      <c r="L59" s="324">
        <v>83280</v>
      </c>
      <c r="M59" s="325">
        <v>-2.5</v>
      </c>
      <c r="N59" s="326">
        <v>-2.7</v>
      </c>
    </row>
    <row r="60" spans="1:14">
      <c r="A60" s="250"/>
      <c r="B60" s="246"/>
      <c r="C60" s="246"/>
      <c r="D60" s="246"/>
      <c r="E60" s="246"/>
      <c r="F60" s="246"/>
      <c r="G60" s="327"/>
      <c r="H60" s="328" t="s">
        <v>514</v>
      </c>
      <c r="I60" s="335">
        <v>2374141</v>
      </c>
      <c r="J60" s="330">
        <v>72739</v>
      </c>
      <c r="K60" s="331">
        <v>47.7</v>
      </c>
      <c r="L60" s="332">
        <v>43123</v>
      </c>
      <c r="M60" s="333">
        <v>-2.8</v>
      </c>
      <c r="N60" s="334">
        <v>50.5</v>
      </c>
    </row>
    <row r="61" spans="1:14">
      <c r="A61" s="250"/>
      <c r="B61" s="246"/>
      <c r="C61" s="246"/>
      <c r="D61" s="246"/>
      <c r="E61" s="246"/>
      <c r="F61" s="246"/>
      <c r="G61" s="312" t="s">
        <v>519</v>
      </c>
      <c r="H61" s="336"/>
      <c r="I61" s="337">
        <v>4935929</v>
      </c>
      <c r="J61" s="338">
        <v>146044</v>
      </c>
      <c r="K61" s="339">
        <v>0.7</v>
      </c>
      <c r="L61" s="340">
        <v>88405</v>
      </c>
      <c r="M61" s="341">
        <v>5.5</v>
      </c>
      <c r="N61" s="326">
        <v>-4.8</v>
      </c>
    </row>
    <row r="62" spans="1:14">
      <c r="A62" s="250"/>
      <c r="B62" s="246"/>
      <c r="C62" s="246"/>
      <c r="D62" s="246"/>
      <c r="E62" s="246"/>
      <c r="F62" s="246"/>
      <c r="G62" s="327"/>
      <c r="H62" s="328" t="s">
        <v>514</v>
      </c>
      <c r="I62" s="329">
        <v>2054925</v>
      </c>
      <c r="J62" s="330">
        <v>60915</v>
      </c>
      <c r="K62" s="331">
        <v>6.2</v>
      </c>
      <c r="L62" s="332">
        <v>41196</v>
      </c>
      <c r="M62" s="333">
        <v>4.5</v>
      </c>
      <c r="N62" s="334">
        <v>1.7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85" zoomScaleNormal="85" zoomScaleSheetLayoutView="55" workbookViewId="0">
      <selection activeCell="Q58" sqref="Q58"/>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0" zoomScale="85" zoomScaleNormal="85" zoomScaleSheetLayoutView="55" workbookViewId="0">
      <selection activeCell="I91" sqref="I9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1" zoomScale="85" zoomScaleNormal="85" zoomScaleSheetLayoutView="100" workbookViewId="0">
      <selection activeCell="J48" sqref="J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2" t="s">
        <v>3</v>
      </c>
      <c r="D47" s="1172"/>
      <c r="E47" s="1173"/>
      <c r="F47" s="11">
        <v>15.64</v>
      </c>
      <c r="G47" s="12">
        <v>15.67</v>
      </c>
      <c r="H47" s="12">
        <v>19.39</v>
      </c>
      <c r="I47" s="12">
        <v>19.39</v>
      </c>
      <c r="J47" s="13">
        <v>20.53</v>
      </c>
    </row>
    <row r="48" spans="2:10" ht="57.75" customHeight="1">
      <c r="B48" s="14"/>
      <c r="C48" s="1174" t="s">
        <v>4</v>
      </c>
      <c r="D48" s="1174"/>
      <c r="E48" s="1175"/>
      <c r="F48" s="15">
        <v>0.79</v>
      </c>
      <c r="G48" s="16">
        <v>1.68</v>
      </c>
      <c r="H48" s="16">
        <v>0.85</v>
      </c>
      <c r="I48" s="16">
        <v>3.59</v>
      </c>
      <c r="J48" s="17">
        <v>2.86</v>
      </c>
    </row>
    <row r="49" spans="2:10" ht="57.75" customHeight="1" thickBot="1">
      <c r="B49" s="18"/>
      <c r="C49" s="1176" t="s">
        <v>5</v>
      </c>
      <c r="D49" s="1176"/>
      <c r="E49" s="1177"/>
      <c r="F49" s="19">
        <v>8.5500000000000007</v>
      </c>
      <c r="G49" s="20">
        <v>6.66</v>
      </c>
      <c r="H49" s="20">
        <v>7.43</v>
      </c>
      <c r="I49" s="20">
        <v>9.17</v>
      </c>
      <c r="J49" s="21">
        <v>6.61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2018-04-26T05:28:24Z</cp:lastPrinted>
  <dcterms:created xsi:type="dcterms:W3CDTF">2018-01-24T06:25:50Z</dcterms:created>
  <dcterms:modified xsi:type="dcterms:W3CDTF">2018-11-06T04:34:57Z</dcterms:modified>
  <cp:category/>
</cp:coreProperties>
</file>